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9660" windowHeight="4620" tabRatio="741" activeTab="0"/>
  </bookViews>
  <sheets>
    <sheet name="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30住調)"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'実質賃金指数給与総額'!$A$1:$S$95</definedName>
    <definedName name="_xlnm.Print_Area" localSheetId="9">'実質賃金指数定期給与'!$A$1:$S$95</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24">'調査の説明'!$A$1:$N$122</definedName>
    <definedName name="_xlnm.Print_Area" localSheetId="3">'賃金'!$A$1:$M$69</definedName>
    <definedName name="_xlnm.Print_Area" localSheetId="0">'表紙'!$A$1:$K$57</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'利用上の注意'!$A$1:$O$62</definedName>
    <definedName name="_xlnm.Print_Area" localSheetId="25">'裏表紙 (30住調)'!$A$1:$K$39</definedName>
    <definedName name="_xlnm.Print_Area" localSheetId="4">'労働時間'!$A$1:$K$68</definedName>
  </definedNames>
  <calcPr fullCalcOnLoad="1"/>
</workbook>
</file>

<file path=xl/sharedStrings.xml><?xml version="1.0" encoding="utf-8"?>
<sst xmlns="http://schemas.openxmlformats.org/spreadsheetml/2006/main" count="4293" uniqueCount="847">
  <si>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</si>
  <si>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</si>
  <si>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</si>
  <si>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</si>
  <si>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</si>
  <si>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</si>
  <si>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</si>
  <si>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</si>
  <si>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</si>
  <si>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</si>
  <si>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</si>
  <si>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</si>
  <si>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</si>
  <si>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</si>
  <si>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</si>
  <si>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</si>
  <si>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</si>
  <si>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</si>
  <si>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</si>
  <si>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</si>
  <si>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</si>
  <si>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</si>
  <si>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</si>
  <si>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</si>
  <si>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</si>
  <si>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　４月の１人平均月間現金給与総額（調査産業計）は262,609円で、前年同月比0.5％増となった。</t>
  </si>
  <si>
    <t>　現金給与総額のうち定期給与は254,188円で、前年同月比0.4％増、特別給与は8,421円で、前年同月差296円増となった。</t>
  </si>
  <si>
    <t>　定期給与のうち所定内給与は232,102円で、前年同月比0.7％増、超過労働給与は22,086円で、前年同月差683円減となった。</t>
  </si>
  <si>
    <t>　４月の１人平均月間現金給与総額（調査産業計）は285,372円で、前年同月比1.2％増となった。</t>
  </si>
  <si>
    <t>　現金給与総額のうち定期給与は277,484円で、前年同月比0.4％増、特別給与は7,888円で、前年同月差2,324円増となった。</t>
  </si>
  <si>
    <t>　定期給与のうち所定内給与は250,023円で、前年同月比0.9％増、超過労働給与は27,461円で、前年同月差1,026円減となった。</t>
  </si>
  <si>
    <t>x</t>
  </si>
  <si>
    <t>　４月末の常用労働者数は1,389,041人で、前年同月比0.1％減となった。また、パートタイム労働者比率は30.6％で、前年同月差0.1ポイント減となった。</t>
  </si>
  <si>
    <t>　調査産業計の労働異動率をみると、入職率は4.28％で、前年同月差1.01ポイント減、離職率は3.32％で、前年同月差1.05ポイント減となった。</t>
  </si>
  <si>
    <t>　４月末の常用労働者数は824,053人で、前年同月比0.1％減となった。また、パートタイム労働者比率は24.7％で、前年同月差0.2ポイント減となった。</t>
  </si>
  <si>
    <t>　調査産業計の労働異動率をみると、入職率は4.32％で、前年同月差1.00ポイント減、離職率は2.87％で、前年同月差1.82ポイント減となった。</t>
  </si>
  <si>
    <t>　４月の１人平均月間総実労働時間（調査産業計）は148.9時間で、前年同月比2.5％減となった。</t>
  </si>
  <si>
    <t>　総実労働時間のうち、所定内労働時間は137.6時間で、前年同月比1.7％減、所定外労働時間は11.3時間で、前年同月比11.0％減となった。</t>
  </si>
  <si>
    <t>　「製造業」の所定外労働時間は16.2時間で、前年同月比10.1％減となった。</t>
  </si>
  <si>
    <t>　４月の１人平均月間総実労働時間（調査産業計）は155.3時間で、前年同月比2.5％減となった。</t>
  </si>
  <si>
    <t>　総実労働時間のうち、所定内労働時間は141.6時間で、前年同月比1.5％減、所定外労働時間は13.7時間で、前年同月比11.1％減となった。</t>
  </si>
  <si>
    <t>　「製造業」の所定外労働時間は18.9時間で、前年同月比6.0％減となった。</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</si>
  <si>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</si>
  <si>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</si>
  <si>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</si>
  <si>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</si>
  <si>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</si>
  <si>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</si>
  <si>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</si>
  <si>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</si>
  <si>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</si>
  <si>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</si>
  <si>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</si>
  <si>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</si>
  <si>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</si>
  <si>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</si>
  <si>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</si>
  <si>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</si>
  <si>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</si>
  <si>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</si>
  <si>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</si>
  <si>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</si>
  <si>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</si>
  <si>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</si>
  <si>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</si>
  <si>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</si>
  <si>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</si>
  <si>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期間を定めず、又は１ヶ月を超える期間を定めて雇われている者。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</si>
  <si>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</si>
  <si>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</si>
  <si>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</si>
  <si>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</si>
  <si>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</si>
  <si>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</si>
  <si>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</si>
  <si>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</si>
  <si>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</si>
  <si>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</si>
  <si>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</si>
  <si>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</si>
  <si>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</si>
  <si>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</si>
  <si>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</si>
  <si>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</si>
  <si>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</si>
  <si>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</si>
  <si>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</si>
  <si>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</si>
  <si>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</si>
  <si>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</si>
  <si>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</si>
  <si>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</si>
  <si>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</si>
  <si>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</si>
  <si>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</si>
  <si>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</si>
  <si>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</si>
  <si>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</si>
  <si>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</si>
  <si>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</si>
  <si>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</si>
  <si>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</si>
  <si>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</si>
  <si>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</si>
  <si>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</si>
  <si>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</si>
  <si>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</si>
  <si>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</si>
  <si>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</si>
  <si>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</si>
  <si>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</si>
  <si>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</si>
  <si>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</si>
  <si>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</si>
  <si>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</si>
  <si>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</si>
  <si>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　調査事業所のうち30人以上の抽出方法は、従来の２～３年に一度行う総入替え方式から、毎年１月分調査時に行う部分入替え方式に平成30年から変更しました。賃金、労働時間指数とその増減率は、総入替え方式のときに行っていた過去に遡った改訂はしません。</t>
  </si>
  <si>
    <t>(4)</t>
  </si>
  <si>
    <t xml:space="preserve"> 常用雇用指数とその増減率は、労働者数推計のベンチマークを平成30年１月分で更新したことに伴い、平成30年１月分公表時に過去に遡って改訂しました。</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</si>
  <si>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</si>
  <si>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</si>
  <si>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</si>
  <si>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</si>
  <si>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</si>
  <si>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</si>
  <si>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</si>
  <si>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</si>
  <si>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</si>
  <si>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</si>
  <si>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</si>
  <si>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</si>
  <si>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</si>
  <si>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</si>
  <si>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</si>
  <si>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</si>
  <si>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</si>
  <si>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</si>
  <si>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</si>
  <si>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</si>
  <si>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</si>
  <si>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</si>
  <si>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</si>
  <si>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</si>
  <si>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静岡県 経営管理部　ICT局推進局　統計調査課</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</si>
  <si>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</si>
  <si>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</si>
  <si>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</si>
  <si>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</si>
  <si>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</si>
  <si>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</si>
  <si>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</si>
  <si>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</si>
  <si>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</si>
  <si>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</si>
  <si>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</si>
  <si>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</si>
  <si>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</si>
  <si>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</si>
  <si>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</si>
  <si>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</si>
  <si>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</si>
  <si>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</si>
  <si>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</si>
  <si>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</si>
  <si>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</si>
  <si>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</si>
  <si>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</si>
  <si>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</si>
  <si>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</si>
  <si>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</si>
  <si>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</si>
  <si>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</si>
  <si>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</si>
  <si>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</si>
  <si>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</si>
  <si>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</si>
  <si>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</si>
  <si>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</si>
  <si>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</si>
  <si>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</si>
  <si>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</si>
  <si>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</si>
  <si>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</si>
  <si>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</si>
  <si>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</si>
  <si>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</si>
  <si>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</si>
  <si>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</si>
  <si>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</si>
  <si>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</si>
  <si>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</si>
  <si>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</si>
  <si>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</si>
  <si>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</si>
  <si>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</si>
  <si>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</si>
  <si>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</si>
  <si>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</si>
  <si>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</si>
  <si>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</si>
  <si>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</si>
  <si>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</si>
  <si>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</si>
  <si>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</si>
  <si>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</si>
  <si>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</si>
  <si>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</si>
  <si>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</si>
  <si>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</si>
  <si>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</si>
  <si>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</si>
  <si>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</si>
  <si>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</si>
  <si>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</si>
  <si>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</si>
  <si>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</si>
  <si>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</si>
  <si>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</si>
  <si>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</si>
  <si>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</si>
  <si>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</si>
  <si>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</si>
  <si>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</si>
  <si>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</si>
  <si>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</si>
  <si>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</si>
  <si>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</si>
  <si>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</si>
  <si>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</si>
  <si>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</si>
  <si>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</si>
  <si>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</si>
  <si>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</si>
  <si>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</si>
  <si>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</si>
  <si>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</si>
  <si>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</si>
  <si>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</si>
  <si>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</si>
  <si>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</si>
  <si>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</si>
  <si>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</si>
  <si>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</si>
  <si>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</si>
  <si>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</si>
  <si>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</si>
  <si>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</si>
  <si>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</si>
  <si>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</si>
  <si>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</si>
  <si>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</si>
  <si>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</si>
  <si>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</si>
  <si>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</si>
  <si>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</si>
  <si>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</si>
  <si>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</si>
  <si>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</si>
  <si>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</si>
  <si>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</si>
  <si>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</si>
  <si>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</si>
  <si>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</si>
  <si>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</si>
  <si>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</si>
  <si>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</si>
  <si>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</si>
  <si>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</si>
  <si>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</si>
  <si>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</si>
  <si>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</si>
  <si>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</si>
  <si>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</si>
  <si>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</si>
  <si>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</si>
  <si>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</si>
  <si>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</si>
  <si>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</si>
  <si>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</si>
  <si>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</si>
  <si>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</si>
  <si>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</si>
  <si>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</si>
  <si>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</si>
  <si>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</si>
  <si>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</si>
  <si>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</si>
  <si>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</si>
  <si>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</si>
  <si>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</si>
  <si>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</si>
  <si>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</si>
  <si>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</si>
  <si>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</si>
  <si>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</si>
  <si>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</si>
  <si>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</si>
  <si>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</si>
  <si>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</si>
  <si>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</si>
  <si>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</si>
  <si>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</si>
  <si>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</si>
  <si>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</si>
  <si>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</si>
  <si>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</si>
  <si>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</si>
  <si>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</si>
  <si>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</si>
  <si>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</si>
  <si>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（注１）実質賃金指数は、名目賃金指数を消費者物価指数（持家の帰属家賃を除く総合指数）で除して百分率化したものです。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平成29年の指数及び前年比は、平成28年３月分以前と平成28年４月分以降とで異なる消費者物価指数を使用しているため、「－」で表記します。</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</si>
  <si>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</si>
  <si>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</si>
  <si>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</si>
  <si>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</si>
  <si>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</si>
  <si>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</si>
  <si>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</si>
  <si>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</si>
  <si>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</si>
  <si>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</si>
  <si>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</si>
  <si>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</si>
  <si>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</si>
  <si>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</si>
  <si>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</si>
  <si>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</si>
  <si>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</si>
  <si>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</si>
  <si>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</si>
  <si>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</si>
  <si>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</si>
  <si>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</si>
  <si>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</si>
  <si>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</si>
  <si>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</si>
  <si>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</si>
  <si>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</si>
  <si>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</si>
  <si>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</si>
  <si>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</si>
  <si>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</si>
  <si>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</si>
  <si>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</si>
  <si>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</si>
  <si>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</si>
  <si>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</si>
  <si>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</si>
  <si>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</si>
  <si>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</si>
  <si>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</si>
  <si>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</si>
  <si>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</si>
  <si>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</si>
  <si>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</si>
  <si>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</si>
  <si>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</si>
  <si>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</si>
  <si>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</si>
  <si>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</si>
  <si>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</si>
  <si>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</si>
  <si>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</si>
  <si>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</si>
  <si>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</si>
  <si>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</si>
  <si>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</si>
  <si>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</si>
  <si>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</si>
  <si>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</si>
  <si>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</si>
  <si>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</si>
  <si>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</si>
  <si>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</si>
  <si>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</si>
  <si>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指　　　　　　　　　　　　　数</t>
  </si>
  <si>
    <t>電気・ガス</t>
  </si>
  <si>
    <t>水道業等</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</si>
  <si>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</si>
  <si>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</si>
  <si>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</si>
  <si>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</si>
  <si>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</si>
  <si>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</si>
  <si>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</si>
  <si>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</si>
  <si>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</si>
  <si>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</si>
  <si>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</si>
  <si>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</si>
  <si>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</si>
  <si>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</si>
  <si>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</si>
  <si>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</si>
  <si>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</si>
  <si>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</si>
  <si>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</si>
  <si>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</si>
  <si>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</si>
  <si>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</si>
  <si>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</si>
  <si>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</si>
  <si>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</si>
  <si>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</si>
  <si>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</si>
  <si>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</si>
  <si>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</si>
  <si>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</si>
  <si>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</si>
  <si>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</si>
  <si>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</si>
  <si>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</si>
  <si>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</si>
  <si>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</si>
  <si>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</si>
  <si>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</si>
  <si>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</si>
  <si>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</si>
  <si>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</si>
  <si>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</si>
  <si>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</si>
  <si>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</si>
  <si>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</si>
  <si>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</si>
  <si>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</si>
  <si>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</si>
  <si>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</si>
  <si>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</si>
  <si>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</si>
  <si>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</si>
  <si>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</si>
  <si>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</si>
  <si>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</si>
  <si>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</si>
  <si>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</si>
  <si>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</si>
  <si>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</si>
  <si>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</si>
  <si>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</si>
  <si>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</si>
  <si>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</si>
  <si>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</si>
  <si>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</si>
  <si>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</si>
  <si>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</si>
  <si>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</si>
  <si>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</si>
  <si>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</si>
  <si>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</si>
  <si>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</si>
  <si>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常用労働者30人以上規模の事業所については、毎年更新される、総務省の事業所母集団データベースの年次フレームを用いて、全事業所のリストを作成し、これを産業規模別に区分し、その区分ごとに調査事業所を抽出しています。また、調査事業所は、平成30年からは毎年１月分調査で一部を入れ替える方式に変更しています。調査の実施方法は郵送又はオンライン調査です。
　常用労働者5～29人規模の事業所については、経済センサスの調査区を用いて設定した毎月勤労統計調査調査区の中から、一定数の調査区を抽出し、その地域内から調査事業所を抽出しています。事業所は、半年ごとに全体の３分の１について交替し、各組は18か月間継続するローテーション方式により調査を行っています。調査の実施方法は、毎月、統計調査員による実地調査又はオンライン調査です。</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</si>
  <si>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</si>
  <si>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</si>
  <si>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</si>
  <si>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</si>
  <si>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</si>
  <si>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</si>
  <si>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</si>
  <si>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</si>
  <si>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</si>
  <si>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</si>
  <si>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</si>
  <si>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</si>
  <si>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</si>
  <si>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</si>
  <si>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</si>
  <si>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</si>
  <si>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</si>
  <si>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</si>
  <si>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</si>
  <si>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</si>
  <si>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</si>
  <si>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29</t>
  </si>
  <si>
    <t>30年</t>
  </si>
  <si>
    <t>29</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</si>
  <si>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</si>
  <si>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</si>
  <si>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</si>
  <si>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</si>
  <si>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</si>
  <si>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</si>
  <si>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</si>
  <si>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</si>
  <si>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</si>
  <si>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</si>
  <si>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</si>
  <si>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</si>
  <si>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</si>
  <si>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</si>
  <si>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</si>
  <si>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</si>
  <si>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</si>
  <si>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</si>
  <si>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</si>
  <si>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</si>
  <si>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</si>
  <si>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</si>
  <si>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</si>
  <si>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</si>
  <si>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</si>
  <si>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</si>
  <si>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</si>
  <si>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</si>
  <si>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</si>
  <si>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</si>
  <si>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</si>
  <si>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</si>
  <si>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</si>
  <si>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</si>
  <si>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</si>
  <si>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</si>
  <si>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</si>
  <si>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</si>
  <si>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</si>
  <si>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</si>
  <si>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</si>
  <si>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</si>
  <si>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</si>
  <si>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</si>
  <si>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</si>
  <si>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</si>
  <si>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</si>
  <si>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</si>
  <si>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</si>
  <si>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</si>
  <si>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</si>
  <si>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</si>
  <si>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</si>
  <si>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</si>
  <si>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</si>
  <si>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</si>
  <si>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</si>
  <si>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</si>
  <si>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</si>
  <si>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</si>
  <si>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</si>
  <si>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</si>
  <si>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</si>
  <si>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</si>
  <si>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</si>
  <si>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</si>
  <si>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</si>
  <si>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</si>
  <si>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</si>
  <si>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</si>
  <si>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</si>
  <si>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</si>
  <si>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</si>
  <si>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</si>
  <si>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</si>
  <si>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</si>
  <si>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</si>
  <si>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</si>
  <si>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</si>
  <si>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</si>
  <si>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</si>
  <si>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</si>
  <si>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</si>
  <si>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</si>
  <si>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</si>
  <si>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</si>
  <si>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</si>
  <si>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</si>
  <si>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</si>
  <si>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</si>
  <si>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</si>
  <si>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</si>
  <si>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</si>
  <si>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</si>
  <si>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</si>
  <si>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</si>
  <si>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</si>
  <si>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</si>
  <si>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</si>
  <si>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</si>
  <si>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</si>
  <si>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</si>
  <si>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</si>
  <si>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</si>
  <si>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</si>
  <si>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</si>
  <si>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</si>
  <si>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</si>
  <si>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</si>
  <si>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</si>
  <si>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</si>
  <si>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</si>
  <si>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</si>
  <si>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</si>
  <si>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</si>
  <si>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</si>
  <si>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</si>
  <si>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</si>
  <si>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</si>
  <si>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</si>
  <si>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</si>
  <si>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表５　月末常用労働者数及び労働異動率</t>
  </si>
  <si>
    <t>表６　月末常用労働者数及び労働異動率</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</si>
  <si>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</si>
  <si>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</si>
  <si>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</si>
  <si>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</si>
  <si>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</si>
  <si>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</si>
  <si>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</si>
  <si>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</si>
  <si>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</si>
  <si>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</si>
  <si>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</si>
  <si>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</si>
  <si>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</si>
  <si>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</si>
  <si>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</si>
  <si>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</si>
  <si>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</si>
  <si>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</si>
  <si>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</si>
  <si>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</si>
  <si>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</si>
  <si>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29年</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</si>
  <si>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</si>
  <si>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</si>
  <si>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</si>
  <si>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</si>
  <si>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</si>
  <si>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</si>
  <si>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</si>
  <si>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</si>
  <si>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</si>
  <si>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</si>
  <si>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</si>
  <si>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</si>
  <si>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</si>
  <si>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</si>
  <si>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</si>
  <si>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</si>
  <si>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</si>
  <si>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</si>
  <si>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</si>
  <si>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</si>
  <si>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</si>
  <si>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</si>
  <si>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</si>
  <si>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</si>
  <si>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</si>
  <si>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</si>
  <si>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</si>
  <si>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</si>
  <si>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</si>
  <si>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</si>
  <si>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</si>
  <si>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</si>
  <si>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</si>
  <si>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</si>
  <si>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</si>
  <si>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</si>
  <si>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</si>
  <si>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</si>
  <si>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</si>
  <si>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</si>
  <si>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</si>
  <si>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</si>
  <si>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</si>
  <si>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</si>
  <si>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</si>
  <si>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</si>
  <si>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</si>
  <si>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</si>
  <si>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</si>
  <si>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</si>
  <si>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次の条件に該当する労働者をいいます。</t>
  </si>
  <si>
    <t xml:space="preserve">  調査産業のうち、「鉱業,採石業,砂利採取業」は調査事業所数が少ないため産業別数値を公表しませんが、調査産業計には、実数、指数ともに含めています。</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</si>
  <si>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</si>
  <si>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</si>
  <si>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</si>
  <si>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</si>
  <si>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</si>
  <si>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</si>
  <si>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</si>
  <si>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</si>
  <si>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</si>
  <si>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</si>
  <si>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</si>
  <si>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</si>
  <si>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</si>
  <si>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</si>
  <si>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</si>
  <si>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</si>
  <si>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</si>
  <si>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</si>
  <si>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</si>
  <si>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</si>
  <si>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</si>
  <si>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</si>
  <si>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</si>
  <si>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</si>
  <si>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</si>
  <si>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</si>
  <si>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</si>
  <si>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</si>
  <si>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</si>
  <si>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</si>
  <si>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</si>
  <si>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</si>
  <si>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</si>
  <si>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</si>
  <si>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</si>
  <si>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</si>
  <si>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</si>
  <si>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</si>
  <si>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</si>
  <si>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</si>
  <si>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</si>
  <si>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</si>
  <si>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</si>
  <si>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</si>
  <si>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</si>
  <si>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</si>
  <si>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</si>
  <si>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</si>
  <si>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</si>
  <si>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</si>
  <si>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</si>
  <si>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</si>
  <si>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</si>
  <si>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</si>
  <si>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</si>
  <si>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</si>
  <si>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</si>
  <si>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</si>
  <si>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</si>
  <si>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</si>
  <si>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</si>
  <si>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</si>
  <si>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</si>
  <si>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</si>
  <si>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</si>
  <si>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</si>
  <si>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</si>
  <si>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</si>
  <si>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- 1 -</t>
  </si>
  <si>
    <t>- 2 -</t>
  </si>
  <si>
    <t>- 3 -</t>
  </si>
  <si>
    <t>９</t>
  </si>
  <si>
    <t>－ 28 －</t>
  </si>
  <si>
    <t>－ 29 －</t>
  </si>
  <si>
    <t>※実質賃金指数＝名目賃金指数/静岡県消費者物価指数（持家の帰属家賃を除く総合）×100</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</si>
  <si>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</si>
  <si>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</si>
  <si>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</si>
  <si>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</si>
  <si>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</si>
  <si>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</si>
  <si>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</si>
  <si>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</si>
  <si>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</si>
  <si>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</si>
  <si>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</si>
  <si>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</si>
  <si>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</si>
  <si>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</si>
  <si>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</si>
  <si>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</si>
  <si>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</si>
  <si>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</si>
  <si>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</si>
  <si>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</si>
  <si>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</si>
  <si>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</si>
  <si>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</si>
  <si>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</si>
  <si>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</si>
  <si>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</si>
  <si>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</si>
  <si>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</si>
  <si>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</si>
  <si>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</si>
  <si>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</si>
  <si>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</si>
  <si>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</si>
  <si>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</si>
  <si>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</si>
  <si>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</si>
  <si>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</si>
  <si>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</si>
  <si>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</si>
  <si>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</si>
  <si>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化学、石油・石炭</t>
  </si>
  <si>
    <t>E18</t>
  </si>
  <si>
    <t>プラスチック製品</t>
  </si>
  <si>
    <t>E19</t>
  </si>
  <si>
    <t>E21</t>
  </si>
  <si>
    <t>ゴム製品</t>
  </si>
  <si>
    <t>卸売業（I50～I55）</t>
  </si>
  <si>
    <t>小売業（I56～I61）</t>
  </si>
  <si>
    <t>その他の製造業、なめし革</t>
  </si>
  <si>
    <t>-</t>
  </si>
  <si>
    <t>-</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</si>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</sst>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quot;\&quot;#,##0.0;&quot;\&quot;\-#,##0.0"/>
  </numFmts>
  <fonts count="76">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0"/>
      <color indexed="8"/>
      <name val="ＭＳ Ｐゴシック"/>
      <family val="3"/>
    </font>
    <font>
      <sz val="11"/>
      <color indexed="8"/>
      <name val="ＭＳ 明朝"/>
      <family val="1"/>
    </font>
    <font>
      <sz val="11"/>
      <color indexed="8"/>
      <name val="ＭＳ ゴシック"/>
      <family val="3"/>
    </font>
    <font>
      <sz val="14"/>
      <color indexed="8"/>
      <name val="ＭＳ Ｐゴシック"/>
      <family val="3"/>
    </font>
    <font>
      <sz val="11"/>
      <color indexed="9"/>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3" fillId="22" borderId="2" applyNumberFormat="0" applyFont="0" applyAlignment="0" applyProtection="0"/>
    <xf numFmtId="0" fontId="58" fillId="0" borderId="3" applyNumberFormat="0" applyFill="0" applyAlignment="0" applyProtection="0"/>
    <xf numFmtId="0" fontId="59" fillId="3" borderId="0" applyNumberFormat="0" applyBorder="0" applyAlignment="0" applyProtection="0"/>
    <xf numFmtId="0" fontId="6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68" fillId="4" borderId="0" applyNumberFormat="0" applyBorder="0" applyAlignment="0" applyProtection="0"/>
  </cellStyleXfs>
  <cellXfs count="729">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Alignment="1">
      <alignment horizontal="right"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pplyProtection="1">
      <alignment vertical="center"/>
      <protection/>
    </xf>
    <xf numFmtId="0" fontId="33" fillId="0" borderId="0" xfId="43" applyFont="1" applyAlignment="1" applyProtection="1">
      <alignment vertical="center"/>
      <protection/>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pplyProtection="1">
      <alignment horizontal="right" vertical="center"/>
      <protection/>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1" fillId="0" borderId="25" xfId="0" applyFont="1" applyBorder="1" applyAlignment="1">
      <alignment horizontal="right" vertical="top"/>
    </xf>
    <xf numFmtId="0" fontId="51"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1" fillId="0" borderId="25" xfId="0" applyFont="1" applyBorder="1" applyAlignment="1">
      <alignment horizontal="right" vertical="center"/>
    </xf>
    <xf numFmtId="0" fontId="51" fillId="0" borderId="27" xfId="0" applyFont="1" applyBorder="1" applyAlignment="1">
      <alignment horizontal="right" vertical="center"/>
    </xf>
    <xf numFmtId="0" fontId="47" fillId="24" borderId="19" xfId="0" applyFont="1" applyFill="1" applyBorder="1" applyAlignment="1">
      <alignment vertical="center" wrapText="1"/>
    </xf>
    <xf numFmtId="0" fontId="51"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0" fillId="0" borderId="0" xfId="49" applyFont="1" applyAlignment="1">
      <alignment vertical="top" wrapText="1"/>
    </xf>
    <xf numFmtId="0" fontId="5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0"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69" fillId="0" borderId="0" xfId="69" applyNumberFormat="1" applyFont="1" applyFill="1" applyBorder="1">
      <alignment/>
      <protection/>
    </xf>
    <xf numFmtId="195" fontId="1" fillId="0" borderId="0" xfId="49" applyNumberFormat="1" applyFont="1" applyFill="1" applyBorder="1" applyAlignment="1">
      <alignment vertical="center"/>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189" fontId="1" fillId="0" borderId="25" xfId="0" applyNumberFormat="1" applyFont="1" applyFill="1" applyBorder="1" applyAlignment="1">
      <alignment horizontal="right"/>
    </xf>
    <xf numFmtId="189" fontId="1" fillId="0" borderId="27" xfId="0" applyNumberFormat="1" applyFont="1" applyFill="1" applyBorder="1" applyAlignment="1">
      <alignment horizontal="right"/>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0" fontId="1" fillId="0" borderId="11" xfId="63" applyFont="1" applyBorder="1">
      <alignment/>
      <protection/>
    </xf>
    <xf numFmtId="0" fontId="34" fillId="0" borderId="12" xfId="49" applyNumberFormat="1" applyFont="1" applyBorder="1" applyAlignment="1">
      <alignment horizontal="right" vertical="center"/>
    </xf>
    <xf numFmtId="0" fontId="16" fillId="0" borderId="12" xfId="49" applyNumberFormat="1" applyFont="1" applyBorder="1" applyAlignment="1">
      <alignment horizontal="right" vertical="center"/>
    </xf>
    <xf numFmtId="49" fontId="34" fillId="0" borderId="0" xfId="49" applyNumberFormat="1" applyFont="1" applyBorder="1" applyAlignment="1">
      <alignment horizontal="right" vertical="center"/>
    </xf>
    <xf numFmtId="189" fontId="1" fillId="0" borderId="10" xfId="49" applyNumberFormat="1" applyFont="1" applyBorder="1" applyAlignment="1">
      <alignment horizontal="right" vertical="center"/>
    </xf>
    <xf numFmtId="189" fontId="1" fillId="0" borderId="0" xfId="49" applyNumberFormat="1" applyFont="1" applyBorder="1" applyAlignment="1">
      <alignment horizontal="right" vertical="center"/>
    </xf>
    <xf numFmtId="189" fontId="1" fillId="0" borderId="10" xfId="0" applyNumberFormat="1" applyFont="1" applyBorder="1" applyAlignment="1">
      <alignment horizontal="right"/>
    </xf>
    <xf numFmtId="189" fontId="1" fillId="0" borderId="0" xfId="0" applyNumberFormat="1" applyFont="1" applyBorder="1" applyAlignment="1">
      <alignment horizontal="right"/>
    </xf>
    <xf numFmtId="180" fontId="1" fillId="0" borderId="0" xfId="0" applyNumberFormat="1" applyFont="1" applyAlignment="1">
      <alignment/>
    </xf>
    <xf numFmtId="0" fontId="39" fillId="0" borderId="0" xfId="0" applyNumberFormat="1" applyFont="1" applyAlignment="1">
      <alignment vertical="top" wrapText="1"/>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2" xfId="0" applyNumberFormat="1" applyFont="1" applyFill="1" applyBorder="1" applyAlignment="1">
      <alignment horizontal="center" vertical="center"/>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49" fontId="46" fillId="0" borderId="25" xfId="0" applyNumberFormat="1" applyFont="1" applyFill="1" applyBorder="1" applyAlignment="1">
      <alignment vertical="center"/>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39" fillId="0" borderId="0" xfId="0" applyNumberFormat="1" applyFont="1" applyAlignment="1">
      <alignment horizontal="left" vertical="top" wrapText="1"/>
    </xf>
    <xf numFmtId="49" fontId="36" fillId="0" borderId="11" xfId="62" applyNumberFormat="1" applyFont="1" applyBorder="1" applyAlignment="1">
      <alignment horizontal="left" vertical="center" shrinkToFit="1"/>
      <protection/>
    </xf>
    <xf numFmtId="49" fontId="39" fillId="0" borderId="0" xfId="0" applyNumberFormat="1" applyFont="1" applyAlignment="1">
      <alignment vertical="top" wrapText="1"/>
    </xf>
    <xf numFmtId="0" fontId="39" fillId="0" borderId="0" xfId="0" applyNumberFormat="1" applyFont="1" applyAlignment="1">
      <alignment vertical="top" wrapText="1"/>
    </xf>
    <xf numFmtId="0" fontId="0" fillId="0" borderId="0" xfId="0" applyFont="1" applyFill="1" applyBorder="1" applyAlignment="1">
      <alignment/>
    </xf>
    <xf numFmtId="38" fontId="0" fillId="0" borderId="0" xfId="49" applyFont="1" applyFill="1" applyBorder="1" applyAlignment="1">
      <alignment vertical="top" wrapText="1"/>
    </xf>
    <xf numFmtId="0" fontId="0" fillId="0" borderId="0" xfId="0" applyFont="1" applyFill="1" applyBorder="1" applyAlignment="1">
      <alignment vertical="top" wrapText="1"/>
    </xf>
    <xf numFmtId="0" fontId="1" fillId="0" borderId="0" xfId="0" applyFont="1" applyFill="1" applyBorder="1" applyAlignment="1">
      <alignment/>
    </xf>
    <xf numFmtId="0" fontId="5" fillId="0" borderId="0" xfId="0" applyFont="1" applyFill="1" applyBorder="1" applyAlignment="1">
      <alignment horizontal="center"/>
    </xf>
    <xf numFmtId="183" fontId="5" fillId="0" borderId="0" xfId="0" applyNumberFormat="1" applyFont="1" applyFill="1" applyBorder="1" applyAlignment="1">
      <alignment horizontal="center" vertical="center"/>
    </xf>
    <xf numFmtId="183" fontId="8" fillId="0" borderId="0" xfId="0" applyNumberFormat="1" applyFont="1" applyFill="1" applyBorder="1" applyAlignment="1">
      <alignment horizontal="right"/>
    </xf>
    <xf numFmtId="180" fontId="1" fillId="0" borderId="0" xfId="0" applyNumberFormat="1"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vertical="center" shrinkToFit="1"/>
    </xf>
    <xf numFmtId="0" fontId="8" fillId="0" borderId="0" xfId="0" applyFont="1" applyFill="1" applyBorder="1" applyAlignment="1">
      <alignment horizontal="right" vertical="center" shrinkToFit="1"/>
    </xf>
    <xf numFmtId="0" fontId="9" fillId="0" borderId="0" xfId="0" applyFont="1" applyFill="1" applyBorder="1" applyAlignment="1">
      <alignment/>
    </xf>
    <xf numFmtId="183" fontId="4" fillId="0" borderId="0" xfId="0" applyNumberFormat="1" applyFont="1" applyFill="1" applyBorder="1" applyAlignment="1">
      <alignment horizontal="center" vertical="center" shrinkToFit="1"/>
    </xf>
    <xf numFmtId="0" fontId="1" fillId="0" borderId="0" xfId="0" applyNumberFormat="1" applyFont="1" applyFill="1" applyBorder="1" applyAlignment="1">
      <alignment/>
    </xf>
    <xf numFmtId="49" fontId="46" fillId="0" borderId="20" xfId="0" applyNumberFormat="1" applyFont="1" applyFill="1" applyBorder="1" applyAlignment="1">
      <alignment horizontal="center" vertical="center"/>
    </xf>
    <xf numFmtId="49" fontId="36" fillId="0" borderId="0" xfId="62" applyNumberFormat="1" applyFont="1" applyBorder="1" applyAlignment="1">
      <alignment horizontal="left" vertical="center" shrinkToFit="1"/>
      <protection/>
    </xf>
    <xf numFmtId="0" fontId="8" fillId="0" borderId="0" xfId="0" applyFont="1" applyFill="1" applyBorder="1" applyAlignment="1">
      <alignment horizontal="right"/>
    </xf>
    <xf numFmtId="0" fontId="17" fillId="0" borderId="0" xfId="0" applyFont="1" applyFill="1" applyBorder="1" applyAlignment="1">
      <alignment/>
    </xf>
    <xf numFmtId="38" fontId="1" fillId="0" borderId="0" xfId="49" applyFont="1" applyFill="1" applyBorder="1" applyAlignment="1">
      <alignment/>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0" fillId="0" borderId="0" xfId="0" applyFont="1" applyAlignment="1">
      <alignment/>
    </xf>
    <xf numFmtId="0" fontId="13" fillId="0" borderId="0" xfId="69" applyFont="1" applyAlignment="1">
      <alignment horizontal="center"/>
      <protection/>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36" fillId="0" borderId="19" xfId="62" applyNumberFormat="1" applyFont="1" applyBorder="1" applyAlignment="1">
      <alignment horizontal="center" vertical="center" wrapText="1" shrinkToFit="1"/>
      <protection/>
    </xf>
    <xf numFmtId="49" fontId="36" fillId="0" borderId="20" xfId="62" applyNumberFormat="1" applyFont="1" applyBorder="1" applyAlignment="1">
      <alignment horizontal="center" vertical="center" wrapText="1" shrinkToFit="1"/>
      <protection/>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38" fontId="50" fillId="0" borderId="0" xfId="49" applyFont="1" applyAlignment="1">
      <alignment vertical="top" wrapText="1"/>
    </xf>
    <xf numFmtId="0" fontId="50" fillId="0" borderId="0" xfId="0" applyFont="1" applyAlignment="1">
      <alignment vertical="top" wrapText="1"/>
    </xf>
    <xf numFmtId="0" fontId="47" fillId="24" borderId="27"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89" fontId="22" fillId="0" borderId="12" xfId="67" applyNumberFormat="1" applyFont="1" applyBorder="1" applyAlignment="1">
      <alignment horizontal="center" vertical="center"/>
      <protection/>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195" fontId="5" fillId="0" borderId="27" xfId="49" applyNumberFormat="1" applyFont="1" applyBorder="1" applyAlignment="1">
      <alignment vertical="top" wrapText="1"/>
    </xf>
    <xf numFmtId="195" fontId="5" fillId="0" borderId="0" xfId="49" applyNumberFormat="1" applyFont="1" applyBorder="1" applyAlignment="1">
      <alignment vertical="top" wrapText="1"/>
    </xf>
    <xf numFmtId="195" fontId="42" fillId="0" borderId="12" xfId="49" applyNumberFormat="1" applyFont="1" applyBorder="1" applyAlignment="1">
      <alignment horizontal="center" vertical="center" wrapText="1"/>
    </xf>
    <xf numFmtId="195" fontId="42" fillId="0" borderId="24" xfId="49" applyNumberFormat="1" applyFont="1" applyBorder="1" applyAlignment="1">
      <alignment horizontal="center" vertical="center" wrapText="1"/>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6"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6" xfId="64" applyFont="1" applyFill="1" applyBorder="1" applyAlignment="1">
      <alignment horizontal="center" vertical="center" shrinkToFit="1"/>
      <protection/>
    </xf>
    <xf numFmtId="0" fontId="27" fillId="23" borderId="48" xfId="64" applyFont="1" applyFill="1" applyBorder="1" applyAlignment="1">
      <alignment horizontal="center" vertical="center" shrinkToFit="1"/>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6"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7" xfId="64" applyFont="1" applyFill="1" applyBorder="1" applyAlignment="1">
      <alignment horizontal="center" vertical="center" wrapText="1"/>
      <protection/>
    </xf>
    <xf numFmtId="0" fontId="1" fillId="23" borderId="20" xfId="64" applyFont="1" applyFill="1" applyBorder="1" applyAlignment="1">
      <alignment horizontal="center" vertical="center"/>
      <protection/>
    </xf>
    <xf numFmtId="0" fontId="27" fillId="23" borderId="25" xfId="64" applyFont="1" applyFill="1" applyBorder="1" applyAlignment="1">
      <alignment horizontal="center" vertical="center" wrapText="1"/>
      <protection/>
    </xf>
    <xf numFmtId="0" fontId="27" fillId="23" borderId="46" xfId="64" applyFont="1" applyFill="1" applyBorder="1" applyAlignment="1">
      <alignment horizontal="center" vertical="center" wrapText="1"/>
      <protection/>
    </xf>
    <xf numFmtId="49" fontId="40" fillId="0" borderId="0" xfId="0" applyNumberFormat="1" applyFont="1" applyAlignment="1">
      <alignment vertical="top" wrapText="1"/>
    </xf>
    <xf numFmtId="49" fontId="40" fillId="0" borderId="0" xfId="0" applyNumberFormat="1" applyFont="1" applyAlignment="1">
      <alignment vertical="top"/>
    </xf>
    <xf numFmtId="49" fontId="26" fillId="0" borderId="0" xfId="0" applyNumberFormat="1" applyFont="1" applyAlignment="1">
      <alignment horizontal="center"/>
    </xf>
    <xf numFmtId="198" fontId="39" fillId="0" borderId="0" xfId="0" applyNumberFormat="1" applyFont="1" applyAlignment="1">
      <alignment vertical="top"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40</xdr:row>
      <xdr:rowOff>9525</xdr:rowOff>
    </xdr:from>
    <xdr:to>
      <xdr:col>10</xdr:col>
      <xdr:colOff>85725</xdr:colOff>
      <xdr:row>50</xdr:row>
      <xdr:rowOff>161925</xdr:rowOff>
    </xdr:to>
    <xdr:sp>
      <xdr:nvSpPr>
        <xdr:cNvPr id="1" name="AutoShape 124"/>
        <xdr:cNvSpPr>
          <a:spLocks/>
        </xdr:cNvSpPr>
      </xdr:nvSpPr>
      <xdr:spPr>
        <a:xfrm>
          <a:off x="428625" y="7743825"/>
          <a:ext cx="7153275" cy="1714500"/>
        </a:xfrm>
        <a:prstGeom prst="flowChartAlternateProcess">
          <a:avLst/>
        </a:prstGeom>
        <a:solidFill>
          <a:srgbClr val="FFFFFF"/>
        </a:solidFill>
        <a:ln w="2857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rPr>
            <a:t>毎月勤労統計調査とは？（通称：毎勤）</a:t>
          </a:r>
          <a:r>
            <a:rPr lang="en-US" cap="none" sz="1100" b="0" i="0" u="none" baseline="0">
              <a:solidFill>
                <a:srgbClr val="000000"/>
              </a:solidFill>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solidFill>
                <a:srgbClr val="000000"/>
              </a:solidFill>
            </a:rPr>
            <a:t>－毎勤はいろいろ役立っています－</a:t>
          </a:r>
          <a:r>
            <a:rPr lang="en-US" cap="none" sz="1100" b="0" i="0" u="none" baseline="0">
              <a:solidFill>
                <a:srgbClr val="000000"/>
              </a:solidFill>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71625"/>
          <a:ext cx="1666875" cy="971550"/>
        </a:xfrm>
        <a:prstGeom prst="rect">
          <a:avLst/>
        </a:prstGeom>
        <a:noFill/>
        <a:ln w="9525" cmpd="sng">
          <a:noFill/>
        </a:ln>
      </xdr:spPr>
    </xdr:pic>
    <xdr:clientData/>
  </xdr:twoCellAnchor>
  <xdr:twoCellAnchor editAs="oneCell">
    <xdr:from>
      <xdr:col>1</xdr:col>
      <xdr:colOff>0</xdr:colOff>
      <xdr:row>11</xdr:row>
      <xdr:rowOff>0</xdr:rowOff>
    </xdr:from>
    <xdr:to>
      <xdr:col>10</xdr:col>
      <xdr:colOff>266700</xdr:colOff>
      <xdr:row>35</xdr:row>
      <xdr:rowOff>123825</xdr:rowOff>
    </xdr:to>
    <xdr:pic>
      <xdr:nvPicPr>
        <xdr:cNvPr id="3" name="Picture 337"/>
        <xdr:cNvPicPr preferRelativeResize="1">
          <a:picLocks noChangeAspect="1"/>
        </xdr:cNvPicPr>
      </xdr:nvPicPr>
      <xdr:blipFill>
        <a:blip r:embed="rId2"/>
        <a:stretch>
          <a:fillRect/>
        </a:stretch>
      </xdr:blipFill>
      <xdr:spPr>
        <a:xfrm>
          <a:off x="247650" y="2657475"/>
          <a:ext cx="7515225" cy="430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lIns="27432" tIns="18288" rIns="0" bIns="0" vert="vert"/>
        <a:p>
          <a:pPr algn="l">
            <a:defRPr/>
          </a:pPr>
          <a:r>
            <a:rPr lang="en-US" cap="none" sz="1000" b="0" i="0" u="none" baseline="0">
              <a:solidFill>
                <a:srgbClr val="000000"/>
              </a:solidFill>
            </a:rPr>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 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 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 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 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 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 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 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lIns="36576" tIns="22860" rIns="36576" bIns="22860" anchor="ctr" vert="vert"/>
        <a:p>
          <a:pPr algn="ctr">
            <a:defRPr/>
          </a:pPr>
          <a:r>
            <a:rPr lang="en-US" cap="none" sz="14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84</xdr:row>
      <xdr:rowOff>114300</xdr:rowOff>
    </xdr:from>
    <xdr:to>
      <xdr:col>8</xdr:col>
      <xdr:colOff>171450</xdr:colOff>
      <xdr:row>84</xdr:row>
      <xdr:rowOff>114300</xdr:rowOff>
    </xdr:to>
    <xdr:sp>
      <xdr:nvSpPr>
        <xdr:cNvPr id="1" name="Line 1"/>
        <xdr:cNvSpPr>
          <a:spLocks/>
        </xdr:cNvSpPr>
      </xdr:nvSpPr>
      <xdr:spPr>
        <a:xfrm>
          <a:off x="2162175" y="153924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22</xdr:row>
      <xdr:rowOff>38100</xdr:rowOff>
    </xdr:from>
    <xdr:to>
      <xdr:col>7</xdr:col>
      <xdr:colOff>47625</xdr:colOff>
      <xdr:row>29</xdr:row>
      <xdr:rowOff>142875</xdr:rowOff>
    </xdr:to>
    <xdr:pic>
      <xdr:nvPicPr>
        <xdr:cNvPr id="1" name="Picture 1"/>
        <xdr:cNvPicPr preferRelativeResize="1">
          <a:picLocks noChangeAspect="1"/>
        </xdr:cNvPicPr>
      </xdr:nvPicPr>
      <xdr:blipFill>
        <a:blip r:embed="rId1"/>
        <a:stretch>
          <a:fillRect/>
        </a:stretch>
      </xdr:blipFill>
      <xdr:spPr>
        <a:xfrm>
          <a:off x="2609850" y="6143625"/>
          <a:ext cx="2905125" cy="1647825"/>
        </a:xfrm>
        <a:prstGeom prst="rect">
          <a:avLst/>
        </a:prstGeom>
        <a:solidFill>
          <a:srgbClr val="FFFFFF"/>
        </a:solidFill>
        <a:ln w="9525" cmpd="sng">
          <a:noFill/>
        </a:ln>
      </xdr:spPr>
    </xdr:pic>
    <xdr:clientData/>
  </xdr:twoCellAnchor>
  <xdr:twoCellAnchor>
    <xdr:from>
      <xdr:col>1</xdr:col>
      <xdr:colOff>438150</xdr:colOff>
      <xdr:row>30</xdr:row>
      <xdr:rowOff>133350</xdr:rowOff>
    </xdr:from>
    <xdr:to>
      <xdr:col>9</xdr:col>
      <xdr:colOff>428625</xdr:colOff>
      <xdr:row>37</xdr:row>
      <xdr:rowOff>152400</xdr:rowOff>
    </xdr:to>
    <xdr:sp>
      <xdr:nvSpPr>
        <xdr:cNvPr id="2" name="Text Box 2"/>
        <xdr:cNvSpPr txBox="1">
          <a:spLocks noChangeArrowheads="1"/>
        </xdr:cNvSpPr>
      </xdr:nvSpPr>
      <xdr:spPr>
        <a:xfrm>
          <a:off x="838200" y="7953375"/>
          <a:ext cx="6381750" cy="1343025"/>
        </a:xfrm>
        <a:prstGeom prst="rect">
          <a:avLst/>
        </a:prstGeom>
        <a:solidFill>
          <a:srgbClr val="FFFFFF"/>
        </a:solidFill>
        <a:ln w="57150" cmpd="thickThin">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毎月勤労統計調査についてのお問い合わせ先</a:t>
          </a:r>
          <a:r>
            <a:rPr lang="en-US" cap="none" sz="1100" b="0" i="0" u="none" baseline="0">
              <a:solidFill>
                <a:srgbClr val="000000"/>
              </a:solidFill>
              <a:latin typeface="ＭＳ Ｐゴシック"/>
              <a:ea typeface="ＭＳ Ｐゴシック"/>
              <a:cs typeface="ＭＳ Ｐゴシック"/>
            </a:rPr>
            <a:t>
〒420-8601　静岡市葵区追手町9-6
静岡県経営管理部</a:t>
          </a:r>
          <a:r>
            <a:rPr lang="en-US" cap="none" sz="1100" b="0" i="0" u="none" baseline="0">
              <a:solidFill>
                <a:srgbClr val="000000"/>
              </a:solidFill>
              <a:latin typeface="ＭＳ Ｐゴシック"/>
              <a:ea typeface="ＭＳ Ｐゴシック"/>
              <a:cs typeface="ＭＳ Ｐゴシック"/>
            </a:rPr>
            <a:t>ICT推進</a:t>
          </a:r>
          <a:r>
            <a:rPr lang="en-US" cap="none" sz="1100" b="0" i="0" u="none" baseline="0">
              <a:solidFill>
                <a:srgbClr val="000000"/>
              </a:solidFill>
              <a:latin typeface="ＭＳ Ｐゴシック"/>
              <a:ea typeface="ＭＳ Ｐゴシック"/>
              <a:cs typeface="ＭＳ Ｐゴシック"/>
            </a:rPr>
            <a:t>局統計調査課　経済班
TEL　０５４－２２１－２２４５、２２４６　　FAX　０５４－２２１－３６０９
</a:t>
          </a:r>
        </a:p>
      </xdr:txBody>
    </xdr:sp>
    <xdr:clientData/>
  </xdr:twoCellAnchor>
  <xdr:twoCellAnchor>
    <xdr:from>
      <xdr:col>0</xdr:col>
      <xdr:colOff>361950</xdr:colOff>
      <xdr:row>19</xdr:row>
      <xdr:rowOff>171450</xdr:rowOff>
    </xdr:from>
    <xdr:to>
      <xdr:col>5</xdr:col>
      <xdr:colOff>142875</xdr:colOff>
      <xdr:row>21</xdr:row>
      <xdr:rowOff>200025</xdr:rowOff>
    </xdr:to>
    <xdr:grpSp>
      <xdr:nvGrpSpPr>
        <xdr:cNvPr id="3" name="Group 20"/>
        <xdr:cNvGrpSpPr>
          <a:grpSpLocks/>
        </xdr:cNvGrpSpPr>
      </xdr:nvGrpSpPr>
      <xdr:grpSpPr>
        <a:xfrm>
          <a:off x="361950" y="5562600"/>
          <a:ext cx="3533775" cy="514350"/>
          <a:chOff x="210" y="612"/>
          <a:chExt cx="297" cy="52"/>
        </a:xfrm>
        <a:solidFill>
          <a:srgbClr val="FFFFFF"/>
        </a:solidFill>
      </xdr:grpSpPr>
      <xdr:sp>
        <xdr:nvSpPr>
          <xdr:cNvPr id="4" name="正方形/長方形 5"/>
          <xdr:cNvSpPr>
            <a:spLocks/>
          </xdr:cNvSpPr>
        </xdr:nvSpPr>
        <xdr:spPr>
          <a:xfrm>
            <a:off x="210" y="612"/>
            <a:ext cx="209" cy="34"/>
          </a:xfrm>
          <a:prstGeom prst="rect">
            <a:avLst/>
          </a:prstGeom>
          <a:solidFill>
            <a:srgbClr val="FFFFFF"/>
          </a:solidFill>
          <a:ln w="25400" cmpd="sng">
            <a:solidFill>
              <a:srgbClr val="7F7F7F"/>
            </a:solidFill>
            <a:headEnd type="none"/>
            <a:tailEnd type="none"/>
          </a:ln>
        </xdr:spPr>
        <xdr:txBody>
          <a:bodyPr vertOverflow="clip" wrap="square"/>
          <a:p>
            <a:pPr algn="l">
              <a:defRPr/>
            </a:pPr>
            <a:r>
              <a:rPr lang="en-US" cap="none" sz="1100" b="0" i="0" u="none" baseline="0">
                <a:solidFill>
                  <a:srgbClr val="000000"/>
                </a:solidFill>
              </a:rPr>
              <a:t>しずおか　統計</a:t>
            </a:r>
            <a:r>
              <a:rPr lang="en-US" cap="none" sz="1100" b="0" i="0" u="none" baseline="0">
                <a:solidFill>
                  <a:srgbClr val="000000"/>
                </a:solidFill>
                <a:latin typeface="ＭＳ 明朝"/>
                <a:ea typeface="ＭＳ 明朝"/>
                <a:cs typeface="ＭＳ 明朝"/>
              </a:rPr>
              <a:t>
</a:t>
            </a:r>
          </a:p>
        </xdr:txBody>
      </xdr:sp>
      <xdr:sp>
        <xdr:nvSpPr>
          <xdr:cNvPr id="5" name="角丸四角形 6"/>
          <xdr:cNvSpPr>
            <a:spLocks/>
          </xdr:cNvSpPr>
        </xdr:nvSpPr>
        <xdr:spPr>
          <a:xfrm>
            <a:off x="426" y="613"/>
            <a:ext cx="66" cy="35"/>
          </a:xfrm>
          <a:prstGeom prst="roundRect">
            <a:avLst/>
          </a:prstGeom>
          <a:solidFill>
            <a:srgbClr val="808080"/>
          </a:solidFill>
          <a:ln w="25400" cmpd="sng">
            <a:solidFill>
              <a:srgbClr val="808080"/>
            </a:solidFill>
            <a:headEnd type="none"/>
            <a:tailEnd type="none"/>
          </a:ln>
        </xdr:spPr>
        <xdr:txBody>
          <a:bodyPr vertOverflow="clip" wrap="square"/>
          <a:p>
            <a:pPr algn="l">
              <a:defRPr/>
            </a:pPr>
            <a:r>
              <a:rPr lang="en-US" cap="none" sz="1100" b="0" i="0" u="none" baseline="0">
                <a:solidFill>
                  <a:srgbClr val="FFFFFF"/>
                </a:solidFill>
              </a:rPr>
              <a:t>検索</a:t>
            </a:r>
            <a:r>
              <a:rPr lang="en-US" cap="none" sz="1100" b="0" i="0" u="none" baseline="0">
                <a:solidFill>
                  <a:srgbClr val="000000"/>
                </a:solidFill>
                <a:latin typeface="ＭＳ 明朝"/>
                <a:ea typeface="ＭＳ 明朝"/>
                <a:cs typeface="ＭＳ 明朝"/>
              </a:rPr>
              <a:t>
</a:t>
            </a:r>
          </a:p>
        </xdr:txBody>
      </xdr:sp>
      <xdr:sp>
        <xdr:nvSpPr>
          <xdr:cNvPr id="6" name="左矢印 7"/>
          <xdr:cNvSpPr>
            <a:spLocks/>
          </xdr:cNvSpPr>
        </xdr:nvSpPr>
        <xdr:spPr>
          <a:xfrm rot="2648693">
            <a:off x="480" y="627"/>
            <a:ext cx="27" cy="37"/>
          </a:xfrm>
          <a:prstGeom prst="leftArrow">
            <a:avLst>
              <a:gd name="adj" fmla="val 0"/>
            </a:avLst>
          </a:prstGeom>
          <a:solidFill>
            <a:srgbClr val="333333"/>
          </a:solidFill>
          <a:ln w="254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
            </a:r>
          </a:p>
        </xdr:txBody>
      </xdr:sp>
    </xdr:grpSp>
    <xdr:clientData/>
  </xdr:twoCellAnchor>
  <xdr:twoCellAnchor>
    <xdr:from>
      <xdr:col>5</xdr:col>
      <xdr:colOff>161925</xdr:colOff>
      <xdr:row>19</xdr:row>
      <xdr:rowOff>104775</xdr:rowOff>
    </xdr:from>
    <xdr:to>
      <xdr:col>10</xdr:col>
      <xdr:colOff>285750</xdr:colOff>
      <xdr:row>22</xdr:row>
      <xdr:rowOff>76200</xdr:rowOff>
    </xdr:to>
    <xdr:grpSp>
      <xdr:nvGrpSpPr>
        <xdr:cNvPr id="7" name="Group 24"/>
        <xdr:cNvGrpSpPr>
          <a:grpSpLocks/>
        </xdr:cNvGrpSpPr>
      </xdr:nvGrpSpPr>
      <xdr:grpSpPr>
        <a:xfrm>
          <a:off x="3914775" y="5495925"/>
          <a:ext cx="4019550" cy="685800"/>
          <a:chOff x="535" y="611"/>
          <a:chExt cx="337" cy="64"/>
        </a:xfrm>
        <a:solidFill>
          <a:srgbClr val="FFFFFF"/>
        </a:solidFill>
      </xdr:grpSpPr>
      <xdr:sp>
        <xdr:nvSpPr>
          <xdr:cNvPr id="8" name="Text Box 25"/>
          <xdr:cNvSpPr txBox="1">
            <a:spLocks noChangeArrowheads="1"/>
          </xdr:cNvSpPr>
        </xdr:nvSpPr>
        <xdr:spPr>
          <a:xfrm>
            <a:off x="535" y="611"/>
            <a:ext cx="300" cy="46"/>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URL  http://toukei.pref.shizuoka.jp/
</a:t>
            </a:r>
          </a:p>
        </xdr:txBody>
      </xdr:sp>
      <xdr:sp>
        <xdr:nvSpPr>
          <xdr:cNvPr id="9" name="Text Box 26"/>
          <xdr:cNvSpPr txBox="1">
            <a:spLocks noChangeArrowheads="1"/>
          </xdr:cNvSpPr>
        </xdr:nvSpPr>
        <xdr:spPr>
          <a:xfrm>
            <a:off x="673" y="642"/>
            <a:ext cx="199" cy="33"/>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スマートフォン版も公開しています。</a:t>
            </a:r>
            <a:r>
              <a:rPr lang="en-US" cap="none" sz="1000" b="0" i="0" u="none" baseline="0">
                <a:solidFill>
                  <a:srgbClr val="000000"/>
                </a:solidFill>
                <a:latin typeface="ＭＳ Ｐゴシック"/>
                <a:ea typeface="ＭＳ Ｐゴシック"/>
                <a:cs typeface="ＭＳ Ｐゴシック"/>
              </a:rPr>
              <a:t>
</a:t>
            </a:r>
          </a:p>
        </xdr:txBody>
      </xdr:sp>
    </xdr:grpSp>
    <xdr:clientData/>
  </xdr:twoCellAnchor>
  <xdr:twoCellAnchor editAs="oneCell">
    <xdr:from>
      <xdr:col>1</xdr:col>
      <xdr:colOff>428625</xdr:colOff>
      <xdr:row>2</xdr:row>
      <xdr:rowOff>38100</xdr:rowOff>
    </xdr:from>
    <xdr:to>
      <xdr:col>9</xdr:col>
      <xdr:colOff>676275</xdr:colOff>
      <xdr:row>13</xdr:row>
      <xdr:rowOff>161925</xdr:rowOff>
    </xdr:to>
    <xdr:pic>
      <xdr:nvPicPr>
        <xdr:cNvPr id="10" name="Picture 17"/>
        <xdr:cNvPicPr preferRelativeResize="1">
          <a:picLocks noChangeAspect="1"/>
        </xdr:cNvPicPr>
      </xdr:nvPicPr>
      <xdr:blipFill>
        <a:blip r:embed="rId2"/>
        <a:stretch>
          <a:fillRect/>
        </a:stretch>
      </xdr:blipFill>
      <xdr:spPr>
        <a:xfrm>
          <a:off x="828675" y="647700"/>
          <a:ext cx="6638925" cy="324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P55"/>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2" customWidth="1"/>
    <col min="2" max="2" width="4.09765625" style="12" customWidth="1"/>
    <col min="3" max="12" width="9" style="12" customWidth="1"/>
    <col min="13" max="13" width="15.5" style="18" customWidth="1"/>
    <col min="14" max="14" width="7.19921875" style="12" customWidth="1"/>
    <col min="15" max="15" width="16.3984375" style="12" customWidth="1"/>
    <col min="16" max="16384" width="9" style="12" customWidth="1"/>
  </cols>
  <sheetData>
    <row r="1" ht="6.75" customHeight="1"/>
    <row r="2" spans="2:13" ht="23.25" customHeight="1">
      <c r="B2" s="25" t="s">
        <v>148</v>
      </c>
      <c r="M2" s="19"/>
    </row>
    <row r="3" ht="36" customHeight="1"/>
    <row r="4" spans="3:11" ht="39.75" customHeight="1">
      <c r="C4" s="26" t="s">
        <v>18</v>
      </c>
      <c r="D4" s="13"/>
      <c r="E4" s="13"/>
      <c r="F4" s="13"/>
      <c r="G4" s="13"/>
      <c r="H4" s="13"/>
      <c r="I4" s="13"/>
      <c r="J4" s="13"/>
      <c r="K4" s="13"/>
    </row>
    <row r="5" ht="9.75" customHeight="1"/>
    <row r="6" spans="3:11" ht="19.5" customHeight="1">
      <c r="C6" s="579" t="s">
        <v>145</v>
      </c>
      <c r="D6" s="579"/>
      <c r="E6" s="579"/>
      <c r="F6" s="579"/>
      <c r="G6" s="579"/>
      <c r="H6" s="579"/>
      <c r="I6" s="579"/>
      <c r="J6" s="579"/>
      <c r="K6" s="579"/>
    </row>
    <row r="7" ht="9.75" customHeight="1"/>
    <row r="8" spans="15:16" ht="19.5" customHeight="1">
      <c r="O8" s="3"/>
      <c r="P8" s="24"/>
    </row>
    <row r="9" spans="5:9" ht="21.75" customHeight="1">
      <c r="E9" s="583">
        <v>43191</v>
      </c>
      <c r="F9" s="583"/>
      <c r="G9" s="583"/>
      <c r="H9" s="583"/>
      <c r="I9" s="235"/>
    </row>
    <row r="10" ht="9.75" customHeight="1">
      <c r="G10" s="580"/>
    </row>
    <row r="11" ht="13.5" customHeight="1">
      <c r="G11" s="581"/>
    </row>
    <row r="12" spans="3:11" ht="18.75">
      <c r="C12" s="14"/>
      <c r="D12" s="13"/>
      <c r="E12" s="13"/>
      <c r="F12" s="13"/>
      <c r="G12" s="15"/>
      <c r="H12" s="13"/>
      <c r="I12" s="13"/>
      <c r="J12" s="13"/>
      <c r="K12" s="13"/>
    </row>
    <row r="13" spans="3:11" ht="13.5">
      <c r="C13" s="15"/>
      <c r="D13" s="13"/>
      <c r="E13" s="13"/>
      <c r="F13" s="13"/>
      <c r="G13" s="13"/>
      <c r="H13" s="13"/>
      <c r="I13" s="13"/>
      <c r="J13" s="13"/>
      <c r="K13" s="13"/>
    </row>
    <row r="14" ht="13.5"/>
    <row r="15" ht="13.5"/>
    <row r="16" ht="13.5">
      <c r="M16" s="12"/>
    </row>
    <row r="17" ht="13.5">
      <c r="M17" s="12"/>
    </row>
    <row r="18" ht="13.5">
      <c r="M18" s="12"/>
    </row>
    <row r="19" ht="13.5">
      <c r="M19" s="12"/>
    </row>
    <row r="20" ht="13.5">
      <c r="M20" s="12"/>
    </row>
    <row r="21" ht="13.5">
      <c r="M21" s="12"/>
    </row>
    <row r="22" ht="13.5">
      <c r="M22" s="21"/>
    </row>
    <row r="23" ht="13.5">
      <c r="M23" s="12"/>
    </row>
    <row r="24" ht="13.5">
      <c r="M24" s="12"/>
    </row>
    <row r="25" ht="13.5">
      <c r="M25" s="12"/>
    </row>
    <row r="26" ht="13.5">
      <c r="M26" s="12"/>
    </row>
    <row r="27" ht="13.5">
      <c r="M27" s="12"/>
    </row>
    <row r="28" ht="13.5">
      <c r="M28" s="12"/>
    </row>
    <row r="29" ht="13.5">
      <c r="M29" s="12"/>
    </row>
    <row r="30" ht="13.5">
      <c r="M30" s="20"/>
    </row>
    <row r="31" ht="13.5"/>
    <row r="32" ht="13.5"/>
    <row r="33" ht="13.5"/>
    <row r="34" ht="13.5"/>
    <row r="35" ht="13.5"/>
    <row r="36" ht="13.5"/>
    <row r="42" spans="4:10" ht="13.5">
      <c r="D42" s="179"/>
      <c r="E42" s="179"/>
      <c r="F42" s="180" t="s">
        <v>379</v>
      </c>
      <c r="G42" s="179"/>
      <c r="H42" s="179"/>
      <c r="I42" s="179"/>
      <c r="J42" s="179"/>
    </row>
    <row r="43" spans="3:10" ht="13.5">
      <c r="C43" s="180"/>
      <c r="D43" s="179"/>
      <c r="E43" s="179"/>
      <c r="F43" s="179"/>
      <c r="G43" s="179"/>
      <c r="H43" s="179"/>
      <c r="I43" s="179"/>
      <c r="J43" s="179"/>
    </row>
    <row r="44" spans="3:10" ht="13.5">
      <c r="C44" s="180"/>
      <c r="D44" s="179"/>
      <c r="E44" s="179"/>
      <c r="F44" s="179"/>
      <c r="G44" s="179"/>
      <c r="H44" s="179"/>
      <c r="I44" s="179"/>
      <c r="J44" s="179"/>
    </row>
    <row r="45" spans="3:10" ht="13.5">
      <c r="C45" s="180"/>
      <c r="D45" s="179"/>
      <c r="E45" s="179"/>
      <c r="F45" s="179"/>
      <c r="G45" s="179"/>
      <c r="H45" s="179"/>
      <c r="I45" s="179"/>
      <c r="J45" s="179"/>
    </row>
    <row r="46" spans="3:10" ht="13.5">
      <c r="C46" s="179"/>
      <c r="D46" s="179"/>
      <c r="E46" s="179"/>
      <c r="F46" s="179"/>
      <c r="G46" s="179"/>
      <c r="H46" s="179"/>
      <c r="I46" s="179"/>
      <c r="J46" s="179"/>
    </row>
    <row r="47" spans="3:10" ht="13.5">
      <c r="C47" s="179"/>
      <c r="D47" s="179"/>
      <c r="E47" s="179"/>
      <c r="F47" s="179"/>
      <c r="G47" s="179"/>
      <c r="H47" s="179"/>
      <c r="I47" s="179"/>
      <c r="J47" s="179"/>
    </row>
    <row r="48" spans="3:10" ht="13.5">
      <c r="C48" s="179"/>
      <c r="D48" s="179"/>
      <c r="E48" s="179"/>
      <c r="F48" s="179"/>
      <c r="G48" s="179"/>
      <c r="H48" s="179"/>
      <c r="I48" s="179"/>
      <c r="J48" s="179"/>
    </row>
    <row r="49" spans="3:10" ht="1.5" customHeight="1">
      <c r="C49" s="179"/>
      <c r="D49" s="179"/>
      <c r="E49" s="179"/>
      <c r="F49" s="179"/>
      <c r="G49" s="179"/>
      <c r="H49" s="179"/>
      <c r="I49" s="179"/>
      <c r="J49" s="179"/>
    </row>
    <row r="50" spans="3:11" ht="13.5">
      <c r="C50" s="179"/>
      <c r="D50" s="179"/>
      <c r="E50" s="179"/>
      <c r="F50" s="179"/>
      <c r="G50" s="179"/>
      <c r="H50" s="179"/>
      <c r="I50" s="179"/>
      <c r="J50" s="179"/>
      <c r="K50" s="13"/>
    </row>
    <row r="51" spans="3:11" ht="20.25" customHeight="1">
      <c r="C51" s="179"/>
      <c r="D51" s="179"/>
      <c r="E51" s="179"/>
      <c r="F51" s="179"/>
      <c r="G51" s="179"/>
      <c r="H51" s="179"/>
      <c r="I51" s="179"/>
      <c r="J51" s="179"/>
      <c r="K51" s="13"/>
    </row>
    <row r="52" spans="3:10" ht="24" customHeight="1">
      <c r="C52" s="179"/>
      <c r="D52" s="179"/>
      <c r="F52" s="578">
        <v>43279</v>
      </c>
      <c r="G52" s="578"/>
      <c r="H52" s="578"/>
      <c r="I52" s="179"/>
      <c r="J52" s="179"/>
    </row>
    <row r="53" spans="3:11" ht="18.75" customHeight="1">
      <c r="C53" s="582" t="s">
        <v>143</v>
      </c>
      <c r="D53" s="582"/>
      <c r="E53" s="582"/>
      <c r="F53" s="582"/>
      <c r="G53" s="582"/>
      <c r="H53" s="582"/>
      <c r="I53" s="582"/>
      <c r="J53" s="582"/>
      <c r="K53" s="16"/>
    </row>
    <row r="54" spans="4:11" ht="10.5" customHeight="1">
      <c r="D54" s="16"/>
      <c r="E54" s="16"/>
      <c r="F54" s="123"/>
      <c r="G54" s="123"/>
      <c r="H54" s="123"/>
      <c r="I54" s="16"/>
      <c r="J54" s="16"/>
      <c r="K54" s="16"/>
    </row>
    <row r="55" ht="18.75" customHeight="1">
      <c r="K55" s="17"/>
    </row>
  </sheetData>
  <sheetProtection/>
  <mergeCells count="5">
    <mergeCell ref="F52:H52"/>
    <mergeCell ref="C6:K6"/>
    <mergeCell ref="G10:G11"/>
    <mergeCell ref="C53:J53"/>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7"/>
  </sheetPr>
  <dimension ref="A1:AT98"/>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18.75">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18.75">
      <c r="A2" s="313"/>
      <c r="B2" s="313"/>
      <c r="C2" s="313"/>
      <c r="D2" s="313"/>
      <c r="E2" s="139"/>
      <c r="F2" s="139"/>
      <c r="G2" s="656" t="s">
        <v>844</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384</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106.3</v>
      </c>
      <c r="E8" s="318">
        <v>117.9</v>
      </c>
      <c r="F8" s="318">
        <v>103.9</v>
      </c>
      <c r="G8" s="318">
        <v>116.2</v>
      </c>
      <c r="H8" s="318">
        <v>82.9</v>
      </c>
      <c r="I8" s="318">
        <v>108.1</v>
      </c>
      <c r="J8" s="318">
        <v>103.3</v>
      </c>
      <c r="K8" s="318">
        <v>114.1</v>
      </c>
      <c r="L8" s="319">
        <v>94.3</v>
      </c>
      <c r="M8" s="319">
        <v>111.1</v>
      </c>
      <c r="N8" s="319">
        <v>93.8</v>
      </c>
      <c r="O8" s="319">
        <v>119.9</v>
      </c>
      <c r="P8" s="318">
        <v>104</v>
      </c>
      <c r="Q8" s="318">
        <v>109.3</v>
      </c>
      <c r="R8" s="318">
        <v>106.6</v>
      </c>
      <c r="S8" s="319">
        <v>111.8</v>
      </c>
    </row>
    <row r="9" spans="1:19" ht="13.5" customHeight="1">
      <c r="A9" s="320"/>
      <c r="B9" s="320" t="s">
        <v>21</v>
      </c>
      <c r="C9" s="321"/>
      <c r="D9" s="322">
        <v>106.6</v>
      </c>
      <c r="E9" s="157">
        <v>116.6</v>
      </c>
      <c r="F9" s="157">
        <v>104.5</v>
      </c>
      <c r="G9" s="157">
        <v>119.4</v>
      </c>
      <c r="H9" s="157">
        <v>90.1</v>
      </c>
      <c r="I9" s="157">
        <v>112.3</v>
      </c>
      <c r="J9" s="157">
        <v>104.1</v>
      </c>
      <c r="K9" s="157">
        <v>115.5</v>
      </c>
      <c r="L9" s="323">
        <v>108.6</v>
      </c>
      <c r="M9" s="323">
        <v>112.9</v>
      </c>
      <c r="N9" s="323">
        <v>94.3</v>
      </c>
      <c r="O9" s="323">
        <v>117.4</v>
      </c>
      <c r="P9" s="157">
        <v>108.4</v>
      </c>
      <c r="Q9" s="157">
        <v>103.7</v>
      </c>
      <c r="R9" s="157">
        <v>108.3</v>
      </c>
      <c r="S9" s="323">
        <v>106.6</v>
      </c>
    </row>
    <row r="10" spans="1:19" ht="13.5">
      <c r="A10" s="320"/>
      <c r="B10" s="320" t="s">
        <v>22</v>
      </c>
      <c r="C10" s="321"/>
      <c r="D10" s="322">
        <v>101</v>
      </c>
      <c r="E10" s="157">
        <v>110.2</v>
      </c>
      <c r="F10" s="157">
        <v>100.3</v>
      </c>
      <c r="G10" s="157">
        <v>107.3</v>
      </c>
      <c r="H10" s="157">
        <v>94.3</v>
      </c>
      <c r="I10" s="157">
        <v>103.3</v>
      </c>
      <c r="J10" s="157">
        <v>99</v>
      </c>
      <c r="K10" s="157">
        <v>106.6</v>
      </c>
      <c r="L10" s="323">
        <v>107.3</v>
      </c>
      <c r="M10" s="323">
        <v>106.7</v>
      </c>
      <c r="N10" s="323">
        <v>91.3</v>
      </c>
      <c r="O10" s="323">
        <v>100</v>
      </c>
      <c r="P10" s="157">
        <v>90.3</v>
      </c>
      <c r="Q10" s="157">
        <v>101.9</v>
      </c>
      <c r="R10" s="157">
        <v>102.9</v>
      </c>
      <c r="S10" s="323">
        <v>102</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535" t="s">
        <v>378</v>
      </c>
      <c r="E12" s="536" t="s">
        <v>378</v>
      </c>
      <c r="F12" s="536" t="s">
        <v>378</v>
      </c>
      <c r="G12" s="536" t="s">
        <v>378</v>
      </c>
      <c r="H12" s="536" t="s">
        <v>378</v>
      </c>
      <c r="I12" s="536" t="s">
        <v>378</v>
      </c>
      <c r="J12" s="536" t="s">
        <v>378</v>
      </c>
      <c r="K12" s="536" t="s">
        <v>378</v>
      </c>
      <c r="L12" s="536" t="s">
        <v>378</v>
      </c>
      <c r="M12" s="536" t="s">
        <v>378</v>
      </c>
      <c r="N12" s="536" t="s">
        <v>378</v>
      </c>
      <c r="O12" s="536" t="s">
        <v>378</v>
      </c>
      <c r="P12" s="536" t="s">
        <v>378</v>
      </c>
      <c r="Q12" s="536" t="s">
        <v>378</v>
      </c>
      <c r="R12" s="536" t="s">
        <v>378</v>
      </c>
      <c r="S12" s="536" t="s">
        <v>378</v>
      </c>
    </row>
    <row r="13" spans="1:19" ht="13.5" customHeight="1">
      <c r="A13" s="225"/>
      <c r="B13" s="167" t="s">
        <v>474</v>
      </c>
      <c r="C13" s="168"/>
      <c r="D13" s="400" t="s">
        <v>796</v>
      </c>
      <c r="E13" s="401" t="s">
        <v>796</v>
      </c>
      <c r="F13" s="401" t="s">
        <v>796</v>
      </c>
      <c r="G13" s="401" t="s">
        <v>796</v>
      </c>
      <c r="H13" s="401" t="s">
        <v>796</v>
      </c>
      <c r="I13" s="401" t="s">
        <v>796</v>
      </c>
      <c r="J13" s="401" t="s">
        <v>796</v>
      </c>
      <c r="K13" s="401" t="s">
        <v>796</v>
      </c>
      <c r="L13" s="401" t="s">
        <v>796</v>
      </c>
      <c r="M13" s="401" t="s">
        <v>796</v>
      </c>
      <c r="N13" s="401" t="s">
        <v>796</v>
      </c>
      <c r="O13" s="401" t="s">
        <v>796</v>
      </c>
      <c r="P13" s="401" t="s">
        <v>796</v>
      </c>
      <c r="Q13" s="401" t="s">
        <v>796</v>
      </c>
      <c r="R13" s="401" t="s">
        <v>796</v>
      </c>
      <c r="S13" s="401" t="s">
        <v>797</v>
      </c>
    </row>
    <row r="14" spans="1:19" ht="13.5" customHeight="1">
      <c r="A14" s="320"/>
      <c r="B14" s="320" t="s">
        <v>344</v>
      </c>
      <c r="C14" s="321"/>
      <c r="D14" s="380">
        <v>100.1</v>
      </c>
      <c r="E14" s="381">
        <v>109.7</v>
      </c>
      <c r="F14" s="381">
        <v>102.2</v>
      </c>
      <c r="G14" s="381">
        <v>94.5</v>
      </c>
      <c r="H14" s="381">
        <v>87.8</v>
      </c>
      <c r="I14" s="381">
        <v>109</v>
      </c>
      <c r="J14" s="381">
        <v>93.6</v>
      </c>
      <c r="K14" s="381">
        <v>98.6</v>
      </c>
      <c r="L14" s="381">
        <v>99.9</v>
      </c>
      <c r="M14" s="381">
        <v>96.2</v>
      </c>
      <c r="N14" s="381">
        <v>98.5</v>
      </c>
      <c r="O14" s="381">
        <v>96.8</v>
      </c>
      <c r="P14" s="381">
        <v>99.6</v>
      </c>
      <c r="Q14" s="381">
        <v>95.8</v>
      </c>
      <c r="R14" s="381">
        <v>102.1</v>
      </c>
      <c r="S14" s="381">
        <v>98.5</v>
      </c>
    </row>
    <row r="15" spans="1:19" ht="13.5" customHeight="1">
      <c r="A15" s="320"/>
      <c r="B15" s="320" t="s">
        <v>345</v>
      </c>
      <c r="C15" s="321"/>
      <c r="D15" s="382">
        <v>99</v>
      </c>
      <c r="E15" s="158">
        <v>109.8</v>
      </c>
      <c r="F15" s="158">
        <v>99.2</v>
      </c>
      <c r="G15" s="158">
        <v>94.7</v>
      </c>
      <c r="H15" s="158">
        <v>87.2</v>
      </c>
      <c r="I15" s="158">
        <v>105.6</v>
      </c>
      <c r="J15" s="158">
        <v>93.4</v>
      </c>
      <c r="K15" s="158">
        <v>99.3</v>
      </c>
      <c r="L15" s="158">
        <v>99.6</v>
      </c>
      <c r="M15" s="158">
        <v>95</v>
      </c>
      <c r="N15" s="158">
        <v>100.3</v>
      </c>
      <c r="O15" s="158">
        <v>95.5</v>
      </c>
      <c r="P15" s="158">
        <v>101</v>
      </c>
      <c r="Q15" s="158">
        <v>97.3</v>
      </c>
      <c r="R15" s="158">
        <v>98.7</v>
      </c>
      <c r="S15" s="158">
        <v>96.7</v>
      </c>
    </row>
    <row r="16" spans="1:19" ht="13.5" customHeight="1">
      <c r="A16" s="320"/>
      <c r="B16" s="320" t="s">
        <v>346</v>
      </c>
      <c r="C16" s="321"/>
      <c r="D16" s="382">
        <v>100.9</v>
      </c>
      <c r="E16" s="158">
        <v>110.7</v>
      </c>
      <c r="F16" s="158">
        <v>101</v>
      </c>
      <c r="G16" s="158">
        <v>94.1</v>
      </c>
      <c r="H16" s="158">
        <v>88.8</v>
      </c>
      <c r="I16" s="158">
        <v>110.5</v>
      </c>
      <c r="J16" s="158">
        <v>95.1</v>
      </c>
      <c r="K16" s="158">
        <v>96.2</v>
      </c>
      <c r="L16" s="158">
        <v>99.9</v>
      </c>
      <c r="M16" s="158">
        <v>98</v>
      </c>
      <c r="N16" s="158">
        <v>100</v>
      </c>
      <c r="O16" s="158">
        <v>97.5</v>
      </c>
      <c r="P16" s="158">
        <v>103.2</v>
      </c>
      <c r="Q16" s="158">
        <v>100.5</v>
      </c>
      <c r="R16" s="158">
        <v>102.1</v>
      </c>
      <c r="S16" s="158">
        <v>100</v>
      </c>
    </row>
    <row r="17" spans="1:19" ht="13.5" customHeight="1">
      <c r="A17" s="320"/>
      <c r="B17" s="320" t="s">
        <v>347</v>
      </c>
      <c r="C17" s="321"/>
      <c r="D17" s="382">
        <v>99.7</v>
      </c>
      <c r="E17" s="158">
        <v>107.4</v>
      </c>
      <c r="F17" s="158">
        <v>100.9</v>
      </c>
      <c r="G17" s="158">
        <v>98.6</v>
      </c>
      <c r="H17" s="158">
        <v>87.4</v>
      </c>
      <c r="I17" s="158">
        <v>107.2</v>
      </c>
      <c r="J17" s="158">
        <v>92.9</v>
      </c>
      <c r="K17" s="158">
        <v>98.1</v>
      </c>
      <c r="L17" s="158">
        <v>100</v>
      </c>
      <c r="M17" s="158">
        <v>101.6</v>
      </c>
      <c r="N17" s="158">
        <v>100.2</v>
      </c>
      <c r="O17" s="158">
        <v>94.4</v>
      </c>
      <c r="P17" s="158">
        <v>104.6</v>
      </c>
      <c r="Q17" s="158">
        <v>97.7</v>
      </c>
      <c r="R17" s="158">
        <v>102.5</v>
      </c>
      <c r="S17" s="158">
        <v>93.5</v>
      </c>
    </row>
    <row r="18" spans="1:19" ht="13.5" customHeight="1">
      <c r="A18" s="320"/>
      <c r="B18" s="320" t="s">
        <v>348</v>
      </c>
      <c r="C18" s="321"/>
      <c r="D18" s="382">
        <v>99.6</v>
      </c>
      <c r="E18" s="158">
        <v>108</v>
      </c>
      <c r="F18" s="158">
        <v>99.5</v>
      </c>
      <c r="G18" s="158">
        <v>96.5</v>
      </c>
      <c r="H18" s="158">
        <v>88.8</v>
      </c>
      <c r="I18" s="158">
        <v>108.3</v>
      </c>
      <c r="J18" s="158">
        <v>93.7</v>
      </c>
      <c r="K18" s="158">
        <v>100.6</v>
      </c>
      <c r="L18" s="158">
        <v>99.7</v>
      </c>
      <c r="M18" s="158">
        <v>99</v>
      </c>
      <c r="N18" s="158">
        <v>102.3</v>
      </c>
      <c r="O18" s="158">
        <v>95.2</v>
      </c>
      <c r="P18" s="158">
        <v>103.1</v>
      </c>
      <c r="Q18" s="158">
        <v>99.8</v>
      </c>
      <c r="R18" s="158">
        <v>100.9</v>
      </c>
      <c r="S18" s="158">
        <v>93.5</v>
      </c>
    </row>
    <row r="19" spans="1:19" ht="13.5" customHeight="1">
      <c r="A19" s="320"/>
      <c r="B19" s="320" t="s">
        <v>349</v>
      </c>
      <c r="C19" s="321"/>
      <c r="D19" s="382">
        <v>100.2</v>
      </c>
      <c r="E19" s="158">
        <v>111.8</v>
      </c>
      <c r="F19" s="158">
        <v>100.8</v>
      </c>
      <c r="G19" s="158">
        <v>96.8</v>
      </c>
      <c r="H19" s="158">
        <v>91.2</v>
      </c>
      <c r="I19" s="158">
        <v>108.3</v>
      </c>
      <c r="J19" s="158">
        <v>91.9</v>
      </c>
      <c r="K19" s="158">
        <v>97.7</v>
      </c>
      <c r="L19" s="158">
        <v>102.5</v>
      </c>
      <c r="M19" s="158">
        <v>105.6</v>
      </c>
      <c r="N19" s="158">
        <v>101.6</v>
      </c>
      <c r="O19" s="158">
        <v>92.8</v>
      </c>
      <c r="P19" s="158">
        <v>104.5</v>
      </c>
      <c r="Q19" s="158">
        <v>98.9</v>
      </c>
      <c r="R19" s="158">
        <v>100.3</v>
      </c>
      <c r="S19" s="158">
        <v>94.5</v>
      </c>
    </row>
    <row r="20" spans="1:19" ht="13.5" customHeight="1">
      <c r="A20" s="320"/>
      <c r="B20" s="320" t="s">
        <v>320</v>
      </c>
      <c r="C20" s="321"/>
      <c r="D20" s="382">
        <v>100.1</v>
      </c>
      <c r="E20" s="158">
        <v>111.8</v>
      </c>
      <c r="F20" s="158">
        <v>101</v>
      </c>
      <c r="G20" s="158">
        <v>103</v>
      </c>
      <c r="H20" s="158">
        <v>88</v>
      </c>
      <c r="I20" s="158">
        <v>109.7</v>
      </c>
      <c r="J20" s="158">
        <v>91.4</v>
      </c>
      <c r="K20" s="158">
        <v>97.6</v>
      </c>
      <c r="L20" s="158">
        <v>97.2</v>
      </c>
      <c r="M20" s="158">
        <v>99.1</v>
      </c>
      <c r="N20" s="158">
        <v>97.7</v>
      </c>
      <c r="O20" s="158">
        <v>97.6</v>
      </c>
      <c r="P20" s="158">
        <v>106.5</v>
      </c>
      <c r="Q20" s="158">
        <v>98.9</v>
      </c>
      <c r="R20" s="158">
        <v>101.5</v>
      </c>
      <c r="S20" s="158">
        <v>95.9</v>
      </c>
    </row>
    <row r="21" spans="1:19" ht="13.5" customHeight="1">
      <c r="A21" s="320"/>
      <c r="B21" s="320" t="s">
        <v>350</v>
      </c>
      <c r="C21" s="321"/>
      <c r="D21" s="382">
        <v>99.6</v>
      </c>
      <c r="E21" s="158">
        <v>114</v>
      </c>
      <c r="F21" s="158">
        <v>100.7</v>
      </c>
      <c r="G21" s="158">
        <v>104.9</v>
      </c>
      <c r="H21" s="158">
        <v>87.6</v>
      </c>
      <c r="I21" s="158">
        <v>103.2</v>
      </c>
      <c r="J21" s="158">
        <v>91.6</v>
      </c>
      <c r="K21" s="158">
        <v>97.5</v>
      </c>
      <c r="L21" s="158">
        <v>99.8</v>
      </c>
      <c r="M21" s="158">
        <v>101</v>
      </c>
      <c r="N21" s="158">
        <v>96.3</v>
      </c>
      <c r="O21" s="158">
        <v>95</v>
      </c>
      <c r="P21" s="158">
        <v>105.1</v>
      </c>
      <c r="Q21" s="158">
        <v>98.9</v>
      </c>
      <c r="R21" s="158">
        <v>101.7</v>
      </c>
      <c r="S21" s="158">
        <v>95.5</v>
      </c>
    </row>
    <row r="22" spans="1:19" ht="13.5" customHeight="1">
      <c r="A22" s="320"/>
      <c r="B22" s="320">
        <v>12</v>
      </c>
      <c r="C22" s="321"/>
      <c r="D22" s="382">
        <v>99.5</v>
      </c>
      <c r="E22" s="158">
        <v>110.6</v>
      </c>
      <c r="F22" s="158">
        <v>101</v>
      </c>
      <c r="G22" s="158">
        <v>92.8</v>
      </c>
      <c r="H22" s="158">
        <v>87.7</v>
      </c>
      <c r="I22" s="158">
        <v>101.3</v>
      </c>
      <c r="J22" s="158">
        <v>91.2</v>
      </c>
      <c r="K22" s="158">
        <v>99.6</v>
      </c>
      <c r="L22" s="158">
        <v>100.3</v>
      </c>
      <c r="M22" s="158">
        <v>100.9</v>
      </c>
      <c r="N22" s="158">
        <v>100.1</v>
      </c>
      <c r="O22" s="158">
        <v>91.3</v>
      </c>
      <c r="P22" s="158">
        <v>105.4</v>
      </c>
      <c r="Q22" s="158">
        <v>97.9</v>
      </c>
      <c r="R22" s="158">
        <v>104</v>
      </c>
      <c r="S22" s="158">
        <v>98.6</v>
      </c>
    </row>
    <row r="23" spans="1:19" ht="13.5" customHeight="1">
      <c r="A23" s="320" t="s">
        <v>473</v>
      </c>
      <c r="B23" s="320" t="s">
        <v>351</v>
      </c>
      <c r="C23" s="321" t="s">
        <v>23</v>
      </c>
      <c r="D23" s="382">
        <v>97.3</v>
      </c>
      <c r="E23" s="158">
        <v>111.5</v>
      </c>
      <c r="F23" s="158">
        <v>96.9</v>
      </c>
      <c r="G23" s="158">
        <v>118.1</v>
      </c>
      <c r="H23" s="158">
        <v>79.6</v>
      </c>
      <c r="I23" s="158">
        <v>100.1</v>
      </c>
      <c r="J23" s="158">
        <v>98.8</v>
      </c>
      <c r="K23" s="158">
        <v>93.5</v>
      </c>
      <c r="L23" s="158">
        <v>86.4</v>
      </c>
      <c r="M23" s="158">
        <v>113.4</v>
      </c>
      <c r="N23" s="158">
        <v>89</v>
      </c>
      <c r="O23" s="158">
        <v>96</v>
      </c>
      <c r="P23" s="158">
        <v>87.4</v>
      </c>
      <c r="Q23" s="158">
        <v>105.2</v>
      </c>
      <c r="R23" s="158">
        <v>101.2</v>
      </c>
      <c r="S23" s="158">
        <v>94.7</v>
      </c>
    </row>
    <row r="24" spans="1:46" ht="13.5" customHeight="1">
      <c r="A24" s="320"/>
      <c r="B24" s="320">
        <v>2</v>
      </c>
      <c r="C24" s="321"/>
      <c r="D24" s="382">
        <v>97.8</v>
      </c>
      <c r="E24" s="158">
        <v>117.8</v>
      </c>
      <c r="F24" s="158">
        <v>98.7</v>
      </c>
      <c r="G24" s="158">
        <v>116.9</v>
      </c>
      <c r="H24" s="158">
        <v>81.3</v>
      </c>
      <c r="I24" s="158">
        <v>102</v>
      </c>
      <c r="J24" s="158">
        <v>97.4</v>
      </c>
      <c r="K24" s="158">
        <v>91.6</v>
      </c>
      <c r="L24" s="158">
        <v>84.9</v>
      </c>
      <c r="M24" s="158">
        <v>111.6</v>
      </c>
      <c r="N24" s="158">
        <v>87.6</v>
      </c>
      <c r="O24" s="158">
        <v>92.9</v>
      </c>
      <c r="P24" s="158">
        <v>87.4</v>
      </c>
      <c r="Q24" s="158">
        <v>103.4</v>
      </c>
      <c r="R24" s="158">
        <v>98.5</v>
      </c>
      <c r="S24" s="158">
        <v>94.9</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82">
        <v>97.3</v>
      </c>
      <c r="E25" s="158">
        <v>115.7</v>
      </c>
      <c r="F25" s="158">
        <v>99.3</v>
      </c>
      <c r="G25" s="158">
        <v>119</v>
      </c>
      <c r="H25" s="158">
        <v>82.7</v>
      </c>
      <c r="I25" s="158">
        <v>98.9</v>
      </c>
      <c r="J25" s="158">
        <v>97.4</v>
      </c>
      <c r="K25" s="158">
        <v>91.1</v>
      </c>
      <c r="L25" s="158">
        <v>85.9</v>
      </c>
      <c r="M25" s="158">
        <v>113</v>
      </c>
      <c r="N25" s="158">
        <v>90.2</v>
      </c>
      <c r="O25" s="158">
        <v>93.6</v>
      </c>
      <c r="P25" s="158">
        <v>86</v>
      </c>
      <c r="Q25" s="158">
        <v>100.2</v>
      </c>
      <c r="R25" s="158">
        <v>97</v>
      </c>
      <c r="S25" s="158">
        <v>94.4</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99.7</v>
      </c>
      <c r="E26" s="170">
        <v>117.6</v>
      </c>
      <c r="F26" s="170">
        <v>99.9</v>
      </c>
      <c r="G26" s="170">
        <v>122.6</v>
      </c>
      <c r="H26" s="170">
        <v>82.7</v>
      </c>
      <c r="I26" s="170">
        <v>102</v>
      </c>
      <c r="J26" s="170">
        <v>103.6</v>
      </c>
      <c r="K26" s="170">
        <v>94.5</v>
      </c>
      <c r="L26" s="170">
        <v>89.5</v>
      </c>
      <c r="M26" s="170">
        <v>113.2</v>
      </c>
      <c r="N26" s="170">
        <v>90.6</v>
      </c>
      <c r="O26" s="170">
        <v>87.5</v>
      </c>
      <c r="P26" s="170">
        <v>88.1</v>
      </c>
      <c r="Q26" s="170">
        <v>104.7</v>
      </c>
      <c r="R26" s="170">
        <v>100.9</v>
      </c>
      <c r="S26" s="170">
        <v>97.3</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1</v>
      </c>
      <c r="E28" s="318">
        <v>6</v>
      </c>
      <c r="F28" s="318">
        <v>0.5</v>
      </c>
      <c r="G28" s="318">
        <v>-3.9</v>
      </c>
      <c r="H28" s="318">
        <v>0.8</v>
      </c>
      <c r="I28" s="318">
        <v>3.7</v>
      </c>
      <c r="J28" s="318">
        <v>-0.6</v>
      </c>
      <c r="K28" s="318">
        <v>6.6</v>
      </c>
      <c r="L28" s="319">
        <v>2</v>
      </c>
      <c r="M28" s="319">
        <v>-7</v>
      </c>
      <c r="N28" s="319">
        <v>1.8</v>
      </c>
      <c r="O28" s="319">
        <v>10.5</v>
      </c>
      <c r="P28" s="318">
        <v>1.5</v>
      </c>
      <c r="Q28" s="318">
        <v>-0.9</v>
      </c>
      <c r="R28" s="318">
        <v>-0.3</v>
      </c>
      <c r="S28" s="319">
        <v>3.4</v>
      </c>
    </row>
    <row r="29" spans="1:19" ht="13.5" customHeight="1">
      <c r="A29" s="320"/>
      <c r="B29" s="320" t="s">
        <v>21</v>
      </c>
      <c r="C29" s="321"/>
      <c r="D29" s="322">
        <v>-0.1</v>
      </c>
      <c r="E29" s="157">
        <v>-1.4</v>
      </c>
      <c r="F29" s="157">
        <v>0.3</v>
      </c>
      <c r="G29" s="157">
        <v>2.5</v>
      </c>
      <c r="H29" s="157">
        <v>8.4</v>
      </c>
      <c r="I29" s="157">
        <v>3.6</v>
      </c>
      <c r="J29" s="157">
        <v>0.6</v>
      </c>
      <c r="K29" s="157">
        <v>1</v>
      </c>
      <c r="L29" s="323">
        <v>14.9</v>
      </c>
      <c r="M29" s="323">
        <v>1.2</v>
      </c>
      <c r="N29" s="323">
        <v>0.1</v>
      </c>
      <c r="O29" s="323">
        <v>-2.4</v>
      </c>
      <c r="P29" s="157">
        <v>3.8</v>
      </c>
      <c r="Q29" s="157">
        <v>-5.5</v>
      </c>
      <c r="R29" s="157">
        <v>1.2</v>
      </c>
      <c r="S29" s="323">
        <v>-4.8</v>
      </c>
    </row>
    <row r="30" spans="1:19" ht="13.5" customHeight="1">
      <c r="A30" s="320"/>
      <c r="B30" s="320" t="s">
        <v>22</v>
      </c>
      <c r="C30" s="321"/>
      <c r="D30" s="322">
        <v>-5.2</v>
      </c>
      <c r="E30" s="157">
        <v>-5.5</v>
      </c>
      <c r="F30" s="157">
        <v>-4</v>
      </c>
      <c r="G30" s="157">
        <v>-10.1</v>
      </c>
      <c r="H30" s="157">
        <v>4.8</v>
      </c>
      <c r="I30" s="157">
        <v>-7.9</v>
      </c>
      <c r="J30" s="157">
        <v>-4.9</v>
      </c>
      <c r="K30" s="157">
        <v>-7.7</v>
      </c>
      <c r="L30" s="323">
        <v>-1.2</v>
      </c>
      <c r="M30" s="323">
        <v>-5.4</v>
      </c>
      <c r="N30" s="323">
        <v>-3.1</v>
      </c>
      <c r="O30" s="323">
        <v>-14.7</v>
      </c>
      <c r="P30" s="157">
        <v>-16.4</v>
      </c>
      <c r="Q30" s="157">
        <v>-1.6</v>
      </c>
      <c r="R30" s="157">
        <v>-4.8</v>
      </c>
      <c r="S30" s="323">
        <v>-4.2</v>
      </c>
    </row>
    <row r="31" spans="1:19" ht="13.5" customHeight="1">
      <c r="A31" s="320"/>
      <c r="B31" s="320" t="s">
        <v>618</v>
      </c>
      <c r="C31" s="321"/>
      <c r="D31" s="322">
        <v>-0.9</v>
      </c>
      <c r="E31" s="157">
        <v>-9.1</v>
      </c>
      <c r="F31" s="157">
        <v>-0.1</v>
      </c>
      <c r="G31" s="157">
        <v>-6.7</v>
      </c>
      <c r="H31" s="157">
        <v>6.2</v>
      </c>
      <c r="I31" s="157">
        <v>-3.1</v>
      </c>
      <c r="J31" s="157">
        <v>1.3</v>
      </c>
      <c r="K31" s="157">
        <v>-5.9</v>
      </c>
      <c r="L31" s="323">
        <v>-6.7</v>
      </c>
      <c r="M31" s="323">
        <v>-6.1</v>
      </c>
      <c r="N31" s="323">
        <v>9.7</v>
      </c>
      <c r="O31" s="323">
        <v>0.1</v>
      </c>
      <c r="P31" s="157">
        <v>10.8</v>
      </c>
      <c r="Q31" s="157">
        <v>-1.7</v>
      </c>
      <c r="R31" s="157">
        <v>-2.7</v>
      </c>
      <c r="S31" s="323">
        <v>-1.9</v>
      </c>
    </row>
    <row r="32" spans="1:19" ht="13.5" customHeight="1">
      <c r="A32" s="320"/>
      <c r="B32" s="320">
        <v>28</v>
      </c>
      <c r="C32" s="321"/>
      <c r="D32" s="537" t="s">
        <v>378</v>
      </c>
      <c r="E32" s="538" t="s">
        <v>378</v>
      </c>
      <c r="F32" s="538" t="s">
        <v>378</v>
      </c>
      <c r="G32" s="538" t="s">
        <v>378</v>
      </c>
      <c r="H32" s="538" t="s">
        <v>378</v>
      </c>
      <c r="I32" s="538" t="s">
        <v>378</v>
      </c>
      <c r="J32" s="538" t="s">
        <v>378</v>
      </c>
      <c r="K32" s="538" t="s">
        <v>378</v>
      </c>
      <c r="L32" s="323" t="s">
        <v>378</v>
      </c>
      <c r="M32" s="323" t="s">
        <v>378</v>
      </c>
      <c r="N32" s="323" t="s">
        <v>378</v>
      </c>
      <c r="O32" s="323" t="s">
        <v>378</v>
      </c>
      <c r="P32" s="538" t="s">
        <v>378</v>
      </c>
      <c r="Q32" s="538" t="s">
        <v>378</v>
      </c>
      <c r="R32" s="538" t="s">
        <v>378</v>
      </c>
      <c r="S32" s="323" t="s">
        <v>378</v>
      </c>
    </row>
    <row r="33" spans="1:19" ht="13.5" customHeight="1">
      <c r="A33" s="225"/>
      <c r="B33" s="167" t="s">
        <v>474</v>
      </c>
      <c r="C33" s="226"/>
      <c r="D33" s="400" t="s">
        <v>796</v>
      </c>
      <c r="E33" s="401" t="s">
        <v>796</v>
      </c>
      <c r="F33" s="401" t="s">
        <v>796</v>
      </c>
      <c r="G33" s="401" t="s">
        <v>796</v>
      </c>
      <c r="H33" s="401" t="s">
        <v>796</v>
      </c>
      <c r="I33" s="401" t="s">
        <v>796</v>
      </c>
      <c r="J33" s="401" t="s">
        <v>796</v>
      </c>
      <c r="K33" s="401" t="s">
        <v>796</v>
      </c>
      <c r="L33" s="401" t="s">
        <v>796</v>
      </c>
      <c r="M33" s="401" t="s">
        <v>796</v>
      </c>
      <c r="N33" s="401" t="s">
        <v>796</v>
      </c>
      <c r="O33" s="401" t="s">
        <v>796</v>
      </c>
      <c r="P33" s="401" t="s">
        <v>796</v>
      </c>
      <c r="Q33" s="401" t="s">
        <v>796</v>
      </c>
      <c r="R33" s="401" t="s">
        <v>796</v>
      </c>
      <c r="S33" s="401" t="s">
        <v>797</v>
      </c>
    </row>
    <row r="34" spans="1:19" ht="13.5" customHeight="1">
      <c r="A34" s="320"/>
      <c r="B34" s="320" t="s">
        <v>344</v>
      </c>
      <c r="C34" s="321"/>
      <c r="D34" s="525">
        <v>-1.6</v>
      </c>
      <c r="E34" s="526">
        <v>4.4</v>
      </c>
      <c r="F34" s="526">
        <v>-0.3</v>
      </c>
      <c r="G34" s="526">
        <v>-2.5</v>
      </c>
      <c r="H34" s="526">
        <v>-12.3</v>
      </c>
      <c r="I34" s="526">
        <v>-1</v>
      </c>
      <c r="J34" s="526">
        <v>-5</v>
      </c>
      <c r="K34" s="526">
        <v>3.5</v>
      </c>
      <c r="L34" s="526">
        <v>0.7</v>
      </c>
      <c r="M34" s="526">
        <v>-2.1</v>
      </c>
      <c r="N34" s="526">
        <v>-0.3</v>
      </c>
      <c r="O34" s="526">
        <v>-1.1</v>
      </c>
      <c r="P34" s="526">
        <v>-3</v>
      </c>
      <c r="Q34" s="526">
        <v>-7</v>
      </c>
      <c r="R34" s="526">
        <v>6.4</v>
      </c>
      <c r="S34" s="526">
        <v>-3.7</v>
      </c>
    </row>
    <row r="35" spans="1:19" ht="13.5" customHeight="1">
      <c r="A35" s="320"/>
      <c r="B35" s="320" t="s">
        <v>345</v>
      </c>
      <c r="C35" s="321"/>
      <c r="D35" s="415">
        <v>0</v>
      </c>
      <c r="E35" s="416">
        <v>7.8</v>
      </c>
      <c r="F35" s="416">
        <v>0.7</v>
      </c>
      <c r="G35" s="416">
        <v>6</v>
      </c>
      <c r="H35" s="416">
        <v>-9.8</v>
      </c>
      <c r="I35" s="416">
        <v>1</v>
      </c>
      <c r="J35" s="416">
        <v>-4.9</v>
      </c>
      <c r="K35" s="416">
        <v>6.7</v>
      </c>
      <c r="L35" s="416">
        <v>1.2</v>
      </c>
      <c r="M35" s="416">
        <v>-0.2</v>
      </c>
      <c r="N35" s="416">
        <v>0.9</v>
      </c>
      <c r="O35" s="416">
        <v>0.4</v>
      </c>
      <c r="P35" s="416">
        <v>0.4</v>
      </c>
      <c r="Q35" s="416">
        <v>-3.7</v>
      </c>
      <c r="R35" s="416">
        <v>3.7</v>
      </c>
      <c r="S35" s="416">
        <v>-2.1</v>
      </c>
    </row>
    <row r="36" spans="1:19" ht="13.5" customHeight="1">
      <c r="A36" s="320"/>
      <c r="B36" s="320" t="s">
        <v>346</v>
      </c>
      <c r="C36" s="321"/>
      <c r="D36" s="415">
        <v>0.8</v>
      </c>
      <c r="E36" s="416">
        <v>8.7</v>
      </c>
      <c r="F36" s="416">
        <v>0.2</v>
      </c>
      <c r="G36" s="416">
        <v>0.5</v>
      </c>
      <c r="H36" s="416">
        <v>-8.7</v>
      </c>
      <c r="I36" s="416">
        <v>6.6</v>
      </c>
      <c r="J36" s="416">
        <v>-4.2</v>
      </c>
      <c r="K36" s="416">
        <v>8.3</v>
      </c>
      <c r="L36" s="416">
        <v>3.4</v>
      </c>
      <c r="M36" s="416">
        <v>1.7</v>
      </c>
      <c r="N36" s="416">
        <v>3.2</v>
      </c>
      <c r="O36" s="416">
        <v>0.7</v>
      </c>
      <c r="P36" s="416">
        <v>2.5</v>
      </c>
      <c r="Q36" s="416">
        <v>-2.1</v>
      </c>
      <c r="R36" s="416">
        <v>4.5</v>
      </c>
      <c r="S36" s="416">
        <v>-3.5</v>
      </c>
    </row>
    <row r="37" spans="1:19" ht="13.5" customHeight="1">
      <c r="A37" s="320"/>
      <c r="B37" s="320" t="s">
        <v>347</v>
      </c>
      <c r="C37" s="321"/>
      <c r="D37" s="415">
        <v>0.5</v>
      </c>
      <c r="E37" s="416">
        <v>1</v>
      </c>
      <c r="F37" s="416">
        <v>0.7</v>
      </c>
      <c r="G37" s="416">
        <v>3.4</v>
      </c>
      <c r="H37" s="416">
        <v>-3.7</v>
      </c>
      <c r="I37" s="416">
        <v>1.6</v>
      </c>
      <c r="J37" s="416">
        <v>-1.3</v>
      </c>
      <c r="K37" s="416">
        <v>4</v>
      </c>
      <c r="L37" s="416">
        <v>-4.7</v>
      </c>
      <c r="M37" s="416">
        <v>6.4</v>
      </c>
      <c r="N37" s="416">
        <v>6.4</v>
      </c>
      <c r="O37" s="416">
        <v>0.1</v>
      </c>
      <c r="P37" s="416">
        <v>6.2</v>
      </c>
      <c r="Q37" s="416">
        <v>-2.9</v>
      </c>
      <c r="R37" s="416">
        <v>1.2</v>
      </c>
      <c r="S37" s="416">
        <v>-5.8</v>
      </c>
    </row>
    <row r="38" spans="1:19" ht="13.5" customHeight="1">
      <c r="A38" s="320"/>
      <c r="B38" s="320" t="s">
        <v>348</v>
      </c>
      <c r="C38" s="321"/>
      <c r="D38" s="415">
        <v>1.2</v>
      </c>
      <c r="E38" s="416">
        <v>0.5</v>
      </c>
      <c r="F38" s="416">
        <v>0.9</v>
      </c>
      <c r="G38" s="416">
        <v>0.6</v>
      </c>
      <c r="H38" s="416">
        <v>0.3</v>
      </c>
      <c r="I38" s="416">
        <v>2.8</v>
      </c>
      <c r="J38" s="416">
        <v>-2.2</v>
      </c>
      <c r="K38" s="416">
        <v>6</v>
      </c>
      <c r="L38" s="416">
        <v>-5.2</v>
      </c>
      <c r="M38" s="416">
        <v>7.4</v>
      </c>
      <c r="N38" s="416">
        <v>7.9</v>
      </c>
      <c r="O38" s="416">
        <v>-0.1</v>
      </c>
      <c r="P38" s="416">
        <v>4.8</v>
      </c>
      <c r="Q38" s="416">
        <v>1.8</v>
      </c>
      <c r="R38" s="416">
        <v>1</v>
      </c>
      <c r="S38" s="416">
        <v>-5.9</v>
      </c>
    </row>
    <row r="39" spans="1:19" ht="13.5" customHeight="1">
      <c r="A39" s="320"/>
      <c r="B39" s="320" t="s">
        <v>349</v>
      </c>
      <c r="C39" s="321"/>
      <c r="D39" s="415">
        <v>1.6</v>
      </c>
      <c r="E39" s="416">
        <v>4.6</v>
      </c>
      <c r="F39" s="416">
        <v>0.9</v>
      </c>
      <c r="G39" s="416">
        <v>3.1</v>
      </c>
      <c r="H39" s="416">
        <v>-0.7</v>
      </c>
      <c r="I39" s="416">
        <v>2.7</v>
      </c>
      <c r="J39" s="416">
        <v>-3.4</v>
      </c>
      <c r="K39" s="416">
        <v>4.9</v>
      </c>
      <c r="L39" s="416">
        <v>-4</v>
      </c>
      <c r="M39" s="416">
        <v>13.1</v>
      </c>
      <c r="N39" s="416">
        <v>10.7</v>
      </c>
      <c r="O39" s="416">
        <v>0</v>
      </c>
      <c r="P39" s="416">
        <v>7</v>
      </c>
      <c r="Q39" s="416">
        <v>1.1</v>
      </c>
      <c r="R39" s="416">
        <v>0.5</v>
      </c>
      <c r="S39" s="416">
        <v>-5.6</v>
      </c>
    </row>
    <row r="40" spans="1:19" ht="13.5" customHeight="1">
      <c r="A40" s="320"/>
      <c r="B40" s="320" t="s">
        <v>320</v>
      </c>
      <c r="C40" s="321"/>
      <c r="D40" s="415">
        <v>2</v>
      </c>
      <c r="E40" s="416">
        <v>2.4</v>
      </c>
      <c r="F40" s="416">
        <v>1.2</v>
      </c>
      <c r="G40" s="416">
        <v>9.1</v>
      </c>
      <c r="H40" s="416">
        <v>0.1</v>
      </c>
      <c r="I40" s="416">
        <v>3.7</v>
      </c>
      <c r="J40" s="416">
        <v>-2</v>
      </c>
      <c r="K40" s="416">
        <v>5.6</v>
      </c>
      <c r="L40" s="416">
        <v>-6.6</v>
      </c>
      <c r="M40" s="416">
        <v>8.2</v>
      </c>
      <c r="N40" s="416">
        <v>6.8</v>
      </c>
      <c r="O40" s="416">
        <v>8.1</v>
      </c>
      <c r="P40" s="416">
        <v>8.9</v>
      </c>
      <c r="Q40" s="416">
        <v>1.5</v>
      </c>
      <c r="R40" s="416">
        <v>1.9</v>
      </c>
      <c r="S40" s="416">
        <v>-2.1</v>
      </c>
    </row>
    <row r="41" spans="1:19" ht="13.5" customHeight="1">
      <c r="A41" s="320"/>
      <c r="B41" s="320" t="s">
        <v>350</v>
      </c>
      <c r="C41" s="321"/>
      <c r="D41" s="415">
        <v>1.2</v>
      </c>
      <c r="E41" s="416">
        <v>4.9</v>
      </c>
      <c r="F41" s="416">
        <v>0.6</v>
      </c>
      <c r="G41" s="416">
        <v>13.7</v>
      </c>
      <c r="H41" s="416">
        <v>-1.5</v>
      </c>
      <c r="I41" s="416">
        <v>-3.6</v>
      </c>
      <c r="J41" s="416">
        <v>-1.5</v>
      </c>
      <c r="K41" s="416">
        <v>3.5</v>
      </c>
      <c r="L41" s="416">
        <v>-3.5</v>
      </c>
      <c r="M41" s="416">
        <v>9.9</v>
      </c>
      <c r="N41" s="416">
        <v>3.3</v>
      </c>
      <c r="O41" s="416">
        <v>2.3</v>
      </c>
      <c r="P41" s="416">
        <v>6.3</v>
      </c>
      <c r="Q41" s="416">
        <v>1.2</v>
      </c>
      <c r="R41" s="416">
        <v>4.2</v>
      </c>
      <c r="S41" s="416">
        <v>-2.6</v>
      </c>
    </row>
    <row r="42" spans="1:19" ht="13.5" customHeight="1">
      <c r="A42" s="320"/>
      <c r="B42" s="320">
        <v>12</v>
      </c>
      <c r="C42" s="321"/>
      <c r="D42" s="415">
        <v>-1</v>
      </c>
      <c r="E42" s="416">
        <v>2.4</v>
      </c>
      <c r="F42" s="416">
        <v>-1.9</v>
      </c>
      <c r="G42" s="416">
        <v>-0.6</v>
      </c>
      <c r="H42" s="416">
        <v>1.3</v>
      </c>
      <c r="I42" s="416">
        <v>-8.6</v>
      </c>
      <c r="J42" s="416">
        <v>-4.4</v>
      </c>
      <c r="K42" s="416">
        <v>4.3</v>
      </c>
      <c r="L42" s="416">
        <v>-3.7</v>
      </c>
      <c r="M42" s="416">
        <v>8.7</v>
      </c>
      <c r="N42" s="416">
        <v>2.5</v>
      </c>
      <c r="O42" s="416">
        <v>-2.9</v>
      </c>
      <c r="P42" s="416">
        <v>6.1</v>
      </c>
      <c r="Q42" s="416">
        <v>-0.7</v>
      </c>
      <c r="R42" s="416">
        <v>4.4</v>
      </c>
      <c r="S42" s="416">
        <v>-3.4</v>
      </c>
    </row>
    <row r="43" spans="1:19" ht="13.5" customHeight="1">
      <c r="A43" s="320" t="s">
        <v>473</v>
      </c>
      <c r="B43" s="320" t="s">
        <v>351</v>
      </c>
      <c r="C43" s="321" t="s">
        <v>23</v>
      </c>
      <c r="D43" s="415">
        <v>-1.7</v>
      </c>
      <c r="E43" s="416">
        <v>2.2</v>
      </c>
      <c r="F43" s="416">
        <v>-2.4</v>
      </c>
      <c r="G43" s="416">
        <v>26.7</v>
      </c>
      <c r="H43" s="416">
        <v>-9.6</v>
      </c>
      <c r="I43" s="416">
        <v>-7.5</v>
      </c>
      <c r="J43" s="416">
        <v>6.1</v>
      </c>
      <c r="K43" s="416">
        <v>-3.4</v>
      </c>
      <c r="L43" s="416">
        <v>-11.6</v>
      </c>
      <c r="M43" s="416">
        <v>14</v>
      </c>
      <c r="N43" s="416">
        <v>-11.4</v>
      </c>
      <c r="O43" s="416">
        <v>0.2</v>
      </c>
      <c r="P43" s="416">
        <v>-14.1</v>
      </c>
      <c r="Q43" s="416">
        <v>9.8</v>
      </c>
      <c r="R43" s="416">
        <v>1.4</v>
      </c>
      <c r="S43" s="416">
        <v>-4.7</v>
      </c>
    </row>
    <row r="44" spans="1:19" ht="13.5" customHeight="1">
      <c r="A44" s="320"/>
      <c r="B44" s="320">
        <v>2</v>
      </c>
      <c r="C44" s="321"/>
      <c r="D44" s="415">
        <v>-1.8</v>
      </c>
      <c r="E44" s="416">
        <v>4.3</v>
      </c>
      <c r="F44" s="416">
        <v>-2.6</v>
      </c>
      <c r="G44" s="416">
        <v>24.5</v>
      </c>
      <c r="H44" s="416">
        <v>-3.6</v>
      </c>
      <c r="I44" s="416">
        <v>-5</v>
      </c>
      <c r="J44" s="416">
        <v>5</v>
      </c>
      <c r="K44" s="416">
        <v>-3.5</v>
      </c>
      <c r="L44" s="416">
        <v>-15</v>
      </c>
      <c r="M44" s="416">
        <v>11</v>
      </c>
      <c r="N44" s="416">
        <v>-8.3</v>
      </c>
      <c r="O44" s="416">
        <v>1.1</v>
      </c>
      <c r="P44" s="416">
        <v>-13.9</v>
      </c>
      <c r="Q44" s="416">
        <v>5.9</v>
      </c>
      <c r="R44" s="416">
        <v>-1</v>
      </c>
      <c r="S44" s="416">
        <v>-4.7</v>
      </c>
    </row>
    <row r="45" spans="1:19" ht="13.5" customHeight="1">
      <c r="A45" s="320"/>
      <c r="B45" s="320">
        <v>3</v>
      </c>
      <c r="C45" s="321"/>
      <c r="D45" s="415">
        <v>-1.9</v>
      </c>
      <c r="E45" s="416">
        <v>5.5</v>
      </c>
      <c r="F45" s="416">
        <v>-1.6</v>
      </c>
      <c r="G45" s="416">
        <v>27.8</v>
      </c>
      <c r="H45" s="416">
        <v>-8.7</v>
      </c>
      <c r="I45" s="416">
        <v>-7.1</v>
      </c>
      <c r="J45" s="416">
        <v>6.7</v>
      </c>
      <c r="K45" s="416">
        <v>-6.7</v>
      </c>
      <c r="L45" s="416">
        <v>-13.3</v>
      </c>
      <c r="M45" s="416">
        <v>14.6</v>
      </c>
      <c r="N45" s="416">
        <v>-7.3</v>
      </c>
      <c r="O45" s="416">
        <v>1.6</v>
      </c>
      <c r="P45" s="416">
        <v>-14.9</v>
      </c>
      <c r="Q45" s="416">
        <v>3.9</v>
      </c>
      <c r="R45" s="416">
        <v>-1.7</v>
      </c>
      <c r="S45" s="416">
        <v>-4.5</v>
      </c>
    </row>
    <row r="46" spans="1:19" ht="13.5" customHeight="1">
      <c r="A46" s="167"/>
      <c r="B46" s="532">
        <v>4</v>
      </c>
      <c r="C46" s="168"/>
      <c r="D46" s="527">
        <v>-0.4</v>
      </c>
      <c r="E46" s="528">
        <v>7.2</v>
      </c>
      <c r="F46" s="528">
        <v>-2.3</v>
      </c>
      <c r="G46" s="528">
        <v>29.7</v>
      </c>
      <c r="H46" s="528">
        <v>-5.8</v>
      </c>
      <c r="I46" s="528">
        <v>-6.4</v>
      </c>
      <c r="J46" s="528">
        <v>10.7</v>
      </c>
      <c r="K46" s="528">
        <v>-4.2</v>
      </c>
      <c r="L46" s="528">
        <v>-10.4</v>
      </c>
      <c r="M46" s="528">
        <v>17.7</v>
      </c>
      <c r="N46" s="528">
        <v>-8</v>
      </c>
      <c r="O46" s="528">
        <v>-9.6</v>
      </c>
      <c r="P46" s="528">
        <v>-11.5</v>
      </c>
      <c r="Q46" s="528">
        <v>9.3</v>
      </c>
      <c r="R46" s="528">
        <v>-1.2</v>
      </c>
      <c r="S46" s="528">
        <v>-1.2</v>
      </c>
    </row>
    <row r="47" spans="1:35" ht="27" customHeight="1">
      <c r="A47" s="667" t="s">
        <v>214</v>
      </c>
      <c r="B47" s="667"/>
      <c r="C47" s="668"/>
      <c r="D47" s="173">
        <v>2.5</v>
      </c>
      <c r="E47" s="173">
        <v>1.6</v>
      </c>
      <c r="F47" s="173">
        <v>0.6</v>
      </c>
      <c r="G47" s="173">
        <v>3</v>
      </c>
      <c r="H47" s="173">
        <v>0</v>
      </c>
      <c r="I47" s="173">
        <v>3.1</v>
      </c>
      <c r="J47" s="173">
        <v>6.4</v>
      </c>
      <c r="K47" s="173">
        <v>3.7</v>
      </c>
      <c r="L47" s="173">
        <v>4.2</v>
      </c>
      <c r="M47" s="173">
        <v>0.2</v>
      </c>
      <c r="N47" s="173">
        <v>0.4</v>
      </c>
      <c r="O47" s="173">
        <v>-6.5</v>
      </c>
      <c r="P47" s="173">
        <v>2.4</v>
      </c>
      <c r="Q47" s="173">
        <v>4.5</v>
      </c>
      <c r="R47" s="173">
        <v>4</v>
      </c>
      <c r="S47" s="173">
        <v>3.1</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384</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105.9</v>
      </c>
      <c r="E54" s="318">
        <v>122.4</v>
      </c>
      <c r="F54" s="318">
        <v>104.1</v>
      </c>
      <c r="G54" s="318">
        <v>110.6</v>
      </c>
      <c r="H54" s="318">
        <v>81.8</v>
      </c>
      <c r="I54" s="318">
        <v>105</v>
      </c>
      <c r="J54" s="318">
        <v>107.9</v>
      </c>
      <c r="K54" s="318">
        <v>116.3</v>
      </c>
      <c r="L54" s="319">
        <v>72</v>
      </c>
      <c r="M54" s="319">
        <v>110.4</v>
      </c>
      <c r="N54" s="319">
        <v>99.7</v>
      </c>
      <c r="O54" s="319">
        <v>114.8</v>
      </c>
      <c r="P54" s="318">
        <v>99.6</v>
      </c>
      <c r="Q54" s="318">
        <v>110.7</v>
      </c>
      <c r="R54" s="318">
        <v>102.7</v>
      </c>
      <c r="S54" s="319">
        <v>101.9</v>
      </c>
    </row>
    <row r="55" spans="1:19" ht="13.5" customHeight="1">
      <c r="A55" s="320"/>
      <c r="B55" s="320" t="s">
        <v>21</v>
      </c>
      <c r="C55" s="321"/>
      <c r="D55" s="322">
        <v>105.2</v>
      </c>
      <c r="E55" s="157">
        <v>109.9</v>
      </c>
      <c r="F55" s="157">
        <v>103.9</v>
      </c>
      <c r="G55" s="157">
        <v>109.5</v>
      </c>
      <c r="H55" s="157">
        <v>90.9</v>
      </c>
      <c r="I55" s="157">
        <v>108</v>
      </c>
      <c r="J55" s="157">
        <v>106.7</v>
      </c>
      <c r="K55" s="157">
        <v>115</v>
      </c>
      <c r="L55" s="323">
        <v>87.3</v>
      </c>
      <c r="M55" s="323">
        <v>109.4</v>
      </c>
      <c r="N55" s="323">
        <v>100.7</v>
      </c>
      <c r="O55" s="323">
        <v>111.3</v>
      </c>
      <c r="P55" s="157">
        <v>101.4</v>
      </c>
      <c r="Q55" s="157">
        <v>106.3</v>
      </c>
      <c r="R55" s="157">
        <v>105.7</v>
      </c>
      <c r="S55" s="323">
        <v>103.5</v>
      </c>
    </row>
    <row r="56" spans="1:19" ht="13.5" customHeight="1">
      <c r="A56" s="320"/>
      <c r="B56" s="320" t="s">
        <v>22</v>
      </c>
      <c r="C56" s="321"/>
      <c r="D56" s="322">
        <v>101.6</v>
      </c>
      <c r="E56" s="157">
        <v>96.3</v>
      </c>
      <c r="F56" s="157">
        <v>100</v>
      </c>
      <c r="G56" s="157">
        <v>99.4</v>
      </c>
      <c r="H56" s="157">
        <v>97.4</v>
      </c>
      <c r="I56" s="157">
        <v>105.5</v>
      </c>
      <c r="J56" s="157">
        <v>102.6</v>
      </c>
      <c r="K56" s="157">
        <v>105.9</v>
      </c>
      <c r="L56" s="323">
        <v>97</v>
      </c>
      <c r="M56" s="323">
        <v>103.6</v>
      </c>
      <c r="N56" s="323">
        <v>103</v>
      </c>
      <c r="O56" s="323">
        <v>102.7</v>
      </c>
      <c r="P56" s="157">
        <v>99.9</v>
      </c>
      <c r="Q56" s="157">
        <v>102.9</v>
      </c>
      <c r="R56" s="157">
        <v>104</v>
      </c>
      <c r="S56" s="323">
        <v>102</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535" t="s">
        <v>378</v>
      </c>
      <c r="E58" s="536" t="s">
        <v>378</v>
      </c>
      <c r="F58" s="536" t="s">
        <v>378</v>
      </c>
      <c r="G58" s="536" t="s">
        <v>378</v>
      </c>
      <c r="H58" s="536" t="s">
        <v>378</v>
      </c>
      <c r="I58" s="536" t="s">
        <v>378</v>
      </c>
      <c r="J58" s="536" t="s">
        <v>378</v>
      </c>
      <c r="K58" s="536" t="s">
        <v>378</v>
      </c>
      <c r="L58" s="536" t="s">
        <v>378</v>
      </c>
      <c r="M58" s="536" t="s">
        <v>378</v>
      </c>
      <c r="N58" s="536" t="s">
        <v>378</v>
      </c>
      <c r="O58" s="536" t="s">
        <v>378</v>
      </c>
      <c r="P58" s="536" t="s">
        <v>378</v>
      </c>
      <c r="Q58" s="536" t="s">
        <v>378</v>
      </c>
      <c r="R58" s="536" t="s">
        <v>378</v>
      </c>
      <c r="S58" s="536" t="s">
        <v>378</v>
      </c>
    </row>
    <row r="59" spans="1:19" ht="13.5" customHeight="1">
      <c r="A59" s="225"/>
      <c r="B59" s="167" t="s">
        <v>474</v>
      </c>
      <c r="C59" s="226"/>
      <c r="D59" s="400" t="s">
        <v>796</v>
      </c>
      <c r="E59" s="401" t="s">
        <v>796</v>
      </c>
      <c r="F59" s="401" t="s">
        <v>796</v>
      </c>
      <c r="G59" s="401" t="s">
        <v>796</v>
      </c>
      <c r="H59" s="401" t="s">
        <v>796</v>
      </c>
      <c r="I59" s="401" t="s">
        <v>796</v>
      </c>
      <c r="J59" s="401" t="s">
        <v>796</v>
      </c>
      <c r="K59" s="401" t="s">
        <v>796</v>
      </c>
      <c r="L59" s="401" t="s">
        <v>796</v>
      </c>
      <c r="M59" s="401" t="s">
        <v>796</v>
      </c>
      <c r="N59" s="401" t="s">
        <v>796</v>
      </c>
      <c r="O59" s="401" t="s">
        <v>796</v>
      </c>
      <c r="P59" s="401" t="s">
        <v>796</v>
      </c>
      <c r="Q59" s="401" t="s">
        <v>796</v>
      </c>
      <c r="R59" s="401" t="s">
        <v>796</v>
      </c>
      <c r="S59" s="401" t="s">
        <v>797</v>
      </c>
    </row>
    <row r="60" spans="1:19" ht="13.5" customHeight="1">
      <c r="A60" s="320"/>
      <c r="B60" s="320" t="s">
        <v>344</v>
      </c>
      <c r="C60" s="321"/>
      <c r="D60" s="380">
        <v>100.8</v>
      </c>
      <c r="E60" s="381">
        <v>95.5</v>
      </c>
      <c r="F60" s="381">
        <v>102.1</v>
      </c>
      <c r="G60" s="381">
        <v>98.8</v>
      </c>
      <c r="H60" s="381">
        <v>102.1</v>
      </c>
      <c r="I60" s="381">
        <v>102.6</v>
      </c>
      <c r="J60" s="381">
        <v>96.8</v>
      </c>
      <c r="K60" s="381">
        <v>100</v>
      </c>
      <c r="L60" s="381">
        <v>103.8</v>
      </c>
      <c r="M60" s="381">
        <v>96.6</v>
      </c>
      <c r="N60" s="381">
        <v>100.6</v>
      </c>
      <c r="O60" s="381">
        <v>105.6</v>
      </c>
      <c r="P60" s="381">
        <v>106.9</v>
      </c>
      <c r="Q60" s="381">
        <v>97.5</v>
      </c>
      <c r="R60" s="381">
        <v>104</v>
      </c>
      <c r="S60" s="381">
        <v>97.5</v>
      </c>
    </row>
    <row r="61" spans="1:19" ht="13.5" customHeight="1">
      <c r="A61" s="320"/>
      <c r="B61" s="320" t="s">
        <v>345</v>
      </c>
      <c r="C61" s="321"/>
      <c r="D61" s="382">
        <v>99.7</v>
      </c>
      <c r="E61" s="158">
        <v>97.8</v>
      </c>
      <c r="F61" s="158">
        <v>99</v>
      </c>
      <c r="G61" s="158">
        <v>96.4</v>
      </c>
      <c r="H61" s="158">
        <v>97.8</v>
      </c>
      <c r="I61" s="158">
        <v>99</v>
      </c>
      <c r="J61" s="158">
        <v>96.6</v>
      </c>
      <c r="K61" s="158">
        <v>101.5</v>
      </c>
      <c r="L61" s="158">
        <v>102.1</v>
      </c>
      <c r="M61" s="158">
        <v>96.3</v>
      </c>
      <c r="N61" s="158">
        <v>104.6</v>
      </c>
      <c r="O61" s="158">
        <v>103</v>
      </c>
      <c r="P61" s="158">
        <v>109.8</v>
      </c>
      <c r="Q61" s="158">
        <v>100.4</v>
      </c>
      <c r="R61" s="158">
        <v>100.7</v>
      </c>
      <c r="S61" s="158">
        <v>96</v>
      </c>
    </row>
    <row r="62" spans="1:19" ht="13.5" customHeight="1">
      <c r="A62" s="320"/>
      <c r="B62" s="320" t="s">
        <v>346</v>
      </c>
      <c r="C62" s="321"/>
      <c r="D62" s="382">
        <v>101.6</v>
      </c>
      <c r="E62" s="158">
        <v>99.3</v>
      </c>
      <c r="F62" s="158">
        <v>100.7</v>
      </c>
      <c r="G62" s="158">
        <v>96.4</v>
      </c>
      <c r="H62" s="158">
        <v>100</v>
      </c>
      <c r="I62" s="158">
        <v>102.2</v>
      </c>
      <c r="J62" s="158">
        <v>98.6</v>
      </c>
      <c r="K62" s="158">
        <v>96.6</v>
      </c>
      <c r="L62" s="158">
        <v>102.7</v>
      </c>
      <c r="M62" s="158">
        <v>97.2</v>
      </c>
      <c r="N62" s="158">
        <v>103.8</v>
      </c>
      <c r="O62" s="158">
        <v>106.6</v>
      </c>
      <c r="P62" s="158">
        <v>112.1</v>
      </c>
      <c r="Q62" s="158">
        <v>102.8</v>
      </c>
      <c r="R62" s="158">
        <v>102.4</v>
      </c>
      <c r="S62" s="158">
        <v>102.7</v>
      </c>
    </row>
    <row r="63" spans="1:19" ht="13.5" customHeight="1">
      <c r="A63" s="320"/>
      <c r="B63" s="320" t="s">
        <v>347</v>
      </c>
      <c r="C63" s="321"/>
      <c r="D63" s="382">
        <v>100.2</v>
      </c>
      <c r="E63" s="158">
        <v>99.4</v>
      </c>
      <c r="F63" s="158">
        <v>100.4</v>
      </c>
      <c r="G63" s="158">
        <v>96.5</v>
      </c>
      <c r="H63" s="158">
        <v>99.9</v>
      </c>
      <c r="I63" s="158">
        <v>102.3</v>
      </c>
      <c r="J63" s="158">
        <v>97</v>
      </c>
      <c r="K63" s="158">
        <v>96.3</v>
      </c>
      <c r="L63" s="158">
        <v>104.4</v>
      </c>
      <c r="M63" s="158">
        <v>97.5</v>
      </c>
      <c r="N63" s="158">
        <v>103.1</v>
      </c>
      <c r="O63" s="158">
        <v>101.9</v>
      </c>
      <c r="P63" s="158">
        <v>109.9</v>
      </c>
      <c r="Q63" s="158">
        <v>99.3</v>
      </c>
      <c r="R63" s="158">
        <v>103.6</v>
      </c>
      <c r="S63" s="158">
        <v>93.9</v>
      </c>
    </row>
    <row r="64" spans="1:19" ht="13.5" customHeight="1">
      <c r="A64" s="320"/>
      <c r="B64" s="320" t="s">
        <v>348</v>
      </c>
      <c r="C64" s="321"/>
      <c r="D64" s="382">
        <v>99.9</v>
      </c>
      <c r="E64" s="158">
        <v>94.4</v>
      </c>
      <c r="F64" s="158">
        <v>99.1</v>
      </c>
      <c r="G64" s="158">
        <v>94.4</v>
      </c>
      <c r="H64" s="158">
        <v>99.5</v>
      </c>
      <c r="I64" s="158">
        <v>103.3</v>
      </c>
      <c r="J64" s="158">
        <v>97.8</v>
      </c>
      <c r="K64" s="158">
        <v>102.4</v>
      </c>
      <c r="L64" s="158">
        <v>104.7</v>
      </c>
      <c r="M64" s="158">
        <v>95.2</v>
      </c>
      <c r="N64" s="158">
        <v>101</v>
      </c>
      <c r="O64" s="158">
        <v>102.6</v>
      </c>
      <c r="P64" s="158">
        <v>107.9</v>
      </c>
      <c r="Q64" s="158">
        <v>102.6</v>
      </c>
      <c r="R64" s="158">
        <v>102.2</v>
      </c>
      <c r="S64" s="158">
        <v>92.6</v>
      </c>
    </row>
    <row r="65" spans="1:19" ht="13.5" customHeight="1">
      <c r="A65" s="320"/>
      <c r="B65" s="320" t="s">
        <v>349</v>
      </c>
      <c r="C65" s="321"/>
      <c r="D65" s="382">
        <v>100.3</v>
      </c>
      <c r="E65" s="158">
        <v>105.3</v>
      </c>
      <c r="F65" s="158">
        <v>100</v>
      </c>
      <c r="G65" s="158">
        <v>94.7</v>
      </c>
      <c r="H65" s="158">
        <v>102.3</v>
      </c>
      <c r="I65" s="158">
        <v>102.4</v>
      </c>
      <c r="J65" s="158">
        <v>96.2</v>
      </c>
      <c r="K65" s="158">
        <v>97.3</v>
      </c>
      <c r="L65" s="158">
        <v>102.2</v>
      </c>
      <c r="M65" s="158">
        <v>95.7</v>
      </c>
      <c r="N65" s="158">
        <v>103.1</v>
      </c>
      <c r="O65" s="158">
        <v>99.4</v>
      </c>
      <c r="P65" s="158">
        <v>109</v>
      </c>
      <c r="Q65" s="158">
        <v>101.1</v>
      </c>
      <c r="R65" s="158">
        <v>100.8</v>
      </c>
      <c r="S65" s="158">
        <v>93.4</v>
      </c>
    </row>
    <row r="66" spans="1:19" ht="13.5" customHeight="1">
      <c r="A66" s="320"/>
      <c r="B66" s="320" t="s">
        <v>320</v>
      </c>
      <c r="C66" s="321"/>
      <c r="D66" s="382">
        <v>100.9</v>
      </c>
      <c r="E66" s="158">
        <v>102.4</v>
      </c>
      <c r="F66" s="158">
        <v>100.3</v>
      </c>
      <c r="G66" s="158">
        <v>100.8</v>
      </c>
      <c r="H66" s="158">
        <v>99.7</v>
      </c>
      <c r="I66" s="158">
        <v>105.6</v>
      </c>
      <c r="J66" s="158">
        <v>96.5</v>
      </c>
      <c r="K66" s="158">
        <v>98.1</v>
      </c>
      <c r="L66" s="158">
        <v>104.5</v>
      </c>
      <c r="M66" s="158">
        <v>95.9</v>
      </c>
      <c r="N66" s="158">
        <v>102.8</v>
      </c>
      <c r="O66" s="158">
        <v>102.4</v>
      </c>
      <c r="P66" s="158">
        <v>112.3</v>
      </c>
      <c r="Q66" s="158">
        <v>100.8</v>
      </c>
      <c r="R66" s="158">
        <v>102.7</v>
      </c>
      <c r="S66" s="158">
        <v>95.2</v>
      </c>
    </row>
    <row r="67" spans="1:19" ht="13.5" customHeight="1">
      <c r="A67" s="320"/>
      <c r="B67" s="320" t="s">
        <v>350</v>
      </c>
      <c r="C67" s="321"/>
      <c r="D67" s="382">
        <v>100.1</v>
      </c>
      <c r="E67" s="158">
        <v>102.6</v>
      </c>
      <c r="F67" s="158">
        <v>100.2</v>
      </c>
      <c r="G67" s="158">
        <v>102.7</v>
      </c>
      <c r="H67" s="158">
        <v>99</v>
      </c>
      <c r="I67" s="158">
        <v>95.9</v>
      </c>
      <c r="J67" s="158">
        <v>96.4</v>
      </c>
      <c r="K67" s="158">
        <v>97.3</v>
      </c>
      <c r="L67" s="158">
        <v>104.7</v>
      </c>
      <c r="M67" s="158">
        <v>100.6</v>
      </c>
      <c r="N67" s="158">
        <v>103.6</v>
      </c>
      <c r="O67" s="158">
        <v>98.2</v>
      </c>
      <c r="P67" s="158">
        <v>110.4</v>
      </c>
      <c r="Q67" s="158">
        <v>101.1</v>
      </c>
      <c r="R67" s="158">
        <v>103.9</v>
      </c>
      <c r="S67" s="158">
        <v>95.1</v>
      </c>
    </row>
    <row r="68" spans="1:19" ht="13.5" customHeight="1">
      <c r="A68" s="320"/>
      <c r="B68" s="320">
        <v>12</v>
      </c>
      <c r="C68" s="321"/>
      <c r="D68" s="382">
        <v>100.4</v>
      </c>
      <c r="E68" s="158">
        <v>102.2</v>
      </c>
      <c r="F68" s="158">
        <v>100.3</v>
      </c>
      <c r="G68" s="158">
        <v>90.7</v>
      </c>
      <c r="H68" s="158">
        <v>100.3</v>
      </c>
      <c r="I68" s="158">
        <v>98.5</v>
      </c>
      <c r="J68" s="158">
        <v>96.5</v>
      </c>
      <c r="K68" s="158">
        <v>99</v>
      </c>
      <c r="L68" s="158">
        <v>102.7</v>
      </c>
      <c r="M68" s="158">
        <v>99</v>
      </c>
      <c r="N68" s="158">
        <v>106.2</v>
      </c>
      <c r="O68" s="158">
        <v>97.4</v>
      </c>
      <c r="P68" s="158">
        <v>111.4</v>
      </c>
      <c r="Q68" s="158">
        <v>98.9</v>
      </c>
      <c r="R68" s="158">
        <v>105.2</v>
      </c>
      <c r="S68" s="158">
        <v>100.2</v>
      </c>
    </row>
    <row r="69" spans="1:19" ht="13.5" customHeight="1">
      <c r="A69" s="320" t="s">
        <v>473</v>
      </c>
      <c r="B69" s="320" t="s">
        <v>351</v>
      </c>
      <c r="C69" s="321" t="s">
        <v>23</v>
      </c>
      <c r="D69" s="382">
        <v>98.6</v>
      </c>
      <c r="E69" s="158">
        <v>112.1</v>
      </c>
      <c r="F69" s="158">
        <v>96.9</v>
      </c>
      <c r="G69" s="158">
        <v>115.6</v>
      </c>
      <c r="H69" s="158">
        <v>89.3</v>
      </c>
      <c r="I69" s="158">
        <v>91.1</v>
      </c>
      <c r="J69" s="158">
        <v>105.3</v>
      </c>
      <c r="K69" s="158">
        <v>104.7</v>
      </c>
      <c r="L69" s="158">
        <v>88.3</v>
      </c>
      <c r="M69" s="158">
        <v>115.1</v>
      </c>
      <c r="N69" s="158">
        <v>93</v>
      </c>
      <c r="O69" s="158">
        <v>98.7</v>
      </c>
      <c r="P69" s="158">
        <v>86.2</v>
      </c>
      <c r="Q69" s="158">
        <v>109.6</v>
      </c>
      <c r="R69" s="158">
        <v>99.9</v>
      </c>
      <c r="S69" s="158">
        <v>95.9</v>
      </c>
    </row>
    <row r="70" spans="1:46" ht="13.5" customHeight="1">
      <c r="A70" s="320"/>
      <c r="B70" s="320">
        <v>2</v>
      </c>
      <c r="C70" s="321"/>
      <c r="D70" s="382">
        <v>98.7</v>
      </c>
      <c r="E70" s="158">
        <v>119.6</v>
      </c>
      <c r="F70" s="158">
        <v>98</v>
      </c>
      <c r="G70" s="158">
        <v>114.4</v>
      </c>
      <c r="H70" s="158">
        <v>89.4</v>
      </c>
      <c r="I70" s="158">
        <v>93.9</v>
      </c>
      <c r="J70" s="158">
        <v>103.7</v>
      </c>
      <c r="K70" s="158">
        <v>101.8</v>
      </c>
      <c r="L70" s="158">
        <v>87.7</v>
      </c>
      <c r="M70" s="158">
        <v>112.1</v>
      </c>
      <c r="N70" s="158">
        <v>91</v>
      </c>
      <c r="O70" s="158">
        <v>97.6</v>
      </c>
      <c r="P70" s="158">
        <v>85.9</v>
      </c>
      <c r="Q70" s="158">
        <v>107.5</v>
      </c>
      <c r="R70" s="158">
        <v>96.1</v>
      </c>
      <c r="S70" s="158">
        <v>95.5</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82">
        <v>98.2</v>
      </c>
      <c r="E71" s="158">
        <v>117.9</v>
      </c>
      <c r="F71" s="158">
        <v>99.1</v>
      </c>
      <c r="G71" s="158">
        <v>116.4</v>
      </c>
      <c r="H71" s="158">
        <v>92.1</v>
      </c>
      <c r="I71" s="158">
        <v>90.1</v>
      </c>
      <c r="J71" s="158">
        <v>104.3</v>
      </c>
      <c r="K71" s="158">
        <v>101.6</v>
      </c>
      <c r="L71" s="158">
        <v>89</v>
      </c>
      <c r="M71" s="158">
        <v>114.9</v>
      </c>
      <c r="N71" s="158">
        <v>94.5</v>
      </c>
      <c r="O71" s="158">
        <v>98.2</v>
      </c>
      <c r="P71" s="158">
        <v>84.3</v>
      </c>
      <c r="Q71" s="158">
        <v>102.9</v>
      </c>
      <c r="R71" s="158">
        <v>94</v>
      </c>
      <c r="S71" s="158">
        <v>93.7</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100.4</v>
      </c>
      <c r="E72" s="170">
        <v>119.9</v>
      </c>
      <c r="F72" s="170">
        <v>99.4</v>
      </c>
      <c r="G72" s="170">
        <v>120.1</v>
      </c>
      <c r="H72" s="170">
        <v>91.4</v>
      </c>
      <c r="I72" s="170">
        <v>90.9</v>
      </c>
      <c r="J72" s="170">
        <v>114</v>
      </c>
      <c r="K72" s="170">
        <v>104</v>
      </c>
      <c r="L72" s="170">
        <v>92.3</v>
      </c>
      <c r="M72" s="170">
        <v>116.9</v>
      </c>
      <c r="N72" s="170">
        <v>97</v>
      </c>
      <c r="O72" s="170">
        <v>84.3</v>
      </c>
      <c r="P72" s="170">
        <v>87.8</v>
      </c>
      <c r="Q72" s="170">
        <v>107.4</v>
      </c>
      <c r="R72" s="170">
        <v>98.2</v>
      </c>
      <c r="S72" s="170">
        <v>97.7</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v>
      </c>
      <c r="E74" s="318">
        <v>4.7</v>
      </c>
      <c r="F74" s="318">
        <v>1.2</v>
      </c>
      <c r="G74" s="318">
        <v>-3.1</v>
      </c>
      <c r="H74" s="318">
        <v>1.9</v>
      </c>
      <c r="I74" s="318">
        <v>10.1</v>
      </c>
      <c r="J74" s="318">
        <v>0.2</v>
      </c>
      <c r="K74" s="318">
        <v>0.6</v>
      </c>
      <c r="L74" s="319">
        <v>0.8</v>
      </c>
      <c r="M74" s="319">
        <v>-7.4</v>
      </c>
      <c r="N74" s="319">
        <v>-3.4</v>
      </c>
      <c r="O74" s="319">
        <v>-3.4</v>
      </c>
      <c r="P74" s="318">
        <v>-6.6</v>
      </c>
      <c r="Q74" s="318">
        <v>-3.7</v>
      </c>
      <c r="R74" s="318">
        <v>-0.5</v>
      </c>
      <c r="S74" s="319">
        <v>-1</v>
      </c>
    </row>
    <row r="75" spans="1:19" ht="13.5" customHeight="1">
      <c r="A75" s="320"/>
      <c r="B75" s="320" t="s">
        <v>21</v>
      </c>
      <c r="C75" s="321"/>
      <c r="D75" s="322">
        <v>-0.8</v>
      </c>
      <c r="E75" s="157">
        <v>-10.3</v>
      </c>
      <c r="F75" s="157">
        <v>-0.6</v>
      </c>
      <c r="G75" s="157">
        <v>-1.3</v>
      </c>
      <c r="H75" s="157">
        <v>10.7</v>
      </c>
      <c r="I75" s="157">
        <v>2.5</v>
      </c>
      <c r="J75" s="157">
        <v>-1.4</v>
      </c>
      <c r="K75" s="157">
        <v>-1.3</v>
      </c>
      <c r="L75" s="323">
        <v>21</v>
      </c>
      <c r="M75" s="323">
        <v>-1.2</v>
      </c>
      <c r="N75" s="323">
        <v>0.7</v>
      </c>
      <c r="O75" s="323">
        <v>-3.3</v>
      </c>
      <c r="P75" s="157">
        <v>1.4</v>
      </c>
      <c r="Q75" s="157">
        <v>-4.4</v>
      </c>
      <c r="R75" s="157">
        <v>2.6</v>
      </c>
      <c r="S75" s="323">
        <v>1.3</v>
      </c>
    </row>
    <row r="76" spans="1:19" ht="13.5" customHeight="1">
      <c r="A76" s="320"/>
      <c r="B76" s="320" t="s">
        <v>22</v>
      </c>
      <c r="C76" s="321"/>
      <c r="D76" s="322">
        <v>-3.4</v>
      </c>
      <c r="E76" s="157">
        <v>-12.4</v>
      </c>
      <c r="F76" s="157">
        <v>-3.6</v>
      </c>
      <c r="G76" s="157">
        <v>-9.1</v>
      </c>
      <c r="H76" s="157">
        <v>7.2</v>
      </c>
      <c r="I76" s="157">
        <v>-2.3</v>
      </c>
      <c r="J76" s="157">
        <v>-3.8</v>
      </c>
      <c r="K76" s="157">
        <v>-7.8</v>
      </c>
      <c r="L76" s="323">
        <v>11.2</v>
      </c>
      <c r="M76" s="323">
        <v>-5.2</v>
      </c>
      <c r="N76" s="323">
        <v>2.4</v>
      </c>
      <c r="O76" s="323">
        <v>-7.6</v>
      </c>
      <c r="P76" s="157">
        <v>-1.3</v>
      </c>
      <c r="Q76" s="157">
        <v>-3</v>
      </c>
      <c r="R76" s="157">
        <v>-1.5</v>
      </c>
      <c r="S76" s="323">
        <v>-1.4</v>
      </c>
    </row>
    <row r="77" spans="1:19" ht="13.5" customHeight="1">
      <c r="A77" s="320"/>
      <c r="B77" s="320" t="s">
        <v>618</v>
      </c>
      <c r="C77" s="321"/>
      <c r="D77" s="322">
        <v>-1.5</v>
      </c>
      <c r="E77" s="157">
        <v>4</v>
      </c>
      <c r="F77" s="157">
        <v>0.1</v>
      </c>
      <c r="G77" s="157">
        <v>0.7</v>
      </c>
      <c r="H77" s="157">
        <v>2.9</v>
      </c>
      <c r="I77" s="157">
        <v>-5</v>
      </c>
      <c r="J77" s="157">
        <v>-2.5</v>
      </c>
      <c r="K77" s="157">
        <v>-5.4</v>
      </c>
      <c r="L77" s="323">
        <v>3.3</v>
      </c>
      <c r="M77" s="323">
        <v>-3.4</v>
      </c>
      <c r="N77" s="323">
        <v>-2.8</v>
      </c>
      <c r="O77" s="323">
        <v>-2.6</v>
      </c>
      <c r="P77" s="157">
        <v>0.2</v>
      </c>
      <c r="Q77" s="157">
        <v>-2.7</v>
      </c>
      <c r="R77" s="157">
        <v>-3.7</v>
      </c>
      <c r="S77" s="323">
        <v>-1.8</v>
      </c>
    </row>
    <row r="78" spans="1:19" ht="13.5" customHeight="1">
      <c r="A78" s="320"/>
      <c r="B78" s="320">
        <v>28</v>
      </c>
      <c r="C78" s="321"/>
      <c r="D78" s="537" t="s">
        <v>378</v>
      </c>
      <c r="E78" s="538" t="s">
        <v>378</v>
      </c>
      <c r="F78" s="538" t="s">
        <v>378</v>
      </c>
      <c r="G78" s="538" t="s">
        <v>378</v>
      </c>
      <c r="H78" s="538" t="s">
        <v>378</v>
      </c>
      <c r="I78" s="538" t="s">
        <v>378</v>
      </c>
      <c r="J78" s="538" t="s">
        <v>378</v>
      </c>
      <c r="K78" s="538" t="s">
        <v>378</v>
      </c>
      <c r="L78" s="323" t="s">
        <v>378</v>
      </c>
      <c r="M78" s="323" t="s">
        <v>378</v>
      </c>
      <c r="N78" s="323" t="s">
        <v>378</v>
      </c>
      <c r="O78" s="323" t="s">
        <v>378</v>
      </c>
      <c r="P78" s="538" t="s">
        <v>378</v>
      </c>
      <c r="Q78" s="538" t="s">
        <v>378</v>
      </c>
      <c r="R78" s="538" t="s">
        <v>378</v>
      </c>
      <c r="S78" s="323" t="s">
        <v>378</v>
      </c>
    </row>
    <row r="79" spans="1:19" ht="13.5" customHeight="1">
      <c r="A79" s="225"/>
      <c r="B79" s="167" t="s">
        <v>474</v>
      </c>
      <c r="C79" s="226"/>
      <c r="D79" s="400" t="s">
        <v>796</v>
      </c>
      <c r="E79" s="401" t="s">
        <v>796</v>
      </c>
      <c r="F79" s="401" t="s">
        <v>796</v>
      </c>
      <c r="G79" s="401" t="s">
        <v>796</v>
      </c>
      <c r="H79" s="401" t="s">
        <v>796</v>
      </c>
      <c r="I79" s="401" t="s">
        <v>796</v>
      </c>
      <c r="J79" s="401" t="s">
        <v>796</v>
      </c>
      <c r="K79" s="401" t="s">
        <v>796</v>
      </c>
      <c r="L79" s="401" t="s">
        <v>796</v>
      </c>
      <c r="M79" s="401" t="s">
        <v>796</v>
      </c>
      <c r="N79" s="401" t="s">
        <v>796</v>
      </c>
      <c r="O79" s="401" t="s">
        <v>796</v>
      </c>
      <c r="P79" s="401" t="s">
        <v>796</v>
      </c>
      <c r="Q79" s="401" t="s">
        <v>796</v>
      </c>
      <c r="R79" s="401" t="s">
        <v>796</v>
      </c>
      <c r="S79" s="401" t="s">
        <v>797</v>
      </c>
    </row>
    <row r="80" spans="1:19" ht="13.5" customHeight="1">
      <c r="A80" s="320"/>
      <c r="B80" s="320" t="s">
        <v>344</v>
      </c>
      <c r="C80" s="321"/>
      <c r="D80" s="525">
        <v>-2</v>
      </c>
      <c r="E80" s="526">
        <v>-9.2</v>
      </c>
      <c r="F80" s="526">
        <v>-0.7</v>
      </c>
      <c r="G80" s="526">
        <v>1.9</v>
      </c>
      <c r="H80" s="526">
        <v>-1.9</v>
      </c>
      <c r="I80" s="526">
        <v>-2.3</v>
      </c>
      <c r="J80" s="526">
        <v>-5.1</v>
      </c>
      <c r="K80" s="526">
        <v>-5</v>
      </c>
      <c r="L80" s="526">
        <v>2.9</v>
      </c>
      <c r="M80" s="526">
        <v>-7.4</v>
      </c>
      <c r="N80" s="526">
        <v>-0.1</v>
      </c>
      <c r="O80" s="526">
        <v>1.4</v>
      </c>
      <c r="P80" s="526">
        <v>-0.4</v>
      </c>
      <c r="Q80" s="526">
        <v>-5.6</v>
      </c>
      <c r="R80" s="526">
        <v>5.9</v>
      </c>
      <c r="S80" s="526">
        <v>-0.7</v>
      </c>
    </row>
    <row r="81" spans="1:19" ht="13.5" customHeight="1">
      <c r="A81" s="320"/>
      <c r="B81" s="320" t="s">
        <v>345</v>
      </c>
      <c r="C81" s="321"/>
      <c r="D81" s="415">
        <v>-0.5</v>
      </c>
      <c r="E81" s="416">
        <v>-0.8</v>
      </c>
      <c r="F81" s="416">
        <v>0.1</v>
      </c>
      <c r="G81" s="416">
        <v>-2.1</v>
      </c>
      <c r="H81" s="416">
        <v>-1</v>
      </c>
      <c r="I81" s="416">
        <v>-1.5</v>
      </c>
      <c r="J81" s="416">
        <v>-5.6</v>
      </c>
      <c r="K81" s="416">
        <v>-0.6</v>
      </c>
      <c r="L81" s="416">
        <v>-1.6</v>
      </c>
      <c r="M81" s="416">
        <v>-4.6</v>
      </c>
      <c r="N81" s="416">
        <v>6</v>
      </c>
      <c r="O81" s="416">
        <v>1.3</v>
      </c>
      <c r="P81" s="416">
        <v>3.8</v>
      </c>
      <c r="Q81" s="416">
        <v>-2</v>
      </c>
      <c r="R81" s="416">
        <v>3.5</v>
      </c>
      <c r="S81" s="416">
        <v>0.2</v>
      </c>
    </row>
    <row r="82" spans="1:19" ht="13.5" customHeight="1">
      <c r="A82" s="320"/>
      <c r="B82" s="320" t="s">
        <v>346</v>
      </c>
      <c r="C82" s="321"/>
      <c r="D82" s="415">
        <v>0.2</v>
      </c>
      <c r="E82" s="416">
        <v>4.3</v>
      </c>
      <c r="F82" s="416">
        <v>-0.1</v>
      </c>
      <c r="G82" s="416">
        <v>-0.8</v>
      </c>
      <c r="H82" s="416">
        <v>-0.4</v>
      </c>
      <c r="I82" s="416">
        <v>2.3</v>
      </c>
      <c r="J82" s="416">
        <v>-5.5</v>
      </c>
      <c r="K82" s="416">
        <v>0.8</v>
      </c>
      <c r="L82" s="416">
        <v>0.9</v>
      </c>
      <c r="M82" s="416">
        <v>-3.9</v>
      </c>
      <c r="N82" s="416">
        <v>6.2</v>
      </c>
      <c r="O82" s="416">
        <v>3</v>
      </c>
      <c r="P82" s="416">
        <v>4.6</v>
      </c>
      <c r="Q82" s="416">
        <v>-1.3</v>
      </c>
      <c r="R82" s="416">
        <v>4.1</v>
      </c>
      <c r="S82" s="416">
        <v>1.5</v>
      </c>
    </row>
    <row r="83" spans="1:19" ht="13.5" customHeight="1">
      <c r="A83" s="320"/>
      <c r="B83" s="320" t="s">
        <v>347</v>
      </c>
      <c r="C83" s="321"/>
      <c r="D83" s="415">
        <v>-0.6</v>
      </c>
      <c r="E83" s="416">
        <v>4.4</v>
      </c>
      <c r="F83" s="416">
        <v>-0.5</v>
      </c>
      <c r="G83" s="416">
        <v>-1.1</v>
      </c>
      <c r="H83" s="416">
        <v>-0.3</v>
      </c>
      <c r="I83" s="416">
        <v>4.8</v>
      </c>
      <c r="J83" s="416">
        <v>-0.7</v>
      </c>
      <c r="K83" s="416">
        <v>1.2</v>
      </c>
      <c r="L83" s="416">
        <v>-0.4</v>
      </c>
      <c r="M83" s="416">
        <v>-3.8</v>
      </c>
      <c r="N83" s="416">
        <v>4.6</v>
      </c>
      <c r="O83" s="416">
        <v>-0.2</v>
      </c>
      <c r="P83" s="416">
        <v>4.7</v>
      </c>
      <c r="Q83" s="416">
        <v>-4.1</v>
      </c>
      <c r="R83" s="416">
        <v>2.7</v>
      </c>
      <c r="S83" s="416">
        <v>-7.2</v>
      </c>
    </row>
    <row r="84" spans="1:19" ht="13.5" customHeight="1">
      <c r="A84" s="320"/>
      <c r="B84" s="320" t="s">
        <v>348</v>
      </c>
      <c r="C84" s="321"/>
      <c r="D84" s="415">
        <v>-0.1</v>
      </c>
      <c r="E84" s="416">
        <v>-1</v>
      </c>
      <c r="F84" s="416">
        <v>-0.9</v>
      </c>
      <c r="G84" s="416">
        <v>-3.6</v>
      </c>
      <c r="H84" s="416">
        <v>0.3</v>
      </c>
      <c r="I84" s="416">
        <v>5.2</v>
      </c>
      <c r="J84" s="416">
        <v>-1.7</v>
      </c>
      <c r="K84" s="416">
        <v>5.6</v>
      </c>
      <c r="L84" s="416">
        <v>0.7</v>
      </c>
      <c r="M84" s="416">
        <v>-3.4</v>
      </c>
      <c r="N84" s="416">
        <v>1.1</v>
      </c>
      <c r="O84" s="416">
        <v>-2.8</v>
      </c>
      <c r="P84" s="416">
        <v>1.4</v>
      </c>
      <c r="Q84" s="416">
        <v>1.9</v>
      </c>
      <c r="R84" s="416">
        <v>1.6</v>
      </c>
      <c r="S84" s="416">
        <v>-6.7</v>
      </c>
    </row>
    <row r="85" spans="1:19" ht="13.5" customHeight="1">
      <c r="A85" s="320"/>
      <c r="B85" s="320" t="s">
        <v>349</v>
      </c>
      <c r="C85" s="321"/>
      <c r="D85" s="415">
        <v>0.5</v>
      </c>
      <c r="E85" s="416">
        <v>7.3</v>
      </c>
      <c r="F85" s="416">
        <v>-0.4</v>
      </c>
      <c r="G85" s="416">
        <v>-1.3</v>
      </c>
      <c r="H85" s="416">
        <v>2</v>
      </c>
      <c r="I85" s="416">
        <v>4.8</v>
      </c>
      <c r="J85" s="416">
        <v>-1.2</v>
      </c>
      <c r="K85" s="416">
        <v>4.3</v>
      </c>
      <c r="L85" s="416">
        <v>-0.8</v>
      </c>
      <c r="M85" s="416">
        <v>-3.1</v>
      </c>
      <c r="N85" s="416">
        <v>5</v>
      </c>
      <c r="O85" s="416">
        <v>-4.1</v>
      </c>
      <c r="P85" s="416">
        <v>2.6</v>
      </c>
      <c r="Q85" s="416">
        <v>1</v>
      </c>
      <c r="R85" s="416">
        <v>1.7</v>
      </c>
      <c r="S85" s="416">
        <v>-6.5</v>
      </c>
    </row>
    <row r="86" spans="1:19" ht="13.5" customHeight="1">
      <c r="A86" s="320"/>
      <c r="B86" s="320" t="s">
        <v>320</v>
      </c>
      <c r="C86" s="321"/>
      <c r="D86" s="415">
        <v>1.3</v>
      </c>
      <c r="E86" s="416">
        <v>0.4</v>
      </c>
      <c r="F86" s="416">
        <v>-0.1</v>
      </c>
      <c r="G86" s="416">
        <v>1.6</v>
      </c>
      <c r="H86" s="416">
        <v>-0.9</v>
      </c>
      <c r="I86" s="416">
        <v>7.3</v>
      </c>
      <c r="J86" s="416">
        <v>0.7</v>
      </c>
      <c r="K86" s="416">
        <v>6.4</v>
      </c>
      <c r="L86" s="416">
        <v>1.3</v>
      </c>
      <c r="M86" s="416">
        <v>-3.4</v>
      </c>
      <c r="N86" s="416">
        <v>9.5</v>
      </c>
      <c r="O86" s="416">
        <v>-0.4</v>
      </c>
      <c r="P86" s="416">
        <v>5.1</v>
      </c>
      <c r="Q86" s="416">
        <v>1.3</v>
      </c>
      <c r="R86" s="416">
        <v>1.7</v>
      </c>
      <c r="S86" s="416">
        <v>-3.8</v>
      </c>
    </row>
    <row r="87" spans="1:19" ht="13.5" customHeight="1">
      <c r="A87" s="320"/>
      <c r="B87" s="320" t="s">
        <v>350</v>
      </c>
      <c r="C87" s="321"/>
      <c r="D87" s="415">
        <v>0.2</v>
      </c>
      <c r="E87" s="416">
        <v>4.4</v>
      </c>
      <c r="F87" s="416">
        <v>-0.6</v>
      </c>
      <c r="G87" s="416">
        <v>7.2</v>
      </c>
      <c r="H87" s="416">
        <v>0.1</v>
      </c>
      <c r="I87" s="416">
        <v>-3.5</v>
      </c>
      <c r="J87" s="416">
        <v>0.9</v>
      </c>
      <c r="K87" s="416">
        <v>6</v>
      </c>
      <c r="L87" s="416">
        <v>1.9</v>
      </c>
      <c r="M87" s="416">
        <v>1.6</v>
      </c>
      <c r="N87" s="416">
        <v>7.9</v>
      </c>
      <c r="O87" s="416">
        <v>-7.8</v>
      </c>
      <c r="P87" s="416">
        <v>2.7</v>
      </c>
      <c r="Q87" s="416">
        <v>1.4</v>
      </c>
      <c r="R87" s="416">
        <v>6</v>
      </c>
      <c r="S87" s="416">
        <v>-3.5</v>
      </c>
    </row>
    <row r="88" spans="1:19" ht="13.5" customHeight="1">
      <c r="A88" s="320"/>
      <c r="B88" s="320">
        <v>12</v>
      </c>
      <c r="C88" s="321"/>
      <c r="D88" s="415">
        <v>-2</v>
      </c>
      <c r="E88" s="416">
        <v>6.7</v>
      </c>
      <c r="F88" s="416">
        <v>-3.6</v>
      </c>
      <c r="G88" s="416">
        <v>-5.4</v>
      </c>
      <c r="H88" s="416">
        <v>-0.5</v>
      </c>
      <c r="I88" s="416">
        <v>-3.8</v>
      </c>
      <c r="J88" s="416">
        <v>-3.3</v>
      </c>
      <c r="K88" s="416">
        <v>5.1</v>
      </c>
      <c r="L88" s="416">
        <v>-0.8</v>
      </c>
      <c r="M88" s="416">
        <v>-1.2</v>
      </c>
      <c r="N88" s="416">
        <v>6.6</v>
      </c>
      <c r="O88" s="416">
        <v>-6.9</v>
      </c>
      <c r="P88" s="416">
        <v>4.2</v>
      </c>
      <c r="Q88" s="416">
        <v>-2.8</v>
      </c>
      <c r="R88" s="416">
        <v>5.5</v>
      </c>
      <c r="S88" s="416">
        <v>-3.3</v>
      </c>
    </row>
    <row r="89" spans="1:19" ht="13.5" customHeight="1">
      <c r="A89" s="320" t="s">
        <v>473</v>
      </c>
      <c r="B89" s="320" t="s">
        <v>351</v>
      </c>
      <c r="C89" s="321" t="s">
        <v>23</v>
      </c>
      <c r="D89" s="415">
        <v>-1.4</v>
      </c>
      <c r="E89" s="416">
        <v>21.7</v>
      </c>
      <c r="F89" s="416">
        <v>-3.2</v>
      </c>
      <c r="G89" s="416">
        <v>18.3</v>
      </c>
      <c r="H89" s="416">
        <v>-9.2</v>
      </c>
      <c r="I89" s="416">
        <v>-8.2</v>
      </c>
      <c r="J89" s="416">
        <v>6</v>
      </c>
      <c r="K89" s="416">
        <v>7.6</v>
      </c>
      <c r="L89" s="416">
        <v>-13.9</v>
      </c>
      <c r="M89" s="416">
        <v>15.4</v>
      </c>
      <c r="N89" s="416">
        <v>-12.5</v>
      </c>
      <c r="O89" s="416">
        <v>-5.8</v>
      </c>
      <c r="P89" s="416">
        <v>-20.3</v>
      </c>
      <c r="Q89" s="416">
        <v>11.3</v>
      </c>
      <c r="R89" s="416">
        <v>-0.1</v>
      </c>
      <c r="S89" s="416">
        <v>-1.5</v>
      </c>
    </row>
    <row r="90" spans="1:19" ht="13.5" customHeight="1">
      <c r="A90" s="320"/>
      <c r="B90" s="320">
        <v>2</v>
      </c>
      <c r="C90" s="321"/>
      <c r="D90" s="415">
        <v>-1.8</v>
      </c>
      <c r="E90" s="416">
        <v>23.4</v>
      </c>
      <c r="F90" s="416">
        <v>-3.1</v>
      </c>
      <c r="G90" s="416">
        <v>15.7</v>
      </c>
      <c r="H90" s="416">
        <v>-9.6</v>
      </c>
      <c r="I90" s="416">
        <v>-8.2</v>
      </c>
      <c r="J90" s="416">
        <v>6.5</v>
      </c>
      <c r="K90" s="416">
        <v>8.2</v>
      </c>
      <c r="L90" s="416">
        <v>-13.2</v>
      </c>
      <c r="M90" s="416">
        <v>13.8</v>
      </c>
      <c r="N90" s="416">
        <v>-10.7</v>
      </c>
      <c r="O90" s="416">
        <v>-0.4</v>
      </c>
      <c r="P90" s="416">
        <v>-20.5</v>
      </c>
      <c r="Q90" s="416">
        <v>7.4</v>
      </c>
      <c r="R90" s="416">
        <v>-2.7</v>
      </c>
      <c r="S90" s="416">
        <v>-1.8</v>
      </c>
    </row>
    <row r="91" spans="1:19" ht="13.5" customHeight="1">
      <c r="A91" s="320"/>
      <c r="B91" s="320">
        <v>3</v>
      </c>
      <c r="C91" s="321"/>
      <c r="D91" s="415">
        <v>-1.6</v>
      </c>
      <c r="E91" s="416">
        <v>23.6</v>
      </c>
      <c r="F91" s="416">
        <v>-1.9</v>
      </c>
      <c r="G91" s="416">
        <v>20.4</v>
      </c>
      <c r="H91" s="416">
        <v>-10.6</v>
      </c>
      <c r="I91" s="416">
        <v>-8.7</v>
      </c>
      <c r="J91" s="416">
        <v>9.3</v>
      </c>
      <c r="K91" s="416">
        <v>2.9</v>
      </c>
      <c r="L91" s="416">
        <v>-14</v>
      </c>
      <c r="M91" s="416">
        <v>19.3</v>
      </c>
      <c r="N91" s="416">
        <v>-9.8</v>
      </c>
      <c r="O91" s="416">
        <v>-0.2</v>
      </c>
      <c r="P91" s="416">
        <v>-21.7</v>
      </c>
      <c r="Q91" s="416">
        <v>6</v>
      </c>
      <c r="R91" s="416">
        <v>-6.4</v>
      </c>
      <c r="S91" s="416">
        <v>-4.5</v>
      </c>
    </row>
    <row r="92" spans="1:19" ht="13.5" customHeight="1">
      <c r="A92" s="167"/>
      <c r="B92" s="532">
        <v>4</v>
      </c>
      <c r="C92" s="168"/>
      <c r="D92" s="529">
        <v>-0.4</v>
      </c>
      <c r="E92" s="530">
        <v>25.5</v>
      </c>
      <c r="F92" s="530">
        <v>-2.6</v>
      </c>
      <c r="G92" s="530">
        <v>21.6</v>
      </c>
      <c r="H92" s="530">
        <v>-10.5</v>
      </c>
      <c r="I92" s="530">
        <v>-11.4</v>
      </c>
      <c r="J92" s="530">
        <v>17.8</v>
      </c>
      <c r="K92" s="530">
        <v>4</v>
      </c>
      <c r="L92" s="530">
        <v>-11.1</v>
      </c>
      <c r="M92" s="530">
        <v>21</v>
      </c>
      <c r="N92" s="530">
        <v>-3.6</v>
      </c>
      <c r="O92" s="530">
        <v>-20.2</v>
      </c>
      <c r="P92" s="530">
        <v>-17.9</v>
      </c>
      <c r="Q92" s="530">
        <v>10.2</v>
      </c>
      <c r="R92" s="530">
        <v>-5.6</v>
      </c>
      <c r="S92" s="528">
        <v>0.2</v>
      </c>
    </row>
    <row r="93" spans="1:35" ht="27" customHeight="1">
      <c r="A93" s="667" t="s">
        <v>214</v>
      </c>
      <c r="B93" s="667"/>
      <c r="C93" s="667"/>
      <c r="D93" s="174">
        <v>2.2</v>
      </c>
      <c r="E93" s="173">
        <v>1.7</v>
      </c>
      <c r="F93" s="173">
        <v>0.3</v>
      </c>
      <c r="G93" s="173">
        <v>3.2</v>
      </c>
      <c r="H93" s="173">
        <v>-0.8</v>
      </c>
      <c r="I93" s="173">
        <v>0.9</v>
      </c>
      <c r="J93" s="173">
        <v>9.3</v>
      </c>
      <c r="K93" s="173">
        <v>2.4</v>
      </c>
      <c r="L93" s="173">
        <v>3.7</v>
      </c>
      <c r="M93" s="173">
        <v>1.7</v>
      </c>
      <c r="N93" s="173">
        <v>2.6</v>
      </c>
      <c r="O93" s="173">
        <v>-14.2</v>
      </c>
      <c r="P93" s="173">
        <v>4.2</v>
      </c>
      <c r="Q93" s="173">
        <v>4.4</v>
      </c>
      <c r="R93" s="173">
        <v>4.5</v>
      </c>
      <c r="S93" s="173">
        <v>4.3</v>
      </c>
      <c r="T93" s="327"/>
      <c r="U93" s="327"/>
      <c r="V93" s="327"/>
      <c r="W93" s="327"/>
      <c r="X93" s="327"/>
      <c r="Y93" s="327"/>
      <c r="Z93" s="327"/>
      <c r="AA93" s="327"/>
      <c r="AB93" s="327"/>
      <c r="AC93" s="327"/>
      <c r="AD93" s="327"/>
      <c r="AE93" s="327"/>
      <c r="AF93" s="327"/>
      <c r="AG93" s="327"/>
      <c r="AH93" s="327"/>
      <c r="AI93" s="327"/>
    </row>
    <row r="94" spans="1:36" s="326" customFormat="1" ht="27" customHeight="1">
      <c r="A94" s="673" t="s">
        <v>310</v>
      </c>
      <c r="B94" s="673"/>
      <c r="C94" s="673"/>
      <c r="D94" s="673"/>
      <c r="E94" s="673"/>
      <c r="F94" s="673"/>
      <c r="G94" s="673"/>
      <c r="H94" s="673"/>
      <c r="I94" s="673"/>
      <c r="J94" s="673"/>
      <c r="K94" s="673"/>
      <c r="L94" s="673"/>
      <c r="M94" s="673"/>
      <c r="N94" s="673"/>
      <c r="O94" s="673"/>
      <c r="P94" s="673"/>
      <c r="Q94" s="673"/>
      <c r="R94" s="673"/>
      <c r="S94" s="673"/>
      <c r="T94" s="312"/>
      <c r="U94" s="312"/>
      <c r="V94" s="312"/>
      <c r="W94" s="312"/>
      <c r="X94" s="312"/>
      <c r="Y94" s="312"/>
      <c r="Z94" s="312"/>
      <c r="AA94" s="312"/>
      <c r="AB94" s="312"/>
      <c r="AC94" s="312"/>
      <c r="AD94" s="312"/>
      <c r="AE94" s="312"/>
      <c r="AF94" s="312"/>
      <c r="AG94" s="312"/>
      <c r="AH94" s="312"/>
      <c r="AI94" s="312"/>
      <c r="AJ94" s="312"/>
    </row>
    <row r="95" spans="1:19" ht="13.5">
      <c r="A95" s="674"/>
      <c r="B95" s="674"/>
      <c r="C95" s="674"/>
      <c r="D95" s="674"/>
      <c r="E95" s="674"/>
      <c r="F95" s="674"/>
      <c r="G95" s="674"/>
      <c r="H95" s="674"/>
      <c r="I95" s="674"/>
      <c r="J95" s="674"/>
      <c r="K95" s="674"/>
      <c r="L95" s="674"/>
      <c r="M95" s="674"/>
      <c r="N95" s="674"/>
      <c r="O95" s="674"/>
      <c r="P95" s="674"/>
      <c r="Q95" s="674"/>
      <c r="R95" s="674"/>
      <c r="S95" s="674"/>
    </row>
    <row r="96" spans="9:18" ht="13.5">
      <c r="I96" s="669" t="s">
        <v>746</v>
      </c>
      <c r="J96" s="670"/>
      <c r="K96" s="670"/>
      <c r="L96" s="670"/>
      <c r="M96" s="670"/>
      <c r="N96" s="670"/>
      <c r="O96" s="670"/>
      <c r="P96" s="670"/>
      <c r="Q96" s="670"/>
      <c r="R96" s="670"/>
    </row>
    <row r="98" spans="1:19" ht="13.5">
      <c r="A98" s="671"/>
      <c r="B98" s="671"/>
      <c r="C98" s="671"/>
      <c r="D98" s="671"/>
      <c r="E98" s="671"/>
      <c r="F98" s="671"/>
      <c r="G98" s="671"/>
      <c r="H98" s="671"/>
      <c r="I98" s="671"/>
      <c r="J98" s="671"/>
      <c r="K98" s="671"/>
      <c r="L98" s="671"/>
      <c r="M98" s="671"/>
      <c r="N98" s="671"/>
      <c r="O98" s="671"/>
      <c r="P98" s="671"/>
      <c r="Q98" s="671"/>
      <c r="R98" s="671"/>
      <c r="S98" s="671"/>
    </row>
  </sheetData>
  <sheetProtection/>
  <mergeCells count="14">
    <mergeCell ref="I96:R96"/>
    <mergeCell ref="A98:S98"/>
    <mergeCell ref="G2:N2"/>
    <mergeCell ref="D27:S27"/>
    <mergeCell ref="A47:C47"/>
    <mergeCell ref="H49:O49"/>
    <mergeCell ref="H3:O3"/>
    <mergeCell ref="A4:C6"/>
    <mergeCell ref="D7:R7"/>
    <mergeCell ref="A94:S95"/>
    <mergeCell ref="A50:C52"/>
    <mergeCell ref="D53:R53"/>
    <mergeCell ref="D73:S73"/>
    <mergeCell ref="A93:C93"/>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21" customHeight="1">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21" customHeight="1">
      <c r="A2" s="313"/>
      <c r="B2" s="313"/>
      <c r="C2" s="313"/>
      <c r="D2" s="313"/>
      <c r="E2" s="139"/>
      <c r="F2" s="139"/>
      <c r="G2" s="656" t="s">
        <v>845</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811</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102.1</v>
      </c>
      <c r="E8" s="318">
        <v>112.5</v>
      </c>
      <c r="F8" s="318">
        <v>100.3</v>
      </c>
      <c r="G8" s="318">
        <v>105.1</v>
      </c>
      <c r="H8" s="318">
        <v>77.8</v>
      </c>
      <c r="I8" s="318">
        <v>109</v>
      </c>
      <c r="J8" s="318">
        <v>99.1</v>
      </c>
      <c r="K8" s="318">
        <v>108.9</v>
      </c>
      <c r="L8" s="319">
        <v>88.9</v>
      </c>
      <c r="M8" s="319">
        <v>104.6</v>
      </c>
      <c r="N8" s="319">
        <v>91.5</v>
      </c>
      <c r="O8" s="319">
        <v>114.3</v>
      </c>
      <c r="P8" s="318">
        <v>98.5</v>
      </c>
      <c r="Q8" s="318">
        <v>104.3</v>
      </c>
      <c r="R8" s="318">
        <v>103.8</v>
      </c>
      <c r="S8" s="319">
        <v>104.8</v>
      </c>
    </row>
    <row r="9" spans="1:19" ht="13.5" customHeight="1">
      <c r="A9" s="320"/>
      <c r="B9" s="320" t="s">
        <v>21</v>
      </c>
      <c r="C9" s="321"/>
      <c r="D9" s="322">
        <v>102.4</v>
      </c>
      <c r="E9" s="157">
        <v>111.6</v>
      </c>
      <c r="F9" s="157">
        <v>101.1</v>
      </c>
      <c r="G9" s="157">
        <v>107.7</v>
      </c>
      <c r="H9" s="157">
        <v>83.5</v>
      </c>
      <c r="I9" s="157">
        <v>114.2</v>
      </c>
      <c r="J9" s="157">
        <v>100.5</v>
      </c>
      <c r="K9" s="157">
        <v>109.5</v>
      </c>
      <c r="L9" s="323">
        <v>100.6</v>
      </c>
      <c r="M9" s="323">
        <v>103.2</v>
      </c>
      <c r="N9" s="323">
        <v>92.1</v>
      </c>
      <c r="O9" s="323">
        <v>112.5</v>
      </c>
      <c r="P9" s="157">
        <v>103.4</v>
      </c>
      <c r="Q9" s="157">
        <v>98.8</v>
      </c>
      <c r="R9" s="157">
        <v>104.4</v>
      </c>
      <c r="S9" s="323">
        <v>99.4</v>
      </c>
    </row>
    <row r="10" spans="1:19" ht="13.5">
      <c r="A10" s="320"/>
      <c r="B10" s="320" t="s">
        <v>22</v>
      </c>
      <c r="C10" s="321"/>
      <c r="D10" s="322">
        <v>100.1</v>
      </c>
      <c r="E10" s="157">
        <v>108.1</v>
      </c>
      <c r="F10" s="157">
        <v>99.6</v>
      </c>
      <c r="G10" s="157">
        <v>99.6</v>
      </c>
      <c r="H10" s="157">
        <v>91.6</v>
      </c>
      <c r="I10" s="157">
        <v>110.5</v>
      </c>
      <c r="J10" s="157">
        <v>98.5</v>
      </c>
      <c r="K10" s="157">
        <v>105.2</v>
      </c>
      <c r="L10" s="323">
        <v>105.8</v>
      </c>
      <c r="M10" s="323">
        <v>102.2</v>
      </c>
      <c r="N10" s="323">
        <v>91.5</v>
      </c>
      <c r="O10" s="323">
        <v>99.3</v>
      </c>
      <c r="P10" s="157">
        <v>88.7</v>
      </c>
      <c r="Q10" s="157">
        <v>100.6</v>
      </c>
      <c r="R10" s="157">
        <v>102.6</v>
      </c>
      <c r="S10" s="323">
        <v>98.5</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324">
        <v>99.3</v>
      </c>
      <c r="E12" s="325">
        <v>107.3</v>
      </c>
      <c r="F12" s="325">
        <v>99.9</v>
      </c>
      <c r="G12" s="325">
        <v>95.7</v>
      </c>
      <c r="H12" s="325">
        <v>94.3</v>
      </c>
      <c r="I12" s="325">
        <v>107.8</v>
      </c>
      <c r="J12" s="325">
        <v>96.7</v>
      </c>
      <c r="K12" s="325">
        <v>93.4</v>
      </c>
      <c r="L12" s="325">
        <v>100.2</v>
      </c>
      <c r="M12" s="325">
        <v>94.8</v>
      </c>
      <c r="N12" s="325">
        <v>95.2</v>
      </c>
      <c r="O12" s="325">
        <v>93.4</v>
      </c>
      <c r="P12" s="325">
        <v>100.4</v>
      </c>
      <c r="Q12" s="325">
        <v>99.2</v>
      </c>
      <c r="R12" s="325">
        <v>99.5</v>
      </c>
      <c r="S12" s="325">
        <v>98.3</v>
      </c>
    </row>
    <row r="13" spans="1:19" ht="13.5" customHeight="1">
      <c r="A13" s="225"/>
      <c r="B13" s="167" t="s">
        <v>474</v>
      </c>
      <c r="C13" s="226"/>
      <c r="D13" s="171">
        <v>100.1</v>
      </c>
      <c r="E13" s="172">
        <v>111.3</v>
      </c>
      <c r="F13" s="172">
        <v>101</v>
      </c>
      <c r="G13" s="172">
        <v>98</v>
      </c>
      <c r="H13" s="172">
        <v>91.1</v>
      </c>
      <c r="I13" s="172">
        <v>107.5</v>
      </c>
      <c r="J13" s="172">
        <v>94.1</v>
      </c>
      <c r="K13" s="172">
        <v>95.3</v>
      </c>
      <c r="L13" s="172">
        <v>97.2</v>
      </c>
      <c r="M13" s="172">
        <v>101.8</v>
      </c>
      <c r="N13" s="172">
        <v>100.5</v>
      </c>
      <c r="O13" s="172">
        <v>94.1</v>
      </c>
      <c r="P13" s="172">
        <v>103.9</v>
      </c>
      <c r="Q13" s="172">
        <v>97.5</v>
      </c>
      <c r="R13" s="172">
        <v>101.7</v>
      </c>
      <c r="S13" s="172">
        <v>96.3</v>
      </c>
    </row>
    <row r="14" spans="1:19" ht="13.5" customHeight="1">
      <c r="A14" s="320"/>
      <c r="B14" s="320" t="s">
        <v>344</v>
      </c>
      <c r="C14" s="321"/>
      <c r="D14" s="380">
        <v>100.3</v>
      </c>
      <c r="E14" s="381">
        <v>112.1</v>
      </c>
      <c r="F14" s="381">
        <v>102.2</v>
      </c>
      <c r="G14" s="381">
        <v>98.2</v>
      </c>
      <c r="H14" s="381">
        <v>89.5</v>
      </c>
      <c r="I14" s="381">
        <v>109.4</v>
      </c>
      <c r="J14" s="381">
        <v>95.3</v>
      </c>
      <c r="K14" s="381">
        <v>94.2</v>
      </c>
      <c r="L14" s="381">
        <v>97.6</v>
      </c>
      <c r="M14" s="381">
        <v>98.5</v>
      </c>
      <c r="N14" s="381">
        <v>100.2</v>
      </c>
      <c r="O14" s="381">
        <v>95.7</v>
      </c>
      <c r="P14" s="381">
        <v>100.5</v>
      </c>
      <c r="Q14" s="381">
        <v>94.8</v>
      </c>
      <c r="R14" s="381">
        <v>103.7</v>
      </c>
      <c r="S14" s="381">
        <v>97.1</v>
      </c>
    </row>
    <row r="15" spans="1:19" ht="13.5" customHeight="1">
      <c r="A15" s="320"/>
      <c r="B15" s="320" t="s">
        <v>345</v>
      </c>
      <c r="C15" s="321"/>
      <c r="D15" s="382">
        <v>99.6</v>
      </c>
      <c r="E15" s="158">
        <v>111.6</v>
      </c>
      <c r="F15" s="158">
        <v>100</v>
      </c>
      <c r="G15" s="158">
        <v>97.4</v>
      </c>
      <c r="H15" s="158">
        <v>90.5</v>
      </c>
      <c r="I15" s="158">
        <v>106.9</v>
      </c>
      <c r="J15" s="158">
        <v>95.2</v>
      </c>
      <c r="K15" s="158">
        <v>94.4</v>
      </c>
      <c r="L15" s="158">
        <v>97.9</v>
      </c>
      <c r="M15" s="158">
        <v>97</v>
      </c>
      <c r="N15" s="158">
        <v>102.1</v>
      </c>
      <c r="O15" s="158">
        <v>93.5</v>
      </c>
      <c r="P15" s="158">
        <v>101.5</v>
      </c>
      <c r="Q15" s="158">
        <v>97.1</v>
      </c>
      <c r="R15" s="158">
        <v>99.7</v>
      </c>
      <c r="S15" s="158">
        <v>95.9</v>
      </c>
    </row>
    <row r="16" spans="1:19" ht="13.5" customHeight="1">
      <c r="A16" s="320"/>
      <c r="B16" s="320" t="s">
        <v>346</v>
      </c>
      <c r="C16" s="321"/>
      <c r="D16" s="382">
        <v>101.4</v>
      </c>
      <c r="E16" s="158">
        <v>112.8</v>
      </c>
      <c r="F16" s="158">
        <v>101.5</v>
      </c>
      <c r="G16" s="158">
        <v>97</v>
      </c>
      <c r="H16" s="158">
        <v>92.2</v>
      </c>
      <c r="I16" s="158">
        <v>110.2</v>
      </c>
      <c r="J16" s="158">
        <v>96.6</v>
      </c>
      <c r="K16" s="158">
        <v>92.1</v>
      </c>
      <c r="L16" s="158">
        <v>98.3</v>
      </c>
      <c r="M16" s="158">
        <v>100.3</v>
      </c>
      <c r="N16" s="158">
        <v>102.2</v>
      </c>
      <c r="O16" s="158">
        <v>96.6</v>
      </c>
      <c r="P16" s="158">
        <v>104</v>
      </c>
      <c r="Q16" s="158">
        <v>100.6</v>
      </c>
      <c r="R16" s="158">
        <v>103.2</v>
      </c>
      <c r="S16" s="158">
        <v>98.2</v>
      </c>
    </row>
    <row r="17" spans="1:19" ht="13.5" customHeight="1">
      <c r="A17" s="320"/>
      <c r="B17" s="320" t="s">
        <v>347</v>
      </c>
      <c r="C17" s="321"/>
      <c r="D17" s="382">
        <v>100</v>
      </c>
      <c r="E17" s="158">
        <v>108.5</v>
      </c>
      <c r="F17" s="158">
        <v>101.5</v>
      </c>
      <c r="G17" s="158">
        <v>98.4</v>
      </c>
      <c r="H17" s="158">
        <v>90.9</v>
      </c>
      <c r="I17" s="158">
        <v>108.3</v>
      </c>
      <c r="J17" s="158">
        <v>93.9</v>
      </c>
      <c r="K17" s="158">
        <v>93.6</v>
      </c>
      <c r="L17" s="158">
        <v>96.9</v>
      </c>
      <c r="M17" s="158">
        <v>104</v>
      </c>
      <c r="N17" s="158">
        <v>102.4</v>
      </c>
      <c r="O17" s="158">
        <v>93.7</v>
      </c>
      <c r="P17" s="158">
        <v>105.3</v>
      </c>
      <c r="Q17" s="158">
        <v>96.7</v>
      </c>
      <c r="R17" s="158">
        <v>103.4</v>
      </c>
      <c r="S17" s="158">
        <v>93.2</v>
      </c>
    </row>
    <row r="18" spans="1:19" ht="13.5" customHeight="1">
      <c r="A18" s="320"/>
      <c r="B18" s="320" t="s">
        <v>348</v>
      </c>
      <c r="C18" s="321"/>
      <c r="D18" s="382">
        <v>100.3</v>
      </c>
      <c r="E18" s="158">
        <v>108.9</v>
      </c>
      <c r="F18" s="158">
        <v>100.8</v>
      </c>
      <c r="G18" s="158">
        <v>98.4</v>
      </c>
      <c r="H18" s="158">
        <v>92.5</v>
      </c>
      <c r="I18" s="158">
        <v>110</v>
      </c>
      <c r="J18" s="158">
        <v>95</v>
      </c>
      <c r="K18" s="158">
        <v>97.6</v>
      </c>
      <c r="L18" s="158">
        <v>95.9</v>
      </c>
      <c r="M18" s="158">
        <v>101.8</v>
      </c>
      <c r="N18" s="158">
        <v>103.9</v>
      </c>
      <c r="O18" s="158">
        <v>94.5</v>
      </c>
      <c r="P18" s="158">
        <v>103.8</v>
      </c>
      <c r="Q18" s="158">
        <v>99.3</v>
      </c>
      <c r="R18" s="158">
        <v>101.8</v>
      </c>
      <c r="S18" s="158">
        <v>93.5</v>
      </c>
    </row>
    <row r="19" spans="1:19" ht="13.5" customHeight="1">
      <c r="A19" s="320"/>
      <c r="B19" s="320" t="s">
        <v>349</v>
      </c>
      <c r="C19" s="321"/>
      <c r="D19" s="382">
        <v>101</v>
      </c>
      <c r="E19" s="158">
        <v>111.7</v>
      </c>
      <c r="F19" s="158">
        <v>101.7</v>
      </c>
      <c r="G19" s="158">
        <v>100</v>
      </c>
      <c r="H19" s="158">
        <v>94.1</v>
      </c>
      <c r="I19" s="158">
        <v>109.7</v>
      </c>
      <c r="J19" s="158">
        <v>93.8</v>
      </c>
      <c r="K19" s="158">
        <v>94.6</v>
      </c>
      <c r="L19" s="158">
        <v>100.8</v>
      </c>
      <c r="M19" s="158">
        <v>109.2</v>
      </c>
      <c r="N19" s="158">
        <v>103.7</v>
      </c>
      <c r="O19" s="158">
        <v>92.3</v>
      </c>
      <c r="P19" s="158">
        <v>106</v>
      </c>
      <c r="Q19" s="158">
        <v>99</v>
      </c>
      <c r="R19" s="158">
        <v>101.7</v>
      </c>
      <c r="S19" s="158">
        <v>94.5</v>
      </c>
    </row>
    <row r="20" spans="1:19" ht="13.5" customHeight="1">
      <c r="A20" s="320"/>
      <c r="B20" s="320" t="s">
        <v>320</v>
      </c>
      <c r="C20" s="321"/>
      <c r="D20" s="382">
        <v>100.5</v>
      </c>
      <c r="E20" s="158">
        <v>111.3</v>
      </c>
      <c r="F20" s="158">
        <v>101.7</v>
      </c>
      <c r="G20" s="158">
        <v>105.6</v>
      </c>
      <c r="H20" s="158">
        <v>91.7</v>
      </c>
      <c r="I20" s="158">
        <v>110.4</v>
      </c>
      <c r="J20" s="158">
        <v>93</v>
      </c>
      <c r="K20" s="158">
        <v>93.7</v>
      </c>
      <c r="L20" s="158">
        <v>95.6</v>
      </c>
      <c r="M20" s="158">
        <v>101.7</v>
      </c>
      <c r="N20" s="158">
        <v>97.4</v>
      </c>
      <c r="O20" s="158">
        <v>97.6</v>
      </c>
      <c r="P20" s="158">
        <v>107.6</v>
      </c>
      <c r="Q20" s="158">
        <v>98.7</v>
      </c>
      <c r="R20" s="158">
        <v>102.6</v>
      </c>
      <c r="S20" s="158">
        <v>95.6</v>
      </c>
    </row>
    <row r="21" spans="1:19" ht="13.5" customHeight="1">
      <c r="A21" s="320"/>
      <c r="B21" s="320" t="s">
        <v>350</v>
      </c>
      <c r="C21" s="321"/>
      <c r="D21" s="382">
        <v>100.3</v>
      </c>
      <c r="E21" s="158">
        <v>113.5</v>
      </c>
      <c r="F21" s="158">
        <v>101.4</v>
      </c>
      <c r="G21" s="158">
        <v>100.1</v>
      </c>
      <c r="H21" s="158">
        <v>91.4</v>
      </c>
      <c r="I21" s="158">
        <v>104.9</v>
      </c>
      <c r="J21" s="158">
        <v>93.6</v>
      </c>
      <c r="K21" s="158">
        <v>94.5</v>
      </c>
      <c r="L21" s="158">
        <v>96.9</v>
      </c>
      <c r="M21" s="158">
        <v>103.4</v>
      </c>
      <c r="N21" s="158">
        <v>98.6</v>
      </c>
      <c r="O21" s="158">
        <v>96</v>
      </c>
      <c r="P21" s="158">
        <v>106.9</v>
      </c>
      <c r="Q21" s="158">
        <v>98.7</v>
      </c>
      <c r="R21" s="158">
        <v>103.2</v>
      </c>
      <c r="S21" s="158">
        <v>95.1</v>
      </c>
    </row>
    <row r="22" spans="1:19" ht="13.5" customHeight="1">
      <c r="A22" s="320"/>
      <c r="B22" s="320">
        <v>12</v>
      </c>
      <c r="C22" s="321"/>
      <c r="D22" s="382">
        <v>100.8</v>
      </c>
      <c r="E22" s="158">
        <v>112.2</v>
      </c>
      <c r="F22" s="158">
        <v>102.3</v>
      </c>
      <c r="G22" s="158">
        <v>94.5</v>
      </c>
      <c r="H22" s="158">
        <v>91.5</v>
      </c>
      <c r="I22" s="158">
        <v>103.4</v>
      </c>
      <c r="J22" s="158">
        <v>93.3</v>
      </c>
      <c r="K22" s="158">
        <v>97</v>
      </c>
      <c r="L22" s="158">
        <v>97.6</v>
      </c>
      <c r="M22" s="158">
        <v>103.9</v>
      </c>
      <c r="N22" s="158">
        <v>102.4</v>
      </c>
      <c r="O22" s="158">
        <v>91.8</v>
      </c>
      <c r="P22" s="158">
        <v>107.1</v>
      </c>
      <c r="Q22" s="158">
        <v>98.5</v>
      </c>
      <c r="R22" s="158">
        <v>104.7</v>
      </c>
      <c r="S22" s="158">
        <v>99.4</v>
      </c>
    </row>
    <row r="23" spans="1:19" ht="13.5" customHeight="1">
      <c r="A23" s="320" t="s">
        <v>473</v>
      </c>
      <c r="B23" s="320" t="s">
        <v>351</v>
      </c>
      <c r="C23" s="321" t="s">
        <v>23</v>
      </c>
      <c r="D23" s="382">
        <v>99.1</v>
      </c>
      <c r="E23" s="158">
        <v>112.6</v>
      </c>
      <c r="F23" s="158">
        <v>99.3</v>
      </c>
      <c r="G23" s="158">
        <v>113.1</v>
      </c>
      <c r="H23" s="158">
        <v>82.9</v>
      </c>
      <c r="I23" s="158">
        <v>101.3</v>
      </c>
      <c r="J23" s="158">
        <v>101.1</v>
      </c>
      <c r="K23" s="158">
        <v>95.7</v>
      </c>
      <c r="L23" s="158">
        <v>84.6</v>
      </c>
      <c r="M23" s="158">
        <v>117.7</v>
      </c>
      <c r="N23" s="158">
        <v>90.2</v>
      </c>
      <c r="O23" s="158">
        <v>96.7</v>
      </c>
      <c r="P23" s="158">
        <v>88.5</v>
      </c>
      <c r="Q23" s="158">
        <v>105.6</v>
      </c>
      <c r="R23" s="158">
        <v>103.7</v>
      </c>
      <c r="S23" s="158">
        <v>95.1</v>
      </c>
    </row>
    <row r="24" spans="1:46" ht="13.5" customHeight="1">
      <c r="A24" s="320"/>
      <c r="B24" s="320">
        <v>2</v>
      </c>
      <c r="C24" s="321"/>
      <c r="D24" s="382">
        <v>99.8</v>
      </c>
      <c r="E24" s="158">
        <v>120.1</v>
      </c>
      <c r="F24" s="158">
        <v>101.3</v>
      </c>
      <c r="G24" s="158">
        <v>112.5</v>
      </c>
      <c r="H24" s="158">
        <v>84.9</v>
      </c>
      <c r="I24" s="158">
        <v>102.4</v>
      </c>
      <c r="J24" s="158">
        <v>100</v>
      </c>
      <c r="K24" s="158">
        <v>95</v>
      </c>
      <c r="L24" s="158">
        <v>83.6</v>
      </c>
      <c r="M24" s="158">
        <v>116.2</v>
      </c>
      <c r="N24" s="158">
        <v>89.5</v>
      </c>
      <c r="O24" s="158">
        <v>93.4</v>
      </c>
      <c r="P24" s="158">
        <v>88.8</v>
      </c>
      <c r="Q24" s="158">
        <v>104</v>
      </c>
      <c r="R24" s="158">
        <v>101.9</v>
      </c>
      <c r="S24" s="158">
        <v>95.5</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82">
        <v>98.9</v>
      </c>
      <c r="E25" s="158">
        <v>117.4</v>
      </c>
      <c r="F25" s="158">
        <v>101.4</v>
      </c>
      <c r="G25" s="158">
        <v>113.1</v>
      </c>
      <c r="H25" s="158">
        <v>86</v>
      </c>
      <c r="I25" s="158">
        <v>100.5</v>
      </c>
      <c r="J25" s="158">
        <v>99.6</v>
      </c>
      <c r="K25" s="158">
        <v>94.5</v>
      </c>
      <c r="L25" s="158">
        <v>83.1</v>
      </c>
      <c r="M25" s="158">
        <v>116.1</v>
      </c>
      <c r="N25" s="158">
        <v>91.9</v>
      </c>
      <c r="O25" s="158">
        <v>93.6</v>
      </c>
      <c r="P25" s="158">
        <v>87.1</v>
      </c>
      <c r="Q25" s="158">
        <v>100.3</v>
      </c>
      <c r="R25" s="158">
        <v>100.1</v>
      </c>
      <c r="S25" s="158">
        <v>94.7</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101</v>
      </c>
      <c r="E26" s="170">
        <v>118.6</v>
      </c>
      <c r="F26" s="170">
        <v>101.8</v>
      </c>
      <c r="G26" s="170">
        <v>116</v>
      </c>
      <c r="H26" s="170">
        <v>86</v>
      </c>
      <c r="I26" s="170">
        <v>101.5</v>
      </c>
      <c r="J26" s="170">
        <v>105.1</v>
      </c>
      <c r="K26" s="170">
        <v>97.4</v>
      </c>
      <c r="L26" s="170">
        <v>87.5</v>
      </c>
      <c r="M26" s="170">
        <v>116.8</v>
      </c>
      <c r="N26" s="170">
        <v>91.6</v>
      </c>
      <c r="O26" s="170">
        <v>88.9</v>
      </c>
      <c r="P26" s="170">
        <v>89</v>
      </c>
      <c r="Q26" s="170">
        <v>104.7</v>
      </c>
      <c r="R26" s="170">
        <v>103.6</v>
      </c>
      <c r="S26" s="170">
        <v>97.4</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0.8</v>
      </c>
      <c r="E28" s="318">
        <v>7.5</v>
      </c>
      <c r="F28" s="318">
        <v>0.8</v>
      </c>
      <c r="G28" s="318">
        <v>-2.7</v>
      </c>
      <c r="H28" s="318">
        <v>-1.8</v>
      </c>
      <c r="I28" s="318">
        <v>1.6</v>
      </c>
      <c r="J28" s="318">
        <v>-0.5</v>
      </c>
      <c r="K28" s="318">
        <v>6.5</v>
      </c>
      <c r="L28" s="319">
        <v>-0.5</v>
      </c>
      <c r="M28" s="319">
        <v>-9.1</v>
      </c>
      <c r="N28" s="319">
        <v>1.4</v>
      </c>
      <c r="O28" s="319">
        <v>9.8</v>
      </c>
      <c r="P28" s="318">
        <v>1.3</v>
      </c>
      <c r="Q28" s="318">
        <v>-1</v>
      </c>
      <c r="R28" s="318">
        <v>-0.5</v>
      </c>
      <c r="S28" s="319">
        <v>2.7</v>
      </c>
    </row>
    <row r="29" spans="1:19" ht="13.5" customHeight="1">
      <c r="A29" s="320"/>
      <c r="B29" s="320" t="s">
        <v>21</v>
      </c>
      <c r="C29" s="321"/>
      <c r="D29" s="322">
        <v>0.3</v>
      </c>
      <c r="E29" s="157">
        <v>-0.8</v>
      </c>
      <c r="F29" s="157">
        <v>0.8</v>
      </c>
      <c r="G29" s="157">
        <v>2.5</v>
      </c>
      <c r="H29" s="157">
        <v>7.3</v>
      </c>
      <c r="I29" s="157">
        <v>4.7</v>
      </c>
      <c r="J29" s="157">
        <v>1.3</v>
      </c>
      <c r="K29" s="157">
        <v>0.6</v>
      </c>
      <c r="L29" s="323">
        <v>13.1</v>
      </c>
      <c r="M29" s="323">
        <v>-1.4</v>
      </c>
      <c r="N29" s="323">
        <v>0.7</v>
      </c>
      <c r="O29" s="323">
        <v>-1.6</v>
      </c>
      <c r="P29" s="157">
        <v>5.1</v>
      </c>
      <c r="Q29" s="157">
        <v>-5.3</v>
      </c>
      <c r="R29" s="157">
        <v>0.6</v>
      </c>
      <c r="S29" s="323">
        <v>-5.1</v>
      </c>
    </row>
    <row r="30" spans="1:19" ht="13.5" customHeight="1">
      <c r="A30" s="320"/>
      <c r="B30" s="320" t="s">
        <v>22</v>
      </c>
      <c r="C30" s="321"/>
      <c r="D30" s="322">
        <v>-2.1</v>
      </c>
      <c r="E30" s="157">
        <v>-3.2</v>
      </c>
      <c r="F30" s="157">
        <v>-1.5</v>
      </c>
      <c r="G30" s="157">
        <v>-7.5</v>
      </c>
      <c r="H30" s="157">
        <v>9.6</v>
      </c>
      <c r="I30" s="157">
        <v>-3.2</v>
      </c>
      <c r="J30" s="157">
        <v>-1.9</v>
      </c>
      <c r="K30" s="157">
        <v>-3.9</v>
      </c>
      <c r="L30" s="323">
        <v>5.1</v>
      </c>
      <c r="M30" s="323">
        <v>-1.1</v>
      </c>
      <c r="N30" s="323">
        <v>-0.7</v>
      </c>
      <c r="O30" s="323">
        <v>-11.7</v>
      </c>
      <c r="P30" s="157">
        <v>-14.2</v>
      </c>
      <c r="Q30" s="157">
        <v>1.8</v>
      </c>
      <c r="R30" s="157">
        <v>-1.8</v>
      </c>
      <c r="S30" s="323">
        <v>-0.9</v>
      </c>
    </row>
    <row r="31" spans="1:19" ht="13.5" customHeight="1">
      <c r="A31" s="320"/>
      <c r="B31" s="320" t="s">
        <v>618</v>
      </c>
      <c r="C31" s="321"/>
      <c r="D31" s="322">
        <v>-0.2</v>
      </c>
      <c r="E31" s="157">
        <v>-7.4</v>
      </c>
      <c r="F31" s="157">
        <v>0.4</v>
      </c>
      <c r="G31" s="157">
        <v>0.4</v>
      </c>
      <c r="H31" s="157">
        <v>9.2</v>
      </c>
      <c r="I31" s="157">
        <v>-9.5</v>
      </c>
      <c r="J31" s="157">
        <v>1.4</v>
      </c>
      <c r="K31" s="157">
        <v>-4.9</v>
      </c>
      <c r="L31" s="323">
        <v>-5.5</v>
      </c>
      <c r="M31" s="323">
        <v>-2.1</v>
      </c>
      <c r="N31" s="323">
        <v>9.4</v>
      </c>
      <c r="O31" s="323">
        <v>0.7</v>
      </c>
      <c r="P31" s="157">
        <v>12.7</v>
      </c>
      <c r="Q31" s="157">
        <v>-0.5</v>
      </c>
      <c r="R31" s="157">
        <v>-2.5</v>
      </c>
      <c r="S31" s="323">
        <v>1.5</v>
      </c>
    </row>
    <row r="32" spans="1:19" ht="13.5" customHeight="1">
      <c r="A32" s="320"/>
      <c r="B32" s="320">
        <v>28</v>
      </c>
      <c r="C32" s="321"/>
      <c r="D32" s="322">
        <v>-0.6</v>
      </c>
      <c r="E32" s="157">
        <v>7.3</v>
      </c>
      <c r="F32" s="157">
        <v>-0.1</v>
      </c>
      <c r="G32" s="157">
        <v>-4.3</v>
      </c>
      <c r="H32" s="157">
        <v>-5.8</v>
      </c>
      <c r="I32" s="157">
        <v>7.9</v>
      </c>
      <c r="J32" s="157">
        <v>-3.3</v>
      </c>
      <c r="K32" s="157">
        <v>-6.7</v>
      </c>
      <c r="L32" s="323">
        <v>0.2</v>
      </c>
      <c r="M32" s="323">
        <v>-5.2</v>
      </c>
      <c r="N32" s="323">
        <v>-4.9</v>
      </c>
      <c r="O32" s="323">
        <v>-6.6</v>
      </c>
      <c r="P32" s="157">
        <v>0.3</v>
      </c>
      <c r="Q32" s="157">
        <v>-0.8</v>
      </c>
      <c r="R32" s="157">
        <v>-0.5</v>
      </c>
      <c r="S32" s="323">
        <v>-1.7</v>
      </c>
    </row>
    <row r="33" spans="1:19" ht="13.5" customHeight="1">
      <c r="A33" s="225"/>
      <c r="B33" s="167" t="s">
        <v>474</v>
      </c>
      <c r="C33" s="226"/>
      <c r="D33" s="171">
        <v>0.8</v>
      </c>
      <c r="E33" s="172">
        <v>3.7</v>
      </c>
      <c r="F33" s="172">
        <v>1.1</v>
      </c>
      <c r="G33" s="172">
        <v>2.4</v>
      </c>
      <c r="H33" s="172">
        <v>-3.4</v>
      </c>
      <c r="I33" s="172">
        <v>-0.3</v>
      </c>
      <c r="J33" s="172">
        <v>-2.7</v>
      </c>
      <c r="K33" s="172">
        <v>2</v>
      </c>
      <c r="L33" s="172">
        <v>-3</v>
      </c>
      <c r="M33" s="172">
        <v>7.4</v>
      </c>
      <c r="N33" s="172">
        <v>5.6</v>
      </c>
      <c r="O33" s="172">
        <v>0.7</v>
      </c>
      <c r="P33" s="172">
        <v>3.5</v>
      </c>
      <c r="Q33" s="172">
        <v>-1.7</v>
      </c>
      <c r="R33" s="172">
        <v>2.2</v>
      </c>
      <c r="S33" s="172">
        <v>-2</v>
      </c>
    </row>
    <row r="34" spans="1:19" ht="13.5" customHeight="1">
      <c r="A34" s="320"/>
      <c r="B34" s="320" t="s">
        <v>344</v>
      </c>
      <c r="C34" s="321"/>
      <c r="D34" s="380">
        <v>-0.9</v>
      </c>
      <c r="E34" s="381">
        <v>4.9</v>
      </c>
      <c r="F34" s="381">
        <v>0.3</v>
      </c>
      <c r="G34" s="381">
        <v>0.4</v>
      </c>
      <c r="H34" s="381">
        <v>-9</v>
      </c>
      <c r="I34" s="381">
        <v>-0.8</v>
      </c>
      <c r="J34" s="381">
        <v>-3.1</v>
      </c>
      <c r="K34" s="381">
        <v>-0.9</v>
      </c>
      <c r="L34" s="381">
        <v>1</v>
      </c>
      <c r="M34" s="381">
        <v>1</v>
      </c>
      <c r="N34" s="381">
        <v>2.3</v>
      </c>
      <c r="O34" s="381">
        <v>-1.1</v>
      </c>
      <c r="P34" s="381">
        <v>-2.3</v>
      </c>
      <c r="Q34" s="381">
        <v>-7.9</v>
      </c>
      <c r="R34" s="381">
        <v>7</v>
      </c>
      <c r="S34" s="381">
        <v>-2.3</v>
      </c>
    </row>
    <row r="35" spans="1:19" ht="13.5" customHeight="1">
      <c r="A35" s="320"/>
      <c r="B35" s="320" t="s">
        <v>345</v>
      </c>
      <c r="C35" s="321"/>
      <c r="D35" s="382">
        <v>0.5</v>
      </c>
      <c r="E35" s="158">
        <v>6.2</v>
      </c>
      <c r="F35" s="158">
        <v>1.3</v>
      </c>
      <c r="G35" s="158">
        <v>6.4</v>
      </c>
      <c r="H35" s="158">
        <v>-6.5</v>
      </c>
      <c r="I35" s="158">
        <v>1.3</v>
      </c>
      <c r="J35" s="158">
        <v>-3.2</v>
      </c>
      <c r="K35" s="158">
        <v>0.9</v>
      </c>
      <c r="L35" s="158">
        <v>2.1</v>
      </c>
      <c r="M35" s="158">
        <v>1.1</v>
      </c>
      <c r="N35" s="158">
        <v>3.2</v>
      </c>
      <c r="O35" s="158">
        <v>-0.5</v>
      </c>
      <c r="P35" s="158">
        <v>0.5</v>
      </c>
      <c r="Q35" s="158">
        <v>-3</v>
      </c>
      <c r="R35" s="158">
        <v>3.7</v>
      </c>
      <c r="S35" s="158">
        <v>-1.8</v>
      </c>
    </row>
    <row r="36" spans="1:19" ht="13.5" customHeight="1">
      <c r="A36" s="320"/>
      <c r="B36" s="320" t="s">
        <v>346</v>
      </c>
      <c r="C36" s="321"/>
      <c r="D36" s="382">
        <v>0.8</v>
      </c>
      <c r="E36" s="158">
        <v>8.3</v>
      </c>
      <c r="F36" s="158">
        <v>0.2</v>
      </c>
      <c r="G36" s="158">
        <v>0.9</v>
      </c>
      <c r="H36" s="158">
        <v>-8</v>
      </c>
      <c r="I36" s="158">
        <v>5.2</v>
      </c>
      <c r="J36" s="158">
        <v>-3.2</v>
      </c>
      <c r="K36" s="158">
        <v>3</v>
      </c>
      <c r="L36" s="158">
        <v>3.3</v>
      </c>
      <c r="M36" s="158">
        <v>3.8</v>
      </c>
      <c r="N36" s="158">
        <v>5.3</v>
      </c>
      <c r="O36" s="158">
        <v>0.7</v>
      </c>
      <c r="P36" s="158">
        <v>2.7</v>
      </c>
      <c r="Q36" s="158">
        <v>-1.7</v>
      </c>
      <c r="R36" s="158">
        <v>4.2</v>
      </c>
      <c r="S36" s="158">
        <v>-3.4</v>
      </c>
    </row>
    <row r="37" spans="1:19" ht="13.5" customHeight="1">
      <c r="A37" s="320"/>
      <c r="B37" s="320" t="s">
        <v>347</v>
      </c>
      <c r="C37" s="321"/>
      <c r="D37" s="382">
        <v>0.6</v>
      </c>
      <c r="E37" s="158">
        <v>0.3</v>
      </c>
      <c r="F37" s="158">
        <v>1.4</v>
      </c>
      <c r="G37" s="158">
        <v>0.6</v>
      </c>
      <c r="H37" s="158">
        <v>-2.3</v>
      </c>
      <c r="I37" s="158">
        <v>0.9</v>
      </c>
      <c r="J37" s="158">
        <v>-1.8</v>
      </c>
      <c r="K37" s="158">
        <v>-1</v>
      </c>
      <c r="L37" s="158">
        <v>-6.2</v>
      </c>
      <c r="M37" s="158">
        <v>9</v>
      </c>
      <c r="N37" s="158">
        <v>7.6</v>
      </c>
      <c r="O37" s="158">
        <v>-1</v>
      </c>
      <c r="P37" s="158">
        <v>6.4</v>
      </c>
      <c r="Q37" s="158">
        <v>-2.6</v>
      </c>
      <c r="R37" s="158">
        <v>0.9</v>
      </c>
      <c r="S37" s="158">
        <v>-4.8</v>
      </c>
    </row>
    <row r="38" spans="1:19" ht="13.5" customHeight="1">
      <c r="A38" s="320"/>
      <c r="B38" s="320" t="s">
        <v>348</v>
      </c>
      <c r="C38" s="321"/>
      <c r="D38" s="382">
        <v>1.7</v>
      </c>
      <c r="E38" s="158">
        <v>-0.5</v>
      </c>
      <c r="F38" s="158">
        <v>2.2</v>
      </c>
      <c r="G38" s="158">
        <v>2.4</v>
      </c>
      <c r="H38" s="158">
        <v>1.5</v>
      </c>
      <c r="I38" s="158">
        <v>1.3</v>
      </c>
      <c r="J38" s="158">
        <v>-1.9</v>
      </c>
      <c r="K38" s="158">
        <v>2.1</v>
      </c>
      <c r="L38" s="158">
        <v>-7.3</v>
      </c>
      <c r="M38" s="158">
        <v>10.1</v>
      </c>
      <c r="N38" s="158">
        <v>9.8</v>
      </c>
      <c r="O38" s="158">
        <v>-0.7</v>
      </c>
      <c r="P38" s="158">
        <v>5.1</v>
      </c>
      <c r="Q38" s="158">
        <v>2.6</v>
      </c>
      <c r="R38" s="158">
        <v>0.9</v>
      </c>
      <c r="S38" s="158">
        <v>-3.8</v>
      </c>
    </row>
    <row r="39" spans="1:19" ht="13.5" customHeight="1">
      <c r="A39" s="320"/>
      <c r="B39" s="320" t="s">
        <v>349</v>
      </c>
      <c r="C39" s="321"/>
      <c r="D39" s="382">
        <v>1.9</v>
      </c>
      <c r="E39" s="158">
        <v>2.7</v>
      </c>
      <c r="F39" s="158">
        <v>1.3</v>
      </c>
      <c r="G39" s="158">
        <v>2.8</v>
      </c>
      <c r="H39" s="158">
        <v>-0.7</v>
      </c>
      <c r="I39" s="158">
        <v>0.9</v>
      </c>
      <c r="J39" s="158">
        <v>-2.5</v>
      </c>
      <c r="K39" s="158">
        <v>0.3</v>
      </c>
      <c r="L39" s="158">
        <v>-4.6</v>
      </c>
      <c r="M39" s="158">
        <v>16.3</v>
      </c>
      <c r="N39" s="158">
        <v>13.3</v>
      </c>
      <c r="O39" s="158">
        <v>-0.4</v>
      </c>
      <c r="P39" s="158">
        <v>7.7</v>
      </c>
      <c r="Q39" s="158">
        <v>1.7</v>
      </c>
      <c r="R39" s="158">
        <v>0.1</v>
      </c>
      <c r="S39" s="158">
        <v>-4.2</v>
      </c>
    </row>
    <row r="40" spans="1:19" ht="13.5" customHeight="1">
      <c r="A40" s="320"/>
      <c r="B40" s="320" t="s">
        <v>320</v>
      </c>
      <c r="C40" s="321"/>
      <c r="D40" s="382">
        <v>1.7</v>
      </c>
      <c r="E40" s="158">
        <v>0.5</v>
      </c>
      <c r="F40" s="158">
        <v>1.6</v>
      </c>
      <c r="G40" s="158">
        <v>8.3</v>
      </c>
      <c r="H40" s="158">
        <v>0.3</v>
      </c>
      <c r="I40" s="158">
        <v>1.3</v>
      </c>
      <c r="J40" s="158">
        <v>-2.4</v>
      </c>
      <c r="K40" s="158">
        <v>0</v>
      </c>
      <c r="L40" s="158">
        <v>-7.6</v>
      </c>
      <c r="M40" s="158">
        <v>9.7</v>
      </c>
      <c r="N40" s="158">
        <v>5.6</v>
      </c>
      <c r="O40" s="158">
        <v>8</v>
      </c>
      <c r="P40" s="158">
        <v>8.9</v>
      </c>
      <c r="Q40" s="158">
        <v>1.8</v>
      </c>
      <c r="R40" s="158">
        <v>0.8</v>
      </c>
      <c r="S40" s="158">
        <v>-1</v>
      </c>
    </row>
    <row r="41" spans="1:19" ht="13.5" customHeight="1">
      <c r="A41" s="320"/>
      <c r="B41" s="320" t="s">
        <v>350</v>
      </c>
      <c r="C41" s="321"/>
      <c r="D41" s="382">
        <v>1.5</v>
      </c>
      <c r="E41" s="158">
        <v>2.6</v>
      </c>
      <c r="F41" s="158">
        <v>1.6</v>
      </c>
      <c r="G41" s="158">
        <v>3.9</v>
      </c>
      <c r="H41" s="158">
        <v>-0.3</v>
      </c>
      <c r="I41" s="158">
        <v>-3.8</v>
      </c>
      <c r="J41" s="158">
        <v>-1.2</v>
      </c>
      <c r="K41" s="158">
        <v>-0.9</v>
      </c>
      <c r="L41" s="158">
        <v>-5.6</v>
      </c>
      <c r="M41" s="158">
        <v>11.9</v>
      </c>
      <c r="N41" s="158">
        <v>4.9</v>
      </c>
      <c r="O41" s="158">
        <v>3.1</v>
      </c>
      <c r="P41" s="158">
        <v>6.7</v>
      </c>
      <c r="Q41" s="158">
        <v>1.9</v>
      </c>
      <c r="R41" s="158">
        <v>3.8</v>
      </c>
      <c r="S41" s="158">
        <v>-1.6</v>
      </c>
    </row>
    <row r="42" spans="1:19" ht="13.5" customHeight="1">
      <c r="A42" s="320"/>
      <c r="B42" s="320">
        <v>12</v>
      </c>
      <c r="C42" s="321"/>
      <c r="D42" s="382">
        <v>0.7</v>
      </c>
      <c r="E42" s="158">
        <v>2.8</v>
      </c>
      <c r="F42" s="158">
        <v>0.7</v>
      </c>
      <c r="G42" s="158">
        <v>-2.3</v>
      </c>
      <c r="H42" s="158">
        <v>2.7</v>
      </c>
      <c r="I42" s="158">
        <v>-7.5</v>
      </c>
      <c r="J42" s="158">
        <v>-3</v>
      </c>
      <c r="K42" s="158">
        <v>1.5</v>
      </c>
      <c r="L42" s="158">
        <v>-4.9</v>
      </c>
      <c r="M42" s="158">
        <v>12.7</v>
      </c>
      <c r="N42" s="158">
        <v>5.7</v>
      </c>
      <c r="O42" s="158">
        <v>-2.1</v>
      </c>
      <c r="P42" s="158">
        <v>7.4</v>
      </c>
      <c r="Q42" s="158">
        <v>0.8</v>
      </c>
      <c r="R42" s="158">
        <v>4.2</v>
      </c>
      <c r="S42" s="158">
        <v>0.2</v>
      </c>
    </row>
    <row r="43" spans="1:19" ht="13.5" customHeight="1">
      <c r="A43" s="320" t="s">
        <v>473</v>
      </c>
      <c r="B43" s="320" t="s">
        <v>351</v>
      </c>
      <c r="C43" s="321" t="s">
        <v>23</v>
      </c>
      <c r="D43" s="382">
        <v>0.4</v>
      </c>
      <c r="E43" s="158">
        <v>2</v>
      </c>
      <c r="F43" s="158">
        <v>0.3</v>
      </c>
      <c r="G43" s="158">
        <v>18.4</v>
      </c>
      <c r="H43" s="158">
        <v>-8.1</v>
      </c>
      <c r="I43" s="158">
        <v>-4.9</v>
      </c>
      <c r="J43" s="158">
        <v>7.6</v>
      </c>
      <c r="K43" s="158">
        <v>-1.3</v>
      </c>
      <c r="L43" s="158">
        <v>-11.4</v>
      </c>
      <c r="M43" s="158">
        <v>17.2</v>
      </c>
      <c r="N43" s="158">
        <v>-9.5</v>
      </c>
      <c r="O43" s="158">
        <v>1.7</v>
      </c>
      <c r="P43" s="158">
        <v>-13</v>
      </c>
      <c r="Q43" s="158">
        <v>11</v>
      </c>
      <c r="R43" s="158">
        <v>6</v>
      </c>
      <c r="S43" s="158">
        <v>-2.9</v>
      </c>
    </row>
    <row r="44" spans="1:19" ht="13.5" customHeight="1">
      <c r="A44" s="320"/>
      <c r="B44" s="320">
        <v>2</v>
      </c>
      <c r="C44" s="321"/>
      <c r="D44" s="382">
        <v>0.9</v>
      </c>
      <c r="E44" s="158">
        <v>6.5</v>
      </c>
      <c r="F44" s="158">
        <v>1.2</v>
      </c>
      <c r="G44" s="158">
        <v>17.7</v>
      </c>
      <c r="H44" s="158">
        <v>-2.1</v>
      </c>
      <c r="I44" s="158">
        <v>-1.5</v>
      </c>
      <c r="J44" s="158">
        <v>6.8</v>
      </c>
      <c r="K44" s="158">
        <v>-1.3</v>
      </c>
      <c r="L44" s="158">
        <v>-14.1</v>
      </c>
      <c r="M44" s="158">
        <v>14.3</v>
      </c>
      <c r="N44" s="158">
        <v>-6.4</v>
      </c>
      <c r="O44" s="158">
        <v>2.8</v>
      </c>
      <c r="P44" s="158">
        <v>-12.3</v>
      </c>
      <c r="Q44" s="158">
        <v>8.2</v>
      </c>
      <c r="R44" s="158">
        <v>3</v>
      </c>
      <c r="S44" s="158">
        <v>-2.7</v>
      </c>
    </row>
    <row r="45" spans="1:19" ht="13.5" customHeight="1">
      <c r="A45" s="320"/>
      <c r="B45" s="320">
        <v>3</v>
      </c>
      <c r="C45" s="321"/>
      <c r="D45" s="382">
        <v>-0.1</v>
      </c>
      <c r="E45" s="158">
        <v>6.8</v>
      </c>
      <c r="F45" s="158">
        <v>1.1</v>
      </c>
      <c r="G45" s="158">
        <v>18.6</v>
      </c>
      <c r="H45" s="158">
        <v>-6.9</v>
      </c>
      <c r="I45" s="158">
        <v>-5.2</v>
      </c>
      <c r="J45" s="158">
        <v>8</v>
      </c>
      <c r="K45" s="158">
        <v>-4</v>
      </c>
      <c r="L45" s="158">
        <v>-13.9</v>
      </c>
      <c r="M45" s="158">
        <v>16.1</v>
      </c>
      <c r="N45" s="158">
        <v>-6</v>
      </c>
      <c r="O45" s="158">
        <v>2.3</v>
      </c>
      <c r="P45" s="158">
        <v>-14</v>
      </c>
      <c r="Q45" s="158">
        <v>4.7</v>
      </c>
      <c r="R45" s="158">
        <v>0.3</v>
      </c>
      <c r="S45" s="158">
        <v>-2.7</v>
      </c>
    </row>
    <row r="46" spans="1:19" ht="13.5" customHeight="1">
      <c r="A46" s="167"/>
      <c r="B46" s="532">
        <v>4</v>
      </c>
      <c r="C46" s="168"/>
      <c r="D46" s="169">
        <v>0.7</v>
      </c>
      <c r="E46" s="170">
        <v>5.8</v>
      </c>
      <c r="F46" s="170">
        <v>-0.4</v>
      </c>
      <c r="G46" s="170">
        <v>18.1</v>
      </c>
      <c r="H46" s="170">
        <v>-3.9</v>
      </c>
      <c r="I46" s="170">
        <v>-7.2</v>
      </c>
      <c r="J46" s="170">
        <v>10.3</v>
      </c>
      <c r="K46" s="170">
        <v>3.4</v>
      </c>
      <c r="L46" s="170">
        <v>-10.3</v>
      </c>
      <c r="M46" s="170">
        <v>18.6</v>
      </c>
      <c r="N46" s="170">
        <v>-8.6</v>
      </c>
      <c r="O46" s="170">
        <v>-7.1</v>
      </c>
      <c r="P46" s="170">
        <v>-11.4</v>
      </c>
      <c r="Q46" s="170">
        <v>10.4</v>
      </c>
      <c r="R46" s="170">
        <v>-0.1</v>
      </c>
      <c r="S46" s="170">
        <v>0.3</v>
      </c>
    </row>
    <row r="47" spans="1:35" ht="27" customHeight="1">
      <c r="A47" s="667" t="s">
        <v>214</v>
      </c>
      <c r="B47" s="667"/>
      <c r="C47" s="668"/>
      <c r="D47" s="173">
        <v>2.1</v>
      </c>
      <c r="E47" s="173">
        <v>1</v>
      </c>
      <c r="F47" s="173">
        <v>0.4</v>
      </c>
      <c r="G47" s="173">
        <v>2.6</v>
      </c>
      <c r="H47" s="173">
        <v>0</v>
      </c>
      <c r="I47" s="173">
        <v>1</v>
      </c>
      <c r="J47" s="173">
        <v>5.5</v>
      </c>
      <c r="K47" s="173">
        <v>3.1</v>
      </c>
      <c r="L47" s="173">
        <v>5.3</v>
      </c>
      <c r="M47" s="173">
        <v>0.6</v>
      </c>
      <c r="N47" s="173">
        <v>-0.3</v>
      </c>
      <c r="O47" s="173">
        <v>-5</v>
      </c>
      <c r="P47" s="173">
        <v>2.2</v>
      </c>
      <c r="Q47" s="173">
        <v>4.4</v>
      </c>
      <c r="R47" s="173">
        <v>3.5</v>
      </c>
      <c r="S47" s="173">
        <v>2.9</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811</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101.8</v>
      </c>
      <c r="E54" s="318">
        <v>121.4</v>
      </c>
      <c r="F54" s="318">
        <v>100.4</v>
      </c>
      <c r="G54" s="318">
        <v>100.8</v>
      </c>
      <c r="H54" s="318">
        <v>75.2</v>
      </c>
      <c r="I54" s="318">
        <v>108.2</v>
      </c>
      <c r="J54" s="318">
        <v>104.5</v>
      </c>
      <c r="K54" s="318">
        <v>110.5</v>
      </c>
      <c r="L54" s="319">
        <v>69.8</v>
      </c>
      <c r="M54" s="319">
        <v>101.7</v>
      </c>
      <c r="N54" s="319">
        <v>97.3</v>
      </c>
      <c r="O54" s="319">
        <v>111.4</v>
      </c>
      <c r="P54" s="318">
        <v>94</v>
      </c>
      <c r="Q54" s="318">
        <v>105.4</v>
      </c>
      <c r="R54" s="318">
        <v>102.2</v>
      </c>
      <c r="S54" s="319">
        <v>93.9</v>
      </c>
    </row>
    <row r="55" spans="1:19" ht="13.5" customHeight="1">
      <c r="A55" s="320"/>
      <c r="B55" s="320" t="s">
        <v>21</v>
      </c>
      <c r="C55" s="321"/>
      <c r="D55" s="322">
        <v>101.3</v>
      </c>
      <c r="E55" s="157">
        <v>108.1</v>
      </c>
      <c r="F55" s="157">
        <v>100</v>
      </c>
      <c r="G55" s="157">
        <v>100.3</v>
      </c>
      <c r="H55" s="157">
        <v>83.7</v>
      </c>
      <c r="I55" s="157">
        <v>112.9</v>
      </c>
      <c r="J55" s="157">
        <v>103.2</v>
      </c>
      <c r="K55" s="157">
        <v>109.1</v>
      </c>
      <c r="L55" s="323">
        <v>85</v>
      </c>
      <c r="M55" s="323">
        <v>100.7</v>
      </c>
      <c r="N55" s="323">
        <v>98</v>
      </c>
      <c r="O55" s="323">
        <v>107.9</v>
      </c>
      <c r="P55" s="157">
        <v>96.3</v>
      </c>
      <c r="Q55" s="157">
        <v>101</v>
      </c>
      <c r="R55" s="157">
        <v>105</v>
      </c>
      <c r="S55" s="323">
        <v>96.4</v>
      </c>
    </row>
    <row r="56" spans="1:19" ht="13.5" customHeight="1">
      <c r="A56" s="320"/>
      <c r="B56" s="320" t="s">
        <v>22</v>
      </c>
      <c r="C56" s="321"/>
      <c r="D56" s="322">
        <v>100.8</v>
      </c>
      <c r="E56" s="157">
        <v>98.1</v>
      </c>
      <c r="F56" s="157">
        <v>99.2</v>
      </c>
      <c r="G56" s="157">
        <v>93.5</v>
      </c>
      <c r="H56" s="157">
        <v>91.5</v>
      </c>
      <c r="I56" s="157">
        <v>114.5</v>
      </c>
      <c r="J56" s="157">
        <v>102</v>
      </c>
      <c r="K56" s="157">
        <v>104.1</v>
      </c>
      <c r="L56" s="323">
        <v>98.1</v>
      </c>
      <c r="M56" s="323">
        <v>98.2</v>
      </c>
      <c r="N56" s="323">
        <v>102.7</v>
      </c>
      <c r="O56" s="323">
        <v>100.5</v>
      </c>
      <c r="P56" s="157">
        <v>97.8</v>
      </c>
      <c r="Q56" s="157">
        <v>101.4</v>
      </c>
      <c r="R56" s="157">
        <v>106.3</v>
      </c>
      <c r="S56" s="323">
        <v>97.2</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324">
        <v>100.7</v>
      </c>
      <c r="E58" s="325">
        <v>99.8</v>
      </c>
      <c r="F58" s="325">
        <v>100.5</v>
      </c>
      <c r="G58" s="325">
        <v>99.1</v>
      </c>
      <c r="H58" s="325">
        <v>100.5</v>
      </c>
      <c r="I58" s="325">
        <v>100.9</v>
      </c>
      <c r="J58" s="325">
        <v>100.4</v>
      </c>
      <c r="K58" s="325">
        <v>96.1</v>
      </c>
      <c r="L58" s="325">
        <v>101</v>
      </c>
      <c r="M58" s="325">
        <v>100.3</v>
      </c>
      <c r="N58" s="325">
        <v>98.2</v>
      </c>
      <c r="O58" s="325">
        <v>102.4</v>
      </c>
      <c r="P58" s="325">
        <v>107.1</v>
      </c>
      <c r="Q58" s="325">
        <v>100.9</v>
      </c>
      <c r="R58" s="325">
        <v>99.8</v>
      </c>
      <c r="S58" s="325">
        <v>99.1</v>
      </c>
    </row>
    <row r="59" spans="1:19" ht="13.5" customHeight="1">
      <c r="A59" s="225"/>
      <c r="B59" s="167" t="s">
        <v>474</v>
      </c>
      <c r="C59" s="226"/>
      <c r="D59" s="171">
        <v>100.8</v>
      </c>
      <c r="E59" s="172">
        <v>101.3</v>
      </c>
      <c r="F59" s="172">
        <v>100.2</v>
      </c>
      <c r="G59" s="172">
        <v>98.6</v>
      </c>
      <c r="H59" s="172">
        <v>100.4</v>
      </c>
      <c r="I59" s="172">
        <v>104.4</v>
      </c>
      <c r="J59" s="172">
        <v>99.1</v>
      </c>
      <c r="K59" s="172">
        <v>98.3</v>
      </c>
      <c r="L59" s="172">
        <v>101.9</v>
      </c>
      <c r="M59" s="172">
        <v>98</v>
      </c>
      <c r="N59" s="172">
        <v>104.7</v>
      </c>
      <c r="O59" s="172">
        <v>101</v>
      </c>
      <c r="P59" s="172">
        <v>110.1</v>
      </c>
      <c r="Q59" s="172">
        <v>99.4</v>
      </c>
      <c r="R59" s="172">
        <v>102.9</v>
      </c>
      <c r="S59" s="172">
        <v>95.9</v>
      </c>
    </row>
    <row r="60" spans="1:19" ht="13.5" customHeight="1">
      <c r="A60" s="320"/>
      <c r="B60" s="320" t="s">
        <v>344</v>
      </c>
      <c r="C60" s="321"/>
      <c r="D60" s="380">
        <v>100.9</v>
      </c>
      <c r="E60" s="381">
        <v>98.6</v>
      </c>
      <c r="F60" s="381">
        <v>101.5</v>
      </c>
      <c r="G60" s="381">
        <v>102.2</v>
      </c>
      <c r="H60" s="381">
        <v>101.3</v>
      </c>
      <c r="I60" s="381">
        <v>105</v>
      </c>
      <c r="J60" s="381">
        <v>99</v>
      </c>
      <c r="K60" s="381">
        <v>99.4</v>
      </c>
      <c r="L60" s="381">
        <v>102.7</v>
      </c>
      <c r="M60" s="381">
        <v>97.4</v>
      </c>
      <c r="N60" s="381">
        <v>102.1</v>
      </c>
      <c r="O60" s="381">
        <v>105.4</v>
      </c>
      <c r="P60" s="381">
        <v>107.6</v>
      </c>
      <c r="Q60" s="381">
        <v>96.4</v>
      </c>
      <c r="R60" s="381">
        <v>106</v>
      </c>
      <c r="S60" s="381">
        <v>98.4</v>
      </c>
    </row>
    <row r="61" spans="1:19" ht="13.5" customHeight="1">
      <c r="A61" s="320"/>
      <c r="B61" s="320" t="s">
        <v>345</v>
      </c>
      <c r="C61" s="321"/>
      <c r="D61" s="382">
        <v>100.3</v>
      </c>
      <c r="E61" s="158">
        <v>100.8</v>
      </c>
      <c r="F61" s="158">
        <v>99.1</v>
      </c>
      <c r="G61" s="158">
        <v>98.2</v>
      </c>
      <c r="H61" s="158">
        <v>98.5</v>
      </c>
      <c r="I61" s="158">
        <v>101.1</v>
      </c>
      <c r="J61" s="158">
        <v>99.3</v>
      </c>
      <c r="K61" s="158">
        <v>100.4</v>
      </c>
      <c r="L61" s="158">
        <v>101.6</v>
      </c>
      <c r="M61" s="158">
        <v>97.7</v>
      </c>
      <c r="N61" s="158">
        <v>107.2</v>
      </c>
      <c r="O61" s="158">
        <v>102.2</v>
      </c>
      <c r="P61" s="158">
        <v>109.8</v>
      </c>
      <c r="Q61" s="158">
        <v>100</v>
      </c>
      <c r="R61" s="158">
        <v>102.1</v>
      </c>
      <c r="S61" s="158">
        <v>97.2</v>
      </c>
    </row>
    <row r="62" spans="1:19" ht="13.5" customHeight="1">
      <c r="A62" s="320"/>
      <c r="B62" s="320" t="s">
        <v>346</v>
      </c>
      <c r="C62" s="321"/>
      <c r="D62" s="382">
        <v>102.2</v>
      </c>
      <c r="E62" s="158">
        <v>102</v>
      </c>
      <c r="F62" s="158">
        <v>100.7</v>
      </c>
      <c r="G62" s="158">
        <v>98.3</v>
      </c>
      <c r="H62" s="158">
        <v>100.8</v>
      </c>
      <c r="I62" s="158">
        <v>104.1</v>
      </c>
      <c r="J62" s="158">
        <v>100.5</v>
      </c>
      <c r="K62" s="158">
        <v>97.2</v>
      </c>
      <c r="L62" s="158">
        <v>102.1</v>
      </c>
      <c r="M62" s="158">
        <v>98.4</v>
      </c>
      <c r="N62" s="158">
        <v>106.3</v>
      </c>
      <c r="O62" s="158">
        <v>105.5</v>
      </c>
      <c r="P62" s="158">
        <v>112.7</v>
      </c>
      <c r="Q62" s="158">
        <v>102.6</v>
      </c>
      <c r="R62" s="158">
        <v>104</v>
      </c>
      <c r="S62" s="158">
        <v>102</v>
      </c>
    </row>
    <row r="63" spans="1:19" ht="13.5" customHeight="1">
      <c r="A63" s="320"/>
      <c r="B63" s="320" t="s">
        <v>347</v>
      </c>
      <c r="C63" s="321"/>
      <c r="D63" s="382">
        <v>100.5</v>
      </c>
      <c r="E63" s="158">
        <v>102.8</v>
      </c>
      <c r="F63" s="158">
        <v>100.4</v>
      </c>
      <c r="G63" s="158">
        <v>96.8</v>
      </c>
      <c r="H63" s="158">
        <v>99.9</v>
      </c>
      <c r="I63" s="158">
        <v>106.2</v>
      </c>
      <c r="J63" s="158">
        <v>98.5</v>
      </c>
      <c r="K63" s="158">
        <v>97</v>
      </c>
      <c r="L63" s="158">
        <v>103</v>
      </c>
      <c r="M63" s="158">
        <v>98</v>
      </c>
      <c r="N63" s="158">
        <v>104.8</v>
      </c>
      <c r="O63" s="158">
        <v>100.4</v>
      </c>
      <c r="P63" s="158">
        <v>110.4</v>
      </c>
      <c r="Q63" s="158">
        <v>97.7</v>
      </c>
      <c r="R63" s="158">
        <v>104.7</v>
      </c>
      <c r="S63" s="158">
        <v>91.9</v>
      </c>
    </row>
    <row r="64" spans="1:19" ht="13.5" customHeight="1">
      <c r="A64" s="320"/>
      <c r="B64" s="320" t="s">
        <v>348</v>
      </c>
      <c r="C64" s="321"/>
      <c r="D64" s="382">
        <v>100.7</v>
      </c>
      <c r="E64" s="158">
        <v>98.2</v>
      </c>
      <c r="F64" s="158">
        <v>99.7</v>
      </c>
      <c r="G64" s="158">
        <v>96.8</v>
      </c>
      <c r="H64" s="158">
        <v>100.2</v>
      </c>
      <c r="I64" s="158">
        <v>108.4</v>
      </c>
      <c r="J64" s="158">
        <v>99.5</v>
      </c>
      <c r="K64" s="158">
        <v>104.1</v>
      </c>
      <c r="L64" s="158">
        <v>102.9</v>
      </c>
      <c r="M64" s="158">
        <v>96.2</v>
      </c>
      <c r="N64" s="158">
        <v>102.3</v>
      </c>
      <c r="O64" s="158">
        <v>101</v>
      </c>
      <c r="P64" s="158">
        <v>108.7</v>
      </c>
      <c r="Q64" s="158">
        <v>101.6</v>
      </c>
      <c r="R64" s="158">
        <v>103.3</v>
      </c>
      <c r="S64" s="158">
        <v>91.2</v>
      </c>
    </row>
    <row r="65" spans="1:19" ht="13.5" customHeight="1">
      <c r="A65" s="320"/>
      <c r="B65" s="320" t="s">
        <v>349</v>
      </c>
      <c r="C65" s="321"/>
      <c r="D65" s="382">
        <v>100.9</v>
      </c>
      <c r="E65" s="158">
        <v>106.5</v>
      </c>
      <c r="F65" s="158">
        <v>100.2</v>
      </c>
      <c r="G65" s="158">
        <v>98.4</v>
      </c>
      <c r="H65" s="158">
        <v>102.8</v>
      </c>
      <c r="I65" s="158">
        <v>105.6</v>
      </c>
      <c r="J65" s="158">
        <v>98.5</v>
      </c>
      <c r="K65" s="158">
        <v>98.9</v>
      </c>
      <c r="L65" s="158">
        <v>101.7</v>
      </c>
      <c r="M65" s="158">
        <v>96.9</v>
      </c>
      <c r="N65" s="158">
        <v>104</v>
      </c>
      <c r="O65" s="158">
        <v>98</v>
      </c>
      <c r="P65" s="158">
        <v>110.4</v>
      </c>
      <c r="Q65" s="158">
        <v>100.8</v>
      </c>
      <c r="R65" s="158">
        <v>102.6</v>
      </c>
      <c r="S65" s="158">
        <v>91.9</v>
      </c>
    </row>
    <row r="66" spans="1:19" ht="13.5" customHeight="1">
      <c r="A66" s="320"/>
      <c r="B66" s="320" t="s">
        <v>320</v>
      </c>
      <c r="C66" s="321"/>
      <c r="D66" s="382">
        <v>101.5</v>
      </c>
      <c r="E66" s="158">
        <v>105.4</v>
      </c>
      <c r="F66" s="158">
        <v>100.4</v>
      </c>
      <c r="G66" s="158">
        <v>103.9</v>
      </c>
      <c r="H66" s="158">
        <v>100.5</v>
      </c>
      <c r="I66" s="158">
        <v>110.2</v>
      </c>
      <c r="J66" s="158">
        <v>98.5</v>
      </c>
      <c r="K66" s="158">
        <v>98.5</v>
      </c>
      <c r="L66" s="158">
        <v>102.7</v>
      </c>
      <c r="M66" s="158">
        <v>97</v>
      </c>
      <c r="N66" s="158">
        <v>104.2</v>
      </c>
      <c r="O66" s="158">
        <v>101.1</v>
      </c>
      <c r="P66" s="158">
        <v>113.3</v>
      </c>
      <c r="Q66" s="158">
        <v>100.3</v>
      </c>
      <c r="R66" s="158">
        <v>104.6</v>
      </c>
      <c r="S66" s="158">
        <v>92.7</v>
      </c>
    </row>
    <row r="67" spans="1:19" ht="13.5" customHeight="1">
      <c r="A67" s="320"/>
      <c r="B67" s="320" t="s">
        <v>350</v>
      </c>
      <c r="C67" s="321"/>
      <c r="D67" s="382">
        <v>101</v>
      </c>
      <c r="E67" s="158">
        <v>105.8</v>
      </c>
      <c r="F67" s="158">
        <v>100.3</v>
      </c>
      <c r="G67" s="158">
        <v>98.5</v>
      </c>
      <c r="H67" s="158">
        <v>99.8</v>
      </c>
      <c r="I67" s="158">
        <v>103</v>
      </c>
      <c r="J67" s="158">
        <v>99</v>
      </c>
      <c r="K67" s="158">
        <v>97.6</v>
      </c>
      <c r="L67" s="158">
        <v>102.7</v>
      </c>
      <c r="M67" s="158">
        <v>100.8</v>
      </c>
      <c r="N67" s="158">
        <v>105.1</v>
      </c>
      <c r="O67" s="158">
        <v>99.2</v>
      </c>
      <c r="P67" s="158">
        <v>112</v>
      </c>
      <c r="Q67" s="158">
        <v>100.3</v>
      </c>
      <c r="R67" s="158">
        <v>105.4</v>
      </c>
      <c r="S67" s="158">
        <v>93</v>
      </c>
    </row>
    <row r="68" spans="1:19" ht="13.5" customHeight="1">
      <c r="A68" s="320"/>
      <c r="B68" s="320">
        <v>12</v>
      </c>
      <c r="C68" s="321"/>
      <c r="D68" s="382">
        <v>101.7</v>
      </c>
      <c r="E68" s="158">
        <v>105.4</v>
      </c>
      <c r="F68" s="158">
        <v>101.1</v>
      </c>
      <c r="G68" s="158">
        <v>93</v>
      </c>
      <c r="H68" s="158">
        <v>100.8</v>
      </c>
      <c r="I68" s="158">
        <v>104.7</v>
      </c>
      <c r="J68" s="158">
        <v>98.9</v>
      </c>
      <c r="K68" s="158">
        <v>99.7</v>
      </c>
      <c r="L68" s="158">
        <v>100.8</v>
      </c>
      <c r="M68" s="158">
        <v>99.5</v>
      </c>
      <c r="N68" s="158">
        <v>107.8</v>
      </c>
      <c r="O68" s="158">
        <v>98.2</v>
      </c>
      <c r="P68" s="158">
        <v>113.1</v>
      </c>
      <c r="Q68" s="158">
        <v>99.3</v>
      </c>
      <c r="R68" s="158">
        <v>104.6</v>
      </c>
      <c r="S68" s="158">
        <v>99.6</v>
      </c>
    </row>
    <row r="69" spans="1:19" ht="13.5" customHeight="1">
      <c r="A69" s="320" t="s">
        <v>473</v>
      </c>
      <c r="B69" s="320" t="s">
        <v>351</v>
      </c>
      <c r="C69" s="321" t="s">
        <v>23</v>
      </c>
      <c r="D69" s="382">
        <v>100.6</v>
      </c>
      <c r="E69" s="158">
        <v>119</v>
      </c>
      <c r="F69" s="158">
        <v>98.9</v>
      </c>
      <c r="G69" s="158">
        <v>111.3</v>
      </c>
      <c r="H69" s="158">
        <v>89.9</v>
      </c>
      <c r="I69" s="158">
        <v>98.6</v>
      </c>
      <c r="J69" s="158">
        <v>108</v>
      </c>
      <c r="K69" s="158">
        <v>106.2</v>
      </c>
      <c r="L69" s="158">
        <v>89.9</v>
      </c>
      <c r="M69" s="158">
        <v>118.3</v>
      </c>
      <c r="N69" s="158">
        <v>93.5</v>
      </c>
      <c r="O69" s="158">
        <v>100.3</v>
      </c>
      <c r="P69" s="158">
        <v>86.8</v>
      </c>
      <c r="Q69" s="158">
        <v>109.6</v>
      </c>
      <c r="R69" s="158">
        <v>103.7</v>
      </c>
      <c r="S69" s="158">
        <v>95.1</v>
      </c>
    </row>
    <row r="70" spans="1:46" ht="13.5" customHeight="1">
      <c r="A70" s="320"/>
      <c r="B70" s="320">
        <v>2</v>
      </c>
      <c r="C70" s="321"/>
      <c r="D70" s="382">
        <v>101</v>
      </c>
      <c r="E70" s="158">
        <v>128.8</v>
      </c>
      <c r="F70" s="158">
        <v>100.1</v>
      </c>
      <c r="G70" s="158">
        <v>110.7</v>
      </c>
      <c r="H70" s="158">
        <v>89.9</v>
      </c>
      <c r="I70" s="158">
        <v>100.3</v>
      </c>
      <c r="J70" s="158">
        <v>106.6</v>
      </c>
      <c r="K70" s="158">
        <v>104.6</v>
      </c>
      <c r="L70" s="158">
        <v>89.2</v>
      </c>
      <c r="M70" s="158">
        <v>115.4</v>
      </c>
      <c r="N70" s="158">
        <v>93.4</v>
      </c>
      <c r="O70" s="158">
        <v>99.8</v>
      </c>
      <c r="P70" s="158">
        <v>87.1</v>
      </c>
      <c r="Q70" s="158">
        <v>107.6</v>
      </c>
      <c r="R70" s="158">
        <v>101.2</v>
      </c>
      <c r="S70" s="158">
        <v>95</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82">
        <v>100.1</v>
      </c>
      <c r="E71" s="158">
        <v>126.4</v>
      </c>
      <c r="F71" s="158">
        <v>100.9</v>
      </c>
      <c r="G71" s="158">
        <v>111.3</v>
      </c>
      <c r="H71" s="158">
        <v>92.5</v>
      </c>
      <c r="I71" s="158">
        <v>97.8</v>
      </c>
      <c r="J71" s="158">
        <v>106.7</v>
      </c>
      <c r="K71" s="158">
        <v>102.6</v>
      </c>
      <c r="L71" s="158">
        <v>90.4</v>
      </c>
      <c r="M71" s="158">
        <v>116.8</v>
      </c>
      <c r="N71" s="158">
        <v>94.8</v>
      </c>
      <c r="O71" s="158">
        <v>99.1</v>
      </c>
      <c r="P71" s="158">
        <v>85.1</v>
      </c>
      <c r="Q71" s="158">
        <v>102.6</v>
      </c>
      <c r="R71" s="158">
        <v>98</v>
      </c>
      <c r="S71" s="158">
        <v>93.3</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101.8</v>
      </c>
      <c r="E72" s="170">
        <v>127.5</v>
      </c>
      <c r="F72" s="170">
        <v>100.6</v>
      </c>
      <c r="G72" s="170">
        <v>114.2</v>
      </c>
      <c r="H72" s="170">
        <v>91.7</v>
      </c>
      <c r="I72" s="170">
        <v>97.7</v>
      </c>
      <c r="J72" s="170">
        <v>115.4</v>
      </c>
      <c r="K72" s="170">
        <v>103.4</v>
      </c>
      <c r="L72" s="170">
        <v>93.2</v>
      </c>
      <c r="M72" s="170">
        <v>118.8</v>
      </c>
      <c r="N72" s="170">
        <v>95.9</v>
      </c>
      <c r="O72" s="170">
        <v>87.3</v>
      </c>
      <c r="P72" s="170">
        <v>88.4</v>
      </c>
      <c r="Q72" s="170">
        <v>107.1</v>
      </c>
      <c r="R72" s="170">
        <v>102.2</v>
      </c>
      <c r="S72" s="170">
        <v>97.2</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v>
      </c>
      <c r="E74" s="318">
        <v>4.5</v>
      </c>
      <c r="F74" s="318">
        <v>1.6</v>
      </c>
      <c r="G74" s="318">
        <v>-1.9</v>
      </c>
      <c r="H74" s="318">
        <v>-0.9</v>
      </c>
      <c r="I74" s="318">
        <v>9.7</v>
      </c>
      <c r="J74" s="318">
        <v>0.5</v>
      </c>
      <c r="K74" s="318">
        <v>-0.5</v>
      </c>
      <c r="L74" s="319">
        <v>0.6</v>
      </c>
      <c r="M74" s="319">
        <v>-10.8</v>
      </c>
      <c r="N74" s="319">
        <v>-2.9</v>
      </c>
      <c r="O74" s="319">
        <v>-3.2</v>
      </c>
      <c r="P74" s="318">
        <v>-6.9</v>
      </c>
      <c r="Q74" s="318">
        <v>-3.9</v>
      </c>
      <c r="R74" s="318">
        <v>0.3</v>
      </c>
      <c r="S74" s="319">
        <v>-1.5</v>
      </c>
    </row>
    <row r="75" spans="1:19" ht="13.5" customHeight="1">
      <c r="A75" s="320"/>
      <c r="B75" s="320" t="s">
        <v>21</v>
      </c>
      <c r="C75" s="321"/>
      <c r="D75" s="322">
        <v>-0.5</v>
      </c>
      <c r="E75" s="157">
        <v>-11</v>
      </c>
      <c r="F75" s="157">
        <v>-0.4</v>
      </c>
      <c r="G75" s="157">
        <v>-0.4</v>
      </c>
      <c r="H75" s="157">
        <v>11.2</v>
      </c>
      <c r="I75" s="157">
        <v>4.4</v>
      </c>
      <c r="J75" s="157">
        <v>-1.2</v>
      </c>
      <c r="K75" s="157">
        <v>-1.3</v>
      </c>
      <c r="L75" s="323">
        <v>21.7</v>
      </c>
      <c r="M75" s="323">
        <v>-1</v>
      </c>
      <c r="N75" s="323">
        <v>0.7</v>
      </c>
      <c r="O75" s="323">
        <v>-3.2</v>
      </c>
      <c r="P75" s="157">
        <v>2.4</v>
      </c>
      <c r="Q75" s="157">
        <v>-4.2</v>
      </c>
      <c r="R75" s="157">
        <v>2.7</v>
      </c>
      <c r="S75" s="323">
        <v>2.6</v>
      </c>
    </row>
    <row r="76" spans="1:19" ht="13.5" customHeight="1">
      <c r="A76" s="320"/>
      <c r="B76" s="320" t="s">
        <v>22</v>
      </c>
      <c r="C76" s="321"/>
      <c r="D76" s="322">
        <v>-0.5</v>
      </c>
      <c r="E76" s="157">
        <v>-9.2</v>
      </c>
      <c r="F76" s="157">
        <v>-0.8</v>
      </c>
      <c r="G76" s="157">
        <v>-6.8</v>
      </c>
      <c r="H76" s="157">
        <v>9.4</v>
      </c>
      <c r="I76" s="157">
        <v>1.4</v>
      </c>
      <c r="J76" s="157">
        <v>-1.2</v>
      </c>
      <c r="K76" s="157">
        <v>-4.7</v>
      </c>
      <c r="L76" s="323">
        <v>15.4</v>
      </c>
      <c r="M76" s="323">
        <v>-2.5</v>
      </c>
      <c r="N76" s="323">
        <v>4.8</v>
      </c>
      <c r="O76" s="323">
        <v>-6.8</v>
      </c>
      <c r="P76" s="157">
        <v>1.7</v>
      </c>
      <c r="Q76" s="157">
        <v>0.5</v>
      </c>
      <c r="R76" s="157">
        <v>1.2</v>
      </c>
      <c r="S76" s="323">
        <v>0.8</v>
      </c>
    </row>
    <row r="77" spans="1:19" ht="13.5" customHeight="1">
      <c r="A77" s="320"/>
      <c r="B77" s="320" t="s">
        <v>618</v>
      </c>
      <c r="C77" s="321"/>
      <c r="D77" s="322">
        <v>-0.8</v>
      </c>
      <c r="E77" s="157">
        <v>1.9</v>
      </c>
      <c r="F77" s="157">
        <v>0.8</v>
      </c>
      <c r="G77" s="157">
        <v>6.9</v>
      </c>
      <c r="H77" s="157">
        <v>9.2</v>
      </c>
      <c r="I77" s="157">
        <v>-12.7</v>
      </c>
      <c r="J77" s="157">
        <v>-2</v>
      </c>
      <c r="K77" s="157">
        <v>-3.9</v>
      </c>
      <c r="L77" s="323">
        <v>1.9</v>
      </c>
      <c r="M77" s="323">
        <v>1.8</v>
      </c>
      <c r="N77" s="323">
        <v>-2.6</v>
      </c>
      <c r="O77" s="323">
        <v>-0.5</v>
      </c>
      <c r="P77" s="157">
        <v>2.2</v>
      </c>
      <c r="Q77" s="157">
        <v>-1.4</v>
      </c>
      <c r="R77" s="157">
        <v>-5.9</v>
      </c>
      <c r="S77" s="323">
        <v>2.9</v>
      </c>
    </row>
    <row r="78" spans="1:19" ht="13.5" customHeight="1">
      <c r="A78" s="320"/>
      <c r="B78" s="320">
        <v>28</v>
      </c>
      <c r="C78" s="321"/>
      <c r="D78" s="322">
        <v>0.7</v>
      </c>
      <c r="E78" s="157">
        <v>-0.2</v>
      </c>
      <c r="F78" s="157">
        <v>0.5</v>
      </c>
      <c r="G78" s="157">
        <v>-0.8</v>
      </c>
      <c r="H78" s="157">
        <v>0.5</v>
      </c>
      <c r="I78" s="157">
        <v>0.9</v>
      </c>
      <c r="J78" s="157">
        <v>0.4</v>
      </c>
      <c r="K78" s="157">
        <v>-3.8</v>
      </c>
      <c r="L78" s="323">
        <v>1.1</v>
      </c>
      <c r="M78" s="323">
        <v>0.2</v>
      </c>
      <c r="N78" s="323">
        <v>-1.9</v>
      </c>
      <c r="O78" s="323">
        <v>2.3</v>
      </c>
      <c r="P78" s="157">
        <v>7.1</v>
      </c>
      <c r="Q78" s="157">
        <v>0.8</v>
      </c>
      <c r="R78" s="157">
        <v>-0.2</v>
      </c>
      <c r="S78" s="323">
        <v>-0.9</v>
      </c>
    </row>
    <row r="79" spans="1:19" ht="13.5" customHeight="1">
      <c r="A79" s="225"/>
      <c r="B79" s="167" t="s">
        <v>474</v>
      </c>
      <c r="C79" s="226"/>
      <c r="D79" s="171">
        <v>0.1</v>
      </c>
      <c r="E79" s="172">
        <v>1.5</v>
      </c>
      <c r="F79" s="172">
        <v>-0.3</v>
      </c>
      <c r="G79" s="172">
        <v>-0.5</v>
      </c>
      <c r="H79" s="172">
        <v>-0.1</v>
      </c>
      <c r="I79" s="172">
        <v>3.5</v>
      </c>
      <c r="J79" s="172">
        <v>-1.3</v>
      </c>
      <c r="K79" s="172">
        <v>2.3</v>
      </c>
      <c r="L79" s="172">
        <v>0.9</v>
      </c>
      <c r="M79" s="172">
        <v>-2.3</v>
      </c>
      <c r="N79" s="172">
        <v>6.6</v>
      </c>
      <c r="O79" s="172">
        <v>-1.4</v>
      </c>
      <c r="P79" s="172">
        <v>2.8</v>
      </c>
      <c r="Q79" s="172">
        <v>-1.5</v>
      </c>
      <c r="R79" s="172">
        <v>3.1</v>
      </c>
      <c r="S79" s="172">
        <v>-3.2</v>
      </c>
    </row>
    <row r="80" spans="1:19" ht="13.5" customHeight="1">
      <c r="A80" s="320"/>
      <c r="B80" s="320" t="s">
        <v>344</v>
      </c>
      <c r="C80" s="321"/>
      <c r="D80" s="380">
        <v>-1.8</v>
      </c>
      <c r="E80" s="381">
        <v>-7.6</v>
      </c>
      <c r="F80" s="381">
        <v>-0.8</v>
      </c>
      <c r="G80" s="381">
        <v>3.3</v>
      </c>
      <c r="H80" s="381">
        <v>-1.3</v>
      </c>
      <c r="I80" s="381">
        <v>-0.8</v>
      </c>
      <c r="J80" s="381">
        <v>-3</v>
      </c>
      <c r="K80" s="381">
        <v>-4.4</v>
      </c>
      <c r="L80" s="381">
        <v>3.5</v>
      </c>
      <c r="M80" s="381">
        <v>-4.9</v>
      </c>
      <c r="N80" s="381">
        <v>1.6</v>
      </c>
      <c r="O80" s="381">
        <v>1.6</v>
      </c>
      <c r="P80" s="381">
        <v>0.3</v>
      </c>
      <c r="Q80" s="381">
        <v>-6.8</v>
      </c>
      <c r="R80" s="381">
        <v>6.6</v>
      </c>
      <c r="S80" s="381">
        <v>0.5</v>
      </c>
    </row>
    <row r="81" spans="1:19" ht="13.5" customHeight="1">
      <c r="A81" s="320"/>
      <c r="B81" s="320" t="s">
        <v>345</v>
      </c>
      <c r="C81" s="321"/>
      <c r="D81" s="382">
        <v>0</v>
      </c>
      <c r="E81" s="158">
        <v>-2</v>
      </c>
      <c r="F81" s="158">
        <v>0</v>
      </c>
      <c r="G81" s="158">
        <v>-2.3</v>
      </c>
      <c r="H81" s="158">
        <v>-0.3</v>
      </c>
      <c r="I81" s="158">
        <v>-1.1</v>
      </c>
      <c r="J81" s="158">
        <v>-3.2</v>
      </c>
      <c r="K81" s="158">
        <v>-0.5</v>
      </c>
      <c r="L81" s="158">
        <v>-0.8</v>
      </c>
      <c r="M81" s="158">
        <v>-3.1</v>
      </c>
      <c r="N81" s="158">
        <v>8.7</v>
      </c>
      <c r="O81" s="158">
        <v>1.1</v>
      </c>
      <c r="P81" s="158">
        <v>3.7</v>
      </c>
      <c r="Q81" s="158">
        <v>-1.2</v>
      </c>
      <c r="R81" s="158">
        <v>4.6</v>
      </c>
      <c r="S81" s="158">
        <v>1.8</v>
      </c>
    </row>
    <row r="82" spans="1:19" ht="13.5" customHeight="1">
      <c r="A82" s="320"/>
      <c r="B82" s="320" t="s">
        <v>346</v>
      </c>
      <c r="C82" s="321"/>
      <c r="D82" s="382">
        <v>0.3</v>
      </c>
      <c r="E82" s="158">
        <v>5.9</v>
      </c>
      <c r="F82" s="158">
        <v>-0.8</v>
      </c>
      <c r="G82" s="158">
        <v>-1.3</v>
      </c>
      <c r="H82" s="158">
        <v>0.1</v>
      </c>
      <c r="I82" s="158">
        <v>3.5</v>
      </c>
      <c r="J82" s="158">
        <v>-4.3</v>
      </c>
      <c r="K82" s="158">
        <v>3.1</v>
      </c>
      <c r="L82" s="158">
        <v>0.6</v>
      </c>
      <c r="M82" s="158">
        <v>-2.7</v>
      </c>
      <c r="N82" s="158">
        <v>8.4</v>
      </c>
      <c r="O82" s="158">
        <v>1.5</v>
      </c>
      <c r="P82" s="158">
        <v>4.7</v>
      </c>
      <c r="Q82" s="158">
        <v>-0.8</v>
      </c>
      <c r="R82" s="158">
        <v>4.3</v>
      </c>
      <c r="S82" s="158">
        <v>0.5</v>
      </c>
    </row>
    <row r="83" spans="1:19" ht="13.5" customHeight="1">
      <c r="A83" s="320"/>
      <c r="B83" s="320" t="s">
        <v>347</v>
      </c>
      <c r="C83" s="321"/>
      <c r="D83" s="382">
        <v>-0.4</v>
      </c>
      <c r="E83" s="158">
        <v>8</v>
      </c>
      <c r="F83" s="158">
        <v>-0.4</v>
      </c>
      <c r="G83" s="158">
        <v>-2.6</v>
      </c>
      <c r="H83" s="158">
        <v>-0.2</v>
      </c>
      <c r="I83" s="158">
        <v>7.2</v>
      </c>
      <c r="J83" s="158">
        <v>-1.7</v>
      </c>
      <c r="K83" s="158">
        <v>3.6</v>
      </c>
      <c r="L83" s="158">
        <v>-0.2</v>
      </c>
      <c r="M83" s="158">
        <v>-2.8</v>
      </c>
      <c r="N83" s="158">
        <v>4.6</v>
      </c>
      <c r="O83" s="158">
        <v>-1.5</v>
      </c>
      <c r="P83" s="158">
        <v>4.5</v>
      </c>
      <c r="Q83" s="158">
        <v>-4.2</v>
      </c>
      <c r="R83" s="158">
        <v>2.7</v>
      </c>
      <c r="S83" s="158">
        <v>-9.6</v>
      </c>
    </row>
    <row r="84" spans="1:19" ht="13.5" customHeight="1">
      <c r="A84" s="320"/>
      <c r="B84" s="320" t="s">
        <v>348</v>
      </c>
      <c r="C84" s="321"/>
      <c r="D84" s="382">
        <v>0.6</v>
      </c>
      <c r="E84" s="158">
        <v>1.6</v>
      </c>
      <c r="F84" s="158">
        <v>-0.1</v>
      </c>
      <c r="G84" s="158">
        <v>-1.4</v>
      </c>
      <c r="H84" s="158">
        <v>1.2</v>
      </c>
      <c r="I84" s="158">
        <v>8.6</v>
      </c>
      <c r="J84" s="158">
        <v>-1.7</v>
      </c>
      <c r="K84" s="158">
        <v>8.6</v>
      </c>
      <c r="L84" s="158">
        <v>0.3</v>
      </c>
      <c r="M84" s="158">
        <v>-2.4</v>
      </c>
      <c r="N84" s="158">
        <v>1.7</v>
      </c>
      <c r="O84" s="158">
        <v>-3.8</v>
      </c>
      <c r="P84" s="158">
        <v>1.7</v>
      </c>
      <c r="Q84" s="158">
        <v>2.1</v>
      </c>
      <c r="R84" s="158">
        <v>1.7</v>
      </c>
      <c r="S84" s="158">
        <v>-7.2</v>
      </c>
    </row>
    <row r="85" spans="1:19" ht="13.5" customHeight="1">
      <c r="A85" s="320"/>
      <c r="B85" s="320" t="s">
        <v>349</v>
      </c>
      <c r="C85" s="321"/>
      <c r="D85" s="382">
        <v>0.6</v>
      </c>
      <c r="E85" s="158">
        <v>8.9</v>
      </c>
      <c r="F85" s="158">
        <v>-0.5</v>
      </c>
      <c r="G85" s="158">
        <v>-1</v>
      </c>
      <c r="H85" s="158">
        <v>1.4</v>
      </c>
      <c r="I85" s="158">
        <v>6.8</v>
      </c>
      <c r="J85" s="158">
        <v>-1.3</v>
      </c>
      <c r="K85" s="158">
        <v>6.9</v>
      </c>
      <c r="L85" s="158">
        <v>-0.6</v>
      </c>
      <c r="M85" s="158">
        <v>-2.2</v>
      </c>
      <c r="N85" s="158">
        <v>6.7</v>
      </c>
      <c r="O85" s="158">
        <v>-5.2</v>
      </c>
      <c r="P85" s="158">
        <v>3.2</v>
      </c>
      <c r="Q85" s="158">
        <v>1</v>
      </c>
      <c r="R85" s="158">
        <v>1.8</v>
      </c>
      <c r="S85" s="158">
        <v>-8.1</v>
      </c>
    </row>
    <row r="86" spans="1:19" ht="13.5" customHeight="1">
      <c r="A86" s="320"/>
      <c r="B86" s="320" t="s">
        <v>320</v>
      </c>
      <c r="C86" s="321"/>
      <c r="D86" s="382">
        <v>1.3</v>
      </c>
      <c r="E86" s="158">
        <v>4.2</v>
      </c>
      <c r="F86" s="158">
        <v>0.1</v>
      </c>
      <c r="G86" s="158">
        <v>2.8</v>
      </c>
      <c r="H86" s="158">
        <v>-0.7</v>
      </c>
      <c r="I86" s="158">
        <v>10.5</v>
      </c>
      <c r="J86" s="158">
        <v>-0.3</v>
      </c>
      <c r="K86" s="158">
        <v>7.5</v>
      </c>
      <c r="L86" s="158">
        <v>0</v>
      </c>
      <c r="M86" s="158">
        <v>-3.8</v>
      </c>
      <c r="N86" s="158">
        <v>9.6</v>
      </c>
      <c r="O86" s="158">
        <v>-2.2</v>
      </c>
      <c r="P86" s="158">
        <v>4.9</v>
      </c>
      <c r="Q86" s="158">
        <v>1.1</v>
      </c>
      <c r="R86" s="158">
        <v>1.8</v>
      </c>
      <c r="S86" s="158">
        <v>-6.5</v>
      </c>
    </row>
    <row r="87" spans="1:19" ht="13.5" customHeight="1">
      <c r="A87" s="320"/>
      <c r="B87" s="320" t="s">
        <v>350</v>
      </c>
      <c r="C87" s="321"/>
      <c r="D87" s="382">
        <v>0.9</v>
      </c>
      <c r="E87" s="158">
        <v>6.2</v>
      </c>
      <c r="F87" s="158">
        <v>0</v>
      </c>
      <c r="G87" s="158">
        <v>-0.8</v>
      </c>
      <c r="H87" s="158">
        <v>0.5</v>
      </c>
      <c r="I87" s="158">
        <v>2.2</v>
      </c>
      <c r="J87" s="158">
        <v>0.6</v>
      </c>
      <c r="K87" s="158">
        <v>7.4</v>
      </c>
      <c r="L87" s="158">
        <v>0.3</v>
      </c>
      <c r="M87" s="158">
        <v>1.5</v>
      </c>
      <c r="N87" s="158">
        <v>7.6</v>
      </c>
      <c r="O87" s="158">
        <v>-6.9</v>
      </c>
      <c r="P87" s="158">
        <v>3</v>
      </c>
      <c r="Q87" s="158">
        <v>1.4</v>
      </c>
      <c r="R87" s="158">
        <v>5.7</v>
      </c>
      <c r="S87" s="158">
        <v>-5.8</v>
      </c>
    </row>
    <row r="88" spans="1:19" ht="13.5" customHeight="1">
      <c r="A88" s="320"/>
      <c r="B88" s="320">
        <v>12</v>
      </c>
      <c r="C88" s="321"/>
      <c r="D88" s="382">
        <v>-0.1</v>
      </c>
      <c r="E88" s="158">
        <v>8.5</v>
      </c>
      <c r="F88" s="158">
        <v>-1.4</v>
      </c>
      <c r="G88" s="158">
        <v>-6.4</v>
      </c>
      <c r="H88" s="158">
        <v>0.6</v>
      </c>
      <c r="I88" s="158">
        <v>2.3</v>
      </c>
      <c r="J88" s="158">
        <v>-2.8</v>
      </c>
      <c r="K88" s="158">
        <v>7.9</v>
      </c>
      <c r="L88" s="158">
        <v>-1.4</v>
      </c>
      <c r="M88" s="158">
        <v>0</v>
      </c>
      <c r="N88" s="158">
        <v>8.7</v>
      </c>
      <c r="O88" s="158">
        <v>-5.8</v>
      </c>
      <c r="P88" s="158">
        <v>5.4</v>
      </c>
      <c r="Q88" s="158">
        <v>-1.9</v>
      </c>
      <c r="R88" s="158">
        <v>4.5</v>
      </c>
      <c r="S88" s="158">
        <v>-2.8</v>
      </c>
    </row>
    <row r="89" spans="1:19" ht="13.5" customHeight="1">
      <c r="A89" s="320" t="s">
        <v>473</v>
      </c>
      <c r="B89" s="320" t="s">
        <v>351</v>
      </c>
      <c r="C89" s="321" t="s">
        <v>23</v>
      </c>
      <c r="D89" s="382">
        <v>0.7</v>
      </c>
      <c r="E89" s="158">
        <v>24.6</v>
      </c>
      <c r="F89" s="158">
        <v>-0.3</v>
      </c>
      <c r="G89" s="158">
        <v>12.2</v>
      </c>
      <c r="H89" s="158">
        <v>-8.4</v>
      </c>
      <c r="I89" s="158">
        <v>-1.3</v>
      </c>
      <c r="J89" s="158">
        <v>6.9</v>
      </c>
      <c r="K89" s="158">
        <v>10.6</v>
      </c>
      <c r="L89" s="158">
        <v>-11.6</v>
      </c>
      <c r="M89" s="158">
        <v>19</v>
      </c>
      <c r="N89" s="158">
        <v>-11.1</v>
      </c>
      <c r="O89" s="158">
        <v>-4.6</v>
      </c>
      <c r="P89" s="158">
        <v>-19.4</v>
      </c>
      <c r="Q89" s="158">
        <v>11.8</v>
      </c>
      <c r="R89" s="158">
        <v>7.2</v>
      </c>
      <c r="S89" s="158">
        <v>-2.8</v>
      </c>
    </row>
    <row r="90" spans="1:19" ht="13.5" customHeight="1">
      <c r="A90" s="320"/>
      <c r="B90" s="320">
        <v>2</v>
      </c>
      <c r="C90" s="321"/>
      <c r="D90" s="382">
        <v>1.2</v>
      </c>
      <c r="E90" s="158">
        <v>31.7</v>
      </c>
      <c r="F90" s="158">
        <v>0.6</v>
      </c>
      <c r="G90" s="158">
        <v>11.6</v>
      </c>
      <c r="H90" s="158">
        <v>-8.8</v>
      </c>
      <c r="I90" s="158">
        <v>-2.5</v>
      </c>
      <c r="J90" s="158">
        <v>7.2</v>
      </c>
      <c r="K90" s="158">
        <v>11.8</v>
      </c>
      <c r="L90" s="158">
        <v>-10.2</v>
      </c>
      <c r="M90" s="158">
        <v>17.5</v>
      </c>
      <c r="N90" s="158">
        <v>-8.7</v>
      </c>
      <c r="O90" s="158">
        <v>1.9</v>
      </c>
      <c r="P90" s="158">
        <v>-18.9</v>
      </c>
      <c r="Q90" s="158">
        <v>9</v>
      </c>
      <c r="R90" s="158">
        <v>2.7</v>
      </c>
      <c r="S90" s="158">
        <v>-2.4</v>
      </c>
    </row>
    <row r="91" spans="1:19" ht="13.5" customHeight="1">
      <c r="A91" s="320"/>
      <c r="B91" s="320">
        <v>3</v>
      </c>
      <c r="C91" s="321"/>
      <c r="D91" s="382">
        <v>0.4</v>
      </c>
      <c r="E91" s="158">
        <v>30.4</v>
      </c>
      <c r="F91" s="158">
        <v>1.1</v>
      </c>
      <c r="G91" s="158">
        <v>12.2</v>
      </c>
      <c r="H91" s="158">
        <v>-10.1</v>
      </c>
      <c r="I91" s="158">
        <v>-3.3</v>
      </c>
      <c r="J91" s="158">
        <v>9.9</v>
      </c>
      <c r="K91" s="158">
        <v>5</v>
      </c>
      <c r="L91" s="158">
        <v>-11.5</v>
      </c>
      <c r="M91" s="158">
        <v>21.5</v>
      </c>
      <c r="N91" s="158">
        <v>-10</v>
      </c>
      <c r="O91" s="158">
        <v>1.2</v>
      </c>
      <c r="P91" s="158">
        <v>-21.1</v>
      </c>
      <c r="Q91" s="158">
        <v>6.1</v>
      </c>
      <c r="R91" s="158">
        <v>-4.6</v>
      </c>
      <c r="S91" s="158">
        <v>-4.9</v>
      </c>
    </row>
    <row r="92" spans="1:19" ht="13.5" customHeight="1">
      <c r="A92" s="167"/>
      <c r="B92" s="532">
        <v>4</v>
      </c>
      <c r="C92" s="168"/>
      <c r="D92" s="231">
        <v>0.9</v>
      </c>
      <c r="E92" s="232">
        <v>29.3</v>
      </c>
      <c r="F92" s="232">
        <v>-0.9</v>
      </c>
      <c r="G92" s="232">
        <v>11.7</v>
      </c>
      <c r="H92" s="232">
        <v>-9.5</v>
      </c>
      <c r="I92" s="232">
        <v>-7</v>
      </c>
      <c r="J92" s="232">
        <v>16.6</v>
      </c>
      <c r="K92" s="232">
        <v>4</v>
      </c>
      <c r="L92" s="232">
        <v>-9.3</v>
      </c>
      <c r="M92" s="232">
        <v>22</v>
      </c>
      <c r="N92" s="232">
        <v>-6.1</v>
      </c>
      <c r="O92" s="232">
        <v>-17.2</v>
      </c>
      <c r="P92" s="232">
        <v>-17.8</v>
      </c>
      <c r="Q92" s="232">
        <v>11.1</v>
      </c>
      <c r="R92" s="232">
        <v>-3.6</v>
      </c>
      <c r="S92" s="170">
        <v>-1.2</v>
      </c>
    </row>
    <row r="93" spans="1:35" ht="27" customHeight="1">
      <c r="A93" s="667" t="s">
        <v>214</v>
      </c>
      <c r="B93" s="667"/>
      <c r="C93" s="667"/>
      <c r="D93" s="174">
        <v>1.7</v>
      </c>
      <c r="E93" s="173">
        <v>0.9</v>
      </c>
      <c r="F93" s="173">
        <v>-0.3</v>
      </c>
      <c r="G93" s="173">
        <v>2.6</v>
      </c>
      <c r="H93" s="173">
        <v>-0.9</v>
      </c>
      <c r="I93" s="173">
        <v>-0.1</v>
      </c>
      <c r="J93" s="173">
        <v>8.2</v>
      </c>
      <c r="K93" s="173">
        <v>0.8</v>
      </c>
      <c r="L93" s="173">
        <v>3.1</v>
      </c>
      <c r="M93" s="173">
        <v>1.7</v>
      </c>
      <c r="N93" s="173">
        <v>1.2</v>
      </c>
      <c r="O93" s="173">
        <v>-11.9</v>
      </c>
      <c r="P93" s="173">
        <v>3.9</v>
      </c>
      <c r="Q93" s="173">
        <v>4.4</v>
      </c>
      <c r="R93" s="173">
        <v>4.3</v>
      </c>
      <c r="S93" s="173">
        <v>4.2</v>
      </c>
      <c r="T93" s="327"/>
      <c r="U93" s="327"/>
      <c r="V93" s="327"/>
      <c r="W93" s="327"/>
      <c r="X93" s="327"/>
      <c r="Y93" s="327"/>
      <c r="Z93" s="327"/>
      <c r="AA93" s="327"/>
      <c r="AB93" s="327"/>
      <c r="AC93" s="327"/>
      <c r="AD93" s="327"/>
      <c r="AE93" s="327"/>
      <c r="AF93" s="327"/>
      <c r="AG93" s="327"/>
      <c r="AH93" s="327"/>
      <c r="AI93" s="327"/>
    </row>
    <row r="94" spans="1:36" s="326" customFormat="1" ht="27" customHeight="1">
      <c r="A94" s="147"/>
      <c r="B94" s="147"/>
      <c r="C94" s="147"/>
      <c r="D94" s="334"/>
      <c r="E94" s="334"/>
      <c r="F94" s="334"/>
      <c r="G94" s="334"/>
      <c r="H94" s="334"/>
      <c r="I94" s="334"/>
      <c r="J94" s="334"/>
      <c r="K94" s="334"/>
      <c r="L94" s="334"/>
      <c r="M94" s="334"/>
      <c r="N94" s="334"/>
      <c r="O94" s="334"/>
      <c r="P94" s="334"/>
      <c r="Q94" s="334"/>
      <c r="R94" s="334"/>
      <c r="S94" s="333"/>
      <c r="T94" s="312"/>
      <c r="U94" s="312"/>
      <c r="V94" s="312"/>
      <c r="W94" s="312"/>
      <c r="X94" s="312"/>
      <c r="Y94" s="312"/>
      <c r="Z94" s="312"/>
      <c r="AA94" s="312"/>
      <c r="AB94" s="312"/>
      <c r="AC94" s="312"/>
      <c r="AD94" s="312"/>
      <c r="AE94" s="312"/>
      <c r="AF94" s="312"/>
      <c r="AG94" s="312"/>
      <c r="AH94" s="312"/>
      <c r="AI94" s="312"/>
      <c r="AJ94" s="312"/>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18.75">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18.75">
      <c r="A2" s="313"/>
      <c r="B2" s="313"/>
      <c r="C2" s="313"/>
      <c r="D2" s="313"/>
      <c r="E2" s="139"/>
      <c r="F2" s="139"/>
      <c r="G2" s="656" t="s">
        <v>846</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384</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99.8</v>
      </c>
      <c r="E8" s="318">
        <v>103.6</v>
      </c>
      <c r="F8" s="318">
        <v>98.6</v>
      </c>
      <c r="G8" s="318">
        <v>102.3</v>
      </c>
      <c r="H8" s="318">
        <v>102.6</v>
      </c>
      <c r="I8" s="318">
        <v>98.4</v>
      </c>
      <c r="J8" s="318">
        <v>99.7</v>
      </c>
      <c r="K8" s="318">
        <v>108.9</v>
      </c>
      <c r="L8" s="319">
        <v>98.1</v>
      </c>
      <c r="M8" s="319">
        <v>103.5</v>
      </c>
      <c r="N8" s="319">
        <v>93.5</v>
      </c>
      <c r="O8" s="319">
        <v>106.6</v>
      </c>
      <c r="P8" s="318">
        <v>94</v>
      </c>
      <c r="Q8" s="318">
        <v>99.5</v>
      </c>
      <c r="R8" s="318">
        <v>102.8</v>
      </c>
      <c r="S8" s="319">
        <v>102.1</v>
      </c>
    </row>
    <row r="9" spans="1:19" ht="13.5" customHeight="1">
      <c r="A9" s="320"/>
      <c r="B9" s="320" t="s">
        <v>21</v>
      </c>
      <c r="C9" s="321"/>
      <c r="D9" s="322">
        <v>98.9</v>
      </c>
      <c r="E9" s="157">
        <v>103.4</v>
      </c>
      <c r="F9" s="157">
        <v>98.3</v>
      </c>
      <c r="G9" s="157">
        <v>102.3</v>
      </c>
      <c r="H9" s="157">
        <v>97.7</v>
      </c>
      <c r="I9" s="157">
        <v>99.9</v>
      </c>
      <c r="J9" s="157">
        <v>99.6</v>
      </c>
      <c r="K9" s="157">
        <v>104.8</v>
      </c>
      <c r="L9" s="323">
        <v>99.4</v>
      </c>
      <c r="M9" s="323">
        <v>106.4</v>
      </c>
      <c r="N9" s="323">
        <v>92.3</v>
      </c>
      <c r="O9" s="323">
        <v>100.2</v>
      </c>
      <c r="P9" s="157">
        <v>99.1</v>
      </c>
      <c r="Q9" s="157">
        <v>94.3</v>
      </c>
      <c r="R9" s="157">
        <v>102.9</v>
      </c>
      <c r="S9" s="323">
        <v>99.9</v>
      </c>
    </row>
    <row r="10" spans="1:19" ht="13.5">
      <c r="A10" s="320"/>
      <c r="B10" s="320" t="s">
        <v>22</v>
      </c>
      <c r="C10" s="321"/>
      <c r="D10" s="322">
        <v>97.8</v>
      </c>
      <c r="E10" s="157">
        <v>103</v>
      </c>
      <c r="F10" s="157">
        <v>98.7</v>
      </c>
      <c r="G10" s="157">
        <v>102.3</v>
      </c>
      <c r="H10" s="157">
        <v>95.7</v>
      </c>
      <c r="I10" s="157">
        <v>98.8</v>
      </c>
      <c r="J10" s="157">
        <v>97</v>
      </c>
      <c r="K10" s="157">
        <v>98.2</v>
      </c>
      <c r="L10" s="323">
        <v>100.4</v>
      </c>
      <c r="M10" s="323">
        <v>100.6</v>
      </c>
      <c r="N10" s="323">
        <v>90.8</v>
      </c>
      <c r="O10" s="323">
        <v>102.5</v>
      </c>
      <c r="P10" s="157">
        <v>91.1</v>
      </c>
      <c r="Q10" s="157">
        <v>94.4</v>
      </c>
      <c r="R10" s="157">
        <v>104.7</v>
      </c>
      <c r="S10" s="323">
        <v>99.5</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31"/>
      <c r="D12" s="324">
        <v>99.4</v>
      </c>
      <c r="E12" s="325">
        <v>98.5</v>
      </c>
      <c r="F12" s="325">
        <v>100.5</v>
      </c>
      <c r="G12" s="325">
        <v>99.4</v>
      </c>
      <c r="H12" s="325">
        <v>94.3</v>
      </c>
      <c r="I12" s="325">
        <v>101.7</v>
      </c>
      <c r="J12" s="325">
        <v>96.9</v>
      </c>
      <c r="K12" s="325">
        <v>97.2</v>
      </c>
      <c r="L12" s="325">
        <v>98.3</v>
      </c>
      <c r="M12" s="325">
        <v>95.6</v>
      </c>
      <c r="N12" s="325">
        <v>94.5</v>
      </c>
      <c r="O12" s="325">
        <v>93.6</v>
      </c>
      <c r="P12" s="325">
        <v>109.2</v>
      </c>
      <c r="Q12" s="325">
        <v>99.4</v>
      </c>
      <c r="R12" s="325">
        <v>99.8</v>
      </c>
      <c r="S12" s="325">
        <v>103.2</v>
      </c>
    </row>
    <row r="13" spans="1:19" ht="13.5" customHeight="1">
      <c r="A13" s="225"/>
      <c r="B13" s="167" t="s">
        <v>474</v>
      </c>
      <c r="C13" s="226"/>
      <c r="D13" s="171">
        <v>98.6</v>
      </c>
      <c r="E13" s="172">
        <v>103.9</v>
      </c>
      <c r="F13" s="172">
        <v>100.3</v>
      </c>
      <c r="G13" s="172">
        <v>100</v>
      </c>
      <c r="H13" s="172">
        <v>88.5</v>
      </c>
      <c r="I13" s="172">
        <v>95</v>
      </c>
      <c r="J13" s="172">
        <v>93.9</v>
      </c>
      <c r="K13" s="172">
        <v>97</v>
      </c>
      <c r="L13" s="172">
        <v>95.6</v>
      </c>
      <c r="M13" s="172">
        <v>96</v>
      </c>
      <c r="N13" s="172">
        <v>96.9</v>
      </c>
      <c r="O13" s="172">
        <v>94.7</v>
      </c>
      <c r="P13" s="172">
        <v>112.7</v>
      </c>
      <c r="Q13" s="172">
        <v>98.2</v>
      </c>
      <c r="R13" s="172">
        <v>101.6</v>
      </c>
      <c r="S13" s="172">
        <v>99.6</v>
      </c>
    </row>
    <row r="14" spans="1:19" ht="13.5" customHeight="1">
      <c r="A14" s="320"/>
      <c r="B14" s="320" t="s">
        <v>344</v>
      </c>
      <c r="C14" s="321"/>
      <c r="D14" s="380">
        <v>102.8</v>
      </c>
      <c r="E14" s="381">
        <v>107</v>
      </c>
      <c r="F14" s="381">
        <v>106.2</v>
      </c>
      <c r="G14" s="381">
        <v>101.1</v>
      </c>
      <c r="H14" s="381">
        <v>94.8</v>
      </c>
      <c r="I14" s="381">
        <v>98.9</v>
      </c>
      <c r="J14" s="381">
        <v>97.7</v>
      </c>
      <c r="K14" s="381">
        <v>99.1</v>
      </c>
      <c r="L14" s="381">
        <v>99.7</v>
      </c>
      <c r="M14" s="381">
        <v>99.2</v>
      </c>
      <c r="N14" s="381">
        <v>95.1</v>
      </c>
      <c r="O14" s="381">
        <v>97.9</v>
      </c>
      <c r="P14" s="381">
        <v>116.5</v>
      </c>
      <c r="Q14" s="381">
        <v>102.7</v>
      </c>
      <c r="R14" s="381">
        <v>104.1</v>
      </c>
      <c r="S14" s="381">
        <v>103.3</v>
      </c>
    </row>
    <row r="15" spans="1:19" ht="13.5" customHeight="1">
      <c r="A15" s="320"/>
      <c r="B15" s="320" t="s">
        <v>345</v>
      </c>
      <c r="C15" s="321"/>
      <c r="D15" s="382">
        <v>95</v>
      </c>
      <c r="E15" s="158">
        <v>95.5</v>
      </c>
      <c r="F15" s="158">
        <v>93.6</v>
      </c>
      <c r="G15" s="158">
        <v>97.2</v>
      </c>
      <c r="H15" s="158">
        <v>85.9</v>
      </c>
      <c r="I15" s="158">
        <v>92.6</v>
      </c>
      <c r="J15" s="158">
        <v>92.7</v>
      </c>
      <c r="K15" s="158">
        <v>98.5</v>
      </c>
      <c r="L15" s="158">
        <v>93.7</v>
      </c>
      <c r="M15" s="158">
        <v>90.8</v>
      </c>
      <c r="N15" s="158">
        <v>98.6</v>
      </c>
      <c r="O15" s="158">
        <v>96.1</v>
      </c>
      <c r="P15" s="158">
        <v>112.6</v>
      </c>
      <c r="Q15" s="158">
        <v>94.4</v>
      </c>
      <c r="R15" s="158">
        <v>99.3</v>
      </c>
      <c r="S15" s="158">
        <v>96.5</v>
      </c>
    </row>
    <row r="16" spans="1:19" ht="13.5" customHeight="1">
      <c r="A16" s="320"/>
      <c r="B16" s="320" t="s">
        <v>346</v>
      </c>
      <c r="C16" s="321"/>
      <c r="D16" s="382">
        <v>103.4</v>
      </c>
      <c r="E16" s="158">
        <v>107.7</v>
      </c>
      <c r="F16" s="158">
        <v>105.2</v>
      </c>
      <c r="G16" s="158">
        <v>108.8</v>
      </c>
      <c r="H16" s="158">
        <v>92.4</v>
      </c>
      <c r="I16" s="158">
        <v>99.3</v>
      </c>
      <c r="J16" s="158">
        <v>98.3</v>
      </c>
      <c r="K16" s="158">
        <v>101.1</v>
      </c>
      <c r="L16" s="158">
        <v>96.1</v>
      </c>
      <c r="M16" s="158">
        <v>97.1</v>
      </c>
      <c r="N16" s="158">
        <v>97.5</v>
      </c>
      <c r="O16" s="158">
        <v>99</v>
      </c>
      <c r="P16" s="158">
        <v>132.5</v>
      </c>
      <c r="Q16" s="158">
        <v>103.8</v>
      </c>
      <c r="R16" s="158">
        <v>103.7</v>
      </c>
      <c r="S16" s="158">
        <v>101.4</v>
      </c>
    </row>
    <row r="17" spans="1:19" ht="13.5" customHeight="1">
      <c r="A17" s="320"/>
      <c r="B17" s="320" t="s">
        <v>347</v>
      </c>
      <c r="C17" s="321"/>
      <c r="D17" s="382">
        <v>100.5</v>
      </c>
      <c r="E17" s="158">
        <v>105.7</v>
      </c>
      <c r="F17" s="158">
        <v>102.4</v>
      </c>
      <c r="G17" s="158">
        <v>98.7</v>
      </c>
      <c r="H17" s="158">
        <v>91</v>
      </c>
      <c r="I17" s="158">
        <v>96.6</v>
      </c>
      <c r="J17" s="158">
        <v>94.7</v>
      </c>
      <c r="K17" s="158">
        <v>100.3</v>
      </c>
      <c r="L17" s="158">
        <v>99</v>
      </c>
      <c r="M17" s="158">
        <v>101.6</v>
      </c>
      <c r="N17" s="158">
        <v>97.6</v>
      </c>
      <c r="O17" s="158">
        <v>94</v>
      </c>
      <c r="P17" s="158">
        <v>115.8</v>
      </c>
      <c r="Q17" s="158">
        <v>100.6</v>
      </c>
      <c r="R17" s="158">
        <v>102.9</v>
      </c>
      <c r="S17" s="158">
        <v>100.2</v>
      </c>
    </row>
    <row r="18" spans="1:19" ht="13.5" customHeight="1">
      <c r="A18" s="320"/>
      <c r="B18" s="320" t="s">
        <v>348</v>
      </c>
      <c r="C18" s="321"/>
      <c r="D18" s="382">
        <v>94.2</v>
      </c>
      <c r="E18" s="158">
        <v>100.1</v>
      </c>
      <c r="F18" s="158">
        <v>91.6</v>
      </c>
      <c r="G18" s="158">
        <v>99.3</v>
      </c>
      <c r="H18" s="158">
        <v>87.1</v>
      </c>
      <c r="I18" s="158">
        <v>93.3</v>
      </c>
      <c r="J18" s="158">
        <v>93.9</v>
      </c>
      <c r="K18" s="158">
        <v>96.4</v>
      </c>
      <c r="L18" s="158">
        <v>96.6</v>
      </c>
      <c r="M18" s="158">
        <v>91.5</v>
      </c>
      <c r="N18" s="158">
        <v>100.2</v>
      </c>
      <c r="O18" s="158">
        <v>95.8</v>
      </c>
      <c r="P18" s="158">
        <v>86.1</v>
      </c>
      <c r="Q18" s="158">
        <v>99.1</v>
      </c>
      <c r="R18" s="158">
        <v>103.4</v>
      </c>
      <c r="S18" s="158">
        <v>95.8</v>
      </c>
    </row>
    <row r="19" spans="1:19" ht="13.5" customHeight="1">
      <c r="A19" s="320"/>
      <c r="B19" s="320" t="s">
        <v>349</v>
      </c>
      <c r="C19" s="321"/>
      <c r="D19" s="382">
        <v>100.1</v>
      </c>
      <c r="E19" s="158">
        <v>109.9</v>
      </c>
      <c r="F19" s="158">
        <v>102.1</v>
      </c>
      <c r="G19" s="158">
        <v>99.4</v>
      </c>
      <c r="H19" s="158">
        <v>89.7</v>
      </c>
      <c r="I19" s="158">
        <v>97.3</v>
      </c>
      <c r="J19" s="158">
        <v>94</v>
      </c>
      <c r="K19" s="158">
        <v>93.2</v>
      </c>
      <c r="L19" s="158">
        <v>96.5</v>
      </c>
      <c r="M19" s="158">
        <v>98.7</v>
      </c>
      <c r="N19" s="158">
        <v>98.9</v>
      </c>
      <c r="O19" s="158">
        <v>93</v>
      </c>
      <c r="P19" s="158">
        <v>115.4</v>
      </c>
      <c r="Q19" s="158">
        <v>99.6</v>
      </c>
      <c r="R19" s="158">
        <v>101.6</v>
      </c>
      <c r="S19" s="158">
        <v>100.2</v>
      </c>
    </row>
    <row r="20" spans="1:19" ht="13.5" customHeight="1">
      <c r="A20" s="320"/>
      <c r="B20" s="320" t="s">
        <v>320</v>
      </c>
      <c r="C20" s="321"/>
      <c r="D20" s="382">
        <v>99.1</v>
      </c>
      <c r="E20" s="158">
        <v>106.5</v>
      </c>
      <c r="F20" s="158">
        <v>101.1</v>
      </c>
      <c r="G20" s="158">
        <v>106</v>
      </c>
      <c r="H20" s="158">
        <v>85.8</v>
      </c>
      <c r="I20" s="158">
        <v>93.8</v>
      </c>
      <c r="J20" s="158">
        <v>93.4</v>
      </c>
      <c r="K20" s="158">
        <v>96.9</v>
      </c>
      <c r="L20" s="158">
        <v>94.6</v>
      </c>
      <c r="M20" s="158">
        <v>96.1</v>
      </c>
      <c r="N20" s="158">
        <v>95.6</v>
      </c>
      <c r="O20" s="158">
        <v>94.3</v>
      </c>
      <c r="P20" s="158">
        <v>122</v>
      </c>
      <c r="Q20" s="158">
        <v>97.7</v>
      </c>
      <c r="R20" s="158">
        <v>102.4</v>
      </c>
      <c r="S20" s="158">
        <v>99.9</v>
      </c>
    </row>
    <row r="21" spans="1:19" ht="13.5" customHeight="1">
      <c r="A21" s="320"/>
      <c r="B21" s="320" t="s">
        <v>350</v>
      </c>
      <c r="C21" s="321"/>
      <c r="D21" s="382">
        <v>101.3</v>
      </c>
      <c r="E21" s="158">
        <v>111.2</v>
      </c>
      <c r="F21" s="158">
        <v>104.2</v>
      </c>
      <c r="G21" s="158">
        <v>98.2</v>
      </c>
      <c r="H21" s="158">
        <v>90.7</v>
      </c>
      <c r="I21" s="158">
        <v>94.7</v>
      </c>
      <c r="J21" s="158">
        <v>95.2</v>
      </c>
      <c r="K21" s="158">
        <v>95.5</v>
      </c>
      <c r="L21" s="158">
        <v>99.7</v>
      </c>
      <c r="M21" s="158">
        <v>99.5</v>
      </c>
      <c r="N21" s="158">
        <v>97.8</v>
      </c>
      <c r="O21" s="158">
        <v>94.7</v>
      </c>
      <c r="P21" s="158">
        <v>118</v>
      </c>
      <c r="Q21" s="158">
        <v>100.5</v>
      </c>
      <c r="R21" s="158">
        <v>102.8</v>
      </c>
      <c r="S21" s="158">
        <v>101.6</v>
      </c>
    </row>
    <row r="22" spans="1:19" ht="13.5" customHeight="1">
      <c r="A22" s="320"/>
      <c r="B22" s="320">
        <v>12</v>
      </c>
      <c r="C22" s="321"/>
      <c r="D22" s="382">
        <v>99.6</v>
      </c>
      <c r="E22" s="158">
        <v>106.4</v>
      </c>
      <c r="F22" s="158">
        <v>103.2</v>
      </c>
      <c r="G22" s="158">
        <v>96.3</v>
      </c>
      <c r="H22" s="158">
        <v>87.2</v>
      </c>
      <c r="I22" s="158">
        <v>94.8</v>
      </c>
      <c r="J22" s="158">
        <v>93.7</v>
      </c>
      <c r="K22" s="158">
        <v>97</v>
      </c>
      <c r="L22" s="158">
        <v>99.3</v>
      </c>
      <c r="M22" s="158">
        <v>98.5</v>
      </c>
      <c r="N22" s="158">
        <v>98.6</v>
      </c>
      <c r="O22" s="158">
        <v>93.2</v>
      </c>
      <c r="P22" s="158">
        <v>105.7</v>
      </c>
      <c r="Q22" s="158">
        <v>99.2</v>
      </c>
      <c r="R22" s="158">
        <v>105.4</v>
      </c>
      <c r="S22" s="158">
        <v>99.5</v>
      </c>
    </row>
    <row r="23" spans="1:19" ht="13.5" customHeight="1">
      <c r="A23" s="320" t="s">
        <v>473</v>
      </c>
      <c r="B23" s="320" t="s">
        <v>351</v>
      </c>
      <c r="C23" s="321" t="s">
        <v>23</v>
      </c>
      <c r="D23" s="382">
        <v>89.5</v>
      </c>
      <c r="E23" s="158">
        <v>89.4</v>
      </c>
      <c r="F23" s="158">
        <v>86.9</v>
      </c>
      <c r="G23" s="158">
        <v>99.5</v>
      </c>
      <c r="H23" s="158">
        <v>82.5</v>
      </c>
      <c r="I23" s="158">
        <v>90.4</v>
      </c>
      <c r="J23" s="158">
        <v>91</v>
      </c>
      <c r="K23" s="158">
        <v>90.4</v>
      </c>
      <c r="L23" s="158">
        <v>86.3</v>
      </c>
      <c r="M23" s="158">
        <v>91.3</v>
      </c>
      <c r="N23" s="158">
        <v>90.9</v>
      </c>
      <c r="O23" s="158">
        <v>91.2</v>
      </c>
      <c r="P23" s="158">
        <v>89</v>
      </c>
      <c r="Q23" s="158">
        <v>95.4</v>
      </c>
      <c r="R23" s="158">
        <v>98.2</v>
      </c>
      <c r="S23" s="158">
        <v>87.8</v>
      </c>
    </row>
    <row r="24" spans="1:46" ht="13.5" customHeight="1">
      <c r="A24" s="320"/>
      <c r="B24" s="320">
        <v>2</v>
      </c>
      <c r="C24" s="321"/>
      <c r="D24" s="382">
        <v>95.8</v>
      </c>
      <c r="E24" s="158">
        <v>99.5</v>
      </c>
      <c r="F24" s="158">
        <v>98.7</v>
      </c>
      <c r="G24" s="158">
        <v>95.7</v>
      </c>
      <c r="H24" s="158">
        <v>91.2</v>
      </c>
      <c r="I24" s="158">
        <v>95.9</v>
      </c>
      <c r="J24" s="158">
        <v>95.4</v>
      </c>
      <c r="K24" s="158">
        <v>88.7</v>
      </c>
      <c r="L24" s="158">
        <v>92.4</v>
      </c>
      <c r="M24" s="158">
        <v>92.9</v>
      </c>
      <c r="N24" s="158">
        <v>90.5</v>
      </c>
      <c r="O24" s="158">
        <v>88.2</v>
      </c>
      <c r="P24" s="158">
        <v>98.2</v>
      </c>
      <c r="Q24" s="158">
        <v>97.2</v>
      </c>
      <c r="R24" s="158">
        <v>93.5</v>
      </c>
      <c r="S24" s="158">
        <v>92.8</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82">
        <v>95.2</v>
      </c>
      <c r="E25" s="158">
        <v>92.7</v>
      </c>
      <c r="F25" s="158">
        <v>98.3</v>
      </c>
      <c r="G25" s="158">
        <v>102.9</v>
      </c>
      <c r="H25" s="158">
        <v>91.7</v>
      </c>
      <c r="I25" s="158">
        <v>92.4</v>
      </c>
      <c r="J25" s="158">
        <v>92.4</v>
      </c>
      <c r="K25" s="158">
        <v>95.8</v>
      </c>
      <c r="L25" s="158">
        <v>92.8</v>
      </c>
      <c r="M25" s="158">
        <v>97.2</v>
      </c>
      <c r="N25" s="158">
        <v>91.4</v>
      </c>
      <c r="O25" s="158">
        <v>92.8</v>
      </c>
      <c r="P25" s="158">
        <v>95.1</v>
      </c>
      <c r="Q25" s="158">
        <v>98.5</v>
      </c>
      <c r="R25" s="158">
        <v>99.6</v>
      </c>
      <c r="S25" s="158">
        <v>93.3</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100.2</v>
      </c>
      <c r="E26" s="170">
        <v>103.1</v>
      </c>
      <c r="F26" s="170">
        <v>102.4</v>
      </c>
      <c r="G26" s="170">
        <v>103.8</v>
      </c>
      <c r="H26" s="170">
        <v>94</v>
      </c>
      <c r="I26" s="170">
        <v>100.2</v>
      </c>
      <c r="J26" s="170">
        <v>100.9</v>
      </c>
      <c r="K26" s="170">
        <v>98</v>
      </c>
      <c r="L26" s="170">
        <v>98.4</v>
      </c>
      <c r="M26" s="170">
        <v>98.7</v>
      </c>
      <c r="N26" s="170">
        <v>91.1</v>
      </c>
      <c r="O26" s="170">
        <v>87</v>
      </c>
      <c r="P26" s="170">
        <v>105.3</v>
      </c>
      <c r="Q26" s="170">
        <v>103.2</v>
      </c>
      <c r="R26" s="170">
        <v>104.1</v>
      </c>
      <c r="S26" s="170">
        <v>96.7</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0.9</v>
      </c>
      <c r="E28" s="318">
        <v>0.6</v>
      </c>
      <c r="F28" s="318">
        <v>1.6</v>
      </c>
      <c r="G28" s="318">
        <v>1.9</v>
      </c>
      <c r="H28" s="318">
        <v>0.2</v>
      </c>
      <c r="I28" s="318">
        <v>3.6</v>
      </c>
      <c r="J28" s="318">
        <v>-1.6</v>
      </c>
      <c r="K28" s="318">
        <v>3.5</v>
      </c>
      <c r="L28" s="319">
        <v>-0.1</v>
      </c>
      <c r="M28" s="319">
        <v>3.2</v>
      </c>
      <c r="N28" s="319">
        <v>3</v>
      </c>
      <c r="O28" s="319">
        <v>-2.3</v>
      </c>
      <c r="P28" s="318">
        <v>-0.3</v>
      </c>
      <c r="Q28" s="318">
        <v>0.3</v>
      </c>
      <c r="R28" s="318">
        <v>4</v>
      </c>
      <c r="S28" s="319">
        <v>2.2</v>
      </c>
    </row>
    <row r="29" spans="1:19" ht="13.5" customHeight="1">
      <c r="A29" s="320"/>
      <c r="B29" s="320" t="s">
        <v>21</v>
      </c>
      <c r="C29" s="321"/>
      <c r="D29" s="322">
        <v>-0.9</v>
      </c>
      <c r="E29" s="157">
        <v>-0.2</v>
      </c>
      <c r="F29" s="157">
        <v>-0.4</v>
      </c>
      <c r="G29" s="157">
        <v>0</v>
      </c>
      <c r="H29" s="157">
        <v>-4.7</v>
      </c>
      <c r="I29" s="157">
        <v>1.5</v>
      </c>
      <c r="J29" s="157">
        <v>-0.1</v>
      </c>
      <c r="K29" s="157">
        <v>-3.8</v>
      </c>
      <c r="L29" s="323">
        <v>1.4</v>
      </c>
      <c r="M29" s="323">
        <v>2.7</v>
      </c>
      <c r="N29" s="323">
        <v>-1.2</v>
      </c>
      <c r="O29" s="323">
        <v>-6</v>
      </c>
      <c r="P29" s="157">
        <v>5.4</v>
      </c>
      <c r="Q29" s="157">
        <v>-5.2</v>
      </c>
      <c r="R29" s="157">
        <v>0.1</v>
      </c>
      <c r="S29" s="323">
        <v>-2.1</v>
      </c>
    </row>
    <row r="30" spans="1:19" ht="13.5" customHeight="1">
      <c r="A30" s="320"/>
      <c r="B30" s="320" t="s">
        <v>22</v>
      </c>
      <c r="C30" s="321"/>
      <c r="D30" s="322">
        <v>-1.1</v>
      </c>
      <c r="E30" s="157">
        <v>-0.4</v>
      </c>
      <c r="F30" s="157">
        <v>0.5</v>
      </c>
      <c r="G30" s="157">
        <v>0</v>
      </c>
      <c r="H30" s="157">
        <v>-2.1</v>
      </c>
      <c r="I30" s="157">
        <v>-1</v>
      </c>
      <c r="J30" s="157">
        <v>-2.7</v>
      </c>
      <c r="K30" s="157">
        <v>-6.2</v>
      </c>
      <c r="L30" s="323">
        <v>0.9</v>
      </c>
      <c r="M30" s="323">
        <v>-5.5</v>
      </c>
      <c r="N30" s="323">
        <v>-1.6</v>
      </c>
      <c r="O30" s="323">
        <v>2.3</v>
      </c>
      <c r="P30" s="157">
        <v>-8.2</v>
      </c>
      <c r="Q30" s="157">
        <v>0.1</v>
      </c>
      <c r="R30" s="157">
        <v>1.8</v>
      </c>
      <c r="S30" s="323">
        <v>-0.4</v>
      </c>
    </row>
    <row r="31" spans="1:19" ht="13.5" customHeight="1">
      <c r="A31" s="320"/>
      <c r="B31" s="320" t="s">
        <v>618</v>
      </c>
      <c r="C31" s="321"/>
      <c r="D31" s="322">
        <v>2.3</v>
      </c>
      <c r="E31" s="157">
        <v>-2.9</v>
      </c>
      <c r="F31" s="157">
        <v>1.3</v>
      </c>
      <c r="G31" s="157">
        <v>-2.3</v>
      </c>
      <c r="H31" s="157">
        <v>4.6</v>
      </c>
      <c r="I31" s="157">
        <v>1.2</v>
      </c>
      <c r="J31" s="157">
        <v>3.2</v>
      </c>
      <c r="K31" s="157">
        <v>1.8</v>
      </c>
      <c r="L31" s="323">
        <v>-0.4</v>
      </c>
      <c r="M31" s="323">
        <v>-0.5</v>
      </c>
      <c r="N31" s="323">
        <v>10.1</v>
      </c>
      <c r="O31" s="323">
        <v>-2.4</v>
      </c>
      <c r="P31" s="157">
        <v>9.8</v>
      </c>
      <c r="Q31" s="157">
        <v>6</v>
      </c>
      <c r="R31" s="157">
        <v>-4.5</v>
      </c>
      <c r="S31" s="323">
        <v>0.5</v>
      </c>
    </row>
    <row r="32" spans="1:19" ht="13.5" customHeight="1">
      <c r="A32" s="320"/>
      <c r="B32" s="320">
        <v>28</v>
      </c>
      <c r="C32" s="321"/>
      <c r="D32" s="322">
        <v>-0.6</v>
      </c>
      <c r="E32" s="157">
        <v>-1.5</v>
      </c>
      <c r="F32" s="157">
        <v>0.5</v>
      </c>
      <c r="G32" s="157">
        <v>-0.6</v>
      </c>
      <c r="H32" s="157">
        <v>-5.7</v>
      </c>
      <c r="I32" s="157">
        <v>1.8</v>
      </c>
      <c r="J32" s="157">
        <v>-3.1</v>
      </c>
      <c r="K32" s="157">
        <v>-2.7</v>
      </c>
      <c r="L32" s="323">
        <v>-1.7</v>
      </c>
      <c r="M32" s="323">
        <v>-4.4</v>
      </c>
      <c r="N32" s="323">
        <v>-5.5</v>
      </c>
      <c r="O32" s="323">
        <v>-6.4</v>
      </c>
      <c r="P32" s="157">
        <v>9.3</v>
      </c>
      <c r="Q32" s="157">
        <v>-0.6</v>
      </c>
      <c r="R32" s="157">
        <v>-0.2</v>
      </c>
      <c r="S32" s="323">
        <v>3.3</v>
      </c>
    </row>
    <row r="33" spans="1:19" ht="13.5" customHeight="1">
      <c r="A33" s="225"/>
      <c r="B33" s="167" t="s">
        <v>474</v>
      </c>
      <c r="C33" s="226"/>
      <c r="D33" s="171">
        <v>-0.8</v>
      </c>
      <c r="E33" s="172">
        <v>5.5</v>
      </c>
      <c r="F33" s="172">
        <v>-0.2</v>
      </c>
      <c r="G33" s="172">
        <v>0.6</v>
      </c>
      <c r="H33" s="172">
        <v>-6.2</v>
      </c>
      <c r="I33" s="172">
        <v>-6.6</v>
      </c>
      <c r="J33" s="172">
        <v>-3.1</v>
      </c>
      <c r="K33" s="172">
        <v>-0.2</v>
      </c>
      <c r="L33" s="172">
        <v>-2.7</v>
      </c>
      <c r="M33" s="172">
        <v>0.4</v>
      </c>
      <c r="N33" s="172">
        <v>2.5</v>
      </c>
      <c r="O33" s="172">
        <v>1.2</v>
      </c>
      <c r="P33" s="172">
        <v>3.2</v>
      </c>
      <c r="Q33" s="172">
        <v>-1.2</v>
      </c>
      <c r="R33" s="172">
        <v>1.8</v>
      </c>
      <c r="S33" s="172">
        <v>-3.5</v>
      </c>
    </row>
    <row r="34" spans="1:19" ht="13.5" customHeight="1">
      <c r="A34" s="320"/>
      <c r="B34" s="320" t="s">
        <v>344</v>
      </c>
      <c r="C34" s="321"/>
      <c r="D34" s="380">
        <v>-2</v>
      </c>
      <c r="E34" s="381">
        <v>5.5</v>
      </c>
      <c r="F34" s="381">
        <v>-0.5</v>
      </c>
      <c r="G34" s="381">
        <v>-0.1</v>
      </c>
      <c r="H34" s="381">
        <v>-11.6</v>
      </c>
      <c r="I34" s="381">
        <v>-8.9</v>
      </c>
      <c r="J34" s="381">
        <v>-4.5</v>
      </c>
      <c r="K34" s="381">
        <v>0.1</v>
      </c>
      <c r="L34" s="381">
        <v>-7.5</v>
      </c>
      <c r="M34" s="381">
        <v>-3.2</v>
      </c>
      <c r="N34" s="381">
        <v>-2.9</v>
      </c>
      <c r="O34" s="381">
        <v>2.3</v>
      </c>
      <c r="P34" s="381">
        <v>-1.4</v>
      </c>
      <c r="Q34" s="381">
        <v>-2.3</v>
      </c>
      <c r="R34" s="381">
        <v>1.8</v>
      </c>
      <c r="S34" s="381">
        <v>-3.2</v>
      </c>
    </row>
    <row r="35" spans="1:19" ht="13.5" customHeight="1">
      <c r="A35" s="320"/>
      <c r="B35" s="320" t="s">
        <v>345</v>
      </c>
      <c r="C35" s="321"/>
      <c r="D35" s="382">
        <v>-0.3</v>
      </c>
      <c r="E35" s="158">
        <v>7.3</v>
      </c>
      <c r="F35" s="158">
        <v>1.1</v>
      </c>
      <c r="G35" s="158">
        <v>10.1</v>
      </c>
      <c r="H35" s="158">
        <v>-11</v>
      </c>
      <c r="I35" s="158">
        <v>-7.5</v>
      </c>
      <c r="J35" s="158">
        <v>-4.7</v>
      </c>
      <c r="K35" s="158">
        <v>6.5</v>
      </c>
      <c r="L35" s="158">
        <v>-4.2</v>
      </c>
      <c r="M35" s="158">
        <v>0.1</v>
      </c>
      <c r="N35" s="158">
        <v>0.2</v>
      </c>
      <c r="O35" s="158">
        <v>3.7</v>
      </c>
      <c r="P35" s="158">
        <v>3.4</v>
      </c>
      <c r="Q35" s="158">
        <v>1</v>
      </c>
      <c r="R35" s="158">
        <v>1.4</v>
      </c>
      <c r="S35" s="158">
        <v>-2.7</v>
      </c>
    </row>
    <row r="36" spans="1:19" ht="13.5" customHeight="1">
      <c r="A36" s="320"/>
      <c r="B36" s="320" t="s">
        <v>346</v>
      </c>
      <c r="C36" s="321"/>
      <c r="D36" s="382">
        <v>-0.6</v>
      </c>
      <c r="E36" s="158">
        <v>5.4</v>
      </c>
      <c r="F36" s="158">
        <v>0.8</v>
      </c>
      <c r="G36" s="158">
        <v>2.8</v>
      </c>
      <c r="H36" s="158">
        <v>-6.1</v>
      </c>
      <c r="I36" s="158">
        <v>-4.3</v>
      </c>
      <c r="J36" s="158">
        <v>-3.8</v>
      </c>
      <c r="K36" s="158">
        <v>-1.2</v>
      </c>
      <c r="L36" s="158">
        <v>-4.3</v>
      </c>
      <c r="M36" s="158">
        <v>-2.6</v>
      </c>
      <c r="N36" s="158">
        <v>0.8</v>
      </c>
      <c r="O36" s="158">
        <v>4</v>
      </c>
      <c r="P36" s="158">
        <v>5.3</v>
      </c>
      <c r="Q36" s="158">
        <v>-1.6</v>
      </c>
      <c r="R36" s="158">
        <v>-0.6</v>
      </c>
      <c r="S36" s="158">
        <v>-4.4</v>
      </c>
    </row>
    <row r="37" spans="1:19" ht="13.5" customHeight="1">
      <c r="A37" s="320"/>
      <c r="B37" s="320" t="s">
        <v>347</v>
      </c>
      <c r="C37" s="321"/>
      <c r="D37" s="382">
        <v>-0.5</v>
      </c>
      <c r="E37" s="158">
        <v>5</v>
      </c>
      <c r="F37" s="158">
        <v>-1</v>
      </c>
      <c r="G37" s="158">
        <v>3.4</v>
      </c>
      <c r="H37" s="158">
        <v>-5.8</v>
      </c>
      <c r="I37" s="158">
        <v>-5.1</v>
      </c>
      <c r="J37" s="158">
        <v>-0.3</v>
      </c>
      <c r="K37" s="158">
        <v>-2.6</v>
      </c>
      <c r="L37" s="158">
        <v>-1</v>
      </c>
      <c r="M37" s="158">
        <v>3.6</v>
      </c>
      <c r="N37" s="158">
        <v>5.7</v>
      </c>
      <c r="O37" s="158">
        <v>-3.3</v>
      </c>
      <c r="P37" s="158">
        <v>3.8</v>
      </c>
      <c r="Q37" s="158">
        <v>-0.9</v>
      </c>
      <c r="R37" s="158">
        <v>0.1</v>
      </c>
      <c r="S37" s="158">
        <v>-4.6</v>
      </c>
    </row>
    <row r="38" spans="1:19" ht="13.5" customHeight="1">
      <c r="A38" s="320"/>
      <c r="B38" s="320" t="s">
        <v>348</v>
      </c>
      <c r="C38" s="321"/>
      <c r="D38" s="382">
        <v>-0.5</v>
      </c>
      <c r="E38" s="158">
        <v>6.2</v>
      </c>
      <c r="F38" s="158">
        <v>-2.1</v>
      </c>
      <c r="G38" s="158">
        <v>0.7</v>
      </c>
      <c r="H38" s="158">
        <v>-3.2</v>
      </c>
      <c r="I38" s="158">
        <v>-5</v>
      </c>
      <c r="J38" s="158">
        <v>0.4</v>
      </c>
      <c r="K38" s="158">
        <v>-3</v>
      </c>
      <c r="L38" s="158">
        <v>1.6</v>
      </c>
      <c r="M38" s="158">
        <v>4.6</v>
      </c>
      <c r="N38" s="158">
        <v>6.6</v>
      </c>
      <c r="O38" s="158">
        <v>-5.5</v>
      </c>
      <c r="P38" s="158">
        <v>-2</v>
      </c>
      <c r="Q38" s="158">
        <v>3.6</v>
      </c>
      <c r="R38" s="158">
        <v>0.5</v>
      </c>
      <c r="S38" s="158">
        <v>-7.4</v>
      </c>
    </row>
    <row r="39" spans="1:19" ht="13.5" customHeight="1">
      <c r="A39" s="320"/>
      <c r="B39" s="320" t="s">
        <v>349</v>
      </c>
      <c r="C39" s="321"/>
      <c r="D39" s="382">
        <v>0.9</v>
      </c>
      <c r="E39" s="158">
        <v>9.4</v>
      </c>
      <c r="F39" s="158">
        <v>0.7</v>
      </c>
      <c r="G39" s="158">
        <v>0.9</v>
      </c>
      <c r="H39" s="158">
        <v>-0.8</v>
      </c>
      <c r="I39" s="158">
        <v>-3.3</v>
      </c>
      <c r="J39" s="158">
        <v>-0.2</v>
      </c>
      <c r="K39" s="158">
        <v>-1.3</v>
      </c>
      <c r="L39" s="158">
        <v>-3.3</v>
      </c>
      <c r="M39" s="158">
        <v>4.8</v>
      </c>
      <c r="N39" s="158">
        <v>7</v>
      </c>
      <c r="O39" s="158">
        <v>0.4</v>
      </c>
      <c r="P39" s="158">
        <v>4.1</v>
      </c>
      <c r="Q39" s="158">
        <v>-0.7</v>
      </c>
      <c r="R39" s="158">
        <v>2.7</v>
      </c>
      <c r="S39" s="158">
        <v>-3.6</v>
      </c>
    </row>
    <row r="40" spans="1:19" ht="13.5" customHeight="1">
      <c r="A40" s="320"/>
      <c r="B40" s="320" t="s">
        <v>320</v>
      </c>
      <c r="C40" s="321"/>
      <c r="D40" s="382">
        <v>0.8</v>
      </c>
      <c r="E40" s="158">
        <v>4.4</v>
      </c>
      <c r="F40" s="158">
        <v>-1</v>
      </c>
      <c r="G40" s="158">
        <v>6.1</v>
      </c>
      <c r="H40" s="158">
        <v>-2.7</v>
      </c>
      <c r="I40" s="158">
        <v>-5.6</v>
      </c>
      <c r="J40" s="158">
        <v>1.5</v>
      </c>
      <c r="K40" s="158">
        <v>1.7</v>
      </c>
      <c r="L40" s="158">
        <v>0.5</v>
      </c>
      <c r="M40" s="158">
        <v>3.2</v>
      </c>
      <c r="N40" s="158">
        <v>8.1</v>
      </c>
      <c r="O40" s="158">
        <v>4.4</v>
      </c>
      <c r="P40" s="158">
        <v>9.3</v>
      </c>
      <c r="Q40" s="158">
        <v>1.1</v>
      </c>
      <c r="R40" s="158">
        <v>4.2</v>
      </c>
      <c r="S40" s="158">
        <v>-3.1</v>
      </c>
    </row>
    <row r="41" spans="1:19" ht="13.5" customHeight="1">
      <c r="A41" s="320"/>
      <c r="B41" s="320" t="s">
        <v>350</v>
      </c>
      <c r="C41" s="321"/>
      <c r="D41" s="382">
        <v>0.7</v>
      </c>
      <c r="E41" s="158">
        <v>6.9</v>
      </c>
      <c r="F41" s="158">
        <v>0.9</v>
      </c>
      <c r="G41" s="158">
        <v>0.5</v>
      </c>
      <c r="H41" s="158">
        <v>-0.8</v>
      </c>
      <c r="I41" s="158">
        <v>-7.3</v>
      </c>
      <c r="J41" s="158">
        <v>-0.7</v>
      </c>
      <c r="K41" s="158">
        <v>-1.4</v>
      </c>
      <c r="L41" s="158">
        <v>4.8</v>
      </c>
      <c r="M41" s="158">
        <v>3.8</v>
      </c>
      <c r="N41" s="158">
        <v>4.2</v>
      </c>
      <c r="O41" s="158">
        <v>0.5</v>
      </c>
      <c r="P41" s="158">
        <v>5.2</v>
      </c>
      <c r="Q41" s="158">
        <v>1.5</v>
      </c>
      <c r="R41" s="158">
        <v>3.8</v>
      </c>
      <c r="S41" s="158">
        <v>-2.7</v>
      </c>
    </row>
    <row r="42" spans="1:19" ht="13.5" customHeight="1">
      <c r="A42" s="320"/>
      <c r="B42" s="320">
        <v>12</v>
      </c>
      <c r="C42" s="321"/>
      <c r="D42" s="382">
        <v>-0.5</v>
      </c>
      <c r="E42" s="158">
        <v>2.7</v>
      </c>
      <c r="F42" s="158">
        <v>-0.2</v>
      </c>
      <c r="G42" s="158">
        <v>-1.2</v>
      </c>
      <c r="H42" s="158">
        <v>-1.1</v>
      </c>
      <c r="I42" s="158">
        <v>-8</v>
      </c>
      <c r="J42" s="158">
        <v>-2.5</v>
      </c>
      <c r="K42" s="158">
        <v>-2.8</v>
      </c>
      <c r="L42" s="158">
        <v>2.3</v>
      </c>
      <c r="M42" s="158">
        <v>3.1</v>
      </c>
      <c r="N42" s="158">
        <v>2.3</v>
      </c>
      <c r="O42" s="158">
        <v>-6</v>
      </c>
      <c r="P42" s="158">
        <v>7.2</v>
      </c>
      <c r="Q42" s="158">
        <v>1.7</v>
      </c>
      <c r="R42" s="158">
        <v>5.8</v>
      </c>
      <c r="S42" s="158">
        <v>-4.5</v>
      </c>
    </row>
    <row r="43" spans="1:19" ht="13.5" customHeight="1">
      <c r="A43" s="320" t="s">
        <v>473</v>
      </c>
      <c r="B43" s="320" t="s">
        <v>351</v>
      </c>
      <c r="C43" s="321" t="s">
        <v>23</v>
      </c>
      <c r="D43" s="382">
        <v>-1</v>
      </c>
      <c r="E43" s="158">
        <v>1.5</v>
      </c>
      <c r="F43" s="158">
        <v>-2.7</v>
      </c>
      <c r="G43" s="158">
        <v>4.2</v>
      </c>
      <c r="H43" s="158">
        <v>2</v>
      </c>
      <c r="I43" s="158">
        <v>-1</v>
      </c>
      <c r="J43" s="158">
        <v>3.4</v>
      </c>
      <c r="K43" s="158">
        <v>-3.4</v>
      </c>
      <c r="L43" s="158">
        <v>-1.8</v>
      </c>
      <c r="M43" s="158">
        <v>6</v>
      </c>
      <c r="N43" s="158">
        <v>-5.3</v>
      </c>
      <c r="O43" s="158">
        <v>-2.7</v>
      </c>
      <c r="P43" s="158">
        <v>-15.7</v>
      </c>
      <c r="Q43" s="158">
        <v>10.3</v>
      </c>
      <c r="R43" s="158">
        <v>0</v>
      </c>
      <c r="S43" s="158">
        <v>-8.4</v>
      </c>
    </row>
    <row r="44" spans="1:19" ht="13.5" customHeight="1">
      <c r="A44" s="320"/>
      <c r="B44" s="320">
        <v>2</v>
      </c>
      <c r="C44" s="321"/>
      <c r="D44" s="382">
        <v>-3.2</v>
      </c>
      <c r="E44" s="158">
        <v>-8.2</v>
      </c>
      <c r="F44" s="158">
        <v>-4.2</v>
      </c>
      <c r="G44" s="158">
        <v>-3.3</v>
      </c>
      <c r="H44" s="158">
        <v>5.4</v>
      </c>
      <c r="I44" s="158">
        <v>0.1</v>
      </c>
      <c r="J44" s="158">
        <v>1.5</v>
      </c>
      <c r="K44" s="158">
        <v>-1.9</v>
      </c>
      <c r="L44" s="158">
        <v>1.3</v>
      </c>
      <c r="M44" s="158">
        <v>-3.5</v>
      </c>
      <c r="N44" s="158">
        <v>-1.2</v>
      </c>
      <c r="O44" s="158">
        <v>-4.4</v>
      </c>
      <c r="P44" s="158">
        <v>-13.1</v>
      </c>
      <c r="Q44" s="158">
        <v>-0.8</v>
      </c>
      <c r="R44" s="158">
        <v>-2.1</v>
      </c>
      <c r="S44" s="158">
        <v>-7</v>
      </c>
    </row>
    <row r="45" spans="1:19" ht="13.5" customHeight="1">
      <c r="A45" s="320"/>
      <c r="B45" s="320">
        <v>3</v>
      </c>
      <c r="C45" s="321"/>
      <c r="D45" s="382">
        <v>-2.6</v>
      </c>
      <c r="E45" s="158">
        <v>-7.2</v>
      </c>
      <c r="F45" s="158">
        <v>-3</v>
      </c>
      <c r="G45" s="158">
        <v>2.8</v>
      </c>
      <c r="H45" s="158">
        <v>1.7</v>
      </c>
      <c r="I45" s="158">
        <v>0.4</v>
      </c>
      <c r="J45" s="158">
        <v>1.5</v>
      </c>
      <c r="K45" s="158">
        <v>-5.7</v>
      </c>
      <c r="L45" s="158">
        <v>0</v>
      </c>
      <c r="M45" s="158">
        <v>0.8</v>
      </c>
      <c r="N45" s="158">
        <v>-3.5</v>
      </c>
      <c r="O45" s="158">
        <v>0.9</v>
      </c>
      <c r="P45" s="158">
        <v>-13.2</v>
      </c>
      <c r="Q45" s="158">
        <v>2.1</v>
      </c>
      <c r="R45" s="158">
        <v>0</v>
      </c>
      <c r="S45" s="158">
        <v>-7.8</v>
      </c>
    </row>
    <row r="46" spans="1:19" ht="13.5" customHeight="1">
      <c r="A46" s="167"/>
      <c r="B46" s="532">
        <v>4</v>
      </c>
      <c r="C46" s="168"/>
      <c r="D46" s="169">
        <v>-2.5</v>
      </c>
      <c r="E46" s="170">
        <v>-3.6</v>
      </c>
      <c r="F46" s="170">
        <v>-3.6</v>
      </c>
      <c r="G46" s="170">
        <v>2.7</v>
      </c>
      <c r="H46" s="170">
        <v>-0.8</v>
      </c>
      <c r="I46" s="170">
        <v>1.3</v>
      </c>
      <c r="J46" s="170">
        <v>3.3</v>
      </c>
      <c r="K46" s="170">
        <v>-1.1</v>
      </c>
      <c r="L46" s="170">
        <v>-1.3</v>
      </c>
      <c r="M46" s="170">
        <v>-0.5</v>
      </c>
      <c r="N46" s="170">
        <v>-4.2</v>
      </c>
      <c r="O46" s="170">
        <v>-11.1</v>
      </c>
      <c r="P46" s="170">
        <v>-9.6</v>
      </c>
      <c r="Q46" s="170">
        <v>0.5</v>
      </c>
      <c r="R46" s="170">
        <v>0</v>
      </c>
      <c r="S46" s="170">
        <v>-6.4</v>
      </c>
    </row>
    <row r="47" spans="1:35" ht="27" customHeight="1">
      <c r="A47" s="667" t="s">
        <v>214</v>
      </c>
      <c r="B47" s="667"/>
      <c r="C47" s="668"/>
      <c r="D47" s="173">
        <v>5.3</v>
      </c>
      <c r="E47" s="173">
        <v>11.2</v>
      </c>
      <c r="F47" s="173">
        <v>4.2</v>
      </c>
      <c r="G47" s="173">
        <v>0.9</v>
      </c>
      <c r="H47" s="173">
        <v>2.5</v>
      </c>
      <c r="I47" s="173">
        <v>8.4</v>
      </c>
      <c r="J47" s="173">
        <v>9.2</v>
      </c>
      <c r="K47" s="173">
        <v>2.3</v>
      </c>
      <c r="L47" s="173">
        <v>6</v>
      </c>
      <c r="M47" s="173">
        <v>1.5</v>
      </c>
      <c r="N47" s="173">
        <v>-0.3</v>
      </c>
      <c r="O47" s="173">
        <v>-6.3</v>
      </c>
      <c r="P47" s="173">
        <v>10.7</v>
      </c>
      <c r="Q47" s="173">
        <v>4.8</v>
      </c>
      <c r="R47" s="173">
        <v>4.5</v>
      </c>
      <c r="S47" s="173">
        <v>3.6</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384</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98.9</v>
      </c>
      <c r="E54" s="318">
        <v>102.7</v>
      </c>
      <c r="F54" s="318">
        <v>98.5</v>
      </c>
      <c r="G54" s="318">
        <v>102.2</v>
      </c>
      <c r="H54" s="318">
        <v>107.2</v>
      </c>
      <c r="I54" s="318">
        <v>94.5</v>
      </c>
      <c r="J54" s="318">
        <v>98.3</v>
      </c>
      <c r="K54" s="318">
        <v>108</v>
      </c>
      <c r="L54" s="319">
        <v>93.8</v>
      </c>
      <c r="M54" s="319">
        <v>105.4</v>
      </c>
      <c r="N54" s="319">
        <v>100.8</v>
      </c>
      <c r="O54" s="319">
        <v>110.5</v>
      </c>
      <c r="P54" s="318">
        <v>89</v>
      </c>
      <c r="Q54" s="318">
        <v>98.5</v>
      </c>
      <c r="R54" s="318">
        <v>101.4</v>
      </c>
      <c r="S54" s="319">
        <v>99.5</v>
      </c>
    </row>
    <row r="55" spans="1:19" ht="13.5" customHeight="1">
      <c r="A55" s="320"/>
      <c r="B55" s="320" t="s">
        <v>21</v>
      </c>
      <c r="C55" s="321"/>
      <c r="D55" s="322">
        <v>98.5</v>
      </c>
      <c r="E55" s="157">
        <v>100.5</v>
      </c>
      <c r="F55" s="157">
        <v>98.1</v>
      </c>
      <c r="G55" s="157">
        <v>99.3</v>
      </c>
      <c r="H55" s="157">
        <v>99.5</v>
      </c>
      <c r="I55" s="157">
        <v>96.4</v>
      </c>
      <c r="J55" s="157">
        <v>99.3</v>
      </c>
      <c r="K55" s="157">
        <v>103.9</v>
      </c>
      <c r="L55" s="323">
        <v>99.1</v>
      </c>
      <c r="M55" s="323">
        <v>103.3</v>
      </c>
      <c r="N55" s="323">
        <v>100.3</v>
      </c>
      <c r="O55" s="323">
        <v>108.9</v>
      </c>
      <c r="P55" s="157">
        <v>95.5</v>
      </c>
      <c r="Q55" s="157">
        <v>95.3</v>
      </c>
      <c r="R55" s="157">
        <v>101.4</v>
      </c>
      <c r="S55" s="323">
        <v>99.3</v>
      </c>
    </row>
    <row r="56" spans="1:19" ht="13.5" customHeight="1">
      <c r="A56" s="320"/>
      <c r="B56" s="320" t="s">
        <v>22</v>
      </c>
      <c r="C56" s="321"/>
      <c r="D56" s="322">
        <v>98.7</v>
      </c>
      <c r="E56" s="157">
        <v>99</v>
      </c>
      <c r="F56" s="157">
        <v>98.4</v>
      </c>
      <c r="G56" s="157">
        <v>99.3</v>
      </c>
      <c r="H56" s="157">
        <v>97.2</v>
      </c>
      <c r="I56" s="157">
        <v>99.7</v>
      </c>
      <c r="J56" s="157">
        <v>101.3</v>
      </c>
      <c r="K56" s="157">
        <v>98.1</v>
      </c>
      <c r="L56" s="323">
        <v>100.9</v>
      </c>
      <c r="M56" s="323">
        <v>102.1</v>
      </c>
      <c r="N56" s="323">
        <v>100.6</v>
      </c>
      <c r="O56" s="323">
        <v>100.5</v>
      </c>
      <c r="P56" s="157">
        <v>100.7</v>
      </c>
      <c r="Q56" s="157">
        <v>92.9</v>
      </c>
      <c r="R56" s="157">
        <v>103.7</v>
      </c>
      <c r="S56" s="323">
        <v>99.5</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324">
        <v>100.6</v>
      </c>
      <c r="E58" s="325">
        <v>98.4</v>
      </c>
      <c r="F58" s="325">
        <v>100.5</v>
      </c>
      <c r="G58" s="325">
        <v>97.6</v>
      </c>
      <c r="H58" s="325">
        <v>100.4</v>
      </c>
      <c r="I58" s="325">
        <v>98.7</v>
      </c>
      <c r="J58" s="325">
        <v>97.9</v>
      </c>
      <c r="K58" s="325">
        <v>101.2</v>
      </c>
      <c r="L58" s="325">
        <v>101.2</v>
      </c>
      <c r="M58" s="325">
        <v>100.6</v>
      </c>
      <c r="N58" s="325">
        <v>99.1</v>
      </c>
      <c r="O58" s="325">
        <v>101.1</v>
      </c>
      <c r="P58" s="325">
        <v>116.7</v>
      </c>
      <c r="Q58" s="325">
        <v>100.2</v>
      </c>
      <c r="R58" s="325">
        <v>100.8</v>
      </c>
      <c r="S58" s="325">
        <v>100.3</v>
      </c>
    </row>
    <row r="59" spans="1:19" ht="13.5" customHeight="1">
      <c r="A59" s="225"/>
      <c r="B59" s="167" t="s">
        <v>474</v>
      </c>
      <c r="C59" s="226"/>
      <c r="D59" s="171">
        <v>100.9</v>
      </c>
      <c r="E59" s="172">
        <v>100</v>
      </c>
      <c r="F59" s="172">
        <v>101</v>
      </c>
      <c r="G59" s="172">
        <v>100.3</v>
      </c>
      <c r="H59" s="172">
        <v>100.8</v>
      </c>
      <c r="I59" s="172">
        <v>98</v>
      </c>
      <c r="J59" s="172">
        <v>97.5</v>
      </c>
      <c r="K59" s="172">
        <v>98.2</v>
      </c>
      <c r="L59" s="172">
        <v>102.3</v>
      </c>
      <c r="M59" s="172">
        <v>100.6</v>
      </c>
      <c r="N59" s="172">
        <v>104.8</v>
      </c>
      <c r="O59" s="172">
        <v>99.5</v>
      </c>
      <c r="P59" s="172">
        <v>117.8</v>
      </c>
      <c r="Q59" s="172">
        <v>99</v>
      </c>
      <c r="R59" s="172">
        <v>101.9</v>
      </c>
      <c r="S59" s="172">
        <v>99.4</v>
      </c>
    </row>
    <row r="60" spans="1:19" ht="13.5" customHeight="1">
      <c r="A60" s="320"/>
      <c r="B60" s="320" t="s">
        <v>344</v>
      </c>
      <c r="C60" s="321"/>
      <c r="D60" s="380">
        <v>104.6</v>
      </c>
      <c r="E60" s="381">
        <v>105.9</v>
      </c>
      <c r="F60" s="381">
        <v>106.1</v>
      </c>
      <c r="G60" s="381">
        <v>101.9</v>
      </c>
      <c r="H60" s="381">
        <v>106.4</v>
      </c>
      <c r="I60" s="381">
        <v>101.5</v>
      </c>
      <c r="J60" s="381">
        <v>99.8</v>
      </c>
      <c r="K60" s="381">
        <v>97.8</v>
      </c>
      <c r="L60" s="381">
        <v>108.3</v>
      </c>
      <c r="M60" s="381">
        <v>106.2</v>
      </c>
      <c r="N60" s="381">
        <v>98.9</v>
      </c>
      <c r="O60" s="381">
        <v>103.3</v>
      </c>
      <c r="P60" s="381">
        <v>122.8</v>
      </c>
      <c r="Q60" s="381">
        <v>104.5</v>
      </c>
      <c r="R60" s="381">
        <v>106.6</v>
      </c>
      <c r="S60" s="381">
        <v>98.6</v>
      </c>
    </row>
    <row r="61" spans="1:19" ht="13.5" customHeight="1">
      <c r="A61" s="320"/>
      <c r="B61" s="320" t="s">
        <v>345</v>
      </c>
      <c r="C61" s="321"/>
      <c r="D61" s="382">
        <v>97</v>
      </c>
      <c r="E61" s="158">
        <v>89.8</v>
      </c>
      <c r="F61" s="158">
        <v>94.1</v>
      </c>
      <c r="G61" s="158">
        <v>99.6</v>
      </c>
      <c r="H61" s="158">
        <v>97.5</v>
      </c>
      <c r="I61" s="158">
        <v>95.4</v>
      </c>
      <c r="J61" s="158">
        <v>96.4</v>
      </c>
      <c r="K61" s="158">
        <v>99.4</v>
      </c>
      <c r="L61" s="158">
        <v>100.3</v>
      </c>
      <c r="M61" s="158">
        <v>97.3</v>
      </c>
      <c r="N61" s="158">
        <v>107.3</v>
      </c>
      <c r="O61" s="158">
        <v>101.7</v>
      </c>
      <c r="P61" s="158">
        <v>119.5</v>
      </c>
      <c r="Q61" s="158">
        <v>95.9</v>
      </c>
      <c r="R61" s="158">
        <v>101.2</v>
      </c>
      <c r="S61" s="158">
        <v>96</v>
      </c>
    </row>
    <row r="62" spans="1:19" ht="13.5" customHeight="1">
      <c r="A62" s="320"/>
      <c r="B62" s="320" t="s">
        <v>346</v>
      </c>
      <c r="C62" s="321"/>
      <c r="D62" s="382">
        <v>106.3</v>
      </c>
      <c r="E62" s="158">
        <v>106.8</v>
      </c>
      <c r="F62" s="158">
        <v>105.8</v>
      </c>
      <c r="G62" s="158">
        <v>108.3</v>
      </c>
      <c r="H62" s="158">
        <v>105.1</v>
      </c>
      <c r="I62" s="158">
        <v>100.8</v>
      </c>
      <c r="J62" s="158">
        <v>101.8</v>
      </c>
      <c r="K62" s="158">
        <v>105.6</v>
      </c>
      <c r="L62" s="158">
        <v>99.1</v>
      </c>
      <c r="M62" s="158">
        <v>100.8</v>
      </c>
      <c r="N62" s="158">
        <v>106.5</v>
      </c>
      <c r="O62" s="158">
        <v>106.3</v>
      </c>
      <c r="P62" s="158">
        <v>144.3</v>
      </c>
      <c r="Q62" s="158">
        <v>106</v>
      </c>
      <c r="R62" s="158">
        <v>99.9</v>
      </c>
      <c r="S62" s="158">
        <v>100.7</v>
      </c>
    </row>
    <row r="63" spans="1:19" ht="13.5" customHeight="1">
      <c r="A63" s="320"/>
      <c r="B63" s="320" t="s">
        <v>347</v>
      </c>
      <c r="C63" s="321"/>
      <c r="D63" s="382">
        <v>103</v>
      </c>
      <c r="E63" s="158">
        <v>104.5</v>
      </c>
      <c r="F63" s="158">
        <v>103.3</v>
      </c>
      <c r="G63" s="158">
        <v>98.5</v>
      </c>
      <c r="H63" s="158">
        <v>104.6</v>
      </c>
      <c r="I63" s="158">
        <v>100.2</v>
      </c>
      <c r="J63" s="158">
        <v>98.6</v>
      </c>
      <c r="K63" s="158">
        <v>99.7</v>
      </c>
      <c r="L63" s="158">
        <v>107.5</v>
      </c>
      <c r="M63" s="158">
        <v>103.1</v>
      </c>
      <c r="N63" s="158">
        <v>106.4</v>
      </c>
      <c r="O63" s="158">
        <v>98.3</v>
      </c>
      <c r="P63" s="158">
        <v>119.8</v>
      </c>
      <c r="Q63" s="158">
        <v>100.7</v>
      </c>
      <c r="R63" s="158">
        <v>106.2</v>
      </c>
      <c r="S63" s="158">
        <v>102.5</v>
      </c>
    </row>
    <row r="64" spans="1:19" ht="13.5" customHeight="1">
      <c r="A64" s="320"/>
      <c r="B64" s="320" t="s">
        <v>348</v>
      </c>
      <c r="C64" s="321"/>
      <c r="D64" s="382">
        <v>96.1</v>
      </c>
      <c r="E64" s="158">
        <v>96.7</v>
      </c>
      <c r="F64" s="158">
        <v>93</v>
      </c>
      <c r="G64" s="158">
        <v>99.1</v>
      </c>
      <c r="H64" s="158">
        <v>99.3</v>
      </c>
      <c r="I64" s="158">
        <v>96.9</v>
      </c>
      <c r="J64" s="158">
        <v>97.9</v>
      </c>
      <c r="K64" s="158">
        <v>99.5</v>
      </c>
      <c r="L64" s="158">
        <v>103.5</v>
      </c>
      <c r="M64" s="158">
        <v>95.9</v>
      </c>
      <c r="N64" s="158">
        <v>104.3</v>
      </c>
      <c r="O64" s="158">
        <v>102.1</v>
      </c>
      <c r="P64" s="158">
        <v>82.6</v>
      </c>
      <c r="Q64" s="158">
        <v>100.7</v>
      </c>
      <c r="R64" s="158">
        <v>101.6</v>
      </c>
      <c r="S64" s="158">
        <v>100</v>
      </c>
    </row>
    <row r="65" spans="1:19" ht="13.5" customHeight="1">
      <c r="A65" s="320"/>
      <c r="B65" s="320" t="s">
        <v>349</v>
      </c>
      <c r="C65" s="321"/>
      <c r="D65" s="382">
        <v>102.4</v>
      </c>
      <c r="E65" s="158">
        <v>109.2</v>
      </c>
      <c r="F65" s="158">
        <v>103</v>
      </c>
      <c r="G65" s="158">
        <v>99.2</v>
      </c>
      <c r="H65" s="158">
        <v>99.2</v>
      </c>
      <c r="I65" s="158">
        <v>100.3</v>
      </c>
      <c r="J65" s="158">
        <v>97.9</v>
      </c>
      <c r="K65" s="158">
        <v>94.3</v>
      </c>
      <c r="L65" s="158">
        <v>102.2</v>
      </c>
      <c r="M65" s="158">
        <v>100.7</v>
      </c>
      <c r="N65" s="158">
        <v>104.5</v>
      </c>
      <c r="O65" s="158">
        <v>100</v>
      </c>
      <c r="P65" s="158">
        <v>120.9</v>
      </c>
      <c r="Q65" s="158">
        <v>99.5</v>
      </c>
      <c r="R65" s="158">
        <v>102.3</v>
      </c>
      <c r="S65" s="158">
        <v>100.5</v>
      </c>
    </row>
    <row r="66" spans="1:19" ht="13.5" customHeight="1">
      <c r="A66" s="320"/>
      <c r="B66" s="320" t="s">
        <v>320</v>
      </c>
      <c r="C66" s="321"/>
      <c r="D66" s="382">
        <v>101.9</v>
      </c>
      <c r="E66" s="158">
        <v>105.1</v>
      </c>
      <c r="F66" s="158">
        <v>102.1</v>
      </c>
      <c r="G66" s="158">
        <v>105.8</v>
      </c>
      <c r="H66" s="158">
        <v>100.2</v>
      </c>
      <c r="I66" s="158">
        <v>98</v>
      </c>
      <c r="J66" s="158">
        <v>98</v>
      </c>
      <c r="K66" s="158">
        <v>98.5</v>
      </c>
      <c r="L66" s="158">
        <v>104.3</v>
      </c>
      <c r="M66" s="158">
        <v>100.1</v>
      </c>
      <c r="N66" s="158">
        <v>105.8</v>
      </c>
      <c r="O66" s="158">
        <v>99.2</v>
      </c>
      <c r="P66" s="158">
        <v>127.5</v>
      </c>
      <c r="Q66" s="158">
        <v>97.2</v>
      </c>
      <c r="R66" s="158">
        <v>99.1</v>
      </c>
      <c r="S66" s="158">
        <v>101.6</v>
      </c>
    </row>
    <row r="67" spans="1:19" ht="13.5" customHeight="1">
      <c r="A67" s="320"/>
      <c r="B67" s="320" t="s">
        <v>350</v>
      </c>
      <c r="C67" s="321"/>
      <c r="D67" s="382">
        <v>104.1</v>
      </c>
      <c r="E67" s="158">
        <v>104.4</v>
      </c>
      <c r="F67" s="158">
        <v>105.7</v>
      </c>
      <c r="G67" s="158">
        <v>98</v>
      </c>
      <c r="H67" s="158">
        <v>104.4</v>
      </c>
      <c r="I67" s="158">
        <v>99.1</v>
      </c>
      <c r="J67" s="158">
        <v>97.4</v>
      </c>
      <c r="K67" s="158">
        <v>95.4</v>
      </c>
      <c r="L67" s="158">
        <v>108.1</v>
      </c>
      <c r="M67" s="158">
        <v>106</v>
      </c>
      <c r="N67" s="158">
        <v>107</v>
      </c>
      <c r="O67" s="158">
        <v>101.2</v>
      </c>
      <c r="P67" s="158">
        <v>124.4</v>
      </c>
      <c r="Q67" s="158">
        <v>100.7</v>
      </c>
      <c r="R67" s="158">
        <v>103.9</v>
      </c>
      <c r="S67" s="158">
        <v>104.5</v>
      </c>
    </row>
    <row r="68" spans="1:19" ht="13.5" customHeight="1">
      <c r="A68" s="320"/>
      <c r="B68" s="320">
        <v>12</v>
      </c>
      <c r="C68" s="321"/>
      <c r="D68" s="382">
        <v>102</v>
      </c>
      <c r="E68" s="158">
        <v>102.8</v>
      </c>
      <c r="F68" s="158">
        <v>103.4</v>
      </c>
      <c r="G68" s="158">
        <v>96.1</v>
      </c>
      <c r="H68" s="158">
        <v>102.4</v>
      </c>
      <c r="I68" s="158">
        <v>99.4</v>
      </c>
      <c r="J68" s="158">
        <v>97.9</v>
      </c>
      <c r="K68" s="158">
        <v>98.8</v>
      </c>
      <c r="L68" s="158">
        <v>103.4</v>
      </c>
      <c r="M68" s="158">
        <v>103.2</v>
      </c>
      <c r="N68" s="158">
        <v>108.3</v>
      </c>
      <c r="O68" s="158">
        <v>96.6</v>
      </c>
      <c r="P68" s="158">
        <v>108.6</v>
      </c>
      <c r="Q68" s="158">
        <v>99.1</v>
      </c>
      <c r="R68" s="158">
        <v>104</v>
      </c>
      <c r="S68" s="158">
        <v>101.3</v>
      </c>
    </row>
    <row r="69" spans="1:19" ht="13.5" customHeight="1">
      <c r="A69" s="320" t="s">
        <v>473</v>
      </c>
      <c r="B69" s="320" t="s">
        <v>351</v>
      </c>
      <c r="C69" s="321" t="s">
        <v>23</v>
      </c>
      <c r="D69" s="382">
        <v>91.5</v>
      </c>
      <c r="E69" s="158">
        <v>89</v>
      </c>
      <c r="F69" s="158">
        <v>88.7</v>
      </c>
      <c r="G69" s="158">
        <v>99.3</v>
      </c>
      <c r="H69" s="158">
        <v>101.9</v>
      </c>
      <c r="I69" s="158">
        <v>91.5</v>
      </c>
      <c r="J69" s="158">
        <v>94.2</v>
      </c>
      <c r="K69" s="158">
        <v>96.9</v>
      </c>
      <c r="L69" s="158">
        <v>84.7</v>
      </c>
      <c r="M69" s="158">
        <v>97.8</v>
      </c>
      <c r="N69" s="158">
        <v>96.3</v>
      </c>
      <c r="O69" s="158">
        <v>93.5</v>
      </c>
      <c r="P69" s="158">
        <v>87.6</v>
      </c>
      <c r="Q69" s="158">
        <v>96.5</v>
      </c>
      <c r="R69" s="158">
        <v>98.4</v>
      </c>
      <c r="S69" s="158">
        <v>90.1</v>
      </c>
    </row>
    <row r="70" spans="1:46" ht="13.5" customHeight="1">
      <c r="A70" s="320"/>
      <c r="B70" s="320">
        <v>2</v>
      </c>
      <c r="C70" s="321"/>
      <c r="D70" s="382">
        <v>97.1</v>
      </c>
      <c r="E70" s="158">
        <v>81.3</v>
      </c>
      <c r="F70" s="158">
        <v>99.8</v>
      </c>
      <c r="G70" s="158">
        <v>95.6</v>
      </c>
      <c r="H70" s="158">
        <v>111.3</v>
      </c>
      <c r="I70" s="158">
        <v>100.6</v>
      </c>
      <c r="J70" s="158">
        <v>93.8</v>
      </c>
      <c r="K70" s="158">
        <v>93.7</v>
      </c>
      <c r="L70" s="158">
        <v>90.9</v>
      </c>
      <c r="M70" s="158">
        <v>95.2</v>
      </c>
      <c r="N70" s="158">
        <v>98.7</v>
      </c>
      <c r="O70" s="158">
        <v>89.6</v>
      </c>
      <c r="P70" s="158">
        <v>97.1</v>
      </c>
      <c r="Q70" s="158">
        <v>96.2</v>
      </c>
      <c r="R70" s="158">
        <v>91.1</v>
      </c>
      <c r="S70" s="158">
        <v>93.8</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82">
        <v>97.4</v>
      </c>
      <c r="E71" s="158">
        <v>74.6</v>
      </c>
      <c r="F71" s="158">
        <v>99.7</v>
      </c>
      <c r="G71" s="158">
        <v>102.7</v>
      </c>
      <c r="H71" s="158">
        <v>113.3</v>
      </c>
      <c r="I71" s="158">
        <v>96.2</v>
      </c>
      <c r="J71" s="158">
        <v>93.9</v>
      </c>
      <c r="K71" s="158">
        <v>99.4</v>
      </c>
      <c r="L71" s="158">
        <v>94.4</v>
      </c>
      <c r="M71" s="158">
        <v>102.4</v>
      </c>
      <c r="N71" s="158">
        <v>101.6</v>
      </c>
      <c r="O71" s="158">
        <v>100.6</v>
      </c>
      <c r="P71" s="158">
        <v>93.6</v>
      </c>
      <c r="Q71" s="158">
        <v>98</v>
      </c>
      <c r="R71" s="158">
        <v>97.1</v>
      </c>
      <c r="S71" s="158">
        <v>94.2</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102</v>
      </c>
      <c r="E72" s="170">
        <v>88.1</v>
      </c>
      <c r="F72" s="170">
        <v>103.2</v>
      </c>
      <c r="G72" s="170">
        <v>103.6</v>
      </c>
      <c r="H72" s="170">
        <v>113.9</v>
      </c>
      <c r="I72" s="170">
        <v>102.3</v>
      </c>
      <c r="J72" s="170">
        <v>104.5</v>
      </c>
      <c r="K72" s="170">
        <v>105.1</v>
      </c>
      <c r="L72" s="170">
        <v>100.6</v>
      </c>
      <c r="M72" s="170">
        <v>105.8</v>
      </c>
      <c r="N72" s="170">
        <v>99.5</v>
      </c>
      <c r="O72" s="170">
        <v>86.1</v>
      </c>
      <c r="P72" s="170">
        <v>109.9</v>
      </c>
      <c r="Q72" s="170">
        <v>101.9</v>
      </c>
      <c r="R72" s="170">
        <v>102.6</v>
      </c>
      <c r="S72" s="170">
        <v>97.4</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0.4</v>
      </c>
      <c r="E74" s="318">
        <v>5.2</v>
      </c>
      <c r="F74" s="318">
        <v>1.9</v>
      </c>
      <c r="G74" s="318">
        <v>2.4</v>
      </c>
      <c r="H74" s="318">
        <v>-1.5</v>
      </c>
      <c r="I74" s="318">
        <v>2.5</v>
      </c>
      <c r="J74" s="318">
        <v>-1.2</v>
      </c>
      <c r="K74" s="318">
        <v>-0.9</v>
      </c>
      <c r="L74" s="319">
        <v>-5.1</v>
      </c>
      <c r="M74" s="319">
        <v>4.3</v>
      </c>
      <c r="N74" s="319">
        <v>2.6</v>
      </c>
      <c r="O74" s="319">
        <v>-6.4</v>
      </c>
      <c r="P74" s="318">
        <v>-5.8</v>
      </c>
      <c r="Q74" s="318">
        <v>-2.1</v>
      </c>
      <c r="R74" s="318">
        <v>4.3</v>
      </c>
      <c r="S74" s="319">
        <v>1.4</v>
      </c>
    </row>
    <row r="75" spans="1:19" ht="13.5" customHeight="1">
      <c r="A75" s="320"/>
      <c r="B75" s="320" t="s">
        <v>21</v>
      </c>
      <c r="C75" s="321"/>
      <c r="D75" s="322">
        <v>-0.4</v>
      </c>
      <c r="E75" s="157">
        <v>-2.1</v>
      </c>
      <c r="F75" s="157">
        <v>-0.5</v>
      </c>
      <c r="G75" s="157">
        <v>-2.9</v>
      </c>
      <c r="H75" s="157">
        <v>-7.1</v>
      </c>
      <c r="I75" s="157">
        <v>2</v>
      </c>
      <c r="J75" s="157">
        <v>1</v>
      </c>
      <c r="K75" s="157">
        <v>-3.8</v>
      </c>
      <c r="L75" s="323">
        <v>5.6</v>
      </c>
      <c r="M75" s="323">
        <v>-2</v>
      </c>
      <c r="N75" s="323">
        <v>-0.6</v>
      </c>
      <c r="O75" s="323">
        <v>-1.5</v>
      </c>
      <c r="P75" s="157">
        <v>7.3</v>
      </c>
      <c r="Q75" s="157">
        <v>-3.4</v>
      </c>
      <c r="R75" s="157">
        <v>0</v>
      </c>
      <c r="S75" s="323">
        <v>-0.1</v>
      </c>
    </row>
    <row r="76" spans="1:19" ht="13.5" customHeight="1">
      <c r="A76" s="320"/>
      <c r="B76" s="320" t="s">
        <v>22</v>
      </c>
      <c r="C76" s="321"/>
      <c r="D76" s="322">
        <v>0.2</v>
      </c>
      <c r="E76" s="157">
        <v>-1.5</v>
      </c>
      <c r="F76" s="157">
        <v>0.4</v>
      </c>
      <c r="G76" s="157">
        <v>0</v>
      </c>
      <c r="H76" s="157">
        <v>-2.4</v>
      </c>
      <c r="I76" s="157">
        <v>3.5</v>
      </c>
      <c r="J76" s="157">
        <v>2</v>
      </c>
      <c r="K76" s="157">
        <v>-5.6</v>
      </c>
      <c r="L76" s="323">
        <v>1.8</v>
      </c>
      <c r="M76" s="323">
        <v>-1.1</v>
      </c>
      <c r="N76" s="323">
        <v>0.3</v>
      </c>
      <c r="O76" s="323">
        <v>-7.6</v>
      </c>
      <c r="P76" s="157">
        <v>5.4</v>
      </c>
      <c r="Q76" s="157">
        <v>-2.5</v>
      </c>
      <c r="R76" s="157">
        <v>2.3</v>
      </c>
      <c r="S76" s="323">
        <v>0.1</v>
      </c>
    </row>
    <row r="77" spans="1:19" ht="13.5" customHeight="1">
      <c r="A77" s="320"/>
      <c r="B77" s="320" t="s">
        <v>618</v>
      </c>
      <c r="C77" s="321"/>
      <c r="D77" s="322">
        <v>1.3</v>
      </c>
      <c r="E77" s="157">
        <v>1</v>
      </c>
      <c r="F77" s="157">
        <v>1.6</v>
      </c>
      <c r="G77" s="157">
        <v>0.7</v>
      </c>
      <c r="H77" s="157">
        <v>2.9</v>
      </c>
      <c r="I77" s="157">
        <v>0.3</v>
      </c>
      <c r="J77" s="157">
        <v>-1.2</v>
      </c>
      <c r="K77" s="157">
        <v>2</v>
      </c>
      <c r="L77" s="323">
        <v>-0.8</v>
      </c>
      <c r="M77" s="323">
        <v>-2.1</v>
      </c>
      <c r="N77" s="323">
        <v>-0.6</v>
      </c>
      <c r="O77" s="323">
        <v>-0.5</v>
      </c>
      <c r="P77" s="157">
        <v>-0.6</v>
      </c>
      <c r="Q77" s="157">
        <v>7.7</v>
      </c>
      <c r="R77" s="157">
        <v>-3.6</v>
      </c>
      <c r="S77" s="323">
        <v>0.6</v>
      </c>
    </row>
    <row r="78" spans="1:19" ht="13.5" customHeight="1">
      <c r="A78" s="320"/>
      <c r="B78" s="320">
        <v>28</v>
      </c>
      <c r="C78" s="321"/>
      <c r="D78" s="322">
        <v>0.6</v>
      </c>
      <c r="E78" s="157">
        <v>-1.6</v>
      </c>
      <c r="F78" s="157">
        <v>0.5</v>
      </c>
      <c r="G78" s="157">
        <v>-2.4</v>
      </c>
      <c r="H78" s="157">
        <v>0.3</v>
      </c>
      <c r="I78" s="157">
        <v>-1.3</v>
      </c>
      <c r="J78" s="157">
        <v>-2</v>
      </c>
      <c r="K78" s="157">
        <v>1.2</v>
      </c>
      <c r="L78" s="323">
        <v>1.2</v>
      </c>
      <c r="M78" s="323">
        <v>0.6</v>
      </c>
      <c r="N78" s="323">
        <v>-0.9</v>
      </c>
      <c r="O78" s="323">
        <v>1.1</v>
      </c>
      <c r="P78" s="157">
        <v>16.6</v>
      </c>
      <c r="Q78" s="157">
        <v>0.2</v>
      </c>
      <c r="R78" s="157">
        <v>0.8</v>
      </c>
      <c r="S78" s="323">
        <v>0.3</v>
      </c>
    </row>
    <row r="79" spans="1:19" ht="13.5" customHeight="1">
      <c r="A79" s="225"/>
      <c r="B79" s="167" t="s">
        <v>474</v>
      </c>
      <c r="C79" s="226"/>
      <c r="D79" s="171">
        <v>0.3</v>
      </c>
      <c r="E79" s="172">
        <v>1.6</v>
      </c>
      <c r="F79" s="172">
        <v>0.5</v>
      </c>
      <c r="G79" s="172">
        <v>2.8</v>
      </c>
      <c r="H79" s="172">
        <v>0.4</v>
      </c>
      <c r="I79" s="172">
        <v>-0.7</v>
      </c>
      <c r="J79" s="172">
        <v>-0.4</v>
      </c>
      <c r="K79" s="172">
        <v>-3</v>
      </c>
      <c r="L79" s="172">
        <v>1.1</v>
      </c>
      <c r="M79" s="172">
        <v>0</v>
      </c>
      <c r="N79" s="172">
        <v>5.8</v>
      </c>
      <c r="O79" s="172">
        <v>-1.6</v>
      </c>
      <c r="P79" s="172">
        <v>0.9</v>
      </c>
      <c r="Q79" s="172">
        <v>-1.2</v>
      </c>
      <c r="R79" s="172">
        <v>1.1</v>
      </c>
      <c r="S79" s="172">
        <v>-0.9</v>
      </c>
    </row>
    <row r="80" spans="1:19" ht="13.5" customHeight="1">
      <c r="A80" s="320"/>
      <c r="B80" s="320" t="s">
        <v>344</v>
      </c>
      <c r="C80" s="321"/>
      <c r="D80" s="382">
        <v>-1.1</v>
      </c>
      <c r="E80" s="158">
        <v>4.2</v>
      </c>
      <c r="F80" s="158">
        <v>-0.3</v>
      </c>
      <c r="G80" s="158">
        <v>4.5</v>
      </c>
      <c r="H80" s="158">
        <v>-0.9</v>
      </c>
      <c r="I80" s="158">
        <v>-3</v>
      </c>
      <c r="J80" s="158">
        <v>-2.7</v>
      </c>
      <c r="K80" s="158">
        <v>-7.6</v>
      </c>
      <c r="L80" s="158">
        <v>1</v>
      </c>
      <c r="M80" s="158">
        <v>-1.4</v>
      </c>
      <c r="N80" s="158">
        <v>-5.8</v>
      </c>
      <c r="O80" s="158">
        <v>-1.1</v>
      </c>
      <c r="P80" s="158">
        <v>1.2</v>
      </c>
      <c r="Q80" s="158">
        <v>-1.5</v>
      </c>
      <c r="R80" s="158">
        <v>2.2</v>
      </c>
      <c r="S80" s="158">
        <v>-3.3</v>
      </c>
    </row>
    <row r="81" spans="1:19" ht="13.5" customHeight="1">
      <c r="A81" s="320"/>
      <c r="B81" s="320" t="s">
        <v>345</v>
      </c>
      <c r="C81" s="321"/>
      <c r="D81" s="382">
        <v>1.3</v>
      </c>
      <c r="E81" s="158">
        <v>0.3</v>
      </c>
      <c r="F81" s="158">
        <v>1.4</v>
      </c>
      <c r="G81" s="158">
        <v>7.4</v>
      </c>
      <c r="H81" s="158">
        <v>1.7</v>
      </c>
      <c r="I81" s="158">
        <v>-1.9</v>
      </c>
      <c r="J81" s="158">
        <v>-2.4</v>
      </c>
      <c r="K81" s="158">
        <v>2.4</v>
      </c>
      <c r="L81" s="158">
        <v>-2.3</v>
      </c>
      <c r="M81" s="158">
        <v>-1.7</v>
      </c>
      <c r="N81" s="158">
        <v>7.7</v>
      </c>
      <c r="O81" s="158">
        <v>0.2</v>
      </c>
      <c r="P81" s="158">
        <v>5.5</v>
      </c>
      <c r="Q81" s="158">
        <v>3.6</v>
      </c>
      <c r="R81" s="158">
        <v>1.1</v>
      </c>
      <c r="S81" s="158">
        <v>-1.7</v>
      </c>
    </row>
    <row r="82" spans="1:19" ht="13.5" customHeight="1">
      <c r="A82" s="320"/>
      <c r="B82" s="320" t="s">
        <v>346</v>
      </c>
      <c r="C82" s="321"/>
      <c r="D82" s="382">
        <v>1.3</v>
      </c>
      <c r="E82" s="158">
        <v>2.6</v>
      </c>
      <c r="F82" s="158">
        <v>2.1</v>
      </c>
      <c r="G82" s="158">
        <v>2.6</v>
      </c>
      <c r="H82" s="158">
        <v>1.5</v>
      </c>
      <c r="I82" s="158">
        <v>-0.5</v>
      </c>
      <c r="J82" s="158">
        <v>-0.5</v>
      </c>
      <c r="K82" s="158">
        <v>-3.1</v>
      </c>
      <c r="L82" s="158">
        <v>1.4</v>
      </c>
      <c r="M82" s="158">
        <v>0.5</v>
      </c>
      <c r="N82" s="158">
        <v>6.3</v>
      </c>
      <c r="O82" s="158">
        <v>1.2</v>
      </c>
      <c r="P82" s="158">
        <v>6.9</v>
      </c>
      <c r="Q82" s="158">
        <v>0.4</v>
      </c>
      <c r="R82" s="158">
        <v>1.2</v>
      </c>
      <c r="S82" s="158">
        <v>-3.7</v>
      </c>
    </row>
    <row r="83" spans="1:19" ht="13.5" customHeight="1">
      <c r="A83" s="320"/>
      <c r="B83" s="320" t="s">
        <v>347</v>
      </c>
      <c r="C83" s="321"/>
      <c r="D83" s="382">
        <v>0.2</v>
      </c>
      <c r="E83" s="158">
        <v>3.2</v>
      </c>
      <c r="F83" s="158">
        <v>-0.2</v>
      </c>
      <c r="G83" s="158">
        <v>0.4</v>
      </c>
      <c r="H83" s="158">
        <v>-1</v>
      </c>
      <c r="I83" s="158">
        <v>2.5</v>
      </c>
      <c r="J83" s="158">
        <v>0.8</v>
      </c>
      <c r="K83" s="158">
        <v>-2.4</v>
      </c>
      <c r="L83" s="158">
        <v>-1</v>
      </c>
      <c r="M83" s="158">
        <v>0</v>
      </c>
      <c r="N83" s="158">
        <v>7.4</v>
      </c>
      <c r="O83" s="158">
        <v>-1.4</v>
      </c>
      <c r="P83" s="158">
        <v>-0.4</v>
      </c>
      <c r="Q83" s="158">
        <v>-1.9</v>
      </c>
      <c r="R83" s="158">
        <v>0.5</v>
      </c>
      <c r="S83" s="158">
        <v>-0.2</v>
      </c>
    </row>
    <row r="84" spans="1:19" ht="13.5" customHeight="1">
      <c r="A84" s="320"/>
      <c r="B84" s="320" t="s">
        <v>348</v>
      </c>
      <c r="C84" s="321"/>
      <c r="D84" s="382">
        <v>0</v>
      </c>
      <c r="E84" s="158">
        <v>5.6</v>
      </c>
      <c r="F84" s="158">
        <v>-1.1</v>
      </c>
      <c r="G84" s="158">
        <v>0.5</v>
      </c>
      <c r="H84" s="158">
        <v>-0.9</v>
      </c>
      <c r="I84" s="158">
        <v>0.4</v>
      </c>
      <c r="J84" s="158">
        <v>-0.1</v>
      </c>
      <c r="K84" s="158">
        <v>-1.7</v>
      </c>
      <c r="L84" s="158">
        <v>1.4</v>
      </c>
      <c r="M84" s="158">
        <v>0</v>
      </c>
      <c r="N84" s="158">
        <v>3.7</v>
      </c>
      <c r="O84" s="158">
        <v>-3.4</v>
      </c>
      <c r="P84" s="158">
        <v>-11.4</v>
      </c>
      <c r="Q84" s="158">
        <v>3.5</v>
      </c>
      <c r="R84" s="158">
        <v>0.8</v>
      </c>
      <c r="S84" s="158">
        <v>0.4</v>
      </c>
    </row>
    <row r="85" spans="1:19" ht="13.5" customHeight="1">
      <c r="A85" s="320"/>
      <c r="B85" s="320" t="s">
        <v>349</v>
      </c>
      <c r="C85" s="321"/>
      <c r="D85" s="382">
        <v>0.9</v>
      </c>
      <c r="E85" s="158">
        <v>4.8</v>
      </c>
      <c r="F85" s="158">
        <v>1.7</v>
      </c>
      <c r="G85" s="158">
        <v>3.7</v>
      </c>
      <c r="H85" s="158">
        <v>2.7</v>
      </c>
      <c r="I85" s="158">
        <v>1.2</v>
      </c>
      <c r="J85" s="158">
        <v>0.6</v>
      </c>
      <c r="K85" s="158">
        <v>-3.9</v>
      </c>
      <c r="L85" s="158">
        <v>0.8</v>
      </c>
      <c r="M85" s="158">
        <v>3.4</v>
      </c>
      <c r="N85" s="158">
        <v>4</v>
      </c>
      <c r="O85" s="158">
        <v>-1.8</v>
      </c>
      <c r="P85" s="158">
        <v>-2.1</v>
      </c>
      <c r="Q85" s="158">
        <v>-2.3</v>
      </c>
      <c r="R85" s="158">
        <v>0.5</v>
      </c>
      <c r="S85" s="158">
        <v>-1.4</v>
      </c>
    </row>
    <row r="86" spans="1:19" ht="13.5" customHeight="1">
      <c r="A86" s="320"/>
      <c r="B86" s="320" t="s">
        <v>320</v>
      </c>
      <c r="C86" s="321"/>
      <c r="D86" s="382">
        <v>1.6</v>
      </c>
      <c r="E86" s="158">
        <v>2.4</v>
      </c>
      <c r="F86" s="158">
        <v>-0.1</v>
      </c>
      <c r="G86" s="158">
        <v>7.6</v>
      </c>
      <c r="H86" s="158">
        <v>0.6</v>
      </c>
      <c r="I86" s="158">
        <v>0.2</v>
      </c>
      <c r="J86" s="158">
        <v>5.5</v>
      </c>
      <c r="K86" s="158">
        <v>-0.2</v>
      </c>
      <c r="L86" s="158">
        <v>2.7</v>
      </c>
      <c r="M86" s="158">
        <v>-1.5</v>
      </c>
      <c r="N86" s="158">
        <v>17.2</v>
      </c>
      <c r="O86" s="158">
        <v>-1.8</v>
      </c>
      <c r="P86" s="158">
        <v>3.9</v>
      </c>
      <c r="Q86" s="158">
        <v>-0.4</v>
      </c>
      <c r="R86" s="158">
        <v>-0.3</v>
      </c>
      <c r="S86" s="158">
        <v>2.5</v>
      </c>
    </row>
    <row r="87" spans="1:19" ht="13.5" customHeight="1">
      <c r="A87" s="320"/>
      <c r="B87" s="320" t="s">
        <v>350</v>
      </c>
      <c r="C87" s="321"/>
      <c r="D87" s="382">
        <v>2</v>
      </c>
      <c r="E87" s="158">
        <v>2.7</v>
      </c>
      <c r="F87" s="158">
        <v>2</v>
      </c>
      <c r="G87" s="158">
        <v>1</v>
      </c>
      <c r="H87" s="158">
        <v>2.9</v>
      </c>
      <c r="I87" s="158">
        <v>-0.2</v>
      </c>
      <c r="J87" s="158">
        <v>0.7</v>
      </c>
      <c r="K87" s="158">
        <v>-1.9</v>
      </c>
      <c r="L87" s="158">
        <v>8.6</v>
      </c>
      <c r="M87" s="158">
        <v>4.2</v>
      </c>
      <c r="N87" s="158">
        <v>7.4</v>
      </c>
      <c r="O87" s="158">
        <v>-4.9</v>
      </c>
      <c r="P87" s="158">
        <v>1.4</v>
      </c>
      <c r="Q87" s="158">
        <v>1.2</v>
      </c>
      <c r="R87" s="158">
        <v>4</v>
      </c>
      <c r="S87" s="158">
        <v>3.9</v>
      </c>
    </row>
    <row r="88" spans="1:19" ht="13.5" customHeight="1">
      <c r="A88" s="320"/>
      <c r="B88" s="320">
        <v>12</v>
      </c>
      <c r="C88" s="321"/>
      <c r="D88" s="382">
        <v>0.5</v>
      </c>
      <c r="E88" s="158">
        <v>1.4</v>
      </c>
      <c r="F88" s="158">
        <v>0.1</v>
      </c>
      <c r="G88" s="158">
        <v>3.9</v>
      </c>
      <c r="H88" s="158">
        <v>1.3</v>
      </c>
      <c r="I88" s="158">
        <v>-1.1</v>
      </c>
      <c r="J88" s="158">
        <v>0.2</v>
      </c>
      <c r="K88" s="158">
        <v>-2.5</v>
      </c>
      <c r="L88" s="158">
        <v>0.1</v>
      </c>
      <c r="M88" s="158">
        <v>2.3</v>
      </c>
      <c r="N88" s="158">
        <v>8.2</v>
      </c>
      <c r="O88" s="158">
        <v>-5.7</v>
      </c>
      <c r="P88" s="158">
        <v>1.3</v>
      </c>
      <c r="Q88" s="158">
        <v>-0.2</v>
      </c>
      <c r="R88" s="158">
        <v>4.3</v>
      </c>
      <c r="S88" s="158">
        <v>0.4</v>
      </c>
    </row>
    <row r="89" spans="1:19" ht="13.5" customHeight="1">
      <c r="A89" s="320" t="s">
        <v>473</v>
      </c>
      <c r="B89" s="320" t="s">
        <v>351</v>
      </c>
      <c r="C89" s="321" t="s">
        <v>23</v>
      </c>
      <c r="D89" s="382">
        <v>-0.8</v>
      </c>
      <c r="E89" s="158">
        <v>9.3</v>
      </c>
      <c r="F89" s="158">
        <v>-1.7</v>
      </c>
      <c r="G89" s="158">
        <v>3.8</v>
      </c>
      <c r="H89" s="158">
        <v>9.9</v>
      </c>
      <c r="I89" s="158">
        <v>-1.3</v>
      </c>
      <c r="J89" s="158">
        <v>-0.4</v>
      </c>
      <c r="K89" s="158">
        <v>5</v>
      </c>
      <c r="L89" s="158">
        <v>-12.4</v>
      </c>
      <c r="M89" s="158">
        <v>5.5</v>
      </c>
      <c r="N89" s="158">
        <v>-7.6</v>
      </c>
      <c r="O89" s="158">
        <v>-5.1</v>
      </c>
      <c r="P89" s="158">
        <v>-19.7</v>
      </c>
      <c r="Q89" s="158">
        <v>11.7</v>
      </c>
      <c r="R89" s="158">
        <v>-6.2</v>
      </c>
      <c r="S89" s="158">
        <v>-1.5</v>
      </c>
    </row>
    <row r="90" spans="1:19" ht="13.5" customHeight="1">
      <c r="A90" s="320"/>
      <c r="B90" s="320">
        <v>2</v>
      </c>
      <c r="C90" s="321"/>
      <c r="D90" s="382">
        <v>-3.5</v>
      </c>
      <c r="E90" s="158">
        <v>-17</v>
      </c>
      <c r="F90" s="158">
        <v>-3</v>
      </c>
      <c r="G90" s="158">
        <v>0.3</v>
      </c>
      <c r="H90" s="158">
        <v>12.9</v>
      </c>
      <c r="I90" s="158">
        <v>2.4</v>
      </c>
      <c r="J90" s="158">
        <v>-1.7</v>
      </c>
      <c r="K90" s="158">
        <v>1.1</v>
      </c>
      <c r="L90" s="158">
        <v>-3.4</v>
      </c>
      <c r="M90" s="158">
        <v>-5.7</v>
      </c>
      <c r="N90" s="158">
        <v>-0.5</v>
      </c>
      <c r="O90" s="158">
        <v>-4.2</v>
      </c>
      <c r="P90" s="158">
        <v>-18.2</v>
      </c>
      <c r="Q90" s="158">
        <v>-3.3</v>
      </c>
      <c r="R90" s="158">
        <v>-3.9</v>
      </c>
      <c r="S90" s="158">
        <v>-2.6</v>
      </c>
    </row>
    <row r="91" spans="1:19" ht="13.5" customHeight="1">
      <c r="A91" s="320"/>
      <c r="B91" s="320">
        <v>3</v>
      </c>
      <c r="C91" s="321"/>
      <c r="D91" s="324">
        <v>-3.2</v>
      </c>
      <c r="E91" s="325">
        <v>-21.9</v>
      </c>
      <c r="F91" s="325">
        <v>-3</v>
      </c>
      <c r="G91" s="325">
        <v>-3.1</v>
      </c>
      <c r="H91" s="325">
        <v>14.2</v>
      </c>
      <c r="I91" s="325">
        <v>2.4</v>
      </c>
      <c r="J91" s="325">
        <v>-0.5</v>
      </c>
      <c r="K91" s="325">
        <v>-5.2</v>
      </c>
      <c r="L91" s="325">
        <v>-6.1</v>
      </c>
      <c r="M91" s="325">
        <v>2</v>
      </c>
      <c r="N91" s="325">
        <v>-3.8</v>
      </c>
      <c r="O91" s="325">
        <v>7.6</v>
      </c>
      <c r="P91" s="325">
        <v>-19.2</v>
      </c>
      <c r="Q91" s="325">
        <v>-0.1</v>
      </c>
      <c r="R91" s="325">
        <v>-0.8</v>
      </c>
      <c r="S91" s="325">
        <v>-5.4</v>
      </c>
    </row>
    <row r="92" spans="1:19" ht="13.5" customHeight="1">
      <c r="A92" s="167"/>
      <c r="B92" s="532">
        <v>4</v>
      </c>
      <c r="C92" s="168"/>
      <c r="D92" s="169">
        <v>-2.5</v>
      </c>
      <c r="E92" s="170">
        <v>-16.8</v>
      </c>
      <c r="F92" s="170">
        <v>-2.7</v>
      </c>
      <c r="G92" s="170">
        <v>1.7</v>
      </c>
      <c r="H92" s="170">
        <v>7</v>
      </c>
      <c r="I92" s="170">
        <v>0.8</v>
      </c>
      <c r="J92" s="170">
        <v>4.7</v>
      </c>
      <c r="K92" s="170">
        <v>7.5</v>
      </c>
      <c r="L92" s="170">
        <v>-7.1</v>
      </c>
      <c r="M92" s="170">
        <v>-0.4</v>
      </c>
      <c r="N92" s="170">
        <v>0.6</v>
      </c>
      <c r="O92" s="170">
        <v>-16.7</v>
      </c>
      <c r="P92" s="170">
        <v>-10.5</v>
      </c>
      <c r="Q92" s="170">
        <v>-2.5</v>
      </c>
      <c r="R92" s="170">
        <v>-3.8</v>
      </c>
      <c r="S92" s="170">
        <v>-1.2</v>
      </c>
    </row>
    <row r="93" spans="1:35" ht="27" customHeight="1">
      <c r="A93" s="675" t="s">
        <v>214</v>
      </c>
      <c r="B93" s="675"/>
      <c r="C93" s="676"/>
      <c r="D93" s="234">
        <v>4.7</v>
      </c>
      <c r="E93" s="233">
        <v>18.1</v>
      </c>
      <c r="F93" s="233">
        <v>3.5</v>
      </c>
      <c r="G93" s="233">
        <v>0.9</v>
      </c>
      <c r="H93" s="233">
        <v>0.5</v>
      </c>
      <c r="I93" s="233">
        <v>6.3</v>
      </c>
      <c r="J93" s="233">
        <v>11.3</v>
      </c>
      <c r="K93" s="233">
        <v>5.7</v>
      </c>
      <c r="L93" s="233">
        <v>6.6</v>
      </c>
      <c r="M93" s="233">
        <v>3.3</v>
      </c>
      <c r="N93" s="233">
        <v>-2.1</v>
      </c>
      <c r="O93" s="233">
        <v>-14.4</v>
      </c>
      <c r="P93" s="233">
        <v>17.4</v>
      </c>
      <c r="Q93" s="233">
        <v>4</v>
      </c>
      <c r="R93" s="233">
        <v>5.7</v>
      </c>
      <c r="S93" s="233">
        <v>3.4</v>
      </c>
      <c r="T93" s="327"/>
      <c r="U93" s="327"/>
      <c r="V93" s="327"/>
      <c r="W93" s="327"/>
      <c r="X93" s="327"/>
      <c r="Y93" s="327"/>
      <c r="Z93" s="327"/>
      <c r="AA93" s="327"/>
      <c r="AB93" s="327"/>
      <c r="AC93" s="327"/>
      <c r="AD93" s="327"/>
      <c r="AE93" s="327"/>
      <c r="AF93" s="327"/>
      <c r="AG93" s="327"/>
      <c r="AH93" s="327"/>
      <c r="AI93" s="327"/>
    </row>
    <row r="94" spans="1:36" s="326" customFormat="1" ht="27" customHeight="1">
      <c r="A94" s="147"/>
      <c r="B94" s="147"/>
      <c r="C94" s="147"/>
      <c r="D94" s="333"/>
      <c r="E94" s="333"/>
      <c r="F94" s="333"/>
      <c r="G94" s="333"/>
      <c r="H94" s="333"/>
      <c r="I94" s="333"/>
      <c r="J94" s="333"/>
      <c r="K94" s="333"/>
      <c r="L94" s="333"/>
      <c r="M94" s="333"/>
      <c r="N94" s="333"/>
      <c r="O94" s="333"/>
      <c r="P94" s="333"/>
      <c r="Q94" s="333"/>
      <c r="R94" s="333"/>
      <c r="S94" s="333"/>
      <c r="T94" s="312"/>
      <c r="U94" s="312"/>
      <c r="V94" s="312"/>
      <c r="W94" s="312"/>
      <c r="X94" s="312"/>
      <c r="Y94" s="312"/>
      <c r="Z94" s="312"/>
      <c r="AA94" s="312"/>
      <c r="AB94" s="312"/>
      <c r="AC94" s="312"/>
      <c r="AD94" s="312"/>
      <c r="AE94" s="312"/>
      <c r="AF94" s="312"/>
      <c r="AG94" s="312"/>
      <c r="AH94" s="312"/>
      <c r="AI94" s="312"/>
      <c r="AJ94" s="312"/>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18.75">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18.75">
      <c r="A2" s="313"/>
      <c r="B2" s="313"/>
      <c r="C2" s="313"/>
      <c r="D2" s="313"/>
      <c r="E2" s="139"/>
      <c r="F2" s="139"/>
      <c r="G2" s="656" t="s">
        <v>0</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384</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100.5</v>
      </c>
      <c r="E8" s="318">
        <v>102.3</v>
      </c>
      <c r="F8" s="318">
        <v>100.4</v>
      </c>
      <c r="G8" s="318">
        <v>100.8</v>
      </c>
      <c r="H8" s="318">
        <v>103.7</v>
      </c>
      <c r="I8" s="318">
        <v>101</v>
      </c>
      <c r="J8" s="318">
        <v>99.7</v>
      </c>
      <c r="K8" s="318">
        <v>107</v>
      </c>
      <c r="L8" s="319">
        <v>97.2</v>
      </c>
      <c r="M8" s="319">
        <v>100.7</v>
      </c>
      <c r="N8" s="319">
        <v>95.2</v>
      </c>
      <c r="O8" s="319">
        <v>105.9</v>
      </c>
      <c r="P8" s="318">
        <v>97</v>
      </c>
      <c r="Q8" s="318">
        <v>100</v>
      </c>
      <c r="R8" s="318">
        <v>104.3</v>
      </c>
      <c r="S8" s="319">
        <v>100.2</v>
      </c>
    </row>
    <row r="9" spans="1:19" ht="13.5" customHeight="1">
      <c r="A9" s="320"/>
      <c r="B9" s="320" t="s">
        <v>21</v>
      </c>
      <c r="C9" s="321"/>
      <c r="D9" s="322">
        <v>99.2</v>
      </c>
      <c r="E9" s="157">
        <v>102.4</v>
      </c>
      <c r="F9" s="157">
        <v>99.6</v>
      </c>
      <c r="G9" s="157">
        <v>99.7</v>
      </c>
      <c r="H9" s="157">
        <v>99.4</v>
      </c>
      <c r="I9" s="157">
        <v>101.2</v>
      </c>
      <c r="J9" s="157">
        <v>99.8</v>
      </c>
      <c r="K9" s="157">
        <v>102.4</v>
      </c>
      <c r="L9" s="323">
        <v>95.9</v>
      </c>
      <c r="M9" s="323">
        <v>101.3</v>
      </c>
      <c r="N9" s="323">
        <v>93.6</v>
      </c>
      <c r="O9" s="323">
        <v>99.8</v>
      </c>
      <c r="P9" s="157">
        <v>100.8</v>
      </c>
      <c r="Q9" s="157">
        <v>94.7</v>
      </c>
      <c r="R9" s="157">
        <v>103</v>
      </c>
      <c r="S9" s="323">
        <v>98.7</v>
      </c>
    </row>
    <row r="10" spans="1:19" ht="13.5">
      <c r="A10" s="320"/>
      <c r="B10" s="320" t="s">
        <v>22</v>
      </c>
      <c r="C10" s="321"/>
      <c r="D10" s="322">
        <v>97.8</v>
      </c>
      <c r="E10" s="157">
        <v>101.6</v>
      </c>
      <c r="F10" s="157">
        <v>99.2</v>
      </c>
      <c r="G10" s="157">
        <v>99.9</v>
      </c>
      <c r="H10" s="157">
        <v>98.3</v>
      </c>
      <c r="I10" s="157">
        <v>99.3</v>
      </c>
      <c r="J10" s="157">
        <v>97.3</v>
      </c>
      <c r="K10" s="157">
        <v>96.8</v>
      </c>
      <c r="L10" s="323">
        <v>98.6</v>
      </c>
      <c r="M10" s="323">
        <v>99.8</v>
      </c>
      <c r="N10" s="323">
        <v>91.3</v>
      </c>
      <c r="O10" s="323">
        <v>102.6</v>
      </c>
      <c r="P10" s="157">
        <v>92.6</v>
      </c>
      <c r="Q10" s="157">
        <v>94.3</v>
      </c>
      <c r="R10" s="157">
        <v>104.3</v>
      </c>
      <c r="S10" s="323">
        <v>99.1</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324">
        <v>99.5</v>
      </c>
      <c r="E12" s="325">
        <v>100.3</v>
      </c>
      <c r="F12" s="325">
        <v>100.8</v>
      </c>
      <c r="G12" s="325">
        <v>100.1</v>
      </c>
      <c r="H12" s="325">
        <v>97.4</v>
      </c>
      <c r="I12" s="325">
        <v>102.7</v>
      </c>
      <c r="J12" s="325">
        <v>97.5</v>
      </c>
      <c r="K12" s="325">
        <v>96.8</v>
      </c>
      <c r="L12" s="325">
        <v>99.2</v>
      </c>
      <c r="M12" s="325">
        <v>96.5</v>
      </c>
      <c r="N12" s="325">
        <v>95.3</v>
      </c>
      <c r="O12" s="325">
        <v>92.9</v>
      </c>
      <c r="P12" s="325">
        <v>103.9</v>
      </c>
      <c r="Q12" s="325">
        <v>99.2</v>
      </c>
      <c r="R12" s="325">
        <v>101</v>
      </c>
      <c r="S12" s="325">
        <v>101.9</v>
      </c>
    </row>
    <row r="13" spans="1:19" ht="13.5" customHeight="1">
      <c r="A13" s="225"/>
      <c r="B13" s="167" t="s">
        <v>474</v>
      </c>
      <c r="C13" s="226"/>
      <c r="D13" s="171">
        <v>98.6</v>
      </c>
      <c r="E13" s="172">
        <v>103.9</v>
      </c>
      <c r="F13" s="172">
        <v>100.6</v>
      </c>
      <c r="G13" s="172">
        <v>100.6</v>
      </c>
      <c r="H13" s="172">
        <v>92.4</v>
      </c>
      <c r="I13" s="172">
        <v>95</v>
      </c>
      <c r="J13" s="172">
        <v>94.6</v>
      </c>
      <c r="K13" s="172">
        <v>95.6</v>
      </c>
      <c r="L13" s="172">
        <v>94.7</v>
      </c>
      <c r="M13" s="172">
        <v>97.3</v>
      </c>
      <c r="N13" s="172">
        <v>98.3</v>
      </c>
      <c r="O13" s="172">
        <v>93.2</v>
      </c>
      <c r="P13" s="172">
        <v>107.8</v>
      </c>
      <c r="Q13" s="172">
        <v>98.2</v>
      </c>
      <c r="R13" s="172">
        <v>101.8</v>
      </c>
      <c r="S13" s="172">
        <v>99.4</v>
      </c>
    </row>
    <row r="14" spans="1:19" ht="13.5" customHeight="1">
      <c r="A14" s="320"/>
      <c r="B14" s="320" t="s">
        <v>344</v>
      </c>
      <c r="C14" s="321"/>
      <c r="D14" s="380">
        <v>102.6</v>
      </c>
      <c r="E14" s="381">
        <v>108.8</v>
      </c>
      <c r="F14" s="381">
        <v>106.7</v>
      </c>
      <c r="G14" s="381">
        <v>102.3</v>
      </c>
      <c r="H14" s="381">
        <v>96.8</v>
      </c>
      <c r="I14" s="381">
        <v>99</v>
      </c>
      <c r="J14" s="381">
        <v>98.5</v>
      </c>
      <c r="K14" s="381">
        <v>97.4</v>
      </c>
      <c r="L14" s="381">
        <v>99</v>
      </c>
      <c r="M14" s="381">
        <v>101.4</v>
      </c>
      <c r="N14" s="381">
        <v>96.1</v>
      </c>
      <c r="O14" s="381">
        <v>96.1</v>
      </c>
      <c r="P14" s="381">
        <v>105.3</v>
      </c>
      <c r="Q14" s="381">
        <v>102.9</v>
      </c>
      <c r="R14" s="381">
        <v>105.1</v>
      </c>
      <c r="S14" s="381">
        <v>102.7</v>
      </c>
    </row>
    <row r="15" spans="1:19" ht="13.5" customHeight="1">
      <c r="A15" s="320"/>
      <c r="B15" s="320" t="s">
        <v>345</v>
      </c>
      <c r="C15" s="321"/>
      <c r="D15" s="382">
        <v>94.9</v>
      </c>
      <c r="E15" s="158">
        <v>96</v>
      </c>
      <c r="F15" s="158">
        <v>93.6</v>
      </c>
      <c r="G15" s="158">
        <v>99.4</v>
      </c>
      <c r="H15" s="158">
        <v>89.9</v>
      </c>
      <c r="I15" s="158">
        <v>93</v>
      </c>
      <c r="J15" s="158">
        <v>93.1</v>
      </c>
      <c r="K15" s="158">
        <v>96.4</v>
      </c>
      <c r="L15" s="158">
        <v>93.2</v>
      </c>
      <c r="M15" s="158">
        <v>91.3</v>
      </c>
      <c r="N15" s="158">
        <v>99.8</v>
      </c>
      <c r="O15" s="158">
        <v>94</v>
      </c>
      <c r="P15" s="158">
        <v>106.2</v>
      </c>
      <c r="Q15" s="158">
        <v>94.3</v>
      </c>
      <c r="R15" s="158">
        <v>99.6</v>
      </c>
      <c r="S15" s="158">
        <v>95.5</v>
      </c>
    </row>
    <row r="16" spans="1:19" ht="13.5" customHeight="1">
      <c r="A16" s="320"/>
      <c r="B16" s="320" t="s">
        <v>346</v>
      </c>
      <c r="C16" s="321"/>
      <c r="D16" s="382">
        <v>103.7</v>
      </c>
      <c r="E16" s="158">
        <v>109</v>
      </c>
      <c r="F16" s="158">
        <v>106.3</v>
      </c>
      <c r="G16" s="158">
        <v>110</v>
      </c>
      <c r="H16" s="158">
        <v>97.4</v>
      </c>
      <c r="I16" s="158">
        <v>99.4</v>
      </c>
      <c r="J16" s="158">
        <v>98.9</v>
      </c>
      <c r="K16" s="158">
        <v>99.5</v>
      </c>
      <c r="L16" s="158">
        <v>95.9</v>
      </c>
      <c r="M16" s="158">
        <v>98.8</v>
      </c>
      <c r="N16" s="158">
        <v>99.4</v>
      </c>
      <c r="O16" s="158">
        <v>97.3</v>
      </c>
      <c r="P16" s="158">
        <v>124.2</v>
      </c>
      <c r="Q16" s="158">
        <v>104.3</v>
      </c>
      <c r="R16" s="158">
        <v>104.8</v>
      </c>
      <c r="S16" s="158">
        <v>101.1</v>
      </c>
    </row>
    <row r="17" spans="1:19" ht="13.5" customHeight="1">
      <c r="A17" s="320"/>
      <c r="B17" s="320" t="s">
        <v>347</v>
      </c>
      <c r="C17" s="321"/>
      <c r="D17" s="382">
        <v>101</v>
      </c>
      <c r="E17" s="158">
        <v>106.1</v>
      </c>
      <c r="F17" s="158">
        <v>103.5</v>
      </c>
      <c r="G17" s="158">
        <v>99.9</v>
      </c>
      <c r="H17" s="158">
        <v>95.8</v>
      </c>
      <c r="I17" s="158">
        <v>96.8</v>
      </c>
      <c r="J17" s="158">
        <v>95.3</v>
      </c>
      <c r="K17" s="158">
        <v>98.4</v>
      </c>
      <c r="L17" s="158">
        <v>97.6</v>
      </c>
      <c r="M17" s="158">
        <v>102.8</v>
      </c>
      <c r="N17" s="158">
        <v>99.4</v>
      </c>
      <c r="O17" s="158">
        <v>92.7</v>
      </c>
      <c r="P17" s="158">
        <v>112.5</v>
      </c>
      <c r="Q17" s="158">
        <v>100.7</v>
      </c>
      <c r="R17" s="158">
        <v>103.1</v>
      </c>
      <c r="S17" s="158">
        <v>100.5</v>
      </c>
    </row>
    <row r="18" spans="1:19" ht="13.5" customHeight="1">
      <c r="A18" s="320"/>
      <c r="B18" s="320" t="s">
        <v>348</v>
      </c>
      <c r="C18" s="321"/>
      <c r="D18" s="382">
        <v>94.7</v>
      </c>
      <c r="E18" s="158">
        <v>99.3</v>
      </c>
      <c r="F18" s="158">
        <v>91.8</v>
      </c>
      <c r="G18" s="158">
        <v>101.4</v>
      </c>
      <c r="H18" s="158">
        <v>92</v>
      </c>
      <c r="I18" s="158">
        <v>93.4</v>
      </c>
      <c r="J18" s="158">
        <v>94.4</v>
      </c>
      <c r="K18" s="158">
        <v>95.5</v>
      </c>
      <c r="L18" s="158">
        <v>94.6</v>
      </c>
      <c r="M18" s="158">
        <v>92.6</v>
      </c>
      <c r="N18" s="158">
        <v>101.6</v>
      </c>
      <c r="O18" s="158">
        <v>94</v>
      </c>
      <c r="P18" s="158">
        <v>89.8</v>
      </c>
      <c r="Q18" s="158">
        <v>99</v>
      </c>
      <c r="R18" s="158">
        <v>103.8</v>
      </c>
      <c r="S18" s="158">
        <v>96.3</v>
      </c>
    </row>
    <row r="19" spans="1:19" ht="13.5" customHeight="1">
      <c r="A19" s="320"/>
      <c r="B19" s="320" t="s">
        <v>349</v>
      </c>
      <c r="C19" s="321"/>
      <c r="D19" s="382">
        <v>100.2</v>
      </c>
      <c r="E19" s="158">
        <v>108.7</v>
      </c>
      <c r="F19" s="158">
        <v>102.6</v>
      </c>
      <c r="G19" s="158">
        <v>97.5</v>
      </c>
      <c r="H19" s="158">
        <v>92.5</v>
      </c>
      <c r="I19" s="158">
        <v>97.1</v>
      </c>
      <c r="J19" s="158">
        <v>94.7</v>
      </c>
      <c r="K19" s="158">
        <v>91.3</v>
      </c>
      <c r="L19" s="158">
        <v>96.2</v>
      </c>
      <c r="M19" s="158">
        <v>100.4</v>
      </c>
      <c r="N19" s="158">
        <v>100.9</v>
      </c>
      <c r="O19" s="158">
        <v>92</v>
      </c>
      <c r="P19" s="158">
        <v>110.7</v>
      </c>
      <c r="Q19" s="158">
        <v>99.9</v>
      </c>
      <c r="R19" s="158">
        <v>101.6</v>
      </c>
      <c r="S19" s="158">
        <v>100.5</v>
      </c>
    </row>
    <row r="20" spans="1:19" ht="13.5" customHeight="1">
      <c r="A20" s="320"/>
      <c r="B20" s="320" t="s">
        <v>320</v>
      </c>
      <c r="C20" s="321"/>
      <c r="D20" s="382">
        <v>99.1</v>
      </c>
      <c r="E20" s="158">
        <v>105.5</v>
      </c>
      <c r="F20" s="158">
        <v>101.6</v>
      </c>
      <c r="G20" s="158">
        <v>101.7</v>
      </c>
      <c r="H20" s="158">
        <v>89.9</v>
      </c>
      <c r="I20" s="158">
        <v>94</v>
      </c>
      <c r="J20" s="158">
        <v>93.7</v>
      </c>
      <c r="K20" s="158">
        <v>95.6</v>
      </c>
      <c r="L20" s="158">
        <v>93.3</v>
      </c>
      <c r="M20" s="158">
        <v>97.6</v>
      </c>
      <c r="N20" s="158">
        <v>97.3</v>
      </c>
      <c r="O20" s="158">
        <v>92.7</v>
      </c>
      <c r="P20" s="158">
        <v>117.4</v>
      </c>
      <c r="Q20" s="158">
        <v>97.6</v>
      </c>
      <c r="R20" s="158">
        <v>102.6</v>
      </c>
      <c r="S20" s="158">
        <v>99.9</v>
      </c>
    </row>
    <row r="21" spans="1:19" ht="13.5" customHeight="1">
      <c r="A21" s="320"/>
      <c r="B21" s="320" t="s">
        <v>350</v>
      </c>
      <c r="C21" s="321"/>
      <c r="D21" s="382">
        <v>101</v>
      </c>
      <c r="E21" s="158">
        <v>108.9</v>
      </c>
      <c r="F21" s="158">
        <v>104.1</v>
      </c>
      <c r="G21" s="158">
        <v>98.9</v>
      </c>
      <c r="H21" s="158">
        <v>94.8</v>
      </c>
      <c r="I21" s="158">
        <v>95.1</v>
      </c>
      <c r="J21" s="158">
        <v>96.1</v>
      </c>
      <c r="K21" s="158">
        <v>94.1</v>
      </c>
      <c r="L21" s="158">
        <v>98.4</v>
      </c>
      <c r="M21" s="158">
        <v>100.7</v>
      </c>
      <c r="N21" s="158">
        <v>99.4</v>
      </c>
      <c r="O21" s="158">
        <v>93.5</v>
      </c>
      <c r="P21" s="158">
        <v>111.7</v>
      </c>
      <c r="Q21" s="158">
        <v>100.2</v>
      </c>
      <c r="R21" s="158">
        <v>102.3</v>
      </c>
      <c r="S21" s="158">
        <v>101.2</v>
      </c>
    </row>
    <row r="22" spans="1:19" ht="13.5" customHeight="1">
      <c r="A22" s="320"/>
      <c r="B22" s="320">
        <v>12</v>
      </c>
      <c r="C22" s="321"/>
      <c r="D22" s="382">
        <v>99.8</v>
      </c>
      <c r="E22" s="158">
        <v>106.8</v>
      </c>
      <c r="F22" s="158">
        <v>103.7</v>
      </c>
      <c r="G22" s="158">
        <v>97</v>
      </c>
      <c r="H22" s="158">
        <v>91.1</v>
      </c>
      <c r="I22" s="158">
        <v>94.8</v>
      </c>
      <c r="J22" s="158">
        <v>94.3</v>
      </c>
      <c r="K22" s="158">
        <v>95.9</v>
      </c>
      <c r="L22" s="158">
        <v>97.9</v>
      </c>
      <c r="M22" s="158">
        <v>99.9</v>
      </c>
      <c r="N22" s="158">
        <v>100.3</v>
      </c>
      <c r="O22" s="158">
        <v>91.8</v>
      </c>
      <c r="P22" s="158">
        <v>102.3</v>
      </c>
      <c r="Q22" s="158">
        <v>99</v>
      </c>
      <c r="R22" s="158">
        <v>104.3</v>
      </c>
      <c r="S22" s="158">
        <v>99.9</v>
      </c>
    </row>
    <row r="23" spans="1:19" ht="13.5" customHeight="1">
      <c r="A23" s="320" t="s">
        <v>473</v>
      </c>
      <c r="B23" s="320" t="s">
        <v>351</v>
      </c>
      <c r="C23" s="321" t="s">
        <v>23</v>
      </c>
      <c r="D23" s="382">
        <v>90</v>
      </c>
      <c r="E23" s="158">
        <v>89.6</v>
      </c>
      <c r="F23" s="158">
        <v>87.6</v>
      </c>
      <c r="G23" s="158">
        <v>95.6</v>
      </c>
      <c r="H23" s="158">
        <v>84.9</v>
      </c>
      <c r="I23" s="158">
        <v>89.9</v>
      </c>
      <c r="J23" s="158">
        <v>91.3</v>
      </c>
      <c r="K23" s="158">
        <v>91</v>
      </c>
      <c r="L23" s="158">
        <v>84.8</v>
      </c>
      <c r="M23" s="158">
        <v>93.5</v>
      </c>
      <c r="N23" s="158">
        <v>91.3</v>
      </c>
      <c r="O23" s="158">
        <v>89.2</v>
      </c>
      <c r="P23" s="158">
        <v>92.3</v>
      </c>
      <c r="Q23" s="158">
        <v>95.4</v>
      </c>
      <c r="R23" s="158">
        <v>99.1</v>
      </c>
      <c r="S23" s="158">
        <v>87.2</v>
      </c>
    </row>
    <row r="24" spans="1:46" ht="13.5" customHeight="1">
      <c r="A24" s="320"/>
      <c r="B24" s="320">
        <v>2</v>
      </c>
      <c r="C24" s="321"/>
      <c r="D24" s="382">
        <v>96.3</v>
      </c>
      <c r="E24" s="158">
        <v>99.7</v>
      </c>
      <c r="F24" s="158">
        <v>99.5</v>
      </c>
      <c r="G24" s="158">
        <v>91.6</v>
      </c>
      <c r="H24" s="158">
        <v>93.5</v>
      </c>
      <c r="I24" s="158">
        <v>95</v>
      </c>
      <c r="J24" s="158">
        <v>95.9</v>
      </c>
      <c r="K24" s="158">
        <v>89.3</v>
      </c>
      <c r="L24" s="158">
        <v>91.1</v>
      </c>
      <c r="M24" s="158">
        <v>94</v>
      </c>
      <c r="N24" s="158">
        <v>90.9</v>
      </c>
      <c r="O24" s="158">
        <v>86.3</v>
      </c>
      <c r="P24" s="158">
        <v>101.6</v>
      </c>
      <c r="Q24" s="158">
        <v>97.1</v>
      </c>
      <c r="R24" s="158">
        <v>94.9</v>
      </c>
      <c r="S24" s="158">
        <v>92.4</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82">
        <v>95.7</v>
      </c>
      <c r="E25" s="158">
        <v>92.8</v>
      </c>
      <c r="F25" s="158">
        <v>99.1</v>
      </c>
      <c r="G25" s="158">
        <v>97.9</v>
      </c>
      <c r="H25" s="158">
        <v>93.4</v>
      </c>
      <c r="I25" s="158">
        <v>92.4</v>
      </c>
      <c r="J25" s="158">
        <v>92.8</v>
      </c>
      <c r="K25" s="158">
        <v>96.8</v>
      </c>
      <c r="L25" s="158">
        <v>90.5</v>
      </c>
      <c r="M25" s="158">
        <v>97.4</v>
      </c>
      <c r="N25" s="158">
        <v>91.3</v>
      </c>
      <c r="O25" s="158">
        <v>90.8</v>
      </c>
      <c r="P25" s="158">
        <v>99.8</v>
      </c>
      <c r="Q25" s="158">
        <v>98.8</v>
      </c>
      <c r="R25" s="158">
        <v>101.1</v>
      </c>
      <c r="S25" s="158">
        <v>93</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100.9</v>
      </c>
      <c r="E26" s="170">
        <v>103.2</v>
      </c>
      <c r="F26" s="170">
        <v>103.6</v>
      </c>
      <c r="G26" s="170">
        <v>98.1</v>
      </c>
      <c r="H26" s="170">
        <v>95.8</v>
      </c>
      <c r="I26" s="170">
        <v>99.3</v>
      </c>
      <c r="J26" s="170">
        <v>100.9</v>
      </c>
      <c r="K26" s="170">
        <v>99.1</v>
      </c>
      <c r="L26" s="170">
        <v>97.4</v>
      </c>
      <c r="M26" s="170">
        <v>100.3</v>
      </c>
      <c r="N26" s="170">
        <v>91.6</v>
      </c>
      <c r="O26" s="170">
        <v>86.4</v>
      </c>
      <c r="P26" s="170">
        <v>108.8</v>
      </c>
      <c r="Q26" s="170">
        <v>103.6</v>
      </c>
      <c r="R26" s="170">
        <v>104.5</v>
      </c>
      <c r="S26" s="170">
        <v>96.3</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0.8</v>
      </c>
      <c r="E28" s="318">
        <v>0.4</v>
      </c>
      <c r="F28" s="318">
        <v>1.8</v>
      </c>
      <c r="G28" s="318">
        <v>-0.8</v>
      </c>
      <c r="H28" s="318">
        <v>-1.6</v>
      </c>
      <c r="I28" s="318">
        <v>3.1</v>
      </c>
      <c r="J28" s="318">
        <v>-1.4</v>
      </c>
      <c r="K28" s="318">
        <v>2.8</v>
      </c>
      <c r="L28" s="319">
        <v>-2.9</v>
      </c>
      <c r="M28" s="319">
        <v>2.9</v>
      </c>
      <c r="N28" s="319">
        <v>3.5</v>
      </c>
      <c r="O28" s="319">
        <v>-2.9</v>
      </c>
      <c r="P28" s="318">
        <v>1.1</v>
      </c>
      <c r="Q28" s="318">
        <v>-0.3</v>
      </c>
      <c r="R28" s="318">
        <v>2.8</v>
      </c>
      <c r="S28" s="319">
        <v>2.8</v>
      </c>
    </row>
    <row r="29" spans="1:19" ht="13.5" customHeight="1">
      <c r="A29" s="320"/>
      <c r="B29" s="320" t="s">
        <v>21</v>
      </c>
      <c r="C29" s="321"/>
      <c r="D29" s="322">
        <v>-1.2</v>
      </c>
      <c r="E29" s="157">
        <v>0.1</v>
      </c>
      <c r="F29" s="157">
        <v>-0.8</v>
      </c>
      <c r="G29" s="157">
        <v>-1.1</v>
      </c>
      <c r="H29" s="157">
        <v>-4.2</v>
      </c>
      <c r="I29" s="157">
        <v>0.2</v>
      </c>
      <c r="J29" s="157">
        <v>0.1</v>
      </c>
      <c r="K29" s="157">
        <v>-4.3</v>
      </c>
      <c r="L29" s="323">
        <v>-1.3</v>
      </c>
      <c r="M29" s="323">
        <v>0.6</v>
      </c>
      <c r="N29" s="323">
        <v>-1.6</v>
      </c>
      <c r="O29" s="323">
        <v>-5.8</v>
      </c>
      <c r="P29" s="157">
        <v>3.9</v>
      </c>
      <c r="Q29" s="157">
        <v>-5.3</v>
      </c>
      <c r="R29" s="157">
        <v>-1.3</v>
      </c>
      <c r="S29" s="323">
        <v>-1.6</v>
      </c>
    </row>
    <row r="30" spans="1:19" ht="13.5" customHeight="1">
      <c r="A30" s="320"/>
      <c r="B30" s="320" t="s">
        <v>22</v>
      </c>
      <c r="C30" s="321"/>
      <c r="D30" s="322">
        <v>-1.4</v>
      </c>
      <c r="E30" s="157">
        <v>-0.8</v>
      </c>
      <c r="F30" s="157">
        <v>-0.4</v>
      </c>
      <c r="G30" s="157">
        <v>0.1</v>
      </c>
      <c r="H30" s="157">
        <v>-1.1</v>
      </c>
      <c r="I30" s="157">
        <v>-1.9</v>
      </c>
      <c r="J30" s="157">
        <v>-2.5</v>
      </c>
      <c r="K30" s="157">
        <v>-5.5</v>
      </c>
      <c r="L30" s="323">
        <v>2.7</v>
      </c>
      <c r="M30" s="323">
        <v>-1.4</v>
      </c>
      <c r="N30" s="323">
        <v>-2.6</v>
      </c>
      <c r="O30" s="323">
        <v>2.8</v>
      </c>
      <c r="P30" s="157">
        <v>-8.1</v>
      </c>
      <c r="Q30" s="157">
        <v>-0.4</v>
      </c>
      <c r="R30" s="157">
        <v>1.2</v>
      </c>
      <c r="S30" s="323">
        <v>0.4</v>
      </c>
    </row>
    <row r="31" spans="1:19" ht="13.5" customHeight="1">
      <c r="A31" s="320"/>
      <c r="B31" s="320" t="s">
        <v>618</v>
      </c>
      <c r="C31" s="321"/>
      <c r="D31" s="322">
        <v>2.2</v>
      </c>
      <c r="E31" s="157">
        <v>-1.6</v>
      </c>
      <c r="F31" s="157">
        <v>0.8</v>
      </c>
      <c r="G31" s="157">
        <v>0.2</v>
      </c>
      <c r="H31" s="157">
        <v>1.7</v>
      </c>
      <c r="I31" s="157">
        <v>0.8</v>
      </c>
      <c r="J31" s="157">
        <v>2.7</v>
      </c>
      <c r="K31" s="157">
        <v>3.3</v>
      </c>
      <c r="L31" s="323">
        <v>1.5</v>
      </c>
      <c r="M31" s="323">
        <v>0.2</v>
      </c>
      <c r="N31" s="323">
        <v>9.5</v>
      </c>
      <c r="O31" s="323">
        <v>-2.5</v>
      </c>
      <c r="P31" s="157">
        <v>8</v>
      </c>
      <c r="Q31" s="157">
        <v>6</v>
      </c>
      <c r="R31" s="157">
        <v>-4</v>
      </c>
      <c r="S31" s="323">
        <v>0.9</v>
      </c>
    </row>
    <row r="32" spans="1:19" ht="13.5" customHeight="1">
      <c r="A32" s="320"/>
      <c r="B32" s="320">
        <v>28</v>
      </c>
      <c r="C32" s="321"/>
      <c r="D32" s="322">
        <v>-0.5</v>
      </c>
      <c r="E32" s="157">
        <v>0.3</v>
      </c>
      <c r="F32" s="157">
        <v>0.8</v>
      </c>
      <c r="G32" s="157">
        <v>0.1</v>
      </c>
      <c r="H32" s="157">
        <v>-2.6</v>
      </c>
      <c r="I32" s="157">
        <v>2.7</v>
      </c>
      <c r="J32" s="157">
        <v>-2.5</v>
      </c>
      <c r="K32" s="157">
        <v>-3.2</v>
      </c>
      <c r="L32" s="323">
        <v>-0.8</v>
      </c>
      <c r="M32" s="323">
        <v>-3.5</v>
      </c>
      <c r="N32" s="323">
        <v>-4.6</v>
      </c>
      <c r="O32" s="323">
        <v>-7.1</v>
      </c>
      <c r="P32" s="157">
        <v>3.9</v>
      </c>
      <c r="Q32" s="157">
        <v>-0.7</v>
      </c>
      <c r="R32" s="157">
        <v>1</v>
      </c>
      <c r="S32" s="323">
        <v>1.9</v>
      </c>
    </row>
    <row r="33" spans="1:19" ht="13.5" customHeight="1">
      <c r="A33" s="225"/>
      <c r="B33" s="167" t="s">
        <v>474</v>
      </c>
      <c r="C33" s="226"/>
      <c r="D33" s="171">
        <v>-0.9</v>
      </c>
      <c r="E33" s="172">
        <v>3.6</v>
      </c>
      <c r="F33" s="172">
        <v>-0.2</v>
      </c>
      <c r="G33" s="172">
        <v>0.5</v>
      </c>
      <c r="H33" s="172">
        <v>-5.1</v>
      </c>
      <c r="I33" s="172">
        <v>-7.5</v>
      </c>
      <c r="J33" s="172">
        <v>-3</v>
      </c>
      <c r="K33" s="172">
        <v>-1.2</v>
      </c>
      <c r="L33" s="172">
        <v>-4.5</v>
      </c>
      <c r="M33" s="172">
        <v>0.8</v>
      </c>
      <c r="N33" s="172">
        <v>3.1</v>
      </c>
      <c r="O33" s="172">
        <v>0.3</v>
      </c>
      <c r="P33" s="172">
        <v>3.8</v>
      </c>
      <c r="Q33" s="172">
        <v>-1</v>
      </c>
      <c r="R33" s="172">
        <v>0.8</v>
      </c>
      <c r="S33" s="172">
        <v>-2.5</v>
      </c>
    </row>
    <row r="34" spans="1:19" ht="13.5" customHeight="1">
      <c r="A34" s="320"/>
      <c r="B34" s="320" t="s">
        <v>344</v>
      </c>
      <c r="C34" s="321"/>
      <c r="D34" s="380">
        <v>-2.2</v>
      </c>
      <c r="E34" s="381">
        <v>5.2</v>
      </c>
      <c r="F34" s="381">
        <v>-0.7</v>
      </c>
      <c r="G34" s="381">
        <v>0.7</v>
      </c>
      <c r="H34" s="381">
        <v>-10.1</v>
      </c>
      <c r="I34" s="381">
        <v>-8.9</v>
      </c>
      <c r="J34" s="381">
        <v>-3.8</v>
      </c>
      <c r="K34" s="381">
        <v>-1.1</v>
      </c>
      <c r="L34" s="381">
        <v>-8.8</v>
      </c>
      <c r="M34" s="381">
        <v>-2.2</v>
      </c>
      <c r="N34" s="381">
        <v>-2.1</v>
      </c>
      <c r="O34" s="381">
        <v>1.5</v>
      </c>
      <c r="P34" s="381">
        <v>-6.3</v>
      </c>
      <c r="Q34" s="381">
        <v>-2.1</v>
      </c>
      <c r="R34" s="381">
        <v>1.5</v>
      </c>
      <c r="S34" s="381">
        <v>-1.9</v>
      </c>
    </row>
    <row r="35" spans="1:19" ht="13.5" customHeight="1">
      <c r="A35" s="320"/>
      <c r="B35" s="320" t="s">
        <v>345</v>
      </c>
      <c r="C35" s="321"/>
      <c r="D35" s="382">
        <v>-0.2</v>
      </c>
      <c r="E35" s="158">
        <v>5.1</v>
      </c>
      <c r="F35" s="158">
        <v>0.9</v>
      </c>
      <c r="G35" s="158">
        <v>10.9</v>
      </c>
      <c r="H35" s="158">
        <v>-8.5</v>
      </c>
      <c r="I35" s="158">
        <v>-7.2</v>
      </c>
      <c r="J35" s="158">
        <v>-4.3</v>
      </c>
      <c r="K35" s="158">
        <v>3.4</v>
      </c>
      <c r="L35" s="158">
        <v>-5.1</v>
      </c>
      <c r="M35" s="158">
        <v>0.2</v>
      </c>
      <c r="N35" s="158">
        <v>1</v>
      </c>
      <c r="O35" s="158">
        <v>2.7</v>
      </c>
      <c r="P35" s="158">
        <v>4.8</v>
      </c>
      <c r="Q35" s="158">
        <v>1.3</v>
      </c>
      <c r="R35" s="158">
        <v>1.2</v>
      </c>
      <c r="S35" s="158">
        <v>-2.7</v>
      </c>
    </row>
    <row r="36" spans="1:19" ht="13.5" customHeight="1">
      <c r="A36" s="320"/>
      <c r="B36" s="320" t="s">
        <v>346</v>
      </c>
      <c r="C36" s="321"/>
      <c r="D36" s="382">
        <v>-0.7</v>
      </c>
      <c r="E36" s="158">
        <v>4.1</v>
      </c>
      <c r="F36" s="158">
        <v>0.8</v>
      </c>
      <c r="G36" s="158">
        <v>2.2</v>
      </c>
      <c r="H36" s="158">
        <v>-3.3</v>
      </c>
      <c r="I36" s="158">
        <v>-4.9</v>
      </c>
      <c r="J36" s="158">
        <v>-3.8</v>
      </c>
      <c r="K36" s="158">
        <v>-3.5</v>
      </c>
      <c r="L36" s="158">
        <v>-5</v>
      </c>
      <c r="M36" s="158">
        <v>-1.6</v>
      </c>
      <c r="N36" s="158">
        <v>1.4</v>
      </c>
      <c r="O36" s="158">
        <v>3.2</v>
      </c>
      <c r="P36" s="158">
        <v>6.2</v>
      </c>
      <c r="Q36" s="158">
        <v>-1.1</v>
      </c>
      <c r="R36" s="158">
        <v>-0.9</v>
      </c>
      <c r="S36" s="158">
        <v>-3.6</v>
      </c>
    </row>
    <row r="37" spans="1:19" ht="13.5" customHeight="1">
      <c r="A37" s="320"/>
      <c r="B37" s="320" t="s">
        <v>347</v>
      </c>
      <c r="C37" s="321"/>
      <c r="D37" s="382">
        <v>-0.3</v>
      </c>
      <c r="E37" s="158">
        <v>3.3</v>
      </c>
      <c r="F37" s="158">
        <v>-0.7</v>
      </c>
      <c r="G37" s="158">
        <v>4.3</v>
      </c>
      <c r="H37" s="158">
        <v>-5.2</v>
      </c>
      <c r="I37" s="158">
        <v>-6.3</v>
      </c>
      <c r="J37" s="158">
        <v>-1.1</v>
      </c>
      <c r="K37" s="158">
        <v>-3.1</v>
      </c>
      <c r="L37" s="158">
        <v>-3.6</v>
      </c>
      <c r="M37" s="158">
        <v>3.2</v>
      </c>
      <c r="N37" s="158">
        <v>6</v>
      </c>
      <c r="O37" s="158">
        <v>-4.2</v>
      </c>
      <c r="P37" s="158">
        <v>5.6</v>
      </c>
      <c r="Q37" s="158">
        <v>0</v>
      </c>
      <c r="R37" s="158">
        <v>-0.9</v>
      </c>
      <c r="S37" s="158">
        <v>-3.3</v>
      </c>
    </row>
    <row r="38" spans="1:19" ht="13.5" customHeight="1">
      <c r="A38" s="320"/>
      <c r="B38" s="320" t="s">
        <v>348</v>
      </c>
      <c r="C38" s="321"/>
      <c r="D38" s="382">
        <v>-0.6</v>
      </c>
      <c r="E38" s="158">
        <v>3.4</v>
      </c>
      <c r="F38" s="158">
        <v>-2.1</v>
      </c>
      <c r="G38" s="158">
        <v>0.1</v>
      </c>
      <c r="H38" s="158">
        <v>-3.6</v>
      </c>
      <c r="I38" s="158">
        <v>-7</v>
      </c>
      <c r="J38" s="158">
        <v>0.3</v>
      </c>
      <c r="K38" s="158">
        <v>-3.3</v>
      </c>
      <c r="L38" s="158">
        <v>-2</v>
      </c>
      <c r="M38" s="158">
        <v>4.4</v>
      </c>
      <c r="N38" s="158">
        <v>7.3</v>
      </c>
      <c r="O38" s="158">
        <v>-6.7</v>
      </c>
      <c r="P38" s="158">
        <v>-2.6</v>
      </c>
      <c r="Q38" s="158">
        <v>4</v>
      </c>
      <c r="R38" s="158">
        <v>-1</v>
      </c>
      <c r="S38" s="158">
        <v>-6.2</v>
      </c>
    </row>
    <row r="39" spans="1:19" ht="13.5" customHeight="1">
      <c r="A39" s="320"/>
      <c r="B39" s="320" t="s">
        <v>349</v>
      </c>
      <c r="C39" s="321"/>
      <c r="D39" s="382">
        <v>0.6</v>
      </c>
      <c r="E39" s="158">
        <v>6.2</v>
      </c>
      <c r="F39" s="158">
        <v>0.6</v>
      </c>
      <c r="G39" s="158">
        <v>-2.9</v>
      </c>
      <c r="H39" s="158">
        <v>-3.2</v>
      </c>
      <c r="I39" s="158">
        <v>-5.6</v>
      </c>
      <c r="J39" s="158">
        <v>-0.8</v>
      </c>
      <c r="K39" s="158">
        <v>-2.2</v>
      </c>
      <c r="L39" s="158">
        <v>-5</v>
      </c>
      <c r="M39" s="158">
        <v>4.9</v>
      </c>
      <c r="N39" s="158">
        <v>7.6</v>
      </c>
      <c r="O39" s="158">
        <v>-0.2</v>
      </c>
      <c r="P39" s="158">
        <v>6.8</v>
      </c>
      <c r="Q39" s="158">
        <v>-0.4</v>
      </c>
      <c r="R39" s="158">
        <v>0.5</v>
      </c>
      <c r="S39" s="158">
        <v>-2.1</v>
      </c>
    </row>
    <row r="40" spans="1:19" ht="13.5" customHeight="1">
      <c r="A40" s="320"/>
      <c r="B40" s="320" t="s">
        <v>320</v>
      </c>
      <c r="C40" s="321"/>
      <c r="D40" s="382">
        <v>0.8</v>
      </c>
      <c r="E40" s="158">
        <v>2.6</v>
      </c>
      <c r="F40" s="158">
        <v>-0.9</v>
      </c>
      <c r="G40" s="158">
        <v>0.2</v>
      </c>
      <c r="H40" s="158">
        <v>-3.3</v>
      </c>
      <c r="I40" s="158">
        <v>-7.1</v>
      </c>
      <c r="J40" s="158">
        <v>0.8</v>
      </c>
      <c r="K40" s="158">
        <v>1.4</v>
      </c>
      <c r="L40" s="158">
        <v>-2.1</v>
      </c>
      <c r="M40" s="158">
        <v>2.3</v>
      </c>
      <c r="N40" s="158">
        <v>8.4</v>
      </c>
      <c r="O40" s="158">
        <v>3.5</v>
      </c>
      <c r="P40" s="158">
        <v>12.6</v>
      </c>
      <c r="Q40" s="158">
        <v>2.2</v>
      </c>
      <c r="R40" s="158">
        <v>3.1</v>
      </c>
      <c r="S40" s="158">
        <v>-2</v>
      </c>
    </row>
    <row r="41" spans="1:19" ht="13.5" customHeight="1">
      <c r="A41" s="320"/>
      <c r="B41" s="320" t="s">
        <v>350</v>
      </c>
      <c r="C41" s="321"/>
      <c r="D41" s="382">
        <v>0.4</v>
      </c>
      <c r="E41" s="158">
        <v>3.2</v>
      </c>
      <c r="F41" s="158">
        <v>0.3</v>
      </c>
      <c r="G41" s="158">
        <v>0.3</v>
      </c>
      <c r="H41" s="158">
        <v>-1.4</v>
      </c>
      <c r="I41" s="158">
        <v>-8</v>
      </c>
      <c r="J41" s="158">
        <v>-1.1</v>
      </c>
      <c r="K41" s="158">
        <v>-1.5</v>
      </c>
      <c r="L41" s="158">
        <v>2</v>
      </c>
      <c r="M41" s="158">
        <v>2.5</v>
      </c>
      <c r="N41" s="158">
        <v>4.2</v>
      </c>
      <c r="O41" s="158">
        <v>0.1</v>
      </c>
      <c r="P41" s="158">
        <v>6.4</v>
      </c>
      <c r="Q41" s="158">
        <v>1.6</v>
      </c>
      <c r="R41" s="158">
        <v>2.2</v>
      </c>
      <c r="S41" s="158">
        <v>-1.5</v>
      </c>
    </row>
    <row r="42" spans="1:19" ht="13.5" customHeight="1">
      <c r="A42" s="320"/>
      <c r="B42" s="320">
        <v>12</v>
      </c>
      <c r="C42" s="321"/>
      <c r="D42" s="382">
        <v>-0.3</v>
      </c>
      <c r="E42" s="158">
        <v>1.2</v>
      </c>
      <c r="F42" s="158">
        <v>0.2</v>
      </c>
      <c r="G42" s="158">
        <v>-2.7</v>
      </c>
      <c r="H42" s="158">
        <v>-2.3</v>
      </c>
      <c r="I42" s="158">
        <v>-8.4</v>
      </c>
      <c r="J42" s="158">
        <v>-2.7</v>
      </c>
      <c r="K42" s="158">
        <v>-2.3</v>
      </c>
      <c r="L42" s="158">
        <v>-0.7</v>
      </c>
      <c r="M42" s="158">
        <v>3.5</v>
      </c>
      <c r="N42" s="158">
        <v>3.1</v>
      </c>
      <c r="O42" s="158">
        <v>-7</v>
      </c>
      <c r="P42" s="158">
        <v>8.6</v>
      </c>
      <c r="Q42" s="158">
        <v>1.7</v>
      </c>
      <c r="R42" s="158">
        <v>4.5</v>
      </c>
      <c r="S42" s="158">
        <v>-1.9</v>
      </c>
    </row>
    <row r="43" spans="1:19" ht="13.5" customHeight="1">
      <c r="A43" s="320" t="s">
        <v>473</v>
      </c>
      <c r="B43" s="320" t="s">
        <v>351</v>
      </c>
      <c r="C43" s="321" t="s">
        <v>23</v>
      </c>
      <c r="D43" s="382">
        <v>-0.3</v>
      </c>
      <c r="E43" s="158">
        <v>1.1</v>
      </c>
      <c r="F43" s="158">
        <v>-1.9</v>
      </c>
      <c r="G43" s="158">
        <v>0.4</v>
      </c>
      <c r="H43" s="158">
        <v>0.7</v>
      </c>
      <c r="I43" s="158">
        <v>-0.9</v>
      </c>
      <c r="J43" s="158">
        <v>2.6</v>
      </c>
      <c r="K43" s="158">
        <v>-1.4</v>
      </c>
      <c r="L43" s="158">
        <v>-4</v>
      </c>
      <c r="M43" s="158">
        <v>7</v>
      </c>
      <c r="N43" s="158">
        <v>-5.6</v>
      </c>
      <c r="O43" s="158">
        <v>-3.8</v>
      </c>
      <c r="P43" s="158">
        <v>-8.3</v>
      </c>
      <c r="Q43" s="158">
        <v>10.7</v>
      </c>
      <c r="R43" s="158">
        <v>1.6</v>
      </c>
      <c r="S43" s="158">
        <v>-8.4</v>
      </c>
    </row>
    <row r="44" spans="1:19" ht="13.5" customHeight="1">
      <c r="A44" s="320"/>
      <c r="B44" s="320">
        <v>2</v>
      </c>
      <c r="C44" s="321"/>
      <c r="D44" s="382">
        <v>-2.6</v>
      </c>
      <c r="E44" s="158">
        <v>-8.7</v>
      </c>
      <c r="F44" s="158">
        <v>-3.3</v>
      </c>
      <c r="G44" s="158">
        <v>-9.4</v>
      </c>
      <c r="H44" s="158">
        <v>3</v>
      </c>
      <c r="I44" s="158">
        <v>-0.2</v>
      </c>
      <c r="J44" s="158">
        <v>0.6</v>
      </c>
      <c r="K44" s="158">
        <v>-1.1</v>
      </c>
      <c r="L44" s="158">
        <v>0</v>
      </c>
      <c r="M44" s="158">
        <v>-3.4</v>
      </c>
      <c r="N44" s="158">
        <v>-1.9</v>
      </c>
      <c r="O44" s="158">
        <v>-5</v>
      </c>
      <c r="P44" s="158">
        <v>-4.1</v>
      </c>
      <c r="Q44" s="158">
        <v>-0.8</v>
      </c>
      <c r="R44" s="158">
        <v>-1.6</v>
      </c>
      <c r="S44" s="158">
        <v>-6.8</v>
      </c>
    </row>
    <row r="45" spans="1:19" ht="13.5" customHeight="1">
      <c r="A45" s="320"/>
      <c r="B45" s="320">
        <v>3</v>
      </c>
      <c r="C45" s="321"/>
      <c r="D45" s="382">
        <v>-1.8</v>
      </c>
      <c r="E45" s="158">
        <v>-7.1</v>
      </c>
      <c r="F45" s="158">
        <v>-1.5</v>
      </c>
      <c r="G45" s="158">
        <v>-4.8</v>
      </c>
      <c r="H45" s="158">
        <v>0.3</v>
      </c>
      <c r="I45" s="158">
        <v>1</v>
      </c>
      <c r="J45" s="158">
        <v>1</v>
      </c>
      <c r="K45" s="158">
        <v>-3.5</v>
      </c>
      <c r="L45" s="158">
        <v>-1</v>
      </c>
      <c r="M45" s="158">
        <v>-0.5</v>
      </c>
      <c r="N45" s="158">
        <v>-4.6</v>
      </c>
      <c r="O45" s="158">
        <v>0</v>
      </c>
      <c r="P45" s="158">
        <v>-6.5</v>
      </c>
      <c r="Q45" s="158">
        <v>2.3</v>
      </c>
      <c r="R45" s="158">
        <v>0.9</v>
      </c>
      <c r="S45" s="158">
        <v>-7.6</v>
      </c>
    </row>
    <row r="46" spans="1:19" ht="13.5" customHeight="1">
      <c r="A46" s="167"/>
      <c r="B46" s="532">
        <v>4</v>
      </c>
      <c r="C46" s="168"/>
      <c r="D46" s="169">
        <v>-1.7</v>
      </c>
      <c r="E46" s="170">
        <v>-5.1</v>
      </c>
      <c r="F46" s="170">
        <v>-2.9</v>
      </c>
      <c r="G46" s="170">
        <v>-4.1</v>
      </c>
      <c r="H46" s="170">
        <v>-1</v>
      </c>
      <c r="I46" s="170">
        <v>0.3</v>
      </c>
      <c r="J46" s="170">
        <v>2.4</v>
      </c>
      <c r="K46" s="170">
        <v>1.7</v>
      </c>
      <c r="L46" s="170">
        <v>-1.6</v>
      </c>
      <c r="M46" s="170">
        <v>-1.1</v>
      </c>
      <c r="N46" s="170">
        <v>-4.7</v>
      </c>
      <c r="O46" s="170">
        <v>-10.1</v>
      </c>
      <c r="P46" s="170">
        <v>3.3</v>
      </c>
      <c r="Q46" s="170">
        <v>0.7</v>
      </c>
      <c r="R46" s="170">
        <v>-0.6</v>
      </c>
      <c r="S46" s="170">
        <v>-6.2</v>
      </c>
    </row>
    <row r="47" spans="1:35" ht="27" customHeight="1">
      <c r="A47" s="667" t="s">
        <v>214</v>
      </c>
      <c r="B47" s="667"/>
      <c r="C47" s="668"/>
      <c r="D47" s="173">
        <v>5.4</v>
      </c>
      <c r="E47" s="173">
        <v>11.2</v>
      </c>
      <c r="F47" s="173">
        <v>4.5</v>
      </c>
      <c r="G47" s="173">
        <v>0.2</v>
      </c>
      <c r="H47" s="173">
        <v>2.6</v>
      </c>
      <c r="I47" s="173">
        <v>7.5</v>
      </c>
      <c r="J47" s="173">
        <v>8.7</v>
      </c>
      <c r="K47" s="173">
        <v>2.4</v>
      </c>
      <c r="L47" s="173">
        <v>7.6</v>
      </c>
      <c r="M47" s="173">
        <v>3</v>
      </c>
      <c r="N47" s="173">
        <v>0.3</v>
      </c>
      <c r="O47" s="173">
        <v>-4.8</v>
      </c>
      <c r="P47" s="173">
        <v>9</v>
      </c>
      <c r="Q47" s="173">
        <v>4.9</v>
      </c>
      <c r="R47" s="173">
        <v>3.4</v>
      </c>
      <c r="S47" s="173">
        <v>3.5</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384</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100.3</v>
      </c>
      <c r="E54" s="318">
        <v>106.3</v>
      </c>
      <c r="F54" s="318">
        <v>100.3</v>
      </c>
      <c r="G54" s="318">
        <v>100.9</v>
      </c>
      <c r="H54" s="318">
        <v>105</v>
      </c>
      <c r="I54" s="318">
        <v>100.3</v>
      </c>
      <c r="J54" s="318">
        <v>98.4</v>
      </c>
      <c r="K54" s="318">
        <v>105</v>
      </c>
      <c r="L54" s="319">
        <v>93.5</v>
      </c>
      <c r="M54" s="319">
        <v>102.3</v>
      </c>
      <c r="N54" s="319">
        <v>101.4</v>
      </c>
      <c r="O54" s="319">
        <v>112.7</v>
      </c>
      <c r="P54" s="318">
        <v>92.8</v>
      </c>
      <c r="Q54" s="318">
        <v>99</v>
      </c>
      <c r="R54" s="318">
        <v>104.8</v>
      </c>
      <c r="S54" s="319">
        <v>96.8</v>
      </c>
    </row>
    <row r="55" spans="1:19" ht="13.5" customHeight="1">
      <c r="A55" s="320"/>
      <c r="B55" s="320" t="s">
        <v>21</v>
      </c>
      <c r="C55" s="321"/>
      <c r="D55" s="322">
        <v>99.2</v>
      </c>
      <c r="E55" s="157">
        <v>101.8</v>
      </c>
      <c r="F55" s="157">
        <v>99.2</v>
      </c>
      <c r="G55" s="157">
        <v>100.1</v>
      </c>
      <c r="H55" s="157">
        <v>100</v>
      </c>
      <c r="I55" s="157">
        <v>99.3</v>
      </c>
      <c r="J55" s="157">
        <v>98.9</v>
      </c>
      <c r="K55" s="157">
        <v>101.3</v>
      </c>
      <c r="L55" s="323">
        <v>97</v>
      </c>
      <c r="M55" s="323">
        <v>101.6</v>
      </c>
      <c r="N55" s="323">
        <v>100.1</v>
      </c>
      <c r="O55" s="323">
        <v>110.7</v>
      </c>
      <c r="P55" s="157">
        <v>97.8</v>
      </c>
      <c r="Q55" s="157">
        <v>95.7</v>
      </c>
      <c r="R55" s="157">
        <v>103</v>
      </c>
      <c r="S55" s="323">
        <v>98.4</v>
      </c>
    </row>
    <row r="56" spans="1:19" ht="13.5" customHeight="1">
      <c r="A56" s="320"/>
      <c r="B56" s="320" t="s">
        <v>22</v>
      </c>
      <c r="C56" s="321"/>
      <c r="D56" s="322">
        <v>98.7</v>
      </c>
      <c r="E56" s="157">
        <v>99.4</v>
      </c>
      <c r="F56" s="157">
        <v>98.7</v>
      </c>
      <c r="G56" s="157">
        <v>100.2</v>
      </c>
      <c r="H56" s="157">
        <v>99.1</v>
      </c>
      <c r="I56" s="157">
        <v>99.8</v>
      </c>
      <c r="J56" s="157">
        <v>100.6</v>
      </c>
      <c r="K56" s="157">
        <v>96.3</v>
      </c>
      <c r="L56" s="323">
        <v>98.1</v>
      </c>
      <c r="M56" s="323">
        <v>100.8</v>
      </c>
      <c r="N56" s="323">
        <v>99.5</v>
      </c>
      <c r="O56" s="323">
        <v>100.9</v>
      </c>
      <c r="P56" s="157">
        <v>102.5</v>
      </c>
      <c r="Q56" s="157">
        <v>92.8</v>
      </c>
      <c r="R56" s="157">
        <v>103.1</v>
      </c>
      <c r="S56" s="323">
        <v>99.1</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324">
        <v>100.5</v>
      </c>
      <c r="E58" s="325">
        <v>100.1</v>
      </c>
      <c r="F58" s="325">
        <v>100.7</v>
      </c>
      <c r="G58" s="325">
        <v>98.9</v>
      </c>
      <c r="H58" s="325">
        <v>100.6</v>
      </c>
      <c r="I58" s="325">
        <v>99.1</v>
      </c>
      <c r="J58" s="325">
        <v>98.7</v>
      </c>
      <c r="K58" s="325">
        <v>100.3</v>
      </c>
      <c r="L58" s="325">
        <v>101.2</v>
      </c>
      <c r="M58" s="325">
        <v>100.7</v>
      </c>
      <c r="N58" s="325">
        <v>99.7</v>
      </c>
      <c r="O58" s="325">
        <v>101</v>
      </c>
      <c r="P58" s="325">
        <v>107.7</v>
      </c>
      <c r="Q58" s="325">
        <v>100.3</v>
      </c>
      <c r="R58" s="325">
        <v>101.5</v>
      </c>
      <c r="S58" s="325">
        <v>100.2</v>
      </c>
    </row>
    <row r="59" spans="1:19" ht="13.5" customHeight="1">
      <c r="A59" s="225"/>
      <c r="B59" s="167" t="s">
        <v>474</v>
      </c>
      <c r="C59" s="226"/>
      <c r="D59" s="171">
        <v>100.6</v>
      </c>
      <c r="E59" s="172">
        <v>102.7</v>
      </c>
      <c r="F59" s="172">
        <v>100.8</v>
      </c>
      <c r="G59" s="172">
        <v>101</v>
      </c>
      <c r="H59" s="172">
        <v>101</v>
      </c>
      <c r="I59" s="172">
        <v>99</v>
      </c>
      <c r="J59" s="172">
        <v>98.3</v>
      </c>
      <c r="K59" s="172">
        <v>97.9</v>
      </c>
      <c r="L59" s="172">
        <v>101.6</v>
      </c>
      <c r="M59" s="172">
        <v>101.3</v>
      </c>
      <c r="N59" s="172">
        <v>105.6</v>
      </c>
      <c r="O59" s="172">
        <v>99</v>
      </c>
      <c r="P59" s="172">
        <v>109.6</v>
      </c>
      <c r="Q59" s="172">
        <v>99.1</v>
      </c>
      <c r="R59" s="172">
        <v>102</v>
      </c>
      <c r="S59" s="172">
        <v>99.3</v>
      </c>
    </row>
    <row r="60" spans="1:19" ht="13.5" customHeight="1">
      <c r="A60" s="320"/>
      <c r="B60" s="320" t="s">
        <v>344</v>
      </c>
      <c r="C60" s="321"/>
      <c r="D60" s="380">
        <v>104.2</v>
      </c>
      <c r="E60" s="381">
        <v>110.3</v>
      </c>
      <c r="F60" s="381">
        <v>106.1</v>
      </c>
      <c r="G60" s="381">
        <v>102.1</v>
      </c>
      <c r="H60" s="381">
        <v>105.4</v>
      </c>
      <c r="I60" s="381">
        <v>101.8</v>
      </c>
      <c r="J60" s="381">
        <v>100.5</v>
      </c>
      <c r="K60" s="381">
        <v>96.9</v>
      </c>
      <c r="L60" s="381">
        <v>108</v>
      </c>
      <c r="M60" s="381">
        <v>107.8</v>
      </c>
      <c r="N60" s="381">
        <v>99.7</v>
      </c>
      <c r="O60" s="381">
        <v>103.6</v>
      </c>
      <c r="P60" s="381">
        <v>106.1</v>
      </c>
      <c r="Q60" s="381">
        <v>105</v>
      </c>
      <c r="R60" s="381">
        <v>107.7</v>
      </c>
      <c r="S60" s="381">
        <v>99.4</v>
      </c>
    </row>
    <row r="61" spans="1:19" ht="13.5" customHeight="1">
      <c r="A61" s="320"/>
      <c r="B61" s="320" t="s">
        <v>345</v>
      </c>
      <c r="C61" s="321"/>
      <c r="D61" s="382">
        <v>96.5</v>
      </c>
      <c r="E61" s="158">
        <v>91.9</v>
      </c>
      <c r="F61" s="158">
        <v>93.4</v>
      </c>
      <c r="G61" s="158">
        <v>101.1</v>
      </c>
      <c r="H61" s="158">
        <v>97.7</v>
      </c>
      <c r="I61" s="158">
        <v>96.1</v>
      </c>
      <c r="J61" s="158">
        <v>96.6</v>
      </c>
      <c r="K61" s="158">
        <v>98.2</v>
      </c>
      <c r="L61" s="158">
        <v>100.1</v>
      </c>
      <c r="M61" s="158">
        <v>97.9</v>
      </c>
      <c r="N61" s="158">
        <v>109</v>
      </c>
      <c r="O61" s="158">
        <v>101.2</v>
      </c>
      <c r="P61" s="158">
        <v>110.1</v>
      </c>
      <c r="Q61" s="158">
        <v>95.7</v>
      </c>
      <c r="R61" s="158">
        <v>101.6</v>
      </c>
      <c r="S61" s="158">
        <v>96.1</v>
      </c>
    </row>
    <row r="62" spans="1:19" ht="13.5" customHeight="1">
      <c r="A62" s="320"/>
      <c r="B62" s="320" t="s">
        <v>346</v>
      </c>
      <c r="C62" s="321"/>
      <c r="D62" s="382">
        <v>106.4</v>
      </c>
      <c r="E62" s="158">
        <v>108.9</v>
      </c>
      <c r="F62" s="158">
        <v>106.5</v>
      </c>
      <c r="G62" s="158">
        <v>108.9</v>
      </c>
      <c r="H62" s="158">
        <v>106.1</v>
      </c>
      <c r="I62" s="158">
        <v>101.8</v>
      </c>
      <c r="J62" s="158">
        <v>102.1</v>
      </c>
      <c r="K62" s="158">
        <v>105.2</v>
      </c>
      <c r="L62" s="158">
        <v>99</v>
      </c>
      <c r="M62" s="158">
        <v>101.8</v>
      </c>
      <c r="N62" s="158">
        <v>108</v>
      </c>
      <c r="O62" s="158">
        <v>105.3</v>
      </c>
      <c r="P62" s="158">
        <v>132.5</v>
      </c>
      <c r="Q62" s="158">
        <v>106.6</v>
      </c>
      <c r="R62" s="158">
        <v>101</v>
      </c>
      <c r="S62" s="158">
        <v>101.1</v>
      </c>
    </row>
    <row r="63" spans="1:19" ht="13.5" customHeight="1">
      <c r="A63" s="320"/>
      <c r="B63" s="320" t="s">
        <v>347</v>
      </c>
      <c r="C63" s="321"/>
      <c r="D63" s="382">
        <v>103.1</v>
      </c>
      <c r="E63" s="158">
        <v>107.7</v>
      </c>
      <c r="F63" s="158">
        <v>103.8</v>
      </c>
      <c r="G63" s="158">
        <v>100.2</v>
      </c>
      <c r="H63" s="158">
        <v>104.8</v>
      </c>
      <c r="I63" s="158">
        <v>101.6</v>
      </c>
      <c r="J63" s="158">
        <v>99.4</v>
      </c>
      <c r="K63" s="158">
        <v>99.3</v>
      </c>
      <c r="L63" s="158">
        <v>107.4</v>
      </c>
      <c r="M63" s="158">
        <v>104.5</v>
      </c>
      <c r="N63" s="158">
        <v>107.2</v>
      </c>
      <c r="O63" s="158">
        <v>97.8</v>
      </c>
      <c r="P63" s="158">
        <v>113.1</v>
      </c>
      <c r="Q63" s="158">
        <v>100.5</v>
      </c>
      <c r="R63" s="158">
        <v>106.7</v>
      </c>
      <c r="S63" s="158">
        <v>101.7</v>
      </c>
    </row>
    <row r="64" spans="1:19" ht="13.5" customHeight="1">
      <c r="A64" s="320"/>
      <c r="B64" s="320" t="s">
        <v>348</v>
      </c>
      <c r="C64" s="321"/>
      <c r="D64" s="382">
        <v>96.3</v>
      </c>
      <c r="E64" s="158">
        <v>99.2</v>
      </c>
      <c r="F64" s="158">
        <v>92.6</v>
      </c>
      <c r="G64" s="158">
        <v>101.8</v>
      </c>
      <c r="H64" s="158">
        <v>100.1</v>
      </c>
      <c r="I64" s="158">
        <v>98.2</v>
      </c>
      <c r="J64" s="158">
        <v>98.5</v>
      </c>
      <c r="K64" s="158">
        <v>99.9</v>
      </c>
      <c r="L64" s="158">
        <v>102</v>
      </c>
      <c r="M64" s="158">
        <v>96.3</v>
      </c>
      <c r="N64" s="158">
        <v>104.1</v>
      </c>
      <c r="O64" s="158">
        <v>100.8</v>
      </c>
      <c r="P64" s="158">
        <v>85.9</v>
      </c>
      <c r="Q64" s="158">
        <v>100.5</v>
      </c>
      <c r="R64" s="158">
        <v>101.8</v>
      </c>
      <c r="S64" s="158">
        <v>99.6</v>
      </c>
    </row>
    <row r="65" spans="1:19" ht="13.5" customHeight="1">
      <c r="A65" s="320"/>
      <c r="B65" s="320" t="s">
        <v>349</v>
      </c>
      <c r="C65" s="321"/>
      <c r="D65" s="382">
        <v>102</v>
      </c>
      <c r="E65" s="158">
        <v>110.1</v>
      </c>
      <c r="F65" s="158">
        <v>102.8</v>
      </c>
      <c r="G65" s="158">
        <v>97.9</v>
      </c>
      <c r="H65" s="158">
        <v>99.2</v>
      </c>
      <c r="I65" s="158">
        <v>101.5</v>
      </c>
      <c r="J65" s="158">
        <v>98.9</v>
      </c>
      <c r="K65" s="158">
        <v>93.3</v>
      </c>
      <c r="L65" s="158">
        <v>101.8</v>
      </c>
      <c r="M65" s="158">
        <v>102.1</v>
      </c>
      <c r="N65" s="158">
        <v>105.1</v>
      </c>
      <c r="O65" s="158">
        <v>98.9</v>
      </c>
      <c r="P65" s="158">
        <v>112.5</v>
      </c>
      <c r="Q65" s="158">
        <v>100</v>
      </c>
      <c r="R65" s="158">
        <v>102.5</v>
      </c>
      <c r="S65" s="158">
        <v>99.8</v>
      </c>
    </row>
    <row r="66" spans="1:19" ht="13.5" customHeight="1">
      <c r="A66" s="320"/>
      <c r="B66" s="320" t="s">
        <v>320</v>
      </c>
      <c r="C66" s="321"/>
      <c r="D66" s="382">
        <v>101.5</v>
      </c>
      <c r="E66" s="158">
        <v>108.4</v>
      </c>
      <c r="F66" s="158">
        <v>102.1</v>
      </c>
      <c r="G66" s="158">
        <v>102.1</v>
      </c>
      <c r="H66" s="158">
        <v>100.5</v>
      </c>
      <c r="I66" s="158">
        <v>99.5</v>
      </c>
      <c r="J66" s="158">
        <v>98</v>
      </c>
      <c r="K66" s="158">
        <v>98.4</v>
      </c>
      <c r="L66" s="158">
        <v>102.7</v>
      </c>
      <c r="M66" s="158">
        <v>100.7</v>
      </c>
      <c r="N66" s="158">
        <v>106.4</v>
      </c>
      <c r="O66" s="158">
        <v>98</v>
      </c>
      <c r="P66" s="158">
        <v>118.8</v>
      </c>
      <c r="Q66" s="158">
        <v>96.9</v>
      </c>
      <c r="R66" s="158">
        <v>99.6</v>
      </c>
      <c r="S66" s="158">
        <v>100.3</v>
      </c>
    </row>
    <row r="67" spans="1:19" ht="13.5" customHeight="1">
      <c r="A67" s="320"/>
      <c r="B67" s="320" t="s">
        <v>350</v>
      </c>
      <c r="C67" s="321"/>
      <c r="D67" s="382">
        <v>103.4</v>
      </c>
      <c r="E67" s="158">
        <v>107.4</v>
      </c>
      <c r="F67" s="158">
        <v>104.8</v>
      </c>
      <c r="G67" s="158">
        <v>99.2</v>
      </c>
      <c r="H67" s="158">
        <v>104.9</v>
      </c>
      <c r="I67" s="158">
        <v>101.8</v>
      </c>
      <c r="J67" s="158">
        <v>98.3</v>
      </c>
      <c r="K67" s="158">
        <v>94.7</v>
      </c>
      <c r="L67" s="158">
        <v>106.1</v>
      </c>
      <c r="M67" s="158">
        <v>105.9</v>
      </c>
      <c r="N67" s="158">
        <v>106.8</v>
      </c>
      <c r="O67" s="158">
        <v>100.4</v>
      </c>
      <c r="P67" s="158">
        <v>113.4</v>
      </c>
      <c r="Q67" s="158">
        <v>100.4</v>
      </c>
      <c r="R67" s="158">
        <v>103.2</v>
      </c>
      <c r="S67" s="158">
        <v>103.1</v>
      </c>
    </row>
    <row r="68" spans="1:19" ht="13.5" customHeight="1">
      <c r="A68" s="320"/>
      <c r="B68" s="320">
        <v>12</v>
      </c>
      <c r="C68" s="321"/>
      <c r="D68" s="382">
        <v>101.7</v>
      </c>
      <c r="E68" s="158">
        <v>105.9</v>
      </c>
      <c r="F68" s="158">
        <v>103.3</v>
      </c>
      <c r="G68" s="158">
        <v>97.4</v>
      </c>
      <c r="H68" s="158">
        <v>102</v>
      </c>
      <c r="I68" s="158">
        <v>100.8</v>
      </c>
      <c r="J68" s="158">
        <v>98.4</v>
      </c>
      <c r="K68" s="158">
        <v>98.4</v>
      </c>
      <c r="L68" s="158">
        <v>101.3</v>
      </c>
      <c r="M68" s="158">
        <v>103</v>
      </c>
      <c r="N68" s="158">
        <v>108.5</v>
      </c>
      <c r="O68" s="158">
        <v>95.9</v>
      </c>
      <c r="P68" s="158">
        <v>101.3</v>
      </c>
      <c r="Q68" s="158">
        <v>98.9</v>
      </c>
      <c r="R68" s="158">
        <v>101.1</v>
      </c>
      <c r="S68" s="158">
        <v>100.8</v>
      </c>
    </row>
    <row r="69" spans="1:19" ht="13.5" customHeight="1">
      <c r="A69" s="320" t="s">
        <v>473</v>
      </c>
      <c r="B69" s="320" t="s">
        <v>351</v>
      </c>
      <c r="C69" s="321" t="s">
        <v>23</v>
      </c>
      <c r="D69" s="382">
        <v>92</v>
      </c>
      <c r="E69" s="158">
        <v>94.3</v>
      </c>
      <c r="F69" s="158">
        <v>89</v>
      </c>
      <c r="G69" s="158">
        <v>95.9</v>
      </c>
      <c r="H69" s="158">
        <v>99.9</v>
      </c>
      <c r="I69" s="158">
        <v>92.5</v>
      </c>
      <c r="J69" s="158">
        <v>94.4</v>
      </c>
      <c r="K69" s="158">
        <v>95.2</v>
      </c>
      <c r="L69" s="158">
        <v>83.4</v>
      </c>
      <c r="M69" s="158">
        <v>97.2</v>
      </c>
      <c r="N69" s="158">
        <v>95.7</v>
      </c>
      <c r="O69" s="158">
        <v>92.8</v>
      </c>
      <c r="P69" s="158">
        <v>91.6</v>
      </c>
      <c r="Q69" s="158">
        <v>96.4</v>
      </c>
      <c r="R69" s="158">
        <v>100.8</v>
      </c>
      <c r="S69" s="158">
        <v>88.5</v>
      </c>
    </row>
    <row r="70" spans="1:46" ht="13.5" customHeight="1">
      <c r="A70" s="320"/>
      <c r="B70" s="320">
        <v>2</v>
      </c>
      <c r="C70" s="321"/>
      <c r="D70" s="382">
        <v>97.4</v>
      </c>
      <c r="E70" s="158">
        <v>86.3</v>
      </c>
      <c r="F70" s="158">
        <v>100.1</v>
      </c>
      <c r="G70" s="158">
        <v>91.9</v>
      </c>
      <c r="H70" s="158">
        <v>108.5</v>
      </c>
      <c r="I70" s="158">
        <v>100.5</v>
      </c>
      <c r="J70" s="158">
        <v>94.4</v>
      </c>
      <c r="K70" s="158">
        <v>92.2</v>
      </c>
      <c r="L70" s="158">
        <v>90.2</v>
      </c>
      <c r="M70" s="158">
        <v>93.9</v>
      </c>
      <c r="N70" s="158">
        <v>97.7</v>
      </c>
      <c r="O70" s="158">
        <v>89.3</v>
      </c>
      <c r="P70" s="158">
        <v>101.7</v>
      </c>
      <c r="Q70" s="158">
        <v>96.3</v>
      </c>
      <c r="R70" s="158">
        <v>93.9</v>
      </c>
      <c r="S70" s="158">
        <v>92.7</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82">
        <v>97.9</v>
      </c>
      <c r="E71" s="158">
        <v>79.2</v>
      </c>
      <c r="F71" s="158">
        <v>99.9</v>
      </c>
      <c r="G71" s="158">
        <v>98.2</v>
      </c>
      <c r="H71" s="158">
        <v>109.8</v>
      </c>
      <c r="I71" s="158">
        <v>97.8</v>
      </c>
      <c r="J71" s="158">
        <v>94.1</v>
      </c>
      <c r="K71" s="158">
        <v>96.2</v>
      </c>
      <c r="L71" s="158">
        <v>94.1</v>
      </c>
      <c r="M71" s="158">
        <v>100.7</v>
      </c>
      <c r="N71" s="158">
        <v>99.1</v>
      </c>
      <c r="O71" s="158">
        <v>100</v>
      </c>
      <c r="P71" s="158">
        <v>99.8</v>
      </c>
      <c r="Q71" s="158">
        <v>98.8</v>
      </c>
      <c r="R71" s="158">
        <v>99.8</v>
      </c>
      <c r="S71" s="158">
        <v>93.3</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102.6</v>
      </c>
      <c r="E72" s="170">
        <v>91.8</v>
      </c>
      <c r="F72" s="170">
        <v>103.7</v>
      </c>
      <c r="G72" s="170">
        <v>98.4</v>
      </c>
      <c r="H72" s="170">
        <v>111.1</v>
      </c>
      <c r="I72" s="170">
        <v>104.3</v>
      </c>
      <c r="J72" s="170">
        <v>104</v>
      </c>
      <c r="K72" s="170">
        <v>101.4</v>
      </c>
      <c r="L72" s="170">
        <v>100.8</v>
      </c>
      <c r="M72" s="170">
        <v>104.8</v>
      </c>
      <c r="N72" s="170">
        <v>97.7</v>
      </c>
      <c r="O72" s="170">
        <v>87.9</v>
      </c>
      <c r="P72" s="170">
        <v>115</v>
      </c>
      <c r="Q72" s="170">
        <v>102.7</v>
      </c>
      <c r="R72" s="170">
        <v>103.8</v>
      </c>
      <c r="S72" s="170">
        <v>96.3</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0.6</v>
      </c>
      <c r="E74" s="318">
        <v>3.9</v>
      </c>
      <c r="F74" s="318">
        <v>2.4</v>
      </c>
      <c r="G74" s="318">
        <v>-0.9</v>
      </c>
      <c r="H74" s="318">
        <v>-3.1</v>
      </c>
      <c r="I74" s="318">
        <v>4.4</v>
      </c>
      <c r="J74" s="318">
        <v>-1.4</v>
      </c>
      <c r="K74" s="318">
        <v>-1.4</v>
      </c>
      <c r="L74" s="319">
        <v>-6.9</v>
      </c>
      <c r="M74" s="319">
        <v>4.7</v>
      </c>
      <c r="N74" s="319">
        <v>2.6</v>
      </c>
      <c r="O74" s="319">
        <v>-6.4</v>
      </c>
      <c r="P74" s="318">
        <v>-3.3</v>
      </c>
      <c r="Q74" s="318">
        <v>-3.1</v>
      </c>
      <c r="R74" s="318">
        <v>3.6</v>
      </c>
      <c r="S74" s="319">
        <v>3</v>
      </c>
    </row>
    <row r="75" spans="1:19" ht="13.5" customHeight="1">
      <c r="A75" s="320"/>
      <c r="B75" s="320" t="s">
        <v>21</v>
      </c>
      <c r="C75" s="321"/>
      <c r="D75" s="322">
        <v>-1</v>
      </c>
      <c r="E75" s="157">
        <v>-4.1</v>
      </c>
      <c r="F75" s="157">
        <v>-1.1</v>
      </c>
      <c r="G75" s="157">
        <v>-0.8</v>
      </c>
      <c r="H75" s="157">
        <v>-4.7</v>
      </c>
      <c r="I75" s="157">
        <v>-1</v>
      </c>
      <c r="J75" s="157">
        <v>0.5</v>
      </c>
      <c r="K75" s="157">
        <v>-3.5</v>
      </c>
      <c r="L75" s="323">
        <v>3.7</v>
      </c>
      <c r="M75" s="323">
        <v>-0.8</v>
      </c>
      <c r="N75" s="323">
        <v>-1.3</v>
      </c>
      <c r="O75" s="323">
        <v>-1.8</v>
      </c>
      <c r="P75" s="157">
        <v>5.4</v>
      </c>
      <c r="Q75" s="157">
        <v>-3.4</v>
      </c>
      <c r="R75" s="157">
        <v>-1.7</v>
      </c>
      <c r="S75" s="323">
        <v>1.7</v>
      </c>
    </row>
    <row r="76" spans="1:19" ht="13.5" customHeight="1">
      <c r="A76" s="320"/>
      <c r="B76" s="320" t="s">
        <v>22</v>
      </c>
      <c r="C76" s="321"/>
      <c r="D76" s="322">
        <v>-0.5</v>
      </c>
      <c r="E76" s="157">
        <v>-2.4</v>
      </c>
      <c r="F76" s="157">
        <v>-0.4</v>
      </c>
      <c r="G76" s="157">
        <v>0.1</v>
      </c>
      <c r="H76" s="157">
        <v>-1</v>
      </c>
      <c r="I76" s="157">
        <v>0.5</v>
      </c>
      <c r="J76" s="157">
        <v>1.7</v>
      </c>
      <c r="K76" s="157">
        <v>-5</v>
      </c>
      <c r="L76" s="323">
        <v>1.1</v>
      </c>
      <c r="M76" s="323">
        <v>-0.7</v>
      </c>
      <c r="N76" s="323">
        <v>-0.6</v>
      </c>
      <c r="O76" s="323">
        <v>-8.9</v>
      </c>
      <c r="P76" s="157">
        <v>4.8</v>
      </c>
      <c r="Q76" s="157">
        <v>-2.9</v>
      </c>
      <c r="R76" s="157">
        <v>0.1</v>
      </c>
      <c r="S76" s="323">
        <v>0.7</v>
      </c>
    </row>
    <row r="77" spans="1:19" ht="13.5" customHeight="1">
      <c r="A77" s="320"/>
      <c r="B77" s="320" t="s">
        <v>618</v>
      </c>
      <c r="C77" s="321"/>
      <c r="D77" s="322">
        <v>1.3</v>
      </c>
      <c r="E77" s="157">
        <v>0.6</v>
      </c>
      <c r="F77" s="157">
        <v>1.2</v>
      </c>
      <c r="G77" s="157">
        <v>-0.2</v>
      </c>
      <c r="H77" s="157">
        <v>1</v>
      </c>
      <c r="I77" s="157">
        <v>0.2</v>
      </c>
      <c r="J77" s="157">
        <v>-0.6</v>
      </c>
      <c r="K77" s="157">
        <v>3.9</v>
      </c>
      <c r="L77" s="323">
        <v>2</v>
      </c>
      <c r="M77" s="323">
        <v>-0.9</v>
      </c>
      <c r="N77" s="323">
        <v>0.4</v>
      </c>
      <c r="O77" s="323">
        <v>-0.8</v>
      </c>
      <c r="P77" s="157">
        <v>-2.4</v>
      </c>
      <c r="Q77" s="157">
        <v>7.8</v>
      </c>
      <c r="R77" s="157">
        <v>-3</v>
      </c>
      <c r="S77" s="323">
        <v>1</v>
      </c>
    </row>
    <row r="78" spans="1:19" ht="13.5" customHeight="1">
      <c r="A78" s="320"/>
      <c r="B78" s="320">
        <v>28</v>
      </c>
      <c r="C78" s="321"/>
      <c r="D78" s="322">
        <v>0.5</v>
      </c>
      <c r="E78" s="157">
        <v>0</v>
      </c>
      <c r="F78" s="157">
        <v>0.7</v>
      </c>
      <c r="G78" s="157">
        <v>-1.1</v>
      </c>
      <c r="H78" s="157">
        <v>0.5</v>
      </c>
      <c r="I78" s="157">
        <v>-0.9</v>
      </c>
      <c r="J78" s="157">
        <v>-1.4</v>
      </c>
      <c r="K78" s="157">
        <v>0.3</v>
      </c>
      <c r="L78" s="323">
        <v>1.2</v>
      </c>
      <c r="M78" s="323">
        <v>0.8</v>
      </c>
      <c r="N78" s="323">
        <v>-0.3</v>
      </c>
      <c r="O78" s="323">
        <v>0.9</v>
      </c>
      <c r="P78" s="157">
        <v>7.7</v>
      </c>
      <c r="Q78" s="157">
        <v>0.2</v>
      </c>
      <c r="R78" s="157">
        <v>1.4</v>
      </c>
      <c r="S78" s="323">
        <v>0.2</v>
      </c>
    </row>
    <row r="79" spans="1:19" ht="13.5" customHeight="1">
      <c r="A79" s="225"/>
      <c r="B79" s="167" t="s">
        <v>474</v>
      </c>
      <c r="C79" s="226"/>
      <c r="D79" s="171">
        <v>0.1</v>
      </c>
      <c r="E79" s="172">
        <v>2.6</v>
      </c>
      <c r="F79" s="172">
        <v>0.1</v>
      </c>
      <c r="G79" s="172">
        <v>2.1</v>
      </c>
      <c r="H79" s="172">
        <v>0.4</v>
      </c>
      <c r="I79" s="172">
        <v>-0.1</v>
      </c>
      <c r="J79" s="172">
        <v>-0.4</v>
      </c>
      <c r="K79" s="172">
        <v>-2.4</v>
      </c>
      <c r="L79" s="172">
        <v>0.4</v>
      </c>
      <c r="M79" s="172">
        <v>0.6</v>
      </c>
      <c r="N79" s="172">
        <v>5.9</v>
      </c>
      <c r="O79" s="172">
        <v>-2</v>
      </c>
      <c r="P79" s="172">
        <v>1.8</v>
      </c>
      <c r="Q79" s="172">
        <v>-1.2</v>
      </c>
      <c r="R79" s="172">
        <v>0.5</v>
      </c>
      <c r="S79" s="172">
        <v>-0.9</v>
      </c>
    </row>
    <row r="80" spans="1:19" ht="13.5" customHeight="1">
      <c r="A80" s="320"/>
      <c r="B80" s="320" t="s">
        <v>344</v>
      </c>
      <c r="C80" s="321"/>
      <c r="D80" s="380">
        <v>-1.3</v>
      </c>
      <c r="E80" s="381">
        <v>7.1</v>
      </c>
      <c r="F80" s="381">
        <v>-0.9</v>
      </c>
      <c r="G80" s="381">
        <v>4.5</v>
      </c>
      <c r="H80" s="381">
        <v>-0.8</v>
      </c>
      <c r="I80" s="381">
        <v>-3</v>
      </c>
      <c r="J80" s="381">
        <v>-2</v>
      </c>
      <c r="K80" s="381">
        <v>-4.5</v>
      </c>
      <c r="L80" s="381">
        <v>0.8</v>
      </c>
      <c r="M80" s="381">
        <v>0.5</v>
      </c>
      <c r="N80" s="381">
        <v>-5</v>
      </c>
      <c r="O80" s="381">
        <v>-0.3</v>
      </c>
      <c r="P80" s="381">
        <v>-4.8</v>
      </c>
      <c r="Q80" s="381">
        <v>-1.1</v>
      </c>
      <c r="R80" s="381">
        <v>2.4</v>
      </c>
      <c r="S80" s="381">
        <v>-2.1</v>
      </c>
    </row>
    <row r="81" spans="1:19" ht="13.5" customHeight="1">
      <c r="A81" s="320"/>
      <c r="B81" s="320" t="s">
        <v>345</v>
      </c>
      <c r="C81" s="321"/>
      <c r="D81" s="382">
        <v>1.5</v>
      </c>
      <c r="E81" s="158">
        <v>-1.2</v>
      </c>
      <c r="F81" s="158">
        <v>0.5</v>
      </c>
      <c r="G81" s="158">
        <v>7.6</v>
      </c>
      <c r="H81" s="158">
        <v>1.9</v>
      </c>
      <c r="I81" s="158">
        <v>-1.9</v>
      </c>
      <c r="J81" s="158">
        <v>-1.7</v>
      </c>
      <c r="K81" s="158">
        <v>2.3</v>
      </c>
      <c r="L81" s="158">
        <v>-2.2</v>
      </c>
      <c r="M81" s="158">
        <v>-0.7</v>
      </c>
      <c r="N81" s="158">
        <v>9</v>
      </c>
      <c r="O81" s="158">
        <v>0.3</v>
      </c>
      <c r="P81" s="158">
        <v>9.3</v>
      </c>
      <c r="Q81" s="158">
        <v>3.9</v>
      </c>
      <c r="R81" s="158">
        <v>2</v>
      </c>
      <c r="S81" s="158">
        <v>-0.4</v>
      </c>
    </row>
    <row r="82" spans="1:19" ht="13.5" customHeight="1">
      <c r="A82" s="320"/>
      <c r="B82" s="320" t="s">
        <v>346</v>
      </c>
      <c r="C82" s="321"/>
      <c r="D82" s="382">
        <v>1.3</v>
      </c>
      <c r="E82" s="158">
        <v>2.4</v>
      </c>
      <c r="F82" s="158">
        <v>1.4</v>
      </c>
      <c r="G82" s="158">
        <v>1.3</v>
      </c>
      <c r="H82" s="158">
        <v>1.9</v>
      </c>
      <c r="I82" s="158">
        <v>0.3</v>
      </c>
      <c r="J82" s="158">
        <v>-0.7</v>
      </c>
      <c r="K82" s="158">
        <v>-3</v>
      </c>
      <c r="L82" s="158">
        <v>1.1</v>
      </c>
      <c r="M82" s="158">
        <v>1.4</v>
      </c>
      <c r="N82" s="158">
        <v>6.2</v>
      </c>
      <c r="O82" s="158">
        <v>0.1</v>
      </c>
      <c r="P82" s="158">
        <v>10.2</v>
      </c>
      <c r="Q82" s="158">
        <v>1</v>
      </c>
      <c r="R82" s="158">
        <v>1.5</v>
      </c>
      <c r="S82" s="158">
        <v>-3.6</v>
      </c>
    </row>
    <row r="83" spans="1:19" ht="13.5" customHeight="1">
      <c r="A83" s="320"/>
      <c r="B83" s="320" t="s">
        <v>347</v>
      </c>
      <c r="C83" s="321"/>
      <c r="D83" s="382">
        <v>0.2</v>
      </c>
      <c r="E83" s="158">
        <v>5.1</v>
      </c>
      <c r="F83" s="158">
        <v>-0.3</v>
      </c>
      <c r="G83" s="158">
        <v>1.2</v>
      </c>
      <c r="H83" s="158">
        <v>-1.3</v>
      </c>
      <c r="I83" s="158">
        <v>3.1</v>
      </c>
      <c r="J83" s="158">
        <v>-0.1</v>
      </c>
      <c r="K83" s="158">
        <v>-2.5</v>
      </c>
      <c r="L83" s="158">
        <v>-1.3</v>
      </c>
      <c r="M83" s="158">
        <v>1.1</v>
      </c>
      <c r="N83" s="158">
        <v>7.1</v>
      </c>
      <c r="O83" s="158">
        <v>-1.8</v>
      </c>
      <c r="P83" s="158">
        <v>1.2</v>
      </c>
      <c r="Q83" s="158">
        <v>-2</v>
      </c>
      <c r="R83" s="158">
        <v>-0.4</v>
      </c>
      <c r="S83" s="158">
        <v>-0.9</v>
      </c>
    </row>
    <row r="84" spans="1:19" ht="13.5" customHeight="1">
      <c r="A84" s="320"/>
      <c r="B84" s="320" t="s">
        <v>348</v>
      </c>
      <c r="C84" s="321"/>
      <c r="D84" s="382">
        <v>-0.4</v>
      </c>
      <c r="E84" s="158">
        <v>6.4</v>
      </c>
      <c r="F84" s="158">
        <v>-1.2</v>
      </c>
      <c r="G84" s="158">
        <v>0.1</v>
      </c>
      <c r="H84" s="158">
        <v>-0.6</v>
      </c>
      <c r="I84" s="158">
        <v>1.2</v>
      </c>
      <c r="J84" s="158">
        <v>-0.5</v>
      </c>
      <c r="K84" s="158">
        <v>-1.5</v>
      </c>
      <c r="L84" s="158">
        <v>-0.1</v>
      </c>
      <c r="M84" s="158">
        <v>0.4</v>
      </c>
      <c r="N84" s="158">
        <v>3.3</v>
      </c>
      <c r="O84" s="158">
        <v>-4.2</v>
      </c>
      <c r="P84" s="158">
        <v>-12.3</v>
      </c>
      <c r="Q84" s="158">
        <v>3.4</v>
      </c>
      <c r="R84" s="158">
        <v>0</v>
      </c>
      <c r="S84" s="158">
        <v>-0.4</v>
      </c>
    </row>
    <row r="85" spans="1:19" ht="13.5" customHeight="1">
      <c r="A85" s="320"/>
      <c r="B85" s="320" t="s">
        <v>349</v>
      </c>
      <c r="C85" s="321"/>
      <c r="D85" s="382">
        <v>0.4</v>
      </c>
      <c r="E85" s="158">
        <v>3.9</v>
      </c>
      <c r="F85" s="158">
        <v>1.2</v>
      </c>
      <c r="G85" s="158">
        <v>1.6</v>
      </c>
      <c r="H85" s="158">
        <v>1.6</v>
      </c>
      <c r="I85" s="158">
        <v>1.7</v>
      </c>
      <c r="J85" s="158">
        <v>-0.2</v>
      </c>
      <c r="K85" s="158">
        <v>-4.4</v>
      </c>
      <c r="L85" s="158">
        <v>-0.1</v>
      </c>
      <c r="M85" s="158">
        <v>4.4</v>
      </c>
      <c r="N85" s="158">
        <v>3.6</v>
      </c>
      <c r="O85" s="158">
        <v>-2.8</v>
      </c>
      <c r="P85" s="158">
        <v>0</v>
      </c>
      <c r="Q85" s="158">
        <v>-2.2</v>
      </c>
      <c r="R85" s="158">
        <v>-1.3</v>
      </c>
      <c r="S85" s="158">
        <v>-2.2</v>
      </c>
    </row>
    <row r="86" spans="1:19" ht="13.5" customHeight="1">
      <c r="A86" s="320"/>
      <c r="B86" s="320" t="s">
        <v>320</v>
      </c>
      <c r="C86" s="321"/>
      <c r="D86" s="382">
        <v>1.6</v>
      </c>
      <c r="E86" s="158">
        <v>6.1</v>
      </c>
      <c r="F86" s="158">
        <v>-0.3</v>
      </c>
      <c r="G86" s="158">
        <v>1.9</v>
      </c>
      <c r="H86" s="158">
        <v>0.9</v>
      </c>
      <c r="I86" s="158">
        <v>1.3</v>
      </c>
      <c r="J86" s="158">
        <v>3.7</v>
      </c>
      <c r="K86" s="158">
        <v>0</v>
      </c>
      <c r="L86" s="158">
        <v>0.9</v>
      </c>
      <c r="M86" s="158">
        <v>-2.4</v>
      </c>
      <c r="N86" s="158">
        <v>15.9</v>
      </c>
      <c r="O86" s="158">
        <v>-3.1</v>
      </c>
      <c r="P86" s="158">
        <v>6.6</v>
      </c>
      <c r="Q86" s="158">
        <v>0.2</v>
      </c>
      <c r="R86" s="158">
        <v>-0.9</v>
      </c>
      <c r="S86" s="158">
        <v>0.7</v>
      </c>
    </row>
    <row r="87" spans="1:19" ht="13.5" customHeight="1">
      <c r="A87" s="320"/>
      <c r="B87" s="320" t="s">
        <v>350</v>
      </c>
      <c r="C87" s="321"/>
      <c r="D87" s="382">
        <v>1.5</v>
      </c>
      <c r="E87" s="158">
        <v>4.1</v>
      </c>
      <c r="F87" s="158">
        <v>1</v>
      </c>
      <c r="G87" s="158">
        <v>-0.9</v>
      </c>
      <c r="H87" s="158">
        <v>2.9</v>
      </c>
      <c r="I87" s="158">
        <v>2.4</v>
      </c>
      <c r="J87" s="158">
        <v>0</v>
      </c>
      <c r="K87" s="158">
        <v>-2.3</v>
      </c>
      <c r="L87" s="158">
        <v>6.4</v>
      </c>
      <c r="M87" s="158">
        <v>3</v>
      </c>
      <c r="N87" s="158">
        <v>6.1</v>
      </c>
      <c r="O87" s="158">
        <v>-4.9</v>
      </c>
      <c r="P87" s="158">
        <v>1.9</v>
      </c>
      <c r="Q87" s="158">
        <v>0.9</v>
      </c>
      <c r="R87" s="158">
        <v>2.5</v>
      </c>
      <c r="S87" s="158">
        <v>2.7</v>
      </c>
    </row>
    <row r="88" spans="1:19" ht="13.5" customHeight="1">
      <c r="A88" s="320"/>
      <c r="B88" s="320">
        <v>12</v>
      </c>
      <c r="C88" s="321"/>
      <c r="D88" s="382">
        <v>0.6</v>
      </c>
      <c r="E88" s="158">
        <v>1.7</v>
      </c>
      <c r="F88" s="158">
        <v>0.4</v>
      </c>
      <c r="G88" s="158">
        <v>3.7</v>
      </c>
      <c r="H88" s="158">
        <v>0.9</v>
      </c>
      <c r="I88" s="158">
        <v>1.1</v>
      </c>
      <c r="J88" s="158">
        <v>-0.3</v>
      </c>
      <c r="K88" s="158">
        <v>-2.6</v>
      </c>
      <c r="L88" s="158">
        <v>-2</v>
      </c>
      <c r="M88" s="158">
        <v>1.9</v>
      </c>
      <c r="N88" s="158">
        <v>8</v>
      </c>
      <c r="O88" s="158">
        <v>-5.9</v>
      </c>
      <c r="P88" s="158">
        <v>1.8</v>
      </c>
      <c r="Q88" s="158">
        <v>-0.6</v>
      </c>
      <c r="R88" s="158">
        <v>1.1</v>
      </c>
      <c r="S88" s="158">
        <v>0.6</v>
      </c>
    </row>
    <row r="89" spans="1:19" ht="13.5" customHeight="1">
      <c r="A89" s="320" t="s">
        <v>473</v>
      </c>
      <c r="B89" s="320" t="s">
        <v>351</v>
      </c>
      <c r="C89" s="321" t="s">
        <v>23</v>
      </c>
      <c r="D89" s="382">
        <v>0.2</v>
      </c>
      <c r="E89" s="158">
        <v>11.3</v>
      </c>
      <c r="F89" s="158">
        <v>-0.7</v>
      </c>
      <c r="G89" s="158">
        <v>-0.5</v>
      </c>
      <c r="H89" s="158">
        <v>7.5</v>
      </c>
      <c r="I89" s="158">
        <v>0</v>
      </c>
      <c r="J89" s="158">
        <v>-1.4</v>
      </c>
      <c r="K89" s="158">
        <v>3.4</v>
      </c>
      <c r="L89" s="158">
        <v>-14.2</v>
      </c>
      <c r="M89" s="158">
        <v>4.9</v>
      </c>
      <c r="N89" s="158">
        <v>-9</v>
      </c>
      <c r="O89" s="158">
        <v>-6.1</v>
      </c>
      <c r="P89" s="158">
        <v>-9.5</v>
      </c>
      <c r="Q89" s="158">
        <v>11.8</v>
      </c>
      <c r="R89" s="158">
        <v>-2.1</v>
      </c>
      <c r="S89" s="158">
        <v>-4.1</v>
      </c>
    </row>
    <row r="90" spans="1:19" ht="13.5" customHeight="1">
      <c r="A90" s="320"/>
      <c r="B90" s="320">
        <v>2</v>
      </c>
      <c r="C90" s="321"/>
      <c r="D90" s="382">
        <v>-2.9</v>
      </c>
      <c r="E90" s="158">
        <v>-14</v>
      </c>
      <c r="F90" s="158">
        <v>-2.2</v>
      </c>
      <c r="G90" s="158">
        <v>-5.5</v>
      </c>
      <c r="H90" s="158">
        <v>9.5</v>
      </c>
      <c r="I90" s="158">
        <v>2.3</v>
      </c>
      <c r="J90" s="158">
        <v>-2.9</v>
      </c>
      <c r="K90" s="158">
        <v>-1.9</v>
      </c>
      <c r="L90" s="158">
        <v>-3.6</v>
      </c>
      <c r="M90" s="158">
        <v>-7.1</v>
      </c>
      <c r="N90" s="158">
        <v>-2.8</v>
      </c>
      <c r="O90" s="158">
        <v>-4.8</v>
      </c>
      <c r="P90" s="158">
        <v>-6.3</v>
      </c>
      <c r="Q90" s="158">
        <v>-3.3</v>
      </c>
      <c r="R90" s="158">
        <v>-1.9</v>
      </c>
      <c r="S90" s="158">
        <v>-4.7</v>
      </c>
    </row>
    <row r="91" spans="1:19" ht="13.5" customHeight="1">
      <c r="A91" s="320"/>
      <c r="B91" s="320">
        <v>3</v>
      </c>
      <c r="C91" s="321"/>
      <c r="D91" s="382">
        <v>-2.5</v>
      </c>
      <c r="E91" s="158">
        <v>-19</v>
      </c>
      <c r="F91" s="158">
        <v>-1.9</v>
      </c>
      <c r="G91" s="158">
        <v>-9.2</v>
      </c>
      <c r="H91" s="158">
        <v>10.7</v>
      </c>
      <c r="I91" s="158">
        <v>3.6</v>
      </c>
      <c r="J91" s="158">
        <v>-1.5</v>
      </c>
      <c r="K91" s="158">
        <v>-7.6</v>
      </c>
      <c r="L91" s="158">
        <v>-6.1</v>
      </c>
      <c r="M91" s="158">
        <v>-0.7</v>
      </c>
      <c r="N91" s="158">
        <v>-6.6</v>
      </c>
      <c r="O91" s="158">
        <v>6.8</v>
      </c>
      <c r="P91" s="158">
        <v>-10.4</v>
      </c>
      <c r="Q91" s="158">
        <v>0.1</v>
      </c>
      <c r="R91" s="158">
        <v>0.2</v>
      </c>
      <c r="S91" s="158">
        <v>-7</v>
      </c>
    </row>
    <row r="92" spans="1:19" ht="13.5" customHeight="1">
      <c r="A92" s="167"/>
      <c r="B92" s="532">
        <v>4</v>
      </c>
      <c r="C92" s="168"/>
      <c r="D92" s="169">
        <v>-1.5</v>
      </c>
      <c r="E92" s="170">
        <v>-16.8</v>
      </c>
      <c r="F92" s="170">
        <v>-2.3</v>
      </c>
      <c r="G92" s="170">
        <v>-3.6</v>
      </c>
      <c r="H92" s="170">
        <v>5.4</v>
      </c>
      <c r="I92" s="170">
        <v>2.5</v>
      </c>
      <c r="J92" s="170">
        <v>3.5</v>
      </c>
      <c r="K92" s="170">
        <v>4.6</v>
      </c>
      <c r="L92" s="170">
        <v>-6.7</v>
      </c>
      <c r="M92" s="170">
        <v>-2.8</v>
      </c>
      <c r="N92" s="170">
        <v>-2</v>
      </c>
      <c r="O92" s="170">
        <v>-15.2</v>
      </c>
      <c r="P92" s="170">
        <v>8.4</v>
      </c>
      <c r="Q92" s="170">
        <v>-2.2</v>
      </c>
      <c r="R92" s="170">
        <v>-3.6</v>
      </c>
      <c r="S92" s="170">
        <v>-3.1</v>
      </c>
    </row>
    <row r="93" spans="1:35" ht="27" customHeight="1">
      <c r="A93" s="667" t="s">
        <v>214</v>
      </c>
      <c r="B93" s="667"/>
      <c r="C93" s="668"/>
      <c r="D93" s="174">
        <v>4.8</v>
      </c>
      <c r="E93" s="173">
        <v>15.9</v>
      </c>
      <c r="F93" s="173">
        <v>3.8</v>
      </c>
      <c r="G93" s="173">
        <v>0.2</v>
      </c>
      <c r="H93" s="173">
        <v>1.2</v>
      </c>
      <c r="I93" s="173">
        <v>6.6</v>
      </c>
      <c r="J93" s="173">
        <v>10.5</v>
      </c>
      <c r="K93" s="173">
        <v>5.4</v>
      </c>
      <c r="L93" s="173">
        <v>7.1</v>
      </c>
      <c r="M93" s="173">
        <v>4.1</v>
      </c>
      <c r="N93" s="173">
        <v>-1.4</v>
      </c>
      <c r="O93" s="173">
        <v>-12.1</v>
      </c>
      <c r="P93" s="173">
        <v>15.2</v>
      </c>
      <c r="Q93" s="173">
        <v>3.9</v>
      </c>
      <c r="R93" s="173">
        <v>4</v>
      </c>
      <c r="S93" s="173">
        <v>3.2</v>
      </c>
      <c r="T93" s="327"/>
      <c r="U93" s="327"/>
      <c r="V93" s="327"/>
      <c r="W93" s="327"/>
      <c r="X93" s="327"/>
      <c r="Y93" s="327"/>
      <c r="Z93" s="327"/>
      <c r="AA93" s="327"/>
      <c r="AB93" s="327"/>
      <c r="AC93" s="327"/>
      <c r="AD93" s="327"/>
      <c r="AE93" s="327"/>
      <c r="AF93" s="327"/>
      <c r="AG93" s="327"/>
      <c r="AH93" s="327"/>
      <c r="AI93" s="327"/>
    </row>
    <row r="94" spans="1:36" s="326" customFormat="1" ht="27" customHeight="1">
      <c r="A94" s="147"/>
      <c r="B94" s="147"/>
      <c r="C94" s="147"/>
      <c r="D94" s="333"/>
      <c r="E94" s="333"/>
      <c r="F94" s="333"/>
      <c r="G94" s="333"/>
      <c r="H94" s="333"/>
      <c r="I94" s="333"/>
      <c r="J94" s="333"/>
      <c r="K94" s="333"/>
      <c r="L94" s="333"/>
      <c r="M94" s="333"/>
      <c r="N94" s="333"/>
      <c r="O94" s="333"/>
      <c r="P94" s="333"/>
      <c r="Q94" s="333"/>
      <c r="R94" s="333"/>
      <c r="S94" s="333"/>
      <c r="T94" s="312"/>
      <c r="U94" s="312"/>
      <c r="V94" s="312"/>
      <c r="W94" s="312"/>
      <c r="X94" s="312"/>
      <c r="Y94" s="312"/>
      <c r="Z94" s="312"/>
      <c r="AA94" s="312"/>
      <c r="AB94" s="312"/>
      <c r="AC94" s="312"/>
      <c r="AD94" s="312"/>
      <c r="AE94" s="312"/>
      <c r="AF94" s="312"/>
      <c r="AG94" s="312"/>
      <c r="AH94" s="312"/>
      <c r="AI94" s="312"/>
      <c r="AJ94" s="312"/>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18.75">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18.75">
      <c r="A2" s="313"/>
      <c r="B2" s="313"/>
      <c r="C2" s="313"/>
      <c r="D2" s="313"/>
      <c r="E2" s="139"/>
      <c r="F2" s="139"/>
      <c r="G2" s="656" t="s">
        <v>1</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384</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91.4</v>
      </c>
      <c r="E8" s="318">
        <v>122</v>
      </c>
      <c r="F8" s="318">
        <v>82.9</v>
      </c>
      <c r="G8" s="318">
        <v>121.6</v>
      </c>
      <c r="H8" s="318">
        <v>94.4</v>
      </c>
      <c r="I8" s="318">
        <v>85.6</v>
      </c>
      <c r="J8" s="318">
        <v>99.5</v>
      </c>
      <c r="K8" s="318">
        <v>135.1</v>
      </c>
      <c r="L8" s="319">
        <v>113.4</v>
      </c>
      <c r="M8" s="319">
        <v>134.5</v>
      </c>
      <c r="N8" s="319">
        <v>65.4</v>
      </c>
      <c r="O8" s="319">
        <v>123.9</v>
      </c>
      <c r="P8" s="318">
        <v>68.8</v>
      </c>
      <c r="Q8" s="318">
        <v>88.6</v>
      </c>
      <c r="R8" s="318">
        <v>74.5</v>
      </c>
      <c r="S8" s="319">
        <v>137.6</v>
      </c>
    </row>
    <row r="9" spans="1:19" ht="13.5" customHeight="1">
      <c r="A9" s="320"/>
      <c r="B9" s="320" t="s">
        <v>21</v>
      </c>
      <c r="C9" s="321"/>
      <c r="D9" s="322">
        <v>94.7</v>
      </c>
      <c r="E9" s="157">
        <v>117.5</v>
      </c>
      <c r="F9" s="157">
        <v>86</v>
      </c>
      <c r="G9" s="157">
        <v>132.1</v>
      </c>
      <c r="H9" s="157">
        <v>88.3</v>
      </c>
      <c r="I9" s="157">
        <v>95.1</v>
      </c>
      <c r="J9" s="157">
        <v>94.4</v>
      </c>
      <c r="K9" s="157">
        <v>137.4</v>
      </c>
      <c r="L9" s="323">
        <v>159.3</v>
      </c>
      <c r="M9" s="323">
        <v>157.6</v>
      </c>
      <c r="N9" s="323">
        <v>70</v>
      </c>
      <c r="O9" s="323">
        <v>109</v>
      </c>
      <c r="P9" s="157">
        <v>84.4</v>
      </c>
      <c r="Q9" s="157">
        <v>85.4</v>
      </c>
      <c r="R9" s="157">
        <v>102.7</v>
      </c>
      <c r="S9" s="323">
        <v>125.3</v>
      </c>
    </row>
    <row r="10" spans="1:19" ht="13.5">
      <c r="A10" s="320"/>
      <c r="B10" s="320" t="s">
        <v>22</v>
      </c>
      <c r="C10" s="321"/>
      <c r="D10" s="322">
        <v>96</v>
      </c>
      <c r="E10" s="157">
        <v>123.4</v>
      </c>
      <c r="F10" s="157">
        <v>93.9</v>
      </c>
      <c r="G10" s="157">
        <v>127.1</v>
      </c>
      <c r="H10" s="157">
        <v>79.3</v>
      </c>
      <c r="I10" s="157">
        <v>97</v>
      </c>
      <c r="J10" s="157">
        <v>90.3</v>
      </c>
      <c r="K10" s="157">
        <v>115.6</v>
      </c>
      <c r="L10" s="323">
        <v>128.6</v>
      </c>
      <c r="M10" s="323">
        <v>107</v>
      </c>
      <c r="N10" s="323">
        <v>82.9</v>
      </c>
      <c r="O10" s="323">
        <v>101.3</v>
      </c>
      <c r="P10" s="157">
        <v>77.1</v>
      </c>
      <c r="Q10" s="157">
        <v>95.2</v>
      </c>
      <c r="R10" s="157">
        <v>115.8</v>
      </c>
      <c r="S10" s="323">
        <v>111.6</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324">
        <v>98.2</v>
      </c>
      <c r="E12" s="325">
        <v>72.8</v>
      </c>
      <c r="F12" s="325">
        <v>97.2</v>
      </c>
      <c r="G12" s="325">
        <v>89.7</v>
      </c>
      <c r="H12" s="325">
        <v>66</v>
      </c>
      <c r="I12" s="325">
        <v>96.7</v>
      </c>
      <c r="J12" s="325">
        <v>85.8</v>
      </c>
      <c r="K12" s="325">
        <v>102.8</v>
      </c>
      <c r="L12" s="325">
        <v>85.1</v>
      </c>
      <c r="M12" s="325">
        <v>85.2</v>
      </c>
      <c r="N12" s="325">
        <v>81.5</v>
      </c>
      <c r="O12" s="325">
        <v>110.7</v>
      </c>
      <c r="P12" s="325">
        <v>154.8</v>
      </c>
      <c r="Q12" s="325">
        <v>102.7</v>
      </c>
      <c r="R12" s="325">
        <v>77.2</v>
      </c>
      <c r="S12" s="325">
        <v>127.7</v>
      </c>
    </row>
    <row r="13" spans="1:19" ht="13.5" customHeight="1">
      <c r="A13" s="225"/>
      <c r="B13" s="167" t="s">
        <v>474</v>
      </c>
      <c r="C13" s="226"/>
      <c r="D13" s="171">
        <v>98.1</v>
      </c>
      <c r="E13" s="172">
        <v>103.6</v>
      </c>
      <c r="F13" s="172">
        <v>97.8</v>
      </c>
      <c r="G13" s="172">
        <v>92.1</v>
      </c>
      <c r="H13" s="172">
        <v>53.1</v>
      </c>
      <c r="I13" s="172">
        <v>95.2</v>
      </c>
      <c r="J13" s="172">
        <v>80.1</v>
      </c>
      <c r="K13" s="172">
        <v>115.6</v>
      </c>
      <c r="L13" s="172">
        <v>107.4</v>
      </c>
      <c r="M13" s="172">
        <v>80.6</v>
      </c>
      <c r="N13" s="172">
        <v>73.8</v>
      </c>
      <c r="O13" s="172">
        <v>131.5</v>
      </c>
      <c r="P13" s="172">
        <v>155.3</v>
      </c>
      <c r="Q13" s="172">
        <v>98.8</v>
      </c>
      <c r="R13" s="172">
        <v>97.7</v>
      </c>
      <c r="S13" s="172">
        <v>103.7</v>
      </c>
    </row>
    <row r="14" spans="1:19" ht="13.5" customHeight="1">
      <c r="A14" s="320"/>
      <c r="B14" s="320" t="s">
        <v>344</v>
      </c>
      <c r="C14" s="321"/>
      <c r="D14" s="380">
        <v>104.1</v>
      </c>
      <c r="E14" s="381">
        <v>81.5</v>
      </c>
      <c r="F14" s="381">
        <v>102.3</v>
      </c>
      <c r="G14" s="381">
        <v>86.4</v>
      </c>
      <c r="H14" s="381">
        <v>76.1</v>
      </c>
      <c r="I14" s="381">
        <v>98.2</v>
      </c>
      <c r="J14" s="381">
        <v>82.4</v>
      </c>
      <c r="K14" s="381">
        <v>123</v>
      </c>
      <c r="L14" s="381">
        <v>108.7</v>
      </c>
      <c r="M14" s="381">
        <v>73.8</v>
      </c>
      <c r="N14" s="381">
        <v>79.4</v>
      </c>
      <c r="O14" s="381">
        <v>144.9</v>
      </c>
      <c r="P14" s="381">
        <v>212.5</v>
      </c>
      <c r="Q14" s="381">
        <v>98.4</v>
      </c>
      <c r="R14" s="381">
        <v>85.3</v>
      </c>
      <c r="S14" s="381">
        <v>114.1</v>
      </c>
    </row>
    <row r="15" spans="1:19" ht="13.5" customHeight="1">
      <c r="A15" s="320"/>
      <c r="B15" s="320" t="s">
        <v>345</v>
      </c>
      <c r="C15" s="321"/>
      <c r="D15" s="382">
        <v>96.7</v>
      </c>
      <c r="E15" s="158">
        <v>88.9</v>
      </c>
      <c r="F15" s="158">
        <v>93.8</v>
      </c>
      <c r="G15" s="158">
        <v>70</v>
      </c>
      <c r="H15" s="158">
        <v>49</v>
      </c>
      <c r="I15" s="158">
        <v>90.7</v>
      </c>
      <c r="J15" s="158">
        <v>83.8</v>
      </c>
      <c r="K15" s="158">
        <v>128</v>
      </c>
      <c r="L15" s="158">
        <v>101</v>
      </c>
      <c r="M15" s="158">
        <v>85.4</v>
      </c>
      <c r="N15" s="158">
        <v>79.4</v>
      </c>
      <c r="O15" s="158">
        <v>149</v>
      </c>
      <c r="P15" s="158">
        <v>167.6</v>
      </c>
      <c r="Q15" s="158">
        <v>96.7</v>
      </c>
      <c r="R15" s="158">
        <v>92</v>
      </c>
      <c r="S15" s="158">
        <v>115.5</v>
      </c>
    </row>
    <row r="16" spans="1:19" ht="13.5" customHeight="1">
      <c r="A16" s="320"/>
      <c r="B16" s="320" t="s">
        <v>346</v>
      </c>
      <c r="C16" s="321"/>
      <c r="D16" s="382">
        <v>100</v>
      </c>
      <c r="E16" s="158">
        <v>88</v>
      </c>
      <c r="F16" s="158">
        <v>96.6</v>
      </c>
      <c r="G16" s="158">
        <v>93.6</v>
      </c>
      <c r="H16" s="158">
        <v>46.5</v>
      </c>
      <c r="I16" s="158">
        <v>98.9</v>
      </c>
      <c r="J16" s="158">
        <v>85.1</v>
      </c>
      <c r="K16" s="158">
        <v>122</v>
      </c>
      <c r="L16" s="158">
        <v>98.1</v>
      </c>
      <c r="M16" s="158">
        <v>77.7</v>
      </c>
      <c r="N16" s="158">
        <v>66.7</v>
      </c>
      <c r="O16" s="158">
        <v>142.9</v>
      </c>
      <c r="P16" s="158">
        <v>203.7</v>
      </c>
      <c r="Q16" s="158">
        <v>93.4</v>
      </c>
      <c r="R16" s="158">
        <v>84</v>
      </c>
      <c r="S16" s="158">
        <v>108.5</v>
      </c>
    </row>
    <row r="17" spans="1:19" ht="13.5" customHeight="1">
      <c r="A17" s="320"/>
      <c r="B17" s="320" t="s">
        <v>347</v>
      </c>
      <c r="C17" s="321"/>
      <c r="D17" s="382">
        <v>95.9</v>
      </c>
      <c r="E17" s="158">
        <v>100.9</v>
      </c>
      <c r="F17" s="158">
        <v>92.6</v>
      </c>
      <c r="G17" s="158">
        <v>83.6</v>
      </c>
      <c r="H17" s="158">
        <v>46.5</v>
      </c>
      <c r="I17" s="158">
        <v>95.7</v>
      </c>
      <c r="J17" s="158">
        <v>83.8</v>
      </c>
      <c r="K17" s="158">
        <v>126</v>
      </c>
      <c r="L17" s="158">
        <v>118.3</v>
      </c>
      <c r="M17" s="158">
        <v>87.7</v>
      </c>
      <c r="N17" s="158">
        <v>68.3</v>
      </c>
      <c r="O17" s="158">
        <v>124.5</v>
      </c>
      <c r="P17" s="158">
        <v>144.1</v>
      </c>
      <c r="Q17" s="158">
        <v>100</v>
      </c>
      <c r="R17" s="158">
        <v>100</v>
      </c>
      <c r="S17" s="158">
        <v>95.8</v>
      </c>
    </row>
    <row r="18" spans="1:19" ht="13.5" customHeight="1">
      <c r="A18" s="320"/>
      <c r="B18" s="320" t="s">
        <v>348</v>
      </c>
      <c r="C18" s="321"/>
      <c r="D18" s="382">
        <v>88.5</v>
      </c>
      <c r="E18" s="158">
        <v>111.1</v>
      </c>
      <c r="F18" s="158">
        <v>89.2</v>
      </c>
      <c r="G18" s="158">
        <v>72.7</v>
      </c>
      <c r="H18" s="158">
        <v>42.6</v>
      </c>
      <c r="I18" s="158">
        <v>92.9</v>
      </c>
      <c r="J18" s="158">
        <v>85.1</v>
      </c>
      <c r="K18" s="158">
        <v>109</v>
      </c>
      <c r="L18" s="158">
        <v>125</v>
      </c>
      <c r="M18" s="158">
        <v>78.5</v>
      </c>
      <c r="N18" s="158">
        <v>77.8</v>
      </c>
      <c r="O18" s="158">
        <v>142.9</v>
      </c>
      <c r="P18" s="158">
        <v>54.4</v>
      </c>
      <c r="Q18" s="158">
        <v>100</v>
      </c>
      <c r="R18" s="158">
        <v>96</v>
      </c>
      <c r="S18" s="158">
        <v>85.9</v>
      </c>
    </row>
    <row r="19" spans="1:19" ht="13.5" customHeight="1">
      <c r="A19" s="320"/>
      <c r="B19" s="320" t="s">
        <v>349</v>
      </c>
      <c r="C19" s="321"/>
      <c r="D19" s="382">
        <v>99.2</v>
      </c>
      <c r="E19" s="158">
        <v>126.9</v>
      </c>
      <c r="F19" s="158">
        <v>97.7</v>
      </c>
      <c r="G19" s="158">
        <v>123.6</v>
      </c>
      <c r="H19" s="158">
        <v>63.2</v>
      </c>
      <c r="I19" s="158">
        <v>98.6</v>
      </c>
      <c r="J19" s="158">
        <v>81.1</v>
      </c>
      <c r="K19" s="158">
        <v>119</v>
      </c>
      <c r="L19" s="158">
        <v>101</v>
      </c>
      <c r="M19" s="158">
        <v>79.2</v>
      </c>
      <c r="N19" s="158">
        <v>66.7</v>
      </c>
      <c r="O19" s="158">
        <v>118.4</v>
      </c>
      <c r="P19" s="158">
        <v>155.9</v>
      </c>
      <c r="Q19" s="158">
        <v>93.4</v>
      </c>
      <c r="R19" s="158">
        <v>100</v>
      </c>
      <c r="S19" s="158">
        <v>94.4</v>
      </c>
    </row>
    <row r="20" spans="1:19" ht="13.5" customHeight="1">
      <c r="A20" s="320"/>
      <c r="B20" s="320" t="s">
        <v>320</v>
      </c>
      <c r="C20" s="321"/>
      <c r="D20" s="382">
        <v>99.2</v>
      </c>
      <c r="E20" s="158">
        <v>121.3</v>
      </c>
      <c r="F20" s="158">
        <v>96.6</v>
      </c>
      <c r="G20" s="158">
        <v>161.8</v>
      </c>
      <c r="H20" s="158">
        <v>48.4</v>
      </c>
      <c r="I20" s="158">
        <v>92.9</v>
      </c>
      <c r="J20" s="158">
        <v>86.5</v>
      </c>
      <c r="K20" s="158">
        <v>114</v>
      </c>
      <c r="L20" s="158">
        <v>113.5</v>
      </c>
      <c r="M20" s="158">
        <v>79.2</v>
      </c>
      <c r="N20" s="158">
        <v>66.7</v>
      </c>
      <c r="O20" s="158">
        <v>132.7</v>
      </c>
      <c r="P20" s="158">
        <v>161.8</v>
      </c>
      <c r="Q20" s="158">
        <v>101.6</v>
      </c>
      <c r="R20" s="158">
        <v>98.7</v>
      </c>
      <c r="S20" s="158">
        <v>100</v>
      </c>
    </row>
    <row r="21" spans="1:19" ht="13.5" customHeight="1">
      <c r="A21" s="320"/>
      <c r="B21" s="320" t="s">
        <v>350</v>
      </c>
      <c r="C21" s="321"/>
      <c r="D21" s="382">
        <v>104.1</v>
      </c>
      <c r="E21" s="158">
        <v>144.4</v>
      </c>
      <c r="F21" s="158">
        <v>105.7</v>
      </c>
      <c r="G21" s="158">
        <v>90</v>
      </c>
      <c r="H21" s="158">
        <v>53.5</v>
      </c>
      <c r="I21" s="158">
        <v>92.9</v>
      </c>
      <c r="J21" s="158">
        <v>78.4</v>
      </c>
      <c r="K21" s="158">
        <v>114</v>
      </c>
      <c r="L21" s="158">
        <v>117.3</v>
      </c>
      <c r="M21" s="158">
        <v>86.2</v>
      </c>
      <c r="N21" s="158">
        <v>71.4</v>
      </c>
      <c r="O21" s="158">
        <v>124.5</v>
      </c>
      <c r="P21" s="158">
        <v>172.1</v>
      </c>
      <c r="Q21" s="158">
        <v>106.6</v>
      </c>
      <c r="R21" s="158">
        <v>110.7</v>
      </c>
      <c r="S21" s="158">
        <v>108.5</v>
      </c>
    </row>
    <row r="22" spans="1:19" ht="13.5" customHeight="1">
      <c r="A22" s="320"/>
      <c r="B22" s="320">
        <v>12</v>
      </c>
      <c r="C22" s="321"/>
      <c r="D22" s="382">
        <v>97.5</v>
      </c>
      <c r="E22" s="158">
        <v>100.9</v>
      </c>
      <c r="F22" s="158">
        <v>98.9</v>
      </c>
      <c r="G22" s="158">
        <v>86.4</v>
      </c>
      <c r="H22" s="158">
        <v>51.6</v>
      </c>
      <c r="I22" s="158">
        <v>94.6</v>
      </c>
      <c r="J22" s="158">
        <v>81.1</v>
      </c>
      <c r="K22" s="158">
        <v>111</v>
      </c>
      <c r="L22" s="158">
        <v>119.2</v>
      </c>
      <c r="M22" s="158">
        <v>82.3</v>
      </c>
      <c r="N22" s="158">
        <v>71.4</v>
      </c>
      <c r="O22" s="158">
        <v>128.6</v>
      </c>
      <c r="P22" s="158">
        <v>135.3</v>
      </c>
      <c r="Q22" s="158">
        <v>104.9</v>
      </c>
      <c r="R22" s="158">
        <v>126.7</v>
      </c>
      <c r="S22" s="158">
        <v>91.5</v>
      </c>
    </row>
    <row r="23" spans="1:19" ht="13.5" customHeight="1">
      <c r="A23" s="320" t="s">
        <v>473</v>
      </c>
      <c r="B23" s="320" t="s">
        <v>351</v>
      </c>
      <c r="C23" s="321" t="s">
        <v>23</v>
      </c>
      <c r="D23" s="382">
        <v>83.6</v>
      </c>
      <c r="E23" s="158">
        <v>87</v>
      </c>
      <c r="F23" s="158">
        <v>81.3</v>
      </c>
      <c r="G23" s="158">
        <v>150.9</v>
      </c>
      <c r="H23" s="158">
        <v>61.3</v>
      </c>
      <c r="I23" s="158">
        <v>93.2</v>
      </c>
      <c r="J23" s="158">
        <v>85.1</v>
      </c>
      <c r="K23" s="158">
        <v>80</v>
      </c>
      <c r="L23" s="158">
        <v>106.7</v>
      </c>
      <c r="M23" s="158">
        <v>66.9</v>
      </c>
      <c r="N23" s="158">
        <v>84.1</v>
      </c>
      <c r="O23" s="158">
        <v>140.8</v>
      </c>
      <c r="P23" s="158">
        <v>61</v>
      </c>
      <c r="Q23" s="158">
        <v>96.7</v>
      </c>
      <c r="R23" s="158">
        <v>81.3</v>
      </c>
      <c r="S23" s="158">
        <v>100</v>
      </c>
    </row>
    <row r="24" spans="1:46" ht="13.5" customHeight="1">
      <c r="A24" s="320"/>
      <c r="B24" s="320">
        <v>2</v>
      </c>
      <c r="C24" s="321"/>
      <c r="D24" s="382">
        <v>90.2</v>
      </c>
      <c r="E24" s="158">
        <v>96.3</v>
      </c>
      <c r="F24" s="158">
        <v>92.6</v>
      </c>
      <c r="G24" s="158">
        <v>149.1</v>
      </c>
      <c r="H24" s="158">
        <v>70.3</v>
      </c>
      <c r="I24" s="158">
        <v>101.1</v>
      </c>
      <c r="J24" s="158">
        <v>85.1</v>
      </c>
      <c r="K24" s="158">
        <v>80</v>
      </c>
      <c r="L24" s="158">
        <v>110.6</v>
      </c>
      <c r="M24" s="158">
        <v>80.8</v>
      </c>
      <c r="N24" s="158">
        <v>82.5</v>
      </c>
      <c r="O24" s="158">
        <v>138.8</v>
      </c>
      <c r="P24" s="158">
        <v>68.4</v>
      </c>
      <c r="Q24" s="158">
        <v>100</v>
      </c>
      <c r="R24" s="158">
        <v>66.7</v>
      </c>
      <c r="S24" s="158">
        <v>98.6</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82">
        <v>88.5</v>
      </c>
      <c r="E25" s="158">
        <v>91.7</v>
      </c>
      <c r="F25" s="158">
        <v>91.5</v>
      </c>
      <c r="G25" s="158">
        <v>168.2</v>
      </c>
      <c r="H25" s="158">
        <v>76.8</v>
      </c>
      <c r="I25" s="158">
        <v>92.5</v>
      </c>
      <c r="J25" s="158">
        <v>83.8</v>
      </c>
      <c r="K25" s="158">
        <v>80</v>
      </c>
      <c r="L25" s="158">
        <v>125</v>
      </c>
      <c r="M25" s="158">
        <v>95.4</v>
      </c>
      <c r="N25" s="158">
        <v>92.1</v>
      </c>
      <c r="O25" s="158">
        <v>144.9</v>
      </c>
      <c r="P25" s="158">
        <v>54.4</v>
      </c>
      <c r="Q25" s="158">
        <v>91.8</v>
      </c>
      <c r="R25" s="158">
        <v>70.7</v>
      </c>
      <c r="S25" s="158">
        <v>100</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92.6</v>
      </c>
      <c r="E26" s="170">
        <v>101.9</v>
      </c>
      <c r="F26" s="170">
        <v>92</v>
      </c>
      <c r="G26" s="170">
        <v>177.3</v>
      </c>
      <c r="H26" s="170">
        <v>76.8</v>
      </c>
      <c r="I26" s="170">
        <v>105.4</v>
      </c>
      <c r="J26" s="170">
        <v>98.6</v>
      </c>
      <c r="K26" s="170">
        <v>82</v>
      </c>
      <c r="L26" s="170">
        <v>112.5</v>
      </c>
      <c r="M26" s="170">
        <v>80</v>
      </c>
      <c r="N26" s="170">
        <v>82.5</v>
      </c>
      <c r="O26" s="170">
        <v>102</v>
      </c>
      <c r="P26" s="170">
        <v>75</v>
      </c>
      <c r="Q26" s="170">
        <v>95.1</v>
      </c>
      <c r="R26" s="170">
        <v>97.3</v>
      </c>
      <c r="S26" s="170">
        <v>102.8</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1.7</v>
      </c>
      <c r="E28" s="318">
        <v>4.1</v>
      </c>
      <c r="F28" s="318">
        <v>-0.5</v>
      </c>
      <c r="G28" s="318">
        <v>27.6</v>
      </c>
      <c r="H28" s="318">
        <v>27.1</v>
      </c>
      <c r="I28" s="318">
        <v>7.8</v>
      </c>
      <c r="J28" s="318">
        <v>-5.3</v>
      </c>
      <c r="K28" s="318">
        <v>13.4</v>
      </c>
      <c r="L28" s="319">
        <v>63.4</v>
      </c>
      <c r="M28" s="319">
        <v>4.3</v>
      </c>
      <c r="N28" s="319">
        <v>-7.1</v>
      </c>
      <c r="O28" s="319">
        <v>7</v>
      </c>
      <c r="P28" s="318">
        <v>-16.2</v>
      </c>
      <c r="Q28" s="318">
        <v>8.8</v>
      </c>
      <c r="R28" s="318">
        <v>44.7</v>
      </c>
      <c r="S28" s="319">
        <v>-2.6</v>
      </c>
    </row>
    <row r="29" spans="1:19" ht="13.5" customHeight="1">
      <c r="A29" s="320"/>
      <c r="B29" s="320" t="s">
        <v>21</v>
      </c>
      <c r="C29" s="321"/>
      <c r="D29" s="322">
        <v>3.7</v>
      </c>
      <c r="E29" s="157">
        <v>-3.7</v>
      </c>
      <c r="F29" s="157">
        <v>3.8</v>
      </c>
      <c r="G29" s="157">
        <v>8.6</v>
      </c>
      <c r="H29" s="157">
        <v>-6.4</v>
      </c>
      <c r="I29" s="157">
        <v>11</v>
      </c>
      <c r="J29" s="157">
        <v>-5.2</v>
      </c>
      <c r="K29" s="157">
        <v>1.7</v>
      </c>
      <c r="L29" s="323">
        <v>40.5</v>
      </c>
      <c r="M29" s="323">
        <v>17.2</v>
      </c>
      <c r="N29" s="323">
        <v>7</v>
      </c>
      <c r="O29" s="323">
        <v>-12.1</v>
      </c>
      <c r="P29" s="157">
        <v>22.7</v>
      </c>
      <c r="Q29" s="157">
        <v>-3.6</v>
      </c>
      <c r="R29" s="157">
        <v>37.8</v>
      </c>
      <c r="S29" s="323">
        <v>-8.9</v>
      </c>
    </row>
    <row r="30" spans="1:19" ht="13.5" customHeight="1">
      <c r="A30" s="320"/>
      <c r="B30" s="320" t="s">
        <v>22</v>
      </c>
      <c r="C30" s="321"/>
      <c r="D30" s="322">
        <v>1.3</v>
      </c>
      <c r="E30" s="157">
        <v>5</v>
      </c>
      <c r="F30" s="157">
        <v>9.2</v>
      </c>
      <c r="G30" s="157">
        <v>-3.9</v>
      </c>
      <c r="H30" s="157">
        <v>-10.2</v>
      </c>
      <c r="I30" s="157">
        <v>2</v>
      </c>
      <c r="J30" s="157">
        <v>-4.4</v>
      </c>
      <c r="K30" s="157">
        <v>-15.9</v>
      </c>
      <c r="L30" s="323">
        <v>-19.3</v>
      </c>
      <c r="M30" s="323">
        <v>-32.1</v>
      </c>
      <c r="N30" s="323">
        <v>18.5</v>
      </c>
      <c r="O30" s="323">
        <v>-7</v>
      </c>
      <c r="P30" s="157">
        <v>-8.7</v>
      </c>
      <c r="Q30" s="157">
        <v>11.4</v>
      </c>
      <c r="R30" s="157">
        <v>12.8</v>
      </c>
      <c r="S30" s="323">
        <v>-10.9</v>
      </c>
    </row>
    <row r="31" spans="1:19" ht="13.5" customHeight="1">
      <c r="A31" s="320"/>
      <c r="B31" s="320" t="s">
        <v>618</v>
      </c>
      <c r="C31" s="321"/>
      <c r="D31" s="322">
        <v>4.2</v>
      </c>
      <c r="E31" s="157">
        <v>-19</v>
      </c>
      <c r="F31" s="157">
        <v>6.5</v>
      </c>
      <c r="G31" s="157">
        <v>-21.2</v>
      </c>
      <c r="H31" s="157">
        <v>26</v>
      </c>
      <c r="I31" s="157">
        <v>3.1</v>
      </c>
      <c r="J31" s="157">
        <v>10.9</v>
      </c>
      <c r="K31" s="157">
        <v>-13.5</v>
      </c>
      <c r="L31" s="323">
        <v>-22.2</v>
      </c>
      <c r="M31" s="323">
        <v>-6.5</v>
      </c>
      <c r="N31" s="323">
        <v>20.5</v>
      </c>
      <c r="O31" s="323">
        <v>-1.2</v>
      </c>
      <c r="P31" s="157">
        <v>29.8</v>
      </c>
      <c r="Q31" s="157">
        <v>5</v>
      </c>
      <c r="R31" s="157">
        <v>-13.6</v>
      </c>
      <c r="S31" s="323">
        <v>-10.4</v>
      </c>
    </row>
    <row r="32" spans="1:19" ht="13.5" customHeight="1">
      <c r="A32" s="320"/>
      <c r="B32" s="320">
        <v>28</v>
      </c>
      <c r="C32" s="321"/>
      <c r="D32" s="322">
        <v>-1.8</v>
      </c>
      <c r="E32" s="157">
        <v>-27.2</v>
      </c>
      <c r="F32" s="157">
        <v>-2.8</v>
      </c>
      <c r="G32" s="157">
        <v>-10.4</v>
      </c>
      <c r="H32" s="157">
        <v>-34</v>
      </c>
      <c r="I32" s="157">
        <v>-3.4</v>
      </c>
      <c r="J32" s="157">
        <v>-14.2</v>
      </c>
      <c r="K32" s="157">
        <v>2.8</v>
      </c>
      <c r="L32" s="323">
        <v>-14.9</v>
      </c>
      <c r="M32" s="323">
        <v>-14.9</v>
      </c>
      <c r="N32" s="323">
        <v>-18.6</v>
      </c>
      <c r="O32" s="323">
        <v>10.5</v>
      </c>
      <c r="P32" s="157">
        <v>54.7</v>
      </c>
      <c r="Q32" s="157">
        <v>2.8</v>
      </c>
      <c r="R32" s="157">
        <v>-22.8</v>
      </c>
      <c r="S32" s="323">
        <v>27.7</v>
      </c>
    </row>
    <row r="33" spans="1:19" ht="13.5" customHeight="1">
      <c r="A33" s="225"/>
      <c r="B33" s="167" t="s">
        <v>474</v>
      </c>
      <c r="C33" s="226"/>
      <c r="D33" s="171">
        <v>-0.1</v>
      </c>
      <c r="E33" s="172">
        <v>42.3</v>
      </c>
      <c r="F33" s="172">
        <v>0.6</v>
      </c>
      <c r="G33" s="172">
        <v>2.7</v>
      </c>
      <c r="H33" s="172">
        <v>-19.5</v>
      </c>
      <c r="I33" s="172">
        <v>-1.6</v>
      </c>
      <c r="J33" s="172">
        <v>-6.6</v>
      </c>
      <c r="K33" s="172">
        <v>12.5</v>
      </c>
      <c r="L33" s="172">
        <v>26.2</v>
      </c>
      <c r="M33" s="172">
        <v>-5.4</v>
      </c>
      <c r="N33" s="172">
        <v>-9.4</v>
      </c>
      <c r="O33" s="172">
        <v>18.8</v>
      </c>
      <c r="P33" s="172">
        <v>0.3</v>
      </c>
      <c r="Q33" s="172">
        <v>-3.8</v>
      </c>
      <c r="R33" s="172">
        <v>26.6</v>
      </c>
      <c r="S33" s="172">
        <v>-18.8</v>
      </c>
    </row>
    <row r="34" spans="1:19" ht="13.5" customHeight="1">
      <c r="A34" s="320"/>
      <c r="B34" s="320" t="s">
        <v>344</v>
      </c>
      <c r="C34" s="321"/>
      <c r="D34" s="380">
        <v>-1.8</v>
      </c>
      <c r="E34" s="381">
        <v>12.6</v>
      </c>
      <c r="F34" s="381">
        <v>1.7</v>
      </c>
      <c r="G34" s="381">
        <v>-9.3</v>
      </c>
      <c r="H34" s="381">
        <v>-26.3</v>
      </c>
      <c r="I34" s="381">
        <v>-9.2</v>
      </c>
      <c r="J34" s="381">
        <v>-17.8</v>
      </c>
      <c r="K34" s="381">
        <v>17.7</v>
      </c>
      <c r="L34" s="381">
        <v>11.5</v>
      </c>
      <c r="M34" s="381">
        <v>-16.8</v>
      </c>
      <c r="N34" s="381">
        <v>-14.6</v>
      </c>
      <c r="O34" s="381">
        <v>17.3</v>
      </c>
      <c r="P34" s="381">
        <v>27.1</v>
      </c>
      <c r="Q34" s="381">
        <v>-6.6</v>
      </c>
      <c r="R34" s="381">
        <v>5.2</v>
      </c>
      <c r="S34" s="381">
        <v>-20.3</v>
      </c>
    </row>
    <row r="35" spans="1:19" ht="13.5" customHeight="1">
      <c r="A35" s="320"/>
      <c r="B35" s="320" t="s">
        <v>345</v>
      </c>
      <c r="C35" s="321"/>
      <c r="D35" s="382">
        <v>-0.3</v>
      </c>
      <c r="E35" s="158">
        <v>59.3</v>
      </c>
      <c r="F35" s="158">
        <v>3.1</v>
      </c>
      <c r="G35" s="158">
        <v>-2.4</v>
      </c>
      <c r="H35" s="158">
        <v>-39.2</v>
      </c>
      <c r="I35" s="158">
        <v>-8.2</v>
      </c>
      <c r="J35" s="158">
        <v>-13</v>
      </c>
      <c r="K35" s="158">
        <v>57.2</v>
      </c>
      <c r="L35" s="158">
        <v>9.1</v>
      </c>
      <c r="M35" s="158">
        <v>-1.2</v>
      </c>
      <c r="N35" s="158">
        <v>-13.2</v>
      </c>
      <c r="O35" s="158">
        <v>20.6</v>
      </c>
      <c r="P35" s="158">
        <v>-4</v>
      </c>
      <c r="Q35" s="158">
        <v>-3.7</v>
      </c>
      <c r="R35" s="158">
        <v>3.4</v>
      </c>
      <c r="S35" s="158">
        <v>-4.3</v>
      </c>
    </row>
    <row r="36" spans="1:19" ht="13.5" customHeight="1">
      <c r="A36" s="320"/>
      <c r="B36" s="320" t="s">
        <v>346</v>
      </c>
      <c r="C36" s="321"/>
      <c r="D36" s="382">
        <v>-1.1</v>
      </c>
      <c r="E36" s="158">
        <v>33.5</v>
      </c>
      <c r="F36" s="158">
        <v>1.8</v>
      </c>
      <c r="G36" s="158">
        <v>13.3</v>
      </c>
      <c r="H36" s="158">
        <v>-39.9</v>
      </c>
      <c r="I36" s="158">
        <v>-1.1</v>
      </c>
      <c r="J36" s="158">
        <v>-7.8</v>
      </c>
      <c r="K36" s="158">
        <v>34.8</v>
      </c>
      <c r="L36" s="158">
        <v>5.9</v>
      </c>
      <c r="M36" s="158">
        <v>-15.3</v>
      </c>
      <c r="N36" s="158">
        <v>-13.6</v>
      </c>
      <c r="O36" s="158">
        <v>19.7</v>
      </c>
      <c r="P36" s="158">
        <v>0.6</v>
      </c>
      <c r="Q36" s="158">
        <v>-9.9</v>
      </c>
      <c r="R36" s="158">
        <v>10.8</v>
      </c>
      <c r="S36" s="158">
        <v>-15.1</v>
      </c>
    </row>
    <row r="37" spans="1:19" ht="13.5" customHeight="1">
      <c r="A37" s="320"/>
      <c r="B37" s="320" t="s">
        <v>347</v>
      </c>
      <c r="C37" s="321"/>
      <c r="D37" s="382">
        <v>-1.1</v>
      </c>
      <c r="E37" s="158">
        <v>35.8</v>
      </c>
      <c r="F37" s="158">
        <v>-4.7</v>
      </c>
      <c r="G37" s="158">
        <v>-7.8</v>
      </c>
      <c r="H37" s="158">
        <v>-16.1</v>
      </c>
      <c r="I37" s="158">
        <v>2.7</v>
      </c>
      <c r="J37" s="158">
        <v>21.1</v>
      </c>
      <c r="K37" s="158">
        <v>1.9</v>
      </c>
      <c r="L37" s="158">
        <v>41</v>
      </c>
      <c r="M37" s="158">
        <v>9.4</v>
      </c>
      <c r="N37" s="158">
        <v>-1.6</v>
      </c>
      <c r="O37" s="158">
        <v>18.7</v>
      </c>
      <c r="P37" s="158">
        <v>-7.3</v>
      </c>
      <c r="Q37" s="158">
        <v>-15.6</v>
      </c>
      <c r="R37" s="158">
        <v>25.5</v>
      </c>
      <c r="S37" s="158">
        <v>-24.1</v>
      </c>
    </row>
    <row r="38" spans="1:19" ht="13.5" customHeight="1">
      <c r="A38" s="320"/>
      <c r="B38" s="320" t="s">
        <v>348</v>
      </c>
      <c r="C38" s="321"/>
      <c r="D38" s="382">
        <v>1.6</v>
      </c>
      <c r="E38" s="158">
        <v>59.6</v>
      </c>
      <c r="F38" s="158">
        <v>-2.5</v>
      </c>
      <c r="G38" s="158">
        <v>14.5</v>
      </c>
      <c r="H38" s="158">
        <v>6.8</v>
      </c>
      <c r="I38" s="158">
        <v>7</v>
      </c>
      <c r="J38" s="158">
        <v>1.2</v>
      </c>
      <c r="K38" s="158">
        <v>1.4</v>
      </c>
      <c r="L38" s="158">
        <v>64</v>
      </c>
      <c r="M38" s="158">
        <v>7.1</v>
      </c>
      <c r="N38" s="158">
        <v>-5.1</v>
      </c>
      <c r="O38" s="158">
        <v>21.7</v>
      </c>
      <c r="P38" s="158">
        <v>7.5</v>
      </c>
      <c r="Q38" s="158">
        <v>-5.1</v>
      </c>
      <c r="R38" s="158">
        <v>44.6</v>
      </c>
      <c r="S38" s="158">
        <v>-27.1</v>
      </c>
    </row>
    <row r="39" spans="1:19" ht="13.5" customHeight="1">
      <c r="A39" s="320"/>
      <c r="B39" s="320" t="s">
        <v>349</v>
      </c>
      <c r="C39" s="321"/>
      <c r="D39" s="382">
        <v>5</v>
      </c>
      <c r="E39" s="158">
        <v>70.8</v>
      </c>
      <c r="F39" s="158">
        <v>2.3</v>
      </c>
      <c r="G39" s="158">
        <v>70.2</v>
      </c>
      <c r="H39" s="158">
        <v>48.4</v>
      </c>
      <c r="I39" s="158">
        <v>11.4</v>
      </c>
      <c r="J39" s="158">
        <v>12.8</v>
      </c>
      <c r="K39" s="158">
        <v>10.7</v>
      </c>
      <c r="L39" s="158">
        <v>30.8</v>
      </c>
      <c r="M39" s="158">
        <v>3.7</v>
      </c>
      <c r="N39" s="158">
        <v>-5.9</v>
      </c>
      <c r="O39" s="158">
        <v>15.1</v>
      </c>
      <c r="P39" s="158">
        <v>-9.9</v>
      </c>
      <c r="Q39" s="158">
        <v>-7</v>
      </c>
      <c r="R39" s="158">
        <v>74.8</v>
      </c>
      <c r="S39" s="158">
        <v>-25.3</v>
      </c>
    </row>
    <row r="40" spans="1:19" ht="13.5" customHeight="1">
      <c r="A40" s="320"/>
      <c r="B40" s="320" t="s">
        <v>320</v>
      </c>
      <c r="C40" s="321"/>
      <c r="D40" s="382">
        <v>1.4</v>
      </c>
      <c r="E40" s="158">
        <v>34.6</v>
      </c>
      <c r="F40" s="158">
        <v>-1.2</v>
      </c>
      <c r="G40" s="158">
        <v>105.1</v>
      </c>
      <c r="H40" s="158">
        <v>8.8</v>
      </c>
      <c r="I40" s="158">
        <v>3.7</v>
      </c>
      <c r="J40" s="158">
        <v>16</v>
      </c>
      <c r="K40" s="158">
        <v>3.1</v>
      </c>
      <c r="L40" s="158">
        <v>47</v>
      </c>
      <c r="M40" s="158">
        <v>16.6</v>
      </c>
      <c r="N40" s="158">
        <v>0.6</v>
      </c>
      <c r="O40" s="158">
        <v>21.6</v>
      </c>
      <c r="P40" s="158">
        <v>-6.9</v>
      </c>
      <c r="Q40" s="158">
        <v>-16.6</v>
      </c>
      <c r="R40" s="158">
        <v>30.2</v>
      </c>
      <c r="S40" s="158">
        <v>-19.9</v>
      </c>
    </row>
    <row r="41" spans="1:19" ht="13.5" customHeight="1">
      <c r="A41" s="320"/>
      <c r="B41" s="320" t="s">
        <v>350</v>
      </c>
      <c r="C41" s="321"/>
      <c r="D41" s="382">
        <v>4.6</v>
      </c>
      <c r="E41" s="158">
        <v>76.7</v>
      </c>
      <c r="F41" s="158">
        <v>5.7</v>
      </c>
      <c r="G41" s="158">
        <v>6.6</v>
      </c>
      <c r="H41" s="158">
        <v>9.2</v>
      </c>
      <c r="I41" s="158">
        <v>-3.6</v>
      </c>
      <c r="J41" s="158">
        <v>7</v>
      </c>
      <c r="K41" s="158">
        <v>-3</v>
      </c>
      <c r="L41" s="158">
        <v>51.9</v>
      </c>
      <c r="M41" s="158">
        <v>21.4</v>
      </c>
      <c r="N41" s="158">
        <v>0.7</v>
      </c>
      <c r="O41" s="158">
        <v>10</v>
      </c>
      <c r="P41" s="158">
        <v>-1</v>
      </c>
      <c r="Q41" s="158">
        <v>-0.4</v>
      </c>
      <c r="R41" s="158">
        <v>43.6</v>
      </c>
      <c r="S41" s="158">
        <v>-19.5</v>
      </c>
    </row>
    <row r="42" spans="1:19" ht="13.5" customHeight="1">
      <c r="A42" s="320"/>
      <c r="B42" s="320">
        <v>12</v>
      </c>
      <c r="C42" s="321"/>
      <c r="D42" s="382">
        <v>-2.8</v>
      </c>
      <c r="E42" s="158">
        <v>30.9</v>
      </c>
      <c r="F42" s="158">
        <v>-4.4</v>
      </c>
      <c r="G42" s="158">
        <v>25.2</v>
      </c>
      <c r="H42" s="158">
        <v>23.2</v>
      </c>
      <c r="I42" s="158">
        <v>-5.7</v>
      </c>
      <c r="J42" s="158">
        <v>-0.4</v>
      </c>
      <c r="K42" s="158">
        <v>-9.5</v>
      </c>
      <c r="L42" s="158">
        <v>56.4</v>
      </c>
      <c r="M42" s="158">
        <v>-2.9</v>
      </c>
      <c r="N42" s="158">
        <v>-11.2</v>
      </c>
      <c r="O42" s="158">
        <v>13.6</v>
      </c>
      <c r="P42" s="158">
        <v>-1.3</v>
      </c>
      <c r="Q42" s="158">
        <v>2.7</v>
      </c>
      <c r="R42" s="158">
        <v>32.4</v>
      </c>
      <c r="S42" s="158">
        <v>-37.9</v>
      </c>
    </row>
    <row r="43" spans="1:19" ht="13.5" customHeight="1">
      <c r="A43" s="320" t="s">
        <v>473</v>
      </c>
      <c r="B43" s="320" t="s">
        <v>351</v>
      </c>
      <c r="C43" s="321" t="s">
        <v>23</v>
      </c>
      <c r="D43" s="382">
        <v>-8.9</v>
      </c>
      <c r="E43" s="158">
        <v>6.7</v>
      </c>
      <c r="F43" s="158">
        <v>-8.9</v>
      </c>
      <c r="G43" s="158">
        <v>52.3</v>
      </c>
      <c r="H43" s="158">
        <v>23.3</v>
      </c>
      <c r="I43" s="158">
        <v>-1.2</v>
      </c>
      <c r="J43" s="158">
        <v>23.5</v>
      </c>
      <c r="K43" s="158">
        <v>-28.6</v>
      </c>
      <c r="L43" s="158">
        <v>29</v>
      </c>
      <c r="M43" s="158">
        <v>-7.5</v>
      </c>
      <c r="N43" s="158">
        <v>-1.9</v>
      </c>
      <c r="O43" s="158">
        <v>18.9</v>
      </c>
      <c r="P43" s="158">
        <v>-58.7</v>
      </c>
      <c r="Q43" s="158">
        <v>3.5</v>
      </c>
      <c r="R43" s="158">
        <v>-27.4</v>
      </c>
      <c r="S43" s="158">
        <v>-6.5</v>
      </c>
    </row>
    <row r="44" spans="1:19" ht="13.5" customHeight="1">
      <c r="A44" s="320"/>
      <c r="B44" s="320">
        <v>2</v>
      </c>
      <c r="C44" s="321"/>
      <c r="D44" s="382">
        <v>-9.8</v>
      </c>
      <c r="E44" s="158">
        <v>-1.8</v>
      </c>
      <c r="F44" s="158">
        <v>-11</v>
      </c>
      <c r="G44" s="158">
        <v>107.7</v>
      </c>
      <c r="H44" s="158">
        <v>51.2</v>
      </c>
      <c r="I44" s="158">
        <v>2.5</v>
      </c>
      <c r="J44" s="158">
        <v>21.1</v>
      </c>
      <c r="K44" s="158">
        <v>-11.1</v>
      </c>
      <c r="L44" s="158">
        <v>19.8</v>
      </c>
      <c r="M44" s="158">
        <v>-4.5</v>
      </c>
      <c r="N44" s="158">
        <v>13</v>
      </c>
      <c r="O44" s="158">
        <v>7.9</v>
      </c>
      <c r="P44" s="158">
        <v>-60.8</v>
      </c>
      <c r="Q44" s="158">
        <v>-1.6</v>
      </c>
      <c r="R44" s="158">
        <v>-15.2</v>
      </c>
      <c r="S44" s="158">
        <v>-12.5</v>
      </c>
    </row>
    <row r="45" spans="1:19" ht="13.5" customHeight="1">
      <c r="A45" s="320"/>
      <c r="B45" s="320">
        <v>3</v>
      </c>
      <c r="C45" s="321"/>
      <c r="D45" s="382">
        <v>-11.5</v>
      </c>
      <c r="E45" s="158">
        <v>-8.3</v>
      </c>
      <c r="F45" s="158">
        <v>-14.3</v>
      </c>
      <c r="G45" s="158">
        <v>153.3</v>
      </c>
      <c r="H45" s="158">
        <v>20.2</v>
      </c>
      <c r="I45" s="158">
        <v>-1.9</v>
      </c>
      <c r="J45" s="158">
        <v>12.8</v>
      </c>
      <c r="K45" s="158">
        <v>-32.8</v>
      </c>
      <c r="L45" s="158">
        <v>12.1</v>
      </c>
      <c r="M45" s="158">
        <v>19.3</v>
      </c>
      <c r="N45" s="158">
        <v>16</v>
      </c>
      <c r="O45" s="158">
        <v>18.4</v>
      </c>
      <c r="P45" s="158">
        <v>-59.6</v>
      </c>
      <c r="Q45" s="158">
        <v>-3.5</v>
      </c>
      <c r="R45" s="158">
        <v>-19.7</v>
      </c>
      <c r="S45" s="158">
        <v>-9</v>
      </c>
    </row>
    <row r="46" spans="1:19" ht="13.5" customHeight="1">
      <c r="A46" s="167"/>
      <c r="B46" s="532">
        <v>4</v>
      </c>
      <c r="C46" s="168"/>
      <c r="D46" s="169">
        <v>-11</v>
      </c>
      <c r="E46" s="170">
        <v>25</v>
      </c>
      <c r="F46" s="170">
        <v>-10.1</v>
      </c>
      <c r="G46" s="170">
        <v>105.2</v>
      </c>
      <c r="H46" s="170">
        <v>0.9</v>
      </c>
      <c r="I46" s="170">
        <v>7.3</v>
      </c>
      <c r="J46" s="170">
        <v>19.7</v>
      </c>
      <c r="K46" s="170">
        <v>-33.3</v>
      </c>
      <c r="L46" s="170">
        <v>3.5</v>
      </c>
      <c r="M46" s="170">
        <v>8.4</v>
      </c>
      <c r="N46" s="170">
        <v>3.9</v>
      </c>
      <c r="O46" s="170">
        <v>-29.6</v>
      </c>
      <c r="P46" s="170">
        <v>-64.7</v>
      </c>
      <c r="Q46" s="170">
        <v>-3.4</v>
      </c>
      <c r="R46" s="170">
        <v>14.1</v>
      </c>
      <c r="S46" s="170">
        <v>-9.9</v>
      </c>
    </row>
    <row r="47" spans="1:35" ht="27" customHeight="1">
      <c r="A47" s="667" t="s">
        <v>214</v>
      </c>
      <c r="B47" s="667"/>
      <c r="C47" s="668"/>
      <c r="D47" s="173">
        <v>4.6</v>
      </c>
      <c r="E47" s="173">
        <v>11.1</v>
      </c>
      <c r="F47" s="173">
        <v>0.5</v>
      </c>
      <c r="G47" s="173">
        <v>5.4</v>
      </c>
      <c r="H47" s="173">
        <v>0</v>
      </c>
      <c r="I47" s="173">
        <v>13.9</v>
      </c>
      <c r="J47" s="173">
        <v>17.7</v>
      </c>
      <c r="K47" s="173">
        <v>2.5</v>
      </c>
      <c r="L47" s="173">
        <v>-10</v>
      </c>
      <c r="M47" s="173">
        <v>-16.1</v>
      </c>
      <c r="N47" s="173">
        <v>-10.4</v>
      </c>
      <c r="O47" s="173">
        <v>-29.6</v>
      </c>
      <c r="P47" s="173">
        <v>37.9</v>
      </c>
      <c r="Q47" s="173">
        <v>3.6</v>
      </c>
      <c r="R47" s="173">
        <v>37.6</v>
      </c>
      <c r="S47" s="173">
        <v>2.8</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384</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86.2</v>
      </c>
      <c r="E54" s="318">
        <v>73.1</v>
      </c>
      <c r="F54" s="318">
        <v>84</v>
      </c>
      <c r="G54" s="318">
        <v>119.7</v>
      </c>
      <c r="H54" s="318">
        <v>146.7</v>
      </c>
      <c r="I54" s="318">
        <v>67</v>
      </c>
      <c r="J54" s="318">
        <v>95.2</v>
      </c>
      <c r="K54" s="318">
        <v>154.5</v>
      </c>
      <c r="L54" s="319">
        <v>101.6</v>
      </c>
      <c r="M54" s="319">
        <v>141.9</v>
      </c>
      <c r="N54" s="319">
        <v>92.1</v>
      </c>
      <c r="O54" s="319">
        <v>68.2</v>
      </c>
      <c r="P54" s="318">
        <v>60.6</v>
      </c>
      <c r="Q54" s="318">
        <v>88.6</v>
      </c>
      <c r="R54" s="318">
        <v>49.4</v>
      </c>
      <c r="S54" s="319">
        <v>155</v>
      </c>
    </row>
    <row r="55" spans="1:19" ht="13.5" customHeight="1">
      <c r="A55" s="320"/>
      <c r="B55" s="320" t="s">
        <v>21</v>
      </c>
      <c r="C55" s="321"/>
      <c r="D55" s="322">
        <v>91.5</v>
      </c>
      <c r="E55" s="157">
        <v>88.6</v>
      </c>
      <c r="F55" s="157">
        <v>89.1</v>
      </c>
      <c r="G55" s="157">
        <v>95.5</v>
      </c>
      <c r="H55" s="157">
        <v>109</v>
      </c>
      <c r="I55" s="157">
        <v>83.2</v>
      </c>
      <c r="J55" s="157">
        <v>105.2</v>
      </c>
      <c r="K55" s="157">
        <v>141.9</v>
      </c>
      <c r="L55" s="323">
        <v>136.3</v>
      </c>
      <c r="M55" s="323">
        <v>126.7</v>
      </c>
      <c r="N55" s="323">
        <v>102.1</v>
      </c>
      <c r="O55" s="323">
        <v>73.4</v>
      </c>
      <c r="P55" s="157">
        <v>78.9</v>
      </c>
      <c r="Q55" s="157">
        <v>87.3</v>
      </c>
      <c r="R55" s="157">
        <v>70.9</v>
      </c>
      <c r="S55" s="323">
        <v>126.5</v>
      </c>
    </row>
    <row r="56" spans="1:19" ht="13.5" customHeight="1">
      <c r="A56" s="320"/>
      <c r="B56" s="320" t="s">
        <v>22</v>
      </c>
      <c r="C56" s="321"/>
      <c r="D56" s="322">
        <v>98.4</v>
      </c>
      <c r="E56" s="157">
        <v>92.8</v>
      </c>
      <c r="F56" s="157">
        <v>95.6</v>
      </c>
      <c r="G56" s="157">
        <v>94.3</v>
      </c>
      <c r="H56" s="157">
        <v>83.4</v>
      </c>
      <c r="I56" s="157">
        <v>100.3</v>
      </c>
      <c r="J56" s="157">
        <v>110.8</v>
      </c>
      <c r="K56" s="157">
        <v>123.1</v>
      </c>
      <c r="L56" s="323">
        <v>136.1</v>
      </c>
      <c r="M56" s="323">
        <v>116</v>
      </c>
      <c r="N56" s="323">
        <v>116.6</v>
      </c>
      <c r="O56" s="323">
        <v>92.3</v>
      </c>
      <c r="P56" s="157">
        <v>86.5</v>
      </c>
      <c r="Q56" s="157">
        <v>93.2</v>
      </c>
      <c r="R56" s="157">
        <v>105.5</v>
      </c>
      <c r="S56" s="323">
        <v>112.3</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324">
        <v>101.8</v>
      </c>
      <c r="E58" s="325">
        <v>84.7</v>
      </c>
      <c r="F58" s="325">
        <v>98.6</v>
      </c>
      <c r="G58" s="325">
        <v>82.3</v>
      </c>
      <c r="H58" s="325">
        <v>97.3</v>
      </c>
      <c r="I58" s="325">
        <v>96.6</v>
      </c>
      <c r="J58" s="325">
        <v>84.6</v>
      </c>
      <c r="K58" s="325">
        <v>114.4</v>
      </c>
      <c r="L58" s="325">
        <v>100.8</v>
      </c>
      <c r="M58" s="325">
        <v>99.1</v>
      </c>
      <c r="N58" s="325">
        <v>89.9</v>
      </c>
      <c r="O58" s="325">
        <v>101.4</v>
      </c>
      <c r="P58" s="325">
        <v>182.4</v>
      </c>
      <c r="Q58" s="325">
        <v>98.8</v>
      </c>
      <c r="R58" s="325">
        <v>90.7</v>
      </c>
      <c r="S58" s="325">
        <v>102.6</v>
      </c>
    </row>
    <row r="59" spans="1:19" ht="13.5" customHeight="1">
      <c r="A59" s="225"/>
      <c r="B59" s="167" t="s">
        <v>474</v>
      </c>
      <c r="C59" s="226"/>
      <c r="D59" s="171">
        <v>103.2</v>
      </c>
      <c r="E59" s="172">
        <v>78</v>
      </c>
      <c r="F59" s="172">
        <v>103.1</v>
      </c>
      <c r="G59" s="172">
        <v>91.5</v>
      </c>
      <c r="H59" s="172">
        <v>98.2</v>
      </c>
      <c r="I59" s="172">
        <v>93.4</v>
      </c>
      <c r="J59" s="172">
        <v>85.2</v>
      </c>
      <c r="K59" s="172">
        <v>104.3</v>
      </c>
      <c r="L59" s="172">
        <v>110.8</v>
      </c>
      <c r="M59" s="172">
        <v>93.1</v>
      </c>
      <c r="N59" s="172">
        <v>92.5</v>
      </c>
      <c r="O59" s="172">
        <v>109.3</v>
      </c>
      <c r="P59" s="172">
        <v>178.7</v>
      </c>
      <c r="Q59" s="172">
        <v>97.6</v>
      </c>
      <c r="R59" s="172">
        <v>100.6</v>
      </c>
      <c r="S59" s="172">
        <v>100.2</v>
      </c>
    </row>
    <row r="60" spans="1:19" ht="13.5" customHeight="1">
      <c r="A60" s="320"/>
      <c r="B60" s="320" t="s">
        <v>344</v>
      </c>
      <c r="C60" s="321"/>
      <c r="D60" s="380">
        <v>108.5</v>
      </c>
      <c r="E60" s="381">
        <v>70.2</v>
      </c>
      <c r="F60" s="381">
        <v>105.8</v>
      </c>
      <c r="G60" s="381">
        <v>99.2</v>
      </c>
      <c r="H60" s="381">
        <v>122</v>
      </c>
      <c r="I60" s="381">
        <v>100</v>
      </c>
      <c r="J60" s="381">
        <v>88.2</v>
      </c>
      <c r="K60" s="381">
        <v>112.9</v>
      </c>
      <c r="L60" s="381">
        <v>111.8</v>
      </c>
      <c r="M60" s="381">
        <v>88.1</v>
      </c>
      <c r="N60" s="381">
        <v>85.9</v>
      </c>
      <c r="O60" s="381">
        <v>96.9</v>
      </c>
      <c r="P60" s="381">
        <v>245.7</v>
      </c>
      <c r="Q60" s="381">
        <v>93.9</v>
      </c>
      <c r="R60" s="381">
        <v>90.9</v>
      </c>
      <c r="S60" s="381">
        <v>81.5</v>
      </c>
    </row>
    <row r="61" spans="1:19" ht="13.5" customHeight="1">
      <c r="A61" s="320"/>
      <c r="B61" s="320" t="s">
        <v>345</v>
      </c>
      <c r="C61" s="321"/>
      <c r="D61" s="382">
        <v>101.4</v>
      </c>
      <c r="E61" s="158">
        <v>72.8</v>
      </c>
      <c r="F61" s="158">
        <v>99.5</v>
      </c>
      <c r="G61" s="158">
        <v>81.4</v>
      </c>
      <c r="H61" s="158">
        <v>94.5</v>
      </c>
      <c r="I61" s="158">
        <v>92.3</v>
      </c>
      <c r="J61" s="158">
        <v>93.4</v>
      </c>
      <c r="K61" s="158">
        <v>120</v>
      </c>
      <c r="L61" s="158">
        <v>102.5</v>
      </c>
      <c r="M61" s="158">
        <v>90.5</v>
      </c>
      <c r="N61" s="158">
        <v>80.3</v>
      </c>
      <c r="O61" s="158">
        <v>110.9</v>
      </c>
      <c r="P61" s="158">
        <v>189</v>
      </c>
      <c r="Q61" s="158">
        <v>98.5</v>
      </c>
      <c r="R61" s="158">
        <v>94.9</v>
      </c>
      <c r="S61" s="158">
        <v>92.3</v>
      </c>
    </row>
    <row r="62" spans="1:19" ht="13.5" customHeight="1">
      <c r="A62" s="320"/>
      <c r="B62" s="320" t="s">
        <v>346</v>
      </c>
      <c r="C62" s="321"/>
      <c r="D62" s="382">
        <v>105.6</v>
      </c>
      <c r="E62" s="158">
        <v>89.5</v>
      </c>
      <c r="F62" s="158">
        <v>100.5</v>
      </c>
      <c r="G62" s="158">
        <v>100.8</v>
      </c>
      <c r="H62" s="158">
        <v>90.1</v>
      </c>
      <c r="I62" s="158">
        <v>96.2</v>
      </c>
      <c r="J62" s="158">
        <v>97.4</v>
      </c>
      <c r="K62" s="158">
        <v>112.9</v>
      </c>
      <c r="L62" s="158">
        <v>100.8</v>
      </c>
      <c r="M62" s="158">
        <v>88.9</v>
      </c>
      <c r="N62" s="158">
        <v>81.7</v>
      </c>
      <c r="O62" s="158">
        <v>125</v>
      </c>
      <c r="P62" s="158">
        <v>231.1</v>
      </c>
      <c r="Q62" s="158">
        <v>92.4</v>
      </c>
      <c r="R62" s="158">
        <v>84.8</v>
      </c>
      <c r="S62" s="158">
        <v>92.3</v>
      </c>
    </row>
    <row r="63" spans="1:19" ht="13.5" customHeight="1">
      <c r="A63" s="320"/>
      <c r="B63" s="320" t="s">
        <v>347</v>
      </c>
      <c r="C63" s="321"/>
      <c r="D63" s="382">
        <v>101.4</v>
      </c>
      <c r="E63" s="158">
        <v>79.1</v>
      </c>
      <c r="F63" s="158">
        <v>98.9</v>
      </c>
      <c r="G63" s="158">
        <v>78</v>
      </c>
      <c r="H63" s="158">
        <v>102.2</v>
      </c>
      <c r="I63" s="158">
        <v>93.6</v>
      </c>
      <c r="J63" s="158">
        <v>85.5</v>
      </c>
      <c r="K63" s="158">
        <v>104.7</v>
      </c>
      <c r="L63" s="158">
        <v>109.2</v>
      </c>
      <c r="M63" s="158">
        <v>87.3</v>
      </c>
      <c r="N63" s="158">
        <v>93</v>
      </c>
      <c r="O63" s="158">
        <v>107.8</v>
      </c>
      <c r="P63" s="158">
        <v>169.5</v>
      </c>
      <c r="Q63" s="158">
        <v>104.5</v>
      </c>
      <c r="R63" s="158">
        <v>99</v>
      </c>
      <c r="S63" s="158">
        <v>116.9</v>
      </c>
    </row>
    <row r="64" spans="1:19" ht="13.5" customHeight="1">
      <c r="A64" s="320"/>
      <c r="B64" s="320" t="s">
        <v>348</v>
      </c>
      <c r="C64" s="321"/>
      <c r="D64" s="382">
        <v>93.7</v>
      </c>
      <c r="E64" s="158">
        <v>77</v>
      </c>
      <c r="F64" s="158">
        <v>96.3</v>
      </c>
      <c r="G64" s="158">
        <v>67.8</v>
      </c>
      <c r="H64" s="158">
        <v>87.9</v>
      </c>
      <c r="I64" s="158">
        <v>90.7</v>
      </c>
      <c r="J64" s="158">
        <v>88.2</v>
      </c>
      <c r="K64" s="158">
        <v>92.9</v>
      </c>
      <c r="L64" s="158">
        <v>121</v>
      </c>
      <c r="M64" s="158">
        <v>90.5</v>
      </c>
      <c r="N64" s="158">
        <v>105.6</v>
      </c>
      <c r="O64" s="158">
        <v>126.6</v>
      </c>
      <c r="P64" s="158">
        <v>58.5</v>
      </c>
      <c r="Q64" s="158">
        <v>104.5</v>
      </c>
      <c r="R64" s="158">
        <v>100</v>
      </c>
      <c r="S64" s="158">
        <v>106.2</v>
      </c>
    </row>
    <row r="65" spans="1:19" ht="13.5" customHeight="1">
      <c r="A65" s="320"/>
      <c r="B65" s="320" t="s">
        <v>349</v>
      </c>
      <c r="C65" s="321"/>
      <c r="D65" s="382">
        <v>105.6</v>
      </c>
      <c r="E65" s="158">
        <v>101.6</v>
      </c>
      <c r="F65" s="158">
        <v>104.7</v>
      </c>
      <c r="G65" s="158">
        <v>115.3</v>
      </c>
      <c r="H65" s="158">
        <v>100</v>
      </c>
      <c r="I65" s="158">
        <v>94.9</v>
      </c>
      <c r="J65" s="158">
        <v>81.6</v>
      </c>
      <c r="K65" s="158">
        <v>109.4</v>
      </c>
      <c r="L65" s="158">
        <v>107.6</v>
      </c>
      <c r="M65" s="158">
        <v>84.1</v>
      </c>
      <c r="N65" s="158">
        <v>94.4</v>
      </c>
      <c r="O65" s="158">
        <v>121.9</v>
      </c>
      <c r="P65" s="158">
        <v>182.9</v>
      </c>
      <c r="Q65" s="158">
        <v>89.4</v>
      </c>
      <c r="R65" s="158">
        <v>99</v>
      </c>
      <c r="S65" s="158">
        <v>113.8</v>
      </c>
    </row>
    <row r="66" spans="1:19" ht="13.5" customHeight="1">
      <c r="A66" s="320"/>
      <c r="B66" s="320" t="s">
        <v>320</v>
      </c>
      <c r="C66" s="321"/>
      <c r="D66" s="382">
        <v>105.6</v>
      </c>
      <c r="E66" s="158">
        <v>77.5</v>
      </c>
      <c r="F66" s="158">
        <v>102.1</v>
      </c>
      <c r="G66" s="158">
        <v>150.8</v>
      </c>
      <c r="H66" s="158">
        <v>95.6</v>
      </c>
      <c r="I66" s="158">
        <v>91.3</v>
      </c>
      <c r="J66" s="158">
        <v>98.7</v>
      </c>
      <c r="K66" s="158">
        <v>100</v>
      </c>
      <c r="L66" s="158">
        <v>122.7</v>
      </c>
      <c r="M66" s="158">
        <v>93.7</v>
      </c>
      <c r="N66" s="158">
        <v>94.4</v>
      </c>
      <c r="O66" s="158">
        <v>121.9</v>
      </c>
      <c r="P66" s="158">
        <v>191.5</v>
      </c>
      <c r="Q66" s="158">
        <v>103</v>
      </c>
      <c r="R66" s="158">
        <v>91.9</v>
      </c>
      <c r="S66" s="158">
        <v>124.6</v>
      </c>
    </row>
    <row r="67" spans="1:19" ht="13.5" customHeight="1">
      <c r="A67" s="320"/>
      <c r="B67" s="320" t="s">
        <v>350</v>
      </c>
      <c r="C67" s="321"/>
      <c r="D67" s="382">
        <v>110.6</v>
      </c>
      <c r="E67" s="158">
        <v>79.6</v>
      </c>
      <c r="F67" s="158">
        <v>112.1</v>
      </c>
      <c r="G67" s="158">
        <v>83.9</v>
      </c>
      <c r="H67" s="158">
        <v>97.8</v>
      </c>
      <c r="I67" s="158">
        <v>85.9</v>
      </c>
      <c r="J67" s="158">
        <v>81.6</v>
      </c>
      <c r="K67" s="158">
        <v>107.1</v>
      </c>
      <c r="L67" s="158">
        <v>131.1</v>
      </c>
      <c r="M67" s="158">
        <v>107.1</v>
      </c>
      <c r="N67" s="158">
        <v>108.5</v>
      </c>
      <c r="O67" s="158">
        <v>117.2</v>
      </c>
      <c r="P67" s="158">
        <v>204.9</v>
      </c>
      <c r="Q67" s="158">
        <v>107.6</v>
      </c>
      <c r="R67" s="158">
        <v>114.1</v>
      </c>
      <c r="S67" s="158">
        <v>130.8</v>
      </c>
    </row>
    <row r="68" spans="1:19" ht="13.5" customHeight="1">
      <c r="A68" s="320"/>
      <c r="B68" s="320">
        <v>12</v>
      </c>
      <c r="C68" s="321"/>
      <c r="D68" s="382">
        <v>104.2</v>
      </c>
      <c r="E68" s="158">
        <v>78</v>
      </c>
      <c r="F68" s="158">
        <v>104.2</v>
      </c>
      <c r="G68" s="158">
        <v>80.5</v>
      </c>
      <c r="H68" s="158">
        <v>107.7</v>
      </c>
      <c r="I68" s="158">
        <v>92.9</v>
      </c>
      <c r="J68" s="158">
        <v>89.5</v>
      </c>
      <c r="K68" s="158">
        <v>104.7</v>
      </c>
      <c r="L68" s="158">
        <v>127.7</v>
      </c>
      <c r="M68" s="158">
        <v>105.6</v>
      </c>
      <c r="N68" s="158">
        <v>102.8</v>
      </c>
      <c r="O68" s="158">
        <v>110.9</v>
      </c>
      <c r="P68" s="158">
        <v>162.2</v>
      </c>
      <c r="Q68" s="158">
        <v>103</v>
      </c>
      <c r="R68" s="158">
        <v>146.5</v>
      </c>
      <c r="S68" s="158">
        <v>109.2</v>
      </c>
    </row>
    <row r="69" spans="1:19" ht="13.5" customHeight="1">
      <c r="A69" s="320" t="s">
        <v>473</v>
      </c>
      <c r="B69" s="320" t="s">
        <v>351</v>
      </c>
      <c r="C69" s="321" t="s">
        <v>23</v>
      </c>
      <c r="D69" s="382">
        <v>86.6</v>
      </c>
      <c r="E69" s="158">
        <v>46.1</v>
      </c>
      <c r="F69" s="158">
        <v>86.8</v>
      </c>
      <c r="G69" s="158">
        <v>140.7</v>
      </c>
      <c r="H69" s="158">
        <v>131.9</v>
      </c>
      <c r="I69" s="158">
        <v>86.5</v>
      </c>
      <c r="J69" s="158">
        <v>90.8</v>
      </c>
      <c r="K69" s="158">
        <v>123.5</v>
      </c>
      <c r="L69" s="158">
        <v>100</v>
      </c>
      <c r="M69" s="158">
        <v>104.8</v>
      </c>
      <c r="N69" s="158">
        <v>102.8</v>
      </c>
      <c r="O69" s="158">
        <v>106.3</v>
      </c>
      <c r="P69" s="158">
        <v>57.9</v>
      </c>
      <c r="Q69" s="158">
        <v>98.5</v>
      </c>
      <c r="R69" s="158">
        <v>63.6</v>
      </c>
      <c r="S69" s="158">
        <v>118.5</v>
      </c>
    </row>
    <row r="70" spans="1:46" ht="13.5" customHeight="1">
      <c r="A70" s="320"/>
      <c r="B70" s="320">
        <v>2</v>
      </c>
      <c r="C70" s="321"/>
      <c r="D70" s="382">
        <v>94.4</v>
      </c>
      <c r="E70" s="158">
        <v>40.8</v>
      </c>
      <c r="F70" s="158">
        <v>97.9</v>
      </c>
      <c r="G70" s="158">
        <v>139</v>
      </c>
      <c r="H70" s="158">
        <v>154.9</v>
      </c>
      <c r="I70" s="158">
        <v>100.6</v>
      </c>
      <c r="J70" s="158">
        <v>84.2</v>
      </c>
      <c r="K70" s="158">
        <v>117.6</v>
      </c>
      <c r="L70" s="158">
        <v>98.3</v>
      </c>
      <c r="M70" s="158">
        <v>109.5</v>
      </c>
      <c r="N70" s="158">
        <v>111.3</v>
      </c>
      <c r="O70" s="158">
        <v>95.3</v>
      </c>
      <c r="P70" s="158">
        <v>62.8</v>
      </c>
      <c r="Q70" s="158">
        <v>95.5</v>
      </c>
      <c r="R70" s="158">
        <v>51.5</v>
      </c>
      <c r="S70" s="158">
        <v>112.3</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82">
        <v>92.3</v>
      </c>
      <c r="E71" s="158">
        <v>37.7</v>
      </c>
      <c r="F71" s="158">
        <v>97.9</v>
      </c>
      <c r="G71" s="158">
        <v>156.8</v>
      </c>
      <c r="H71" s="158">
        <v>165.9</v>
      </c>
      <c r="I71" s="158">
        <v>88.5</v>
      </c>
      <c r="J71" s="158">
        <v>90.8</v>
      </c>
      <c r="K71" s="158">
        <v>150.6</v>
      </c>
      <c r="L71" s="158">
        <v>98.3</v>
      </c>
      <c r="M71" s="158">
        <v>121.4</v>
      </c>
      <c r="N71" s="158">
        <v>136.6</v>
      </c>
      <c r="O71" s="158">
        <v>112.5</v>
      </c>
      <c r="P71" s="158">
        <v>48.8</v>
      </c>
      <c r="Q71" s="158">
        <v>81.8</v>
      </c>
      <c r="R71" s="158">
        <v>58.6</v>
      </c>
      <c r="S71" s="158">
        <v>109.2</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96.5</v>
      </c>
      <c r="E72" s="170">
        <v>58.1</v>
      </c>
      <c r="F72" s="170">
        <v>99.5</v>
      </c>
      <c r="G72" s="170">
        <v>165.3</v>
      </c>
      <c r="H72" s="170">
        <v>156</v>
      </c>
      <c r="I72" s="170">
        <v>92.9</v>
      </c>
      <c r="J72" s="170">
        <v>111.8</v>
      </c>
      <c r="K72" s="170">
        <v>164.7</v>
      </c>
      <c r="L72" s="170">
        <v>98.3</v>
      </c>
      <c r="M72" s="170">
        <v>116.7</v>
      </c>
      <c r="N72" s="170">
        <v>123.9</v>
      </c>
      <c r="O72" s="170">
        <v>51.6</v>
      </c>
      <c r="P72" s="170">
        <v>72.6</v>
      </c>
      <c r="Q72" s="170">
        <v>86.4</v>
      </c>
      <c r="R72" s="170">
        <v>84.8</v>
      </c>
      <c r="S72" s="170">
        <v>116.9</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-2.2</v>
      </c>
      <c r="E74" s="318">
        <v>22.2</v>
      </c>
      <c r="F74" s="318">
        <v>-1.8</v>
      </c>
      <c r="G74" s="318">
        <v>31.3</v>
      </c>
      <c r="H74" s="318">
        <v>25.8</v>
      </c>
      <c r="I74" s="318">
        <v>-8.7</v>
      </c>
      <c r="J74" s="318">
        <v>0.2</v>
      </c>
      <c r="K74" s="318">
        <v>4.1</v>
      </c>
      <c r="L74" s="319">
        <v>24.2</v>
      </c>
      <c r="M74" s="319">
        <v>4.1</v>
      </c>
      <c r="N74" s="319">
        <v>1.1</v>
      </c>
      <c r="O74" s="319">
        <v>-11</v>
      </c>
      <c r="P74" s="318">
        <v>-29.7</v>
      </c>
      <c r="Q74" s="318">
        <v>11.7</v>
      </c>
      <c r="R74" s="318">
        <v>16.9</v>
      </c>
      <c r="S74" s="319">
        <v>-10.9</v>
      </c>
    </row>
    <row r="75" spans="1:19" ht="13.5" customHeight="1">
      <c r="A75" s="320"/>
      <c r="B75" s="320" t="s">
        <v>21</v>
      </c>
      <c r="C75" s="321"/>
      <c r="D75" s="322">
        <v>6.2</v>
      </c>
      <c r="E75" s="157">
        <v>21.1</v>
      </c>
      <c r="F75" s="157">
        <v>6</v>
      </c>
      <c r="G75" s="157">
        <v>-20.2</v>
      </c>
      <c r="H75" s="157">
        <v>-25.6</v>
      </c>
      <c r="I75" s="157">
        <v>24.3</v>
      </c>
      <c r="J75" s="157">
        <v>10.5</v>
      </c>
      <c r="K75" s="157">
        <v>-8.1</v>
      </c>
      <c r="L75" s="323">
        <v>34.1</v>
      </c>
      <c r="M75" s="323">
        <v>-10.7</v>
      </c>
      <c r="N75" s="323">
        <v>10.8</v>
      </c>
      <c r="O75" s="323">
        <v>7.7</v>
      </c>
      <c r="P75" s="157">
        <v>30.1</v>
      </c>
      <c r="Q75" s="157">
        <v>-1.5</v>
      </c>
      <c r="R75" s="157">
        <v>43.4</v>
      </c>
      <c r="S75" s="323">
        <v>-18.4</v>
      </c>
    </row>
    <row r="76" spans="1:19" ht="13.5" customHeight="1">
      <c r="A76" s="320"/>
      <c r="B76" s="320" t="s">
        <v>22</v>
      </c>
      <c r="C76" s="321"/>
      <c r="D76" s="322">
        <v>7.5</v>
      </c>
      <c r="E76" s="157">
        <v>4.8</v>
      </c>
      <c r="F76" s="157">
        <v>7.3</v>
      </c>
      <c r="G76" s="157">
        <v>-1.2</v>
      </c>
      <c r="H76" s="157">
        <v>-23.5</v>
      </c>
      <c r="I76" s="157">
        <v>20.4</v>
      </c>
      <c r="J76" s="157">
        <v>5.4</v>
      </c>
      <c r="K76" s="157">
        <v>-13.2</v>
      </c>
      <c r="L76" s="323">
        <v>-0.1</v>
      </c>
      <c r="M76" s="323">
        <v>-8.4</v>
      </c>
      <c r="N76" s="323">
        <v>14.3</v>
      </c>
      <c r="O76" s="323">
        <v>25.6</v>
      </c>
      <c r="P76" s="157">
        <v>9.6</v>
      </c>
      <c r="Q76" s="157">
        <v>6.8</v>
      </c>
      <c r="R76" s="157">
        <v>48.9</v>
      </c>
      <c r="S76" s="323">
        <v>-11.3</v>
      </c>
    </row>
    <row r="77" spans="1:19" ht="13.5" customHeight="1">
      <c r="A77" s="320"/>
      <c r="B77" s="320" t="s">
        <v>618</v>
      </c>
      <c r="C77" s="321"/>
      <c r="D77" s="322">
        <v>1.6</v>
      </c>
      <c r="E77" s="157">
        <v>7.7</v>
      </c>
      <c r="F77" s="157">
        <v>4.6</v>
      </c>
      <c r="G77" s="157">
        <v>6</v>
      </c>
      <c r="H77" s="157">
        <v>19.8</v>
      </c>
      <c r="I77" s="157">
        <v>-0.2</v>
      </c>
      <c r="J77" s="157">
        <v>-9.8</v>
      </c>
      <c r="K77" s="157">
        <v>-18.8</v>
      </c>
      <c r="L77" s="323">
        <v>-26.5</v>
      </c>
      <c r="M77" s="323">
        <v>-13.8</v>
      </c>
      <c r="N77" s="323">
        <v>-14.2</v>
      </c>
      <c r="O77" s="323">
        <v>8.4</v>
      </c>
      <c r="P77" s="157">
        <v>15.6</v>
      </c>
      <c r="Q77" s="157">
        <v>7.3</v>
      </c>
      <c r="R77" s="157">
        <v>-5.2</v>
      </c>
      <c r="S77" s="323">
        <v>-10.8</v>
      </c>
    </row>
    <row r="78" spans="1:19" ht="13.5" customHeight="1">
      <c r="A78" s="320"/>
      <c r="B78" s="320">
        <v>28</v>
      </c>
      <c r="C78" s="321"/>
      <c r="D78" s="322">
        <v>1.8</v>
      </c>
      <c r="E78" s="157">
        <v>-15.4</v>
      </c>
      <c r="F78" s="157">
        <v>-1.4</v>
      </c>
      <c r="G78" s="157">
        <v>-17.7</v>
      </c>
      <c r="H78" s="157">
        <v>-2.7</v>
      </c>
      <c r="I78" s="157">
        <v>-3.3</v>
      </c>
      <c r="J78" s="157">
        <v>-15.4</v>
      </c>
      <c r="K78" s="157">
        <v>14.5</v>
      </c>
      <c r="L78" s="323">
        <v>0.8</v>
      </c>
      <c r="M78" s="323">
        <v>-0.9</v>
      </c>
      <c r="N78" s="323">
        <v>-10.1</v>
      </c>
      <c r="O78" s="323">
        <v>1.4</v>
      </c>
      <c r="P78" s="157">
        <v>82.3</v>
      </c>
      <c r="Q78" s="157">
        <v>-1.2</v>
      </c>
      <c r="R78" s="157">
        <v>-9.3</v>
      </c>
      <c r="S78" s="323">
        <v>2.5</v>
      </c>
    </row>
    <row r="79" spans="1:19" ht="13.5" customHeight="1">
      <c r="A79" s="225"/>
      <c r="B79" s="167" t="s">
        <v>474</v>
      </c>
      <c r="C79" s="226"/>
      <c r="D79" s="171">
        <v>1.4</v>
      </c>
      <c r="E79" s="172">
        <v>-7.9</v>
      </c>
      <c r="F79" s="172">
        <v>4.6</v>
      </c>
      <c r="G79" s="172">
        <v>11.2</v>
      </c>
      <c r="H79" s="172">
        <v>0.9</v>
      </c>
      <c r="I79" s="172">
        <v>-3.3</v>
      </c>
      <c r="J79" s="172">
        <v>0.7</v>
      </c>
      <c r="K79" s="172">
        <v>-8.8</v>
      </c>
      <c r="L79" s="172">
        <v>9.9</v>
      </c>
      <c r="M79" s="172">
        <v>-6.1</v>
      </c>
      <c r="N79" s="172">
        <v>2.9</v>
      </c>
      <c r="O79" s="172">
        <v>7.8</v>
      </c>
      <c r="P79" s="172">
        <v>-2</v>
      </c>
      <c r="Q79" s="172">
        <v>-1.2</v>
      </c>
      <c r="R79" s="172">
        <v>10.9</v>
      </c>
      <c r="S79" s="172">
        <v>-2.3</v>
      </c>
    </row>
    <row r="80" spans="1:19" ht="13.5" customHeight="1">
      <c r="A80" s="320"/>
      <c r="B80" s="320" t="s">
        <v>344</v>
      </c>
      <c r="C80" s="321"/>
      <c r="D80" s="380">
        <v>0</v>
      </c>
      <c r="E80" s="381">
        <v>-22.3</v>
      </c>
      <c r="F80" s="381">
        <v>5</v>
      </c>
      <c r="G80" s="381">
        <v>3.1</v>
      </c>
      <c r="H80" s="381">
        <v>-4.2</v>
      </c>
      <c r="I80" s="381">
        <v>-2.8</v>
      </c>
      <c r="J80" s="381">
        <v>-14.1</v>
      </c>
      <c r="K80" s="381">
        <v>-34.9</v>
      </c>
      <c r="L80" s="381">
        <v>4.1</v>
      </c>
      <c r="M80" s="381">
        <v>-21.3</v>
      </c>
      <c r="N80" s="381">
        <v>-19.8</v>
      </c>
      <c r="O80" s="381">
        <v>-13.7</v>
      </c>
      <c r="P80" s="381">
        <v>27</v>
      </c>
      <c r="Q80" s="381">
        <v>-10.1</v>
      </c>
      <c r="R80" s="381">
        <v>-0.3</v>
      </c>
      <c r="S80" s="381">
        <v>-26.9</v>
      </c>
    </row>
    <row r="81" spans="1:19" ht="13.5" customHeight="1">
      <c r="A81" s="320"/>
      <c r="B81" s="320" t="s">
        <v>345</v>
      </c>
      <c r="C81" s="321"/>
      <c r="D81" s="382">
        <v>0</v>
      </c>
      <c r="E81" s="158">
        <v>19.5</v>
      </c>
      <c r="F81" s="158">
        <v>8.4</v>
      </c>
      <c r="G81" s="158">
        <v>5</v>
      </c>
      <c r="H81" s="158">
        <v>-1.2</v>
      </c>
      <c r="I81" s="158">
        <v>-1.7</v>
      </c>
      <c r="J81" s="158">
        <v>-13.5</v>
      </c>
      <c r="K81" s="158">
        <v>5.5</v>
      </c>
      <c r="L81" s="158">
        <v>-3.8</v>
      </c>
      <c r="M81" s="158">
        <v>-12.3</v>
      </c>
      <c r="N81" s="158">
        <v>-12.4</v>
      </c>
      <c r="O81" s="158">
        <v>-2.6</v>
      </c>
      <c r="P81" s="158">
        <v>-8.1</v>
      </c>
      <c r="Q81" s="158">
        <v>-3</v>
      </c>
      <c r="R81" s="158">
        <v>-11.6</v>
      </c>
      <c r="S81" s="158">
        <v>-22.5</v>
      </c>
    </row>
    <row r="82" spans="1:19" ht="13.5" customHeight="1">
      <c r="A82" s="320"/>
      <c r="B82" s="320" t="s">
        <v>346</v>
      </c>
      <c r="C82" s="321"/>
      <c r="D82" s="382">
        <v>1.3</v>
      </c>
      <c r="E82" s="158">
        <v>5.2</v>
      </c>
      <c r="F82" s="158">
        <v>7.6</v>
      </c>
      <c r="G82" s="158">
        <v>22</v>
      </c>
      <c r="H82" s="158">
        <v>-4.6</v>
      </c>
      <c r="I82" s="158">
        <v>-3.8</v>
      </c>
      <c r="J82" s="158">
        <v>2.6</v>
      </c>
      <c r="K82" s="158">
        <v>-2.7</v>
      </c>
      <c r="L82" s="158">
        <v>5.3</v>
      </c>
      <c r="M82" s="158">
        <v>-9.7</v>
      </c>
      <c r="N82" s="158">
        <v>3.5</v>
      </c>
      <c r="O82" s="158">
        <v>27.2</v>
      </c>
      <c r="P82" s="158">
        <v>-4.9</v>
      </c>
      <c r="Q82" s="158">
        <v>-14</v>
      </c>
      <c r="R82" s="158">
        <v>-1.5</v>
      </c>
      <c r="S82" s="158">
        <v>-5.3</v>
      </c>
    </row>
    <row r="83" spans="1:19" ht="13.5" customHeight="1">
      <c r="A83" s="320"/>
      <c r="B83" s="320" t="s">
        <v>347</v>
      </c>
      <c r="C83" s="321"/>
      <c r="D83" s="382">
        <v>0</v>
      </c>
      <c r="E83" s="158">
        <v>-13.4</v>
      </c>
      <c r="F83" s="158">
        <v>-0.3</v>
      </c>
      <c r="G83" s="158">
        <v>-11.9</v>
      </c>
      <c r="H83" s="158">
        <v>3.4</v>
      </c>
      <c r="I83" s="158">
        <v>-1.1</v>
      </c>
      <c r="J83" s="158">
        <v>24.8</v>
      </c>
      <c r="K83" s="158">
        <v>-2.9</v>
      </c>
      <c r="L83" s="158">
        <v>3.3</v>
      </c>
      <c r="M83" s="158">
        <v>-12.7</v>
      </c>
      <c r="N83" s="158">
        <v>9.9</v>
      </c>
      <c r="O83" s="158">
        <v>6.3</v>
      </c>
      <c r="P83" s="158">
        <v>-6.8</v>
      </c>
      <c r="Q83" s="158">
        <v>-2.8</v>
      </c>
      <c r="R83" s="158">
        <v>17.7</v>
      </c>
      <c r="S83" s="158">
        <v>12.6</v>
      </c>
    </row>
    <row r="84" spans="1:19" ht="13.5" customHeight="1">
      <c r="A84" s="320"/>
      <c r="B84" s="320" t="s">
        <v>348</v>
      </c>
      <c r="C84" s="321"/>
      <c r="D84" s="382">
        <v>2.4</v>
      </c>
      <c r="E84" s="158">
        <v>-1.5</v>
      </c>
      <c r="F84" s="158">
        <v>0.8</v>
      </c>
      <c r="G84" s="158">
        <v>9.2</v>
      </c>
      <c r="H84" s="158">
        <v>-4.7</v>
      </c>
      <c r="I84" s="158">
        <v>-3.7</v>
      </c>
      <c r="J84" s="158">
        <v>9.8</v>
      </c>
      <c r="K84" s="158">
        <v>-4.5</v>
      </c>
      <c r="L84" s="158">
        <v>18.2</v>
      </c>
      <c r="M84" s="158">
        <v>-5</v>
      </c>
      <c r="N84" s="158">
        <v>8.5</v>
      </c>
      <c r="O84" s="158">
        <v>9.6</v>
      </c>
      <c r="P84" s="158">
        <v>-1.3</v>
      </c>
      <c r="Q84" s="158">
        <v>6.1</v>
      </c>
      <c r="R84" s="158">
        <v>14.7</v>
      </c>
      <c r="S84" s="158">
        <v>14.4</v>
      </c>
    </row>
    <row r="85" spans="1:19" ht="13.5" customHeight="1">
      <c r="A85" s="320"/>
      <c r="B85" s="320" t="s">
        <v>349</v>
      </c>
      <c r="C85" s="321"/>
      <c r="D85" s="382">
        <v>4.9</v>
      </c>
      <c r="E85" s="158">
        <v>13.9</v>
      </c>
      <c r="F85" s="158">
        <v>6.2</v>
      </c>
      <c r="G85" s="158">
        <v>32.8</v>
      </c>
      <c r="H85" s="158">
        <v>19.8</v>
      </c>
      <c r="I85" s="158">
        <v>-0.6</v>
      </c>
      <c r="J85" s="158">
        <v>24</v>
      </c>
      <c r="K85" s="158">
        <v>5</v>
      </c>
      <c r="L85" s="158">
        <v>11.5</v>
      </c>
      <c r="M85" s="158">
        <v>-9.5</v>
      </c>
      <c r="N85" s="158">
        <v>9.6</v>
      </c>
      <c r="O85" s="158">
        <v>18.3</v>
      </c>
      <c r="P85" s="158">
        <v>-10.6</v>
      </c>
      <c r="Q85" s="158">
        <v>-1.7</v>
      </c>
      <c r="R85" s="158">
        <v>37.5</v>
      </c>
      <c r="S85" s="158">
        <v>13.1</v>
      </c>
    </row>
    <row r="86" spans="1:19" ht="13.5" customHeight="1">
      <c r="A86" s="320"/>
      <c r="B86" s="320" t="s">
        <v>320</v>
      </c>
      <c r="C86" s="321"/>
      <c r="D86" s="382">
        <v>2</v>
      </c>
      <c r="E86" s="158">
        <v>-26.9</v>
      </c>
      <c r="F86" s="158">
        <v>1.3</v>
      </c>
      <c r="G86" s="158">
        <v>101.3</v>
      </c>
      <c r="H86" s="158">
        <v>-3.2</v>
      </c>
      <c r="I86" s="158">
        <v>-5.1</v>
      </c>
      <c r="J86" s="158">
        <v>46.9</v>
      </c>
      <c r="K86" s="158">
        <v>-3</v>
      </c>
      <c r="L86" s="158">
        <v>23.9</v>
      </c>
      <c r="M86" s="158">
        <v>14.5</v>
      </c>
      <c r="N86" s="158">
        <v>36.6</v>
      </c>
      <c r="O86" s="158">
        <v>22</v>
      </c>
      <c r="P86" s="158">
        <v>-6.9</v>
      </c>
      <c r="Q86" s="158">
        <v>-12.9</v>
      </c>
      <c r="R86" s="158">
        <v>9.3</v>
      </c>
      <c r="S86" s="158">
        <v>38.8</v>
      </c>
    </row>
    <row r="87" spans="1:19" ht="13.5" customHeight="1">
      <c r="A87" s="320"/>
      <c r="B87" s="320" t="s">
        <v>350</v>
      </c>
      <c r="C87" s="321"/>
      <c r="D87" s="382">
        <v>6.1</v>
      </c>
      <c r="E87" s="158">
        <v>-10.8</v>
      </c>
      <c r="F87" s="158">
        <v>9.5</v>
      </c>
      <c r="G87" s="158">
        <v>38.9</v>
      </c>
      <c r="H87" s="158">
        <v>2.3</v>
      </c>
      <c r="I87" s="158">
        <v>-13.2</v>
      </c>
      <c r="J87" s="158">
        <v>14.8</v>
      </c>
      <c r="K87" s="158">
        <v>3.9</v>
      </c>
      <c r="L87" s="158">
        <v>33.5</v>
      </c>
      <c r="M87" s="158">
        <v>21.6</v>
      </c>
      <c r="N87" s="158">
        <v>30.4</v>
      </c>
      <c r="O87" s="158">
        <v>-3.7</v>
      </c>
      <c r="P87" s="158">
        <v>-0.7</v>
      </c>
      <c r="Q87" s="158">
        <v>9.2</v>
      </c>
      <c r="R87" s="158">
        <v>29.4</v>
      </c>
      <c r="S87" s="158">
        <v>26</v>
      </c>
    </row>
    <row r="88" spans="1:19" ht="13.5" customHeight="1">
      <c r="A88" s="320"/>
      <c r="B88" s="320">
        <v>12</v>
      </c>
      <c r="C88" s="321"/>
      <c r="D88" s="382">
        <v>-1.3</v>
      </c>
      <c r="E88" s="158">
        <v>-1.6</v>
      </c>
      <c r="F88" s="158">
        <v>-1.2</v>
      </c>
      <c r="G88" s="158">
        <v>6.2</v>
      </c>
      <c r="H88" s="158">
        <v>6.6</v>
      </c>
      <c r="I88" s="158">
        <v>-11.4</v>
      </c>
      <c r="J88" s="158">
        <v>11.5</v>
      </c>
      <c r="K88" s="158">
        <v>-1.8</v>
      </c>
      <c r="L88" s="158">
        <v>25.8</v>
      </c>
      <c r="M88" s="158">
        <v>7.3</v>
      </c>
      <c r="N88" s="158">
        <v>8.8</v>
      </c>
      <c r="O88" s="158">
        <v>-1.2</v>
      </c>
      <c r="P88" s="158">
        <v>-0.9</v>
      </c>
      <c r="Q88" s="158">
        <v>11.5</v>
      </c>
      <c r="R88" s="158">
        <v>53.7</v>
      </c>
      <c r="S88" s="158">
        <v>-4.7</v>
      </c>
    </row>
    <row r="89" spans="1:19" ht="13.5" customHeight="1">
      <c r="A89" s="320" t="s">
        <v>473</v>
      </c>
      <c r="B89" s="320" t="s">
        <v>351</v>
      </c>
      <c r="C89" s="321" t="s">
        <v>23</v>
      </c>
      <c r="D89" s="382">
        <v>-9.6</v>
      </c>
      <c r="E89" s="158">
        <v>-16.2</v>
      </c>
      <c r="F89" s="158">
        <v>-8.9</v>
      </c>
      <c r="G89" s="158">
        <v>59.7</v>
      </c>
      <c r="H89" s="158">
        <v>48.2</v>
      </c>
      <c r="I89" s="158">
        <v>-7.6</v>
      </c>
      <c r="J89" s="158">
        <v>19</v>
      </c>
      <c r="K89" s="158">
        <v>28</v>
      </c>
      <c r="L89" s="158">
        <v>9.2</v>
      </c>
      <c r="M89" s="158">
        <v>13.8</v>
      </c>
      <c r="N89" s="158">
        <v>17.8</v>
      </c>
      <c r="O89" s="158">
        <v>13.3</v>
      </c>
      <c r="P89" s="158">
        <v>-65.2</v>
      </c>
      <c r="Q89" s="158">
        <v>8.4</v>
      </c>
      <c r="R89" s="158">
        <v>-51.6</v>
      </c>
      <c r="S89" s="158">
        <v>60.6</v>
      </c>
    </row>
    <row r="90" spans="1:19" ht="13.5" customHeight="1">
      <c r="A90" s="320"/>
      <c r="B90" s="320">
        <v>2</v>
      </c>
      <c r="C90" s="321"/>
      <c r="D90" s="382">
        <v>-8.8</v>
      </c>
      <c r="E90" s="158">
        <v>-48.4</v>
      </c>
      <c r="F90" s="158">
        <v>-8.3</v>
      </c>
      <c r="G90" s="158">
        <v>90.7</v>
      </c>
      <c r="H90" s="158">
        <v>69.8</v>
      </c>
      <c r="I90" s="158">
        <v>2.9</v>
      </c>
      <c r="J90" s="158">
        <v>28</v>
      </c>
      <c r="K90" s="158">
        <v>63.8</v>
      </c>
      <c r="L90" s="158">
        <v>-0.9</v>
      </c>
      <c r="M90" s="158">
        <v>9.5</v>
      </c>
      <c r="N90" s="158">
        <v>41.1</v>
      </c>
      <c r="O90" s="158">
        <v>8.9</v>
      </c>
      <c r="P90" s="158">
        <v>-67.6</v>
      </c>
      <c r="Q90" s="158">
        <v>-1.5</v>
      </c>
      <c r="R90" s="158">
        <v>-37</v>
      </c>
      <c r="S90" s="158">
        <v>46</v>
      </c>
    </row>
    <row r="91" spans="1:19" ht="13.5" customHeight="1">
      <c r="A91" s="320"/>
      <c r="B91" s="320">
        <v>3</v>
      </c>
      <c r="C91" s="321"/>
      <c r="D91" s="382">
        <v>-10.2</v>
      </c>
      <c r="E91" s="158">
        <v>-51</v>
      </c>
      <c r="F91" s="158">
        <v>-11.4</v>
      </c>
      <c r="G91" s="158">
        <v>96.7</v>
      </c>
      <c r="H91" s="158">
        <v>65.9</v>
      </c>
      <c r="I91" s="158">
        <v>-3.5</v>
      </c>
      <c r="J91" s="158">
        <v>19</v>
      </c>
      <c r="K91" s="158">
        <v>26.8</v>
      </c>
      <c r="L91" s="158">
        <v>-5.7</v>
      </c>
      <c r="M91" s="158">
        <v>36.6</v>
      </c>
      <c r="N91" s="158">
        <v>40.5</v>
      </c>
      <c r="O91" s="158">
        <v>24.2</v>
      </c>
      <c r="P91" s="158">
        <v>-67.1</v>
      </c>
      <c r="Q91" s="158">
        <v>-5.3</v>
      </c>
      <c r="R91" s="158">
        <v>-19.4</v>
      </c>
      <c r="S91" s="158">
        <v>29.1</v>
      </c>
    </row>
    <row r="92" spans="1:19" ht="13.5" customHeight="1">
      <c r="A92" s="167"/>
      <c r="B92" s="532">
        <v>4</v>
      </c>
      <c r="C92" s="168"/>
      <c r="D92" s="169">
        <v>-11.1</v>
      </c>
      <c r="E92" s="170">
        <v>-17.2</v>
      </c>
      <c r="F92" s="170">
        <v>-6</v>
      </c>
      <c r="G92" s="170">
        <v>66.6</v>
      </c>
      <c r="H92" s="170">
        <v>27.9</v>
      </c>
      <c r="I92" s="170">
        <v>-7.1</v>
      </c>
      <c r="J92" s="170">
        <v>26.8</v>
      </c>
      <c r="K92" s="170">
        <v>45.9</v>
      </c>
      <c r="L92" s="170">
        <v>-12.1</v>
      </c>
      <c r="M92" s="170">
        <v>32.5</v>
      </c>
      <c r="N92" s="170">
        <v>44.2</v>
      </c>
      <c r="O92" s="170">
        <v>-46.7</v>
      </c>
      <c r="P92" s="170">
        <v>-70.5</v>
      </c>
      <c r="Q92" s="170">
        <v>-8</v>
      </c>
      <c r="R92" s="170">
        <v>-6.7</v>
      </c>
      <c r="S92" s="170">
        <v>43.4</v>
      </c>
    </row>
    <row r="93" spans="1:35" ht="27" customHeight="1">
      <c r="A93" s="667" t="s">
        <v>214</v>
      </c>
      <c r="B93" s="667"/>
      <c r="C93" s="668"/>
      <c r="D93" s="174">
        <v>4.6</v>
      </c>
      <c r="E93" s="173">
        <v>54.1</v>
      </c>
      <c r="F93" s="173">
        <v>1.6</v>
      </c>
      <c r="G93" s="173">
        <v>5.4</v>
      </c>
      <c r="H93" s="173">
        <v>-6</v>
      </c>
      <c r="I93" s="173">
        <v>5</v>
      </c>
      <c r="J93" s="173">
        <v>23.1</v>
      </c>
      <c r="K93" s="173">
        <v>9.4</v>
      </c>
      <c r="L93" s="173">
        <v>0</v>
      </c>
      <c r="M93" s="173">
        <v>-3.9</v>
      </c>
      <c r="N93" s="173">
        <v>-9.3</v>
      </c>
      <c r="O93" s="173">
        <v>-54.1</v>
      </c>
      <c r="P93" s="173">
        <v>48.8</v>
      </c>
      <c r="Q93" s="173">
        <v>5.6</v>
      </c>
      <c r="R93" s="173">
        <v>44.7</v>
      </c>
      <c r="S93" s="173">
        <v>7.1</v>
      </c>
      <c r="T93" s="327"/>
      <c r="U93" s="327"/>
      <c r="V93" s="327"/>
      <c r="W93" s="327"/>
      <c r="X93" s="327"/>
      <c r="Y93" s="327"/>
      <c r="Z93" s="327"/>
      <c r="AA93" s="327"/>
      <c r="AB93" s="327"/>
      <c r="AC93" s="327"/>
      <c r="AD93" s="327"/>
      <c r="AE93" s="327"/>
      <c r="AF93" s="327"/>
      <c r="AG93" s="327"/>
      <c r="AH93" s="327"/>
      <c r="AI93" s="327"/>
    </row>
    <row r="94" spans="1:36" s="326" customFormat="1" ht="27" customHeight="1">
      <c r="A94" s="147"/>
      <c r="B94" s="147"/>
      <c r="C94" s="147"/>
      <c r="D94" s="333"/>
      <c r="E94" s="333"/>
      <c r="F94" s="333"/>
      <c r="G94" s="333"/>
      <c r="H94" s="333"/>
      <c r="I94" s="333"/>
      <c r="J94" s="333"/>
      <c r="K94" s="333"/>
      <c r="L94" s="333"/>
      <c r="M94" s="333"/>
      <c r="N94" s="333"/>
      <c r="O94" s="333"/>
      <c r="P94" s="333"/>
      <c r="Q94" s="333"/>
      <c r="R94" s="333"/>
      <c r="S94" s="333"/>
      <c r="T94" s="312"/>
      <c r="U94" s="312"/>
      <c r="V94" s="312"/>
      <c r="W94" s="312"/>
      <c r="X94" s="312"/>
      <c r="Y94" s="312"/>
      <c r="Z94" s="312"/>
      <c r="AA94" s="312"/>
      <c r="AB94" s="312"/>
      <c r="AC94" s="312"/>
      <c r="AD94" s="312"/>
      <c r="AE94" s="312"/>
      <c r="AF94" s="312"/>
      <c r="AG94" s="312"/>
      <c r="AH94" s="312"/>
      <c r="AI94" s="312"/>
      <c r="AJ94" s="312"/>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18.75">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18.75">
      <c r="A2" s="313"/>
      <c r="B2" s="313"/>
      <c r="C2" s="313"/>
      <c r="D2" s="313"/>
      <c r="E2" s="139"/>
      <c r="F2" s="139"/>
      <c r="G2" s="656" t="s">
        <v>2</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811</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100.2</v>
      </c>
      <c r="E8" s="318">
        <v>103.9</v>
      </c>
      <c r="F8" s="318">
        <v>104.2</v>
      </c>
      <c r="G8" s="318">
        <v>120.3</v>
      </c>
      <c r="H8" s="318">
        <v>111.2</v>
      </c>
      <c r="I8" s="318">
        <v>103.7</v>
      </c>
      <c r="J8" s="318">
        <v>99</v>
      </c>
      <c r="K8" s="318">
        <v>96.9</v>
      </c>
      <c r="L8" s="319">
        <v>103.5</v>
      </c>
      <c r="M8" s="319">
        <v>98.8</v>
      </c>
      <c r="N8" s="319">
        <v>96.3</v>
      </c>
      <c r="O8" s="319">
        <v>105.7</v>
      </c>
      <c r="P8" s="318">
        <v>101.5</v>
      </c>
      <c r="Q8" s="318">
        <v>93.7</v>
      </c>
      <c r="R8" s="318">
        <v>96.9</v>
      </c>
      <c r="S8" s="319">
        <v>93.2</v>
      </c>
    </row>
    <row r="9" spans="1:19" ht="13.5" customHeight="1">
      <c r="A9" s="320"/>
      <c r="B9" s="320" t="s">
        <v>21</v>
      </c>
      <c r="C9" s="321"/>
      <c r="D9" s="322">
        <v>99.6</v>
      </c>
      <c r="E9" s="157">
        <v>102.5</v>
      </c>
      <c r="F9" s="157">
        <v>102.5</v>
      </c>
      <c r="G9" s="157">
        <v>110.5</v>
      </c>
      <c r="H9" s="157">
        <v>103.6</v>
      </c>
      <c r="I9" s="157">
        <v>102.9</v>
      </c>
      <c r="J9" s="157">
        <v>98.2</v>
      </c>
      <c r="K9" s="157">
        <v>94.3</v>
      </c>
      <c r="L9" s="323">
        <v>103.1</v>
      </c>
      <c r="M9" s="323">
        <v>100</v>
      </c>
      <c r="N9" s="323">
        <v>96.8</v>
      </c>
      <c r="O9" s="323">
        <v>102.5</v>
      </c>
      <c r="P9" s="157">
        <v>99.2</v>
      </c>
      <c r="Q9" s="157">
        <v>96.2</v>
      </c>
      <c r="R9" s="157">
        <v>99.7</v>
      </c>
      <c r="S9" s="323">
        <v>94.5</v>
      </c>
    </row>
    <row r="10" spans="1:19" ht="13.5">
      <c r="A10" s="320"/>
      <c r="B10" s="320" t="s">
        <v>22</v>
      </c>
      <c r="C10" s="321"/>
      <c r="D10" s="322">
        <v>99.2</v>
      </c>
      <c r="E10" s="157">
        <v>100.3</v>
      </c>
      <c r="F10" s="157">
        <v>100</v>
      </c>
      <c r="G10" s="157">
        <v>117.2</v>
      </c>
      <c r="H10" s="157">
        <v>99.4</v>
      </c>
      <c r="I10" s="157">
        <v>100.4</v>
      </c>
      <c r="J10" s="157">
        <v>97.3</v>
      </c>
      <c r="K10" s="157">
        <v>99.5</v>
      </c>
      <c r="L10" s="323">
        <v>99.2</v>
      </c>
      <c r="M10" s="323">
        <v>98.1</v>
      </c>
      <c r="N10" s="323">
        <v>96</v>
      </c>
      <c r="O10" s="323">
        <v>101.7</v>
      </c>
      <c r="P10" s="157">
        <v>100.2</v>
      </c>
      <c r="Q10" s="157">
        <v>99.7</v>
      </c>
      <c r="R10" s="157">
        <v>102.2</v>
      </c>
      <c r="S10" s="323">
        <v>99.8</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324">
        <v>100.2</v>
      </c>
      <c r="E12" s="325">
        <v>101.6</v>
      </c>
      <c r="F12" s="325">
        <v>98.7</v>
      </c>
      <c r="G12" s="325">
        <v>116.1</v>
      </c>
      <c r="H12" s="325">
        <v>107.9</v>
      </c>
      <c r="I12" s="325">
        <v>100</v>
      </c>
      <c r="J12" s="325">
        <v>98.9</v>
      </c>
      <c r="K12" s="325">
        <v>100.7</v>
      </c>
      <c r="L12" s="325">
        <v>101.2</v>
      </c>
      <c r="M12" s="325">
        <v>102.2</v>
      </c>
      <c r="N12" s="325">
        <v>102.6</v>
      </c>
      <c r="O12" s="325">
        <v>94.7</v>
      </c>
      <c r="P12" s="325">
        <v>102.4</v>
      </c>
      <c r="Q12" s="325">
        <v>100.7</v>
      </c>
      <c r="R12" s="325">
        <v>96.7</v>
      </c>
      <c r="S12" s="325">
        <v>102.4</v>
      </c>
    </row>
    <row r="13" spans="1:19" ht="13.5" customHeight="1">
      <c r="A13" s="225"/>
      <c r="B13" s="167" t="s">
        <v>474</v>
      </c>
      <c r="C13" s="226"/>
      <c r="D13" s="171">
        <v>100.3</v>
      </c>
      <c r="E13" s="172">
        <v>104.9</v>
      </c>
      <c r="F13" s="172">
        <v>100.2</v>
      </c>
      <c r="G13" s="172">
        <v>97.5</v>
      </c>
      <c r="H13" s="172">
        <v>105.4</v>
      </c>
      <c r="I13" s="172">
        <v>100.9</v>
      </c>
      <c r="J13" s="172">
        <v>95.9</v>
      </c>
      <c r="K13" s="172">
        <v>99.5</v>
      </c>
      <c r="L13" s="172">
        <v>101.2</v>
      </c>
      <c r="M13" s="172">
        <v>99.5</v>
      </c>
      <c r="N13" s="172">
        <v>102.3</v>
      </c>
      <c r="O13" s="172">
        <v>90.4</v>
      </c>
      <c r="P13" s="172">
        <v>103.7</v>
      </c>
      <c r="Q13" s="172">
        <v>101.1</v>
      </c>
      <c r="R13" s="172">
        <v>94.9</v>
      </c>
      <c r="S13" s="172">
        <v>105.8</v>
      </c>
    </row>
    <row r="14" spans="1:19" ht="13.5" customHeight="1">
      <c r="A14" s="320"/>
      <c r="B14" s="320" t="s">
        <v>344</v>
      </c>
      <c r="C14" s="321"/>
      <c r="D14" s="324">
        <v>100.4</v>
      </c>
      <c r="E14" s="325">
        <v>107.6</v>
      </c>
      <c r="F14" s="325">
        <v>100.3</v>
      </c>
      <c r="G14" s="325">
        <v>113</v>
      </c>
      <c r="H14" s="325">
        <v>106.6</v>
      </c>
      <c r="I14" s="325">
        <v>100</v>
      </c>
      <c r="J14" s="325">
        <v>95.8</v>
      </c>
      <c r="K14" s="325">
        <v>99.8</v>
      </c>
      <c r="L14" s="325">
        <v>101.7</v>
      </c>
      <c r="M14" s="325">
        <v>100</v>
      </c>
      <c r="N14" s="325">
        <v>101</v>
      </c>
      <c r="O14" s="325">
        <v>90.6</v>
      </c>
      <c r="P14" s="325">
        <v>103.7</v>
      </c>
      <c r="Q14" s="325">
        <v>101.1</v>
      </c>
      <c r="R14" s="325">
        <v>98</v>
      </c>
      <c r="S14" s="325">
        <v>105.5</v>
      </c>
    </row>
    <row r="15" spans="1:19" ht="13.5" customHeight="1">
      <c r="A15" s="320"/>
      <c r="B15" s="320" t="s">
        <v>345</v>
      </c>
      <c r="C15" s="321"/>
      <c r="D15" s="324">
        <v>100.4</v>
      </c>
      <c r="E15" s="325">
        <v>106.3</v>
      </c>
      <c r="F15" s="325">
        <v>100.3</v>
      </c>
      <c r="G15" s="325">
        <v>114.3</v>
      </c>
      <c r="H15" s="325">
        <v>105.1</v>
      </c>
      <c r="I15" s="325">
        <v>100.4</v>
      </c>
      <c r="J15" s="325">
        <v>96.2</v>
      </c>
      <c r="K15" s="325">
        <v>100.5</v>
      </c>
      <c r="L15" s="325">
        <v>101.2</v>
      </c>
      <c r="M15" s="325">
        <v>99.4</v>
      </c>
      <c r="N15" s="325">
        <v>101.3</v>
      </c>
      <c r="O15" s="325">
        <v>90.6</v>
      </c>
      <c r="P15" s="325">
        <v>102.8</v>
      </c>
      <c r="Q15" s="325">
        <v>100.5</v>
      </c>
      <c r="R15" s="325">
        <v>96.4</v>
      </c>
      <c r="S15" s="325">
        <v>105.9</v>
      </c>
    </row>
    <row r="16" spans="1:19" ht="13.5" customHeight="1">
      <c r="A16" s="320"/>
      <c r="B16" s="320" t="s">
        <v>346</v>
      </c>
      <c r="C16" s="321"/>
      <c r="D16" s="324">
        <v>100.5</v>
      </c>
      <c r="E16" s="325">
        <v>105.7</v>
      </c>
      <c r="F16" s="325">
        <v>100.6</v>
      </c>
      <c r="G16" s="325">
        <v>114.3</v>
      </c>
      <c r="H16" s="325">
        <v>104.8</v>
      </c>
      <c r="I16" s="325">
        <v>100.9</v>
      </c>
      <c r="J16" s="325">
        <v>96.2</v>
      </c>
      <c r="K16" s="325">
        <v>99.8</v>
      </c>
      <c r="L16" s="325">
        <v>101.1</v>
      </c>
      <c r="M16" s="325">
        <v>99.4</v>
      </c>
      <c r="N16" s="325">
        <v>101.2</v>
      </c>
      <c r="O16" s="325">
        <v>90.4</v>
      </c>
      <c r="P16" s="325">
        <v>103.5</v>
      </c>
      <c r="Q16" s="325">
        <v>101.1</v>
      </c>
      <c r="R16" s="325">
        <v>95</v>
      </c>
      <c r="S16" s="325">
        <v>105.7</v>
      </c>
    </row>
    <row r="17" spans="1:19" ht="13.5" customHeight="1">
      <c r="A17" s="320"/>
      <c r="B17" s="320" t="s">
        <v>347</v>
      </c>
      <c r="C17" s="321"/>
      <c r="D17" s="324">
        <v>100.3</v>
      </c>
      <c r="E17" s="325">
        <v>103.7</v>
      </c>
      <c r="F17" s="325">
        <v>100.6</v>
      </c>
      <c r="G17" s="325">
        <v>78.6</v>
      </c>
      <c r="H17" s="325">
        <v>102.5</v>
      </c>
      <c r="I17" s="325">
        <v>101.1</v>
      </c>
      <c r="J17" s="325">
        <v>96.1</v>
      </c>
      <c r="K17" s="325">
        <v>99.4</v>
      </c>
      <c r="L17" s="325">
        <v>100.2</v>
      </c>
      <c r="M17" s="325">
        <v>99.2</v>
      </c>
      <c r="N17" s="325">
        <v>102</v>
      </c>
      <c r="O17" s="325">
        <v>91.2</v>
      </c>
      <c r="P17" s="325">
        <v>103.9</v>
      </c>
      <c r="Q17" s="325">
        <v>101.5</v>
      </c>
      <c r="R17" s="325">
        <v>94.9</v>
      </c>
      <c r="S17" s="325">
        <v>105.8</v>
      </c>
    </row>
    <row r="18" spans="1:19" ht="13.5" customHeight="1">
      <c r="A18" s="320"/>
      <c r="B18" s="320" t="s">
        <v>348</v>
      </c>
      <c r="C18" s="321"/>
      <c r="D18" s="324">
        <v>100.3</v>
      </c>
      <c r="E18" s="325">
        <v>104.7</v>
      </c>
      <c r="F18" s="325">
        <v>100.5</v>
      </c>
      <c r="G18" s="325">
        <v>78.5</v>
      </c>
      <c r="H18" s="325">
        <v>102.6</v>
      </c>
      <c r="I18" s="325">
        <v>101.7</v>
      </c>
      <c r="J18" s="325">
        <v>95.9</v>
      </c>
      <c r="K18" s="325">
        <v>99.5</v>
      </c>
      <c r="L18" s="325">
        <v>100.5</v>
      </c>
      <c r="M18" s="325">
        <v>99.8</v>
      </c>
      <c r="N18" s="325">
        <v>103.1</v>
      </c>
      <c r="O18" s="325">
        <v>91.1</v>
      </c>
      <c r="P18" s="325">
        <v>103.2</v>
      </c>
      <c r="Q18" s="325">
        <v>100.1</v>
      </c>
      <c r="R18" s="325">
        <v>94.7</v>
      </c>
      <c r="S18" s="325">
        <v>105.9</v>
      </c>
    </row>
    <row r="19" spans="1:19" ht="13.5" customHeight="1">
      <c r="A19" s="320"/>
      <c r="B19" s="320" t="s">
        <v>349</v>
      </c>
      <c r="C19" s="321"/>
      <c r="D19" s="324">
        <v>100.3</v>
      </c>
      <c r="E19" s="325">
        <v>104.8</v>
      </c>
      <c r="F19" s="325">
        <v>100.6</v>
      </c>
      <c r="G19" s="325">
        <v>78.7</v>
      </c>
      <c r="H19" s="325">
        <v>103.2</v>
      </c>
      <c r="I19" s="325">
        <v>101.3</v>
      </c>
      <c r="J19" s="325">
        <v>95.3</v>
      </c>
      <c r="K19" s="325">
        <v>99.4</v>
      </c>
      <c r="L19" s="325">
        <v>101.2</v>
      </c>
      <c r="M19" s="325">
        <v>100.3</v>
      </c>
      <c r="N19" s="325">
        <v>103</v>
      </c>
      <c r="O19" s="325">
        <v>89.9</v>
      </c>
      <c r="P19" s="325">
        <v>103.7</v>
      </c>
      <c r="Q19" s="325">
        <v>100.7</v>
      </c>
      <c r="R19" s="325">
        <v>94</v>
      </c>
      <c r="S19" s="325">
        <v>106</v>
      </c>
    </row>
    <row r="20" spans="1:19" ht="13.5" customHeight="1">
      <c r="A20" s="320"/>
      <c r="B20" s="320" t="s">
        <v>320</v>
      </c>
      <c r="C20" s="321"/>
      <c r="D20" s="324">
        <v>100.4</v>
      </c>
      <c r="E20" s="325">
        <v>104.8</v>
      </c>
      <c r="F20" s="325">
        <v>100.9</v>
      </c>
      <c r="G20" s="325">
        <v>78.7</v>
      </c>
      <c r="H20" s="325">
        <v>104.9</v>
      </c>
      <c r="I20" s="325">
        <v>101.2</v>
      </c>
      <c r="J20" s="325">
        <v>95.8</v>
      </c>
      <c r="K20" s="325">
        <v>98.4</v>
      </c>
      <c r="L20" s="325">
        <v>103</v>
      </c>
      <c r="M20" s="325">
        <v>99.4</v>
      </c>
      <c r="N20" s="325">
        <v>103.3</v>
      </c>
      <c r="O20" s="325">
        <v>89.6</v>
      </c>
      <c r="P20" s="325">
        <v>104.1</v>
      </c>
      <c r="Q20" s="325">
        <v>100.7</v>
      </c>
      <c r="R20" s="325">
        <v>94.6</v>
      </c>
      <c r="S20" s="325">
        <v>106.3</v>
      </c>
    </row>
    <row r="21" spans="1:19" ht="13.5" customHeight="1">
      <c r="A21" s="320"/>
      <c r="B21" s="320" t="s">
        <v>350</v>
      </c>
      <c r="C21" s="321"/>
      <c r="D21" s="324">
        <v>100.7</v>
      </c>
      <c r="E21" s="325">
        <v>104.9</v>
      </c>
      <c r="F21" s="325">
        <v>100.8</v>
      </c>
      <c r="G21" s="325">
        <v>78.7</v>
      </c>
      <c r="H21" s="325">
        <v>106.9</v>
      </c>
      <c r="I21" s="325">
        <v>102.5</v>
      </c>
      <c r="J21" s="325">
        <v>96.2</v>
      </c>
      <c r="K21" s="325">
        <v>99</v>
      </c>
      <c r="L21" s="325">
        <v>100.5</v>
      </c>
      <c r="M21" s="325">
        <v>99.1</v>
      </c>
      <c r="N21" s="325">
        <v>102.9</v>
      </c>
      <c r="O21" s="325">
        <v>89.4</v>
      </c>
      <c r="P21" s="325">
        <v>104.3</v>
      </c>
      <c r="Q21" s="325">
        <v>101.1</v>
      </c>
      <c r="R21" s="325">
        <v>93.7</v>
      </c>
      <c r="S21" s="325">
        <v>107.3</v>
      </c>
    </row>
    <row r="22" spans="1:19" ht="13.5" customHeight="1">
      <c r="A22" s="320"/>
      <c r="B22" s="320">
        <v>12</v>
      </c>
      <c r="C22" s="321"/>
      <c r="D22" s="324">
        <v>100.7</v>
      </c>
      <c r="E22" s="325">
        <v>104.2</v>
      </c>
      <c r="F22" s="325">
        <v>101</v>
      </c>
      <c r="G22" s="325">
        <v>78.7</v>
      </c>
      <c r="H22" s="325">
        <v>106.7</v>
      </c>
      <c r="I22" s="325">
        <v>101.3</v>
      </c>
      <c r="J22" s="325">
        <v>95.8</v>
      </c>
      <c r="K22" s="325">
        <v>98.4</v>
      </c>
      <c r="L22" s="325">
        <v>100</v>
      </c>
      <c r="M22" s="325">
        <v>99.4</v>
      </c>
      <c r="N22" s="325">
        <v>102.6</v>
      </c>
      <c r="O22" s="325">
        <v>91.1</v>
      </c>
      <c r="P22" s="325">
        <v>104.4</v>
      </c>
      <c r="Q22" s="325">
        <v>102.1</v>
      </c>
      <c r="R22" s="325">
        <v>93.9</v>
      </c>
      <c r="S22" s="325">
        <v>107.2</v>
      </c>
    </row>
    <row r="23" spans="1:19" ht="13.5" customHeight="1">
      <c r="A23" s="320" t="s">
        <v>473</v>
      </c>
      <c r="B23" s="320" t="s">
        <v>351</v>
      </c>
      <c r="C23" s="321" t="s">
        <v>23</v>
      </c>
      <c r="D23" s="324">
        <v>100.3</v>
      </c>
      <c r="E23" s="325">
        <v>104.1</v>
      </c>
      <c r="F23" s="325">
        <v>99.8</v>
      </c>
      <c r="G23" s="325">
        <v>37.6</v>
      </c>
      <c r="H23" s="325">
        <v>110.8</v>
      </c>
      <c r="I23" s="325">
        <v>100.1</v>
      </c>
      <c r="J23" s="325">
        <v>97.9</v>
      </c>
      <c r="K23" s="325">
        <v>98.3</v>
      </c>
      <c r="L23" s="325">
        <v>100.6</v>
      </c>
      <c r="M23" s="325">
        <v>99.5</v>
      </c>
      <c r="N23" s="325">
        <v>102.9</v>
      </c>
      <c r="O23" s="325">
        <v>91.4</v>
      </c>
      <c r="P23" s="325">
        <v>104.7</v>
      </c>
      <c r="Q23" s="325">
        <v>101.4</v>
      </c>
      <c r="R23" s="325">
        <v>84.2</v>
      </c>
      <c r="S23" s="325">
        <v>106.4</v>
      </c>
    </row>
    <row r="24" spans="1:46" ht="13.5" customHeight="1">
      <c r="A24" s="320"/>
      <c r="B24" s="320">
        <v>2</v>
      </c>
      <c r="C24" s="321"/>
      <c r="D24" s="324">
        <v>99.9</v>
      </c>
      <c r="E24" s="325">
        <v>104.1</v>
      </c>
      <c r="F24" s="325">
        <v>99.6</v>
      </c>
      <c r="G24" s="325">
        <v>37.1</v>
      </c>
      <c r="H24" s="325">
        <v>111.3</v>
      </c>
      <c r="I24" s="325">
        <v>100.7</v>
      </c>
      <c r="J24" s="325">
        <v>97.4</v>
      </c>
      <c r="K24" s="325">
        <v>97.1</v>
      </c>
      <c r="L24" s="325">
        <v>102.1</v>
      </c>
      <c r="M24" s="325">
        <v>99</v>
      </c>
      <c r="N24" s="325">
        <v>100</v>
      </c>
      <c r="O24" s="325">
        <v>92.3</v>
      </c>
      <c r="P24" s="325">
        <v>105.1</v>
      </c>
      <c r="Q24" s="325">
        <v>100.6</v>
      </c>
      <c r="R24" s="325">
        <v>84</v>
      </c>
      <c r="S24" s="325">
        <v>107</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24">
        <v>99.4</v>
      </c>
      <c r="E25" s="325">
        <v>104.1</v>
      </c>
      <c r="F25" s="325">
        <v>98</v>
      </c>
      <c r="G25" s="325">
        <v>37</v>
      </c>
      <c r="H25" s="325">
        <v>108.5</v>
      </c>
      <c r="I25" s="325">
        <v>100.7</v>
      </c>
      <c r="J25" s="325">
        <v>96.8</v>
      </c>
      <c r="K25" s="325">
        <v>96.6</v>
      </c>
      <c r="L25" s="325">
        <v>100.4</v>
      </c>
      <c r="M25" s="325">
        <v>99.7</v>
      </c>
      <c r="N25" s="325">
        <v>100.2</v>
      </c>
      <c r="O25" s="325">
        <v>91.9</v>
      </c>
      <c r="P25" s="325">
        <v>104.7</v>
      </c>
      <c r="Q25" s="325">
        <v>100.9</v>
      </c>
      <c r="R25" s="325">
        <v>83.8</v>
      </c>
      <c r="S25" s="325">
        <v>107</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100.3</v>
      </c>
      <c r="E26" s="170">
        <v>103.4</v>
      </c>
      <c r="F26" s="170">
        <v>99.2</v>
      </c>
      <c r="G26" s="170">
        <v>37.7</v>
      </c>
      <c r="H26" s="170">
        <v>111.9</v>
      </c>
      <c r="I26" s="170">
        <v>100.7</v>
      </c>
      <c r="J26" s="170">
        <v>98.1</v>
      </c>
      <c r="K26" s="170">
        <v>99.9</v>
      </c>
      <c r="L26" s="170">
        <v>102</v>
      </c>
      <c r="M26" s="170">
        <v>100.7</v>
      </c>
      <c r="N26" s="170">
        <v>98.4</v>
      </c>
      <c r="O26" s="170">
        <v>90.6</v>
      </c>
      <c r="P26" s="170">
        <v>105.2</v>
      </c>
      <c r="Q26" s="170">
        <v>103.3</v>
      </c>
      <c r="R26" s="170">
        <v>84.8</v>
      </c>
      <c r="S26" s="170">
        <v>108.4</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0.3</v>
      </c>
      <c r="E28" s="318">
        <v>-2.7</v>
      </c>
      <c r="F28" s="318">
        <v>0.4</v>
      </c>
      <c r="G28" s="318">
        <v>-16.9</v>
      </c>
      <c r="H28" s="318">
        <v>-1.4</v>
      </c>
      <c r="I28" s="318">
        <v>-0.5</v>
      </c>
      <c r="J28" s="318">
        <v>0.1</v>
      </c>
      <c r="K28" s="318">
        <v>-3.4</v>
      </c>
      <c r="L28" s="319">
        <v>-1.8</v>
      </c>
      <c r="M28" s="319">
        <v>-3.9</v>
      </c>
      <c r="N28" s="319">
        <v>-0.2</v>
      </c>
      <c r="O28" s="319">
        <v>-1.5</v>
      </c>
      <c r="P28" s="318">
        <v>1.6</v>
      </c>
      <c r="Q28" s="318">
        <v>4.8</v>
      </c>
      <c r="R28" s="318">
        <v>7.8</v>
      </c>
      <c r="S28" s="319">
        <v>-0.9</v>
      </c>
    </row>
    <row r="29" spans="1:19" ht="13.5" customHeight="1">
      <c r="A29" s="320"/>
      <c r="B29" s="320" t="s">
        <v>21</v>
      </c>
      <c r="C29" s="321"/>
      <c r="D29" s="322">
        <v>-0.6</v>
      </c>
      <c r="E29" s="157">
        <v>-1.3</v>
      </c>
      <c r="F29" s="157">
        <v>-1.7</v>
      </c>
      <c r="G29" s="157">
        <v>-8.2</v>
      </c>
      <c r="H29" s="157">
        <v>-6.8</v>
      </c>
      <c r="I29" s="157">
        <v>-0.8</v>
      </c>
      <c r="J29" s="157">
        <v>-0.9</v>
      </c>
      <c r="K29" s="157">
        <v>-2.8</v>
      </c>
      <c r="L29" s="323">
        <v>-0.5</v>
      </c>
      <c r="M29" s="323">
        <v>1.2</v>
      </c>
      <c r="N29" s="323">
        <v>0.5</v>
      </c>
      <c r="O29" s="323">
        <v>-3</v>
      </c>
      <c r="P29" s="157">
        <v>-2.3</v>
      </c>
      <c r="Q29" s="157">
        <v>2.7</v>
      </c>
      <c r="R29" s="157">
        <v>2.9</v>
      </c>
      <c r="S29" s="323">
        <v>1.5</v>
      </c>
    </row>
    <row r="30" spans="1:19" ht="13.5" customHeight="1">
      <c r="A30" s="320"/>
      <c r="B30" s="320" t="s">
        <v>22</v>
      </c>
      <c r="C30" s="321"/>
      <c r="D30" s="322">
        <v>-0.3</v>
      </c>
      <c r="E30" s="157">
        <v>-2.1</v>
      </c>
      <c r="F30" s="157">
        <v>-2.5</v>
      </c>
      <c r="G30" s="157">
        <v>6</v>
      </c>
      <c r="H30" s="157">
        <v>-4</v>
      </c>
      <c r="I30" s="157">
        <v>-2.4</v>
      </c>
      <c r="J30" s="157">
        <v>-0.9</v>
      </c>
      <c r="K30" s="157">
        <v>5.7</v>
      </c>
      <c r="L30" s="323">
        <v>-3.7</v>
      </c>
      <c r="M30" s="323">
        <v>-1.9</v>
      </c>
      <c r="N30" s="323">
        <v>-0.8</v>
      </c>
      <c r="O30" s="323">
        <v>-0.8</v>
      </c>
      <c r="P30" s="157">
        <v>1.1</v>
      </c>
      <c r="Q30" s="157">
        <v>3.6</v>
      </c>
      <c r="R30" s="157">
        <v>2.5</v>
      </c>
      <c r="S30" s="323">
        <v>5.6</v>
      </c>
    </row>
    <row r="31" spans="1:19" ht="13.5" customHeight="1">
      <c r="A31" s="320"/>
      <c r="B31" s="320" t="s">
        <v>618</v>
      </c>
      <c r="C31" s="321"/>
      <c r="D31" s="322">
        <v>0.7</v>
      </c>
      <c r="E31" s="157">
        <v>-0.3</v>
      </c>
      <c r="F31" s="157">
        <v>0.1</v>
      </c>
      <c r="G31" s="157">
        <v>-14.7</v>
      </c>
      <c r="H31" s="157">
        <v>0.6</v>
      </c>
      <c r="I31" s="157">
        <v>-0.4</v>
      </c>
      <c r="J31" s="157">
        <v>2.8</v>
      </c>
      <c r="K31" s="157">
        <v>0.5</v>
      </c>
      <c r="L31" s="323">
        <v>0.8</v>
      </c>
      <c r="M31" s="323">
        <v>2</v>
      </c>
      <c r="N31" s="323">
        <v>4.1</v>
      </c>
      <c r="O31" s="323">
        <v>-1.7</v>
      </c>
      <c r="P31" s="157">
        <v>-0.2</v>
      </c>
      <c r="Q31" s="157">
        <v>0.3</v>
      </c>
      <c r="R31" s="157">
        <v>-2.1</v>
      </c>
      <c r="S31" s="323">
        <v>0.2</v>
      </c>
    </row>
    <row r="32" spans="1:19" ht="13.5" customHeight="1">
      <c r="A32" s="320"/>
      <c r="B32" s="320">
        <v>28</v>
      </c>
      <c r="C32" s="321"/>
      <c r="D32" s="322">
        <v>0.2</v>
      </c>
      <c r="E32" s="157">
        <v>1.7</v>
      </c>
      <c r="F32" s="157">
        <v>-1.3</v>
      </c>
      <c r="G32" s="157">
        <v>16.1</v>
      </c>
      <c r="H32" s="157">
        <v>7.9</v>
      </c>
      <c r="I32" s="157">
        <v>0</v>
      </c>
      <c r="J32" s="157">
        <v>-1</v>
      </c>
      <c r="K32" s="157">
        <v>0.7</v>
      </c>
      <c r="L32" s="323">
        <v>1.2</v>
      </c>
      <c r="M32" s="323">
        <v>2.2</v>
      </c>
      <c r="N32" s="323">
        <v>2.6</v>
      </c>
      <c r="O32" s="323">
        <v>-5.2</v>
      </c>
      <c r="P32" s="157">
        <v>2.4</v>
      </c>
      <c r="Q32" s="157">
        <v>0.7</v>
      </c>
      <c r="R32" s="157">
        <v>-3.3</v>
      </c>
      <c r="S32" s="323">
        <v>2.2</v>
      </c>
    </row>
    <row r="33" spans="1:19" ht="13.5" customHeight="1">
      <c r="A33" s="225"/>
      <c r="B33" s="167" t="s">
        <v>474</v>
      </c>
      <c r="C33" s="226"/>
      <c r="D33" s="171">
        <v>0.1</v>
      </c>
      <c r="E33" s="172">
        <v>3.1</v>
      </c>
      <c r="F33" s="172">
        <v>1.5</v>
      </c>
      <c r="G33" s="172">
        <v>-16</v>
      </c>
      <c r="H33" s="172">
        <v>-2.4</v>
      </c>
      <c r="I33" s="172">
        <v>0.9</v>
      </c>
      <c r="J33" s="172">
        <v>-3</v>
      </c>
      <c r="K33" s="172">
        <v>-1.2</v>
      </c>
      <c r="L33" s="172">
        <v>0</v>
      </c>
      <c r="M33" s="172">
        <v>-2.5</v>
      </c>
      <c r="N33" s="172">
        <v>-0.3</v>
      </c>
      <c r="O33" s="172">
        <v>-4.6</v>
      </c>
      <c r="P33" s="172">
        <v>1.3</v>
      </c>
      <c r="Q33" s="172">
        <v>0.4</v>
      </c>
      <c r="R33" s="172">
        <v>-1.9</v>
      </c>
      <c r="S33" s="172">
        <v>3.4</v>
      </c>
    </row>
    <row r="34" spans="1:19" ht="13.5" customHeight="1">
      <c r="A34" s="320"/>
      <c r="B34" s="320" t="s">
        <v>344</v>
      </c>
      <c r="C34" s="321"/>
      <c r="D34" s="324">
        <v>0.2</v>
      </c>
      <c r="E34" s="325">
        <v>6</v>
      </c>
      <c r="F34" s="325">
        <v>1.3</v>
      </c>
      <c r="G34" s="325">
        <v>-3</v>
      </c>
      <c r="H34" s="325">
        <v>-1.3</v>
      </c>
      <c r="I34" s="325">
        <v>-0.9</v>
      </c>
      <c r="J34" s="325">
        <v>-4.3</v>
      </c>
      <c r="K34" s="325">
        <v>-0.5</v>
      </c>
      <c r="L34" s="325">
        <v>-1</v>
      </c>
      <c r="M34" s="325">
        <v>-1.5</v>
      </c>
      <c r="N34" s="325">
        <v>0.2</v>
      </c>
      <c r="O34" s="325">
        <v>-7.8</v>
      </c>
      <c r="P34" s="325">
        <v>3.7</v>
      </c>
      <c r="Q34" s="325">
        <v>1</v>
      </c>
      <c r="R34" s="325">
        <v>0.8</v>
      </c>
      <c r="S34" s="325">
        <v>3.6</v>
      </c>
    </row>
    <row r="35" spans="1:19" ht="13.5" customHeight="1">
      <c r="A35" s="320"/>
      <c r="B35" s="320" t="s">
        <v>345</v>
      </c>
      <c r="C35" s="321"/>
      <c r="D35" s="324">
        <v>-0.2</v>
      </c>
      <c r="E35" s="325">
        <v>4.1</v>
      </c>
      <c r="F35" s="325">
        <v>1</v>
      </c>
      <c r="G35" s="325">
        <v>-1</v>
      </c>
      <c r="H35" s="325">
        <v>-3.4</v>
      </c>
      <c r="I35" s="325">
        <v>0.3</v>
      </c>
      <c r="J35" s="325">
        <v>-5.2</v>
      </c>
      <c r="K35" s="325">
        <v>-0.8</v>
      </c>
      <c r="L35" s="325">
        <v>-1.4</v>
      </c>
      <c r="M35" s="325">
        <v>-2.5</v>
      </c>
      <c r="N35" s="325">
        <v>0.8</v>
      </c>
      <c r="O35" s="325">
        <v>-5.2</v>
      </c>
      <c r="P35" s="325">
        <v>0.3</v>
      </c>
      <c r="Q35" s="325">
        <v>0.1</v>
      </c>
      <c r="R35" s="325">
        <v>-0.3</v>
      </c>
      <c r="S35" s="325">
        <v>3.4</v>
      </c>
    </row>
    <row r="36" spans="1:19" ht="13.5" customHeight="1">
      <c r="A36" s="320"/>
      <c r="B36" s="320" t="s">
        <v>346</v>
      </c>
      <c r="C36" s="321"/>
      <c r="D36" s="324">
        <v>-0.3</v>
      </c>
      <c r="E36" s="325">
        <v>4.1</v>
      </c>
      <c r="F36" s="325">
        <v>0.8</v>
      </c>
      <c r="G36" s="325">
        <v>2.4</v>
      </c>
      <c r="H36" s="325">
        <v>-3.8</v>
      </c>
      <c r="I36" s="325">
        <v>0.3</v>
      </c>
      <c r="J36" s="325">
        <v>-5.1</v>
      </c>
      <c r="K36" s="325">
        <v>-0.9</v>
      </c>
      <c r="L36" s="325">
        <v>-0.5</v>
      </c>
      <c r="M36" s="325">
        <v>-3.1</v>
      </c>
      <c r="N36" s="325">
        <v>0.7</v>
      </c>
      <c r="O36" s="325">
        <v>-2.7</v>
      </c>
      <c r="P36" s="325">
        <v>0.6</v>
      </c>
      <c r="Q36" s="325">
        <v>0.1</v>
      </c>
      <c r="R36" s="325">
        <v>-1.9</v>
      </c>
      <c r="S36" s="325">
        <v>3.4</v>
      </c>
    </row>
    <row r="37" spans="1:19" ht="13.5" customHeight="1">
      <c r="A37" s="320"/>
      <c r="B37" s="320" t="s">
        <v>347</v>
      </c>
      <c r="C37" s="321"/>
      <c r="D37" s="324">
        <v>-0.2</v>
      </c>
      <c r="E37" s="325">
        <v>2.1</v>
      </c>
      <c r="F37" s="325">
        <v>1.1</v>
      </c>
      <c r="G37" s="325">
        <v>-31.8</v>
      </c>
      <c r="H37" s="325">
        <v>-6.1</v>
      </c>
      <c r="I37" s="325">
        <v>1.3</v>
      </c>
      <c r="J37" s="325">
        <v>-2.3</v>
      </c>
      <c r="K37" s="325">
        <v>-2.2</v>
      </c>
      <c r="L37" s="325">
        <v>-2</v>
      </c>
      <c r="M37" s="325">
        <v>-3.5</v>
      </c>
      <c r="N37" s="325">
        <v>-0.6</v>
      </c>
      <c r="O37" s="325">
        <v>-1.4</v>
      </c>
      <c r="P37" s="325">
        <v>0.4</v>
      </c>
      <c r="Q37" s="325">
        <v>0.2</v>
      </c>
      <c r="R37" s="325">
        <v>-1.7</v>
      </c>
      <c r="S37" s="325">
        <v>3.8</v>
      </c>
    </row>
    <row r="38" spans="1:19" ht="13.5" customHeight="1">
      <c r="A38" s="320"/>
      <c r="B38" s="320" t="s">
        <v>348</v>
      </c>
      <c r="C38" s="321"/>
      <c r="D38" s="324">
        <v>0.1</v>
      </c>
      <c r="E38" s="325">
        <v>4.7</v>
      </c>
      <c r="F38" s="325">
        <v>1.8</v>
      </c>
      <c r="G38" s="325">
        <v>-31.8</v>
      </c>
      <c r="H38" s="325">
        <v>-4.1</v>
      </c>
      <c r="I38" s="325">
        <v>2</v>
      </c>
      <c r="J38" s="325">
        <v>-2.8</v>
      </c>
      <c r="K38" s="325">
        <v>-3.2</v>
      </c>
      <c r="L38" s="325">
        <v>-1.3</v>
      </c>
      <c r="M38" s="325">
        <v>-2.8</v>
      </c>
      <c r="N38" s="325">
        <v>-2</v>
      </c>
      <c r="O38" s="325">
        <v>-0.7</v>
      </c>
      <c r="P38" s="325">
        <v>2</v>
      </c>
      <c r="Q38" s="325">
        <v>-0.8</v>
      </c>
      <c r="R38" s="325">
        <v>-2.1</v>
      </c>
      <c r="S38" s="325">
        <v>5.2</v>
      </c>
    </row>
    <row r="39" spans="1:19" ht="13.5" customHeight="1">
      <c r="A39" s="320"/>
      <c r="B39" s="320" t="s">
        <v>349</v>
      </c>
      <c r="C39" s="321"/>
      <c r="D39" s="324">
        <v>0.4</v>
      </c>
      <c r="E39" s="325">
        <v>5.1</v>
      </c>
      <c r="F39" s="325">
        <v>2.3</v>
      </c>
      <c r="G39" s="325">
        <v>-32.3</v>
      </c>
      <c r="H39" s="325">
        <v>-2.9</v>
      </c>
      <c r="I39" s="325">
        <v>1.4</v>
      </c>
      <c r="J39" s="325">
        <v>-2.5</v>
      </c>
      <c r="K39" s="325">
        <v>-2.2</v>
      </c>
      <c r="L39" s="325">
        <v>-0.6</v>
      </c>
      <c r="M39" s="325">
        <v>-1.9</v>
      </c>
      <c r="N39" s="325">
        <v>1.1</v>
      </c>
      <c r="O39" s="325">
        <v>-2.1</v>
      </c>
      <c r="P39" s="325">
        <v>-0.5</v>
      </c>
      <c r="Q39" s="325">
        <v>-0.8</v>
      </c>
      <c r="R39" s="325">
        <v>-2.8</v>
      </c>
      <c r="S39" s="325">
        <v>3.6</v>
      </c>
    </row>
    <row r="40" spans="1:19" ht="13.5" customHeight="1">
      <c r="A40" s="320"/>
      <c r="B40" s="320" t="s">
        <v>320</v>
      </c>
      <c r="C40" s="321"/>
      <c r="D40" s="324">
        <v>0.3</v>
      </c>
      <c r="E40" s="325">
        <v>4.3</v>
      </c>
      <c r="F40" s="325">
        <v>2.6</v>
      </c>
      <c r="G40" s="325">
        <v>-33.1</v>
      </c>
      <c r="H40" s="325">
        <v>-3.8</v>
      </c>
      <c r="I40" s="325">
        <v>-0.2</v>
      </c>
      <c r="J40" s="325">
        <v>-1.6</v>
      </c>
      <c r="K40" s="325">
        <v>-1.9</v>
      </c>
      <c r="L40" s="325">
        <v>0.6</v>
      </c>
      <c r="M40" s="325">
        <v>-3.4</v>
      </c>
      <c r="N40" s="325">
        <v>1.3</v>
      </c>
      <c r="O40" s="325">
        <v>-2.8</v>
      </c>
      <c r="P40" s="325">
        <v>0.2</v>
      </c>
      <c r="Q40" s="325">
        <v>-0.4</v>
      </c>
      <c r="R40" s="325">
        <v>-1.4</v>
      </c>
      <c r="S40" s="325">
        <v>2.7</v>
      </c>
    </row>
    <row r="41" spans="1:19" ht="13.5" customHeight="1">
      <c r="A41" s="320"/>
      <c r="B41" s="320" t="s">
        <v>350</v>
      </c>
      <c r="C41" s="321"/>
      <c r="D41" s="324">
        <v>0.4</v>
      </c>
      <c r="E41" s="325">
        <v>2.3</v>
      </c>
      <c r="F41" s="325">
        <v>2</v>
      </c>
      <c r="G41" s="325">
        <v>-33.8</v>
      </c>
      <c r="H41" s="325">
        <v>-2.6</v>
      </c>
      <c r="I41" s="325">
        <v>2.9</v>
      </c>
      <c r="J41" s="325">
        <v>-1.3</v>
      </c>
      <c r="K41" s="325">
        <v>-1.2</v>
      </c>
      <c r="L41" s="325">
        <v>-0.6</v>
      </c>
      <c r="M41" s="325">
        <v>-4</v>
      </c>
      <c r="N41" s="325">
        <v>-0.6</v>
      </c>
      <c r="O41" s="325">
        <v>-3.3</v>
      </c>
      <c r="P41" s="325">
        <v>0.5</v>
      </c>
      <c r="Q41" s="325">
        <v>-0.3</v>
      </c>
      <c r="R41" s="325">
        <v>-2.9</v>
      </c>
      <c r="S41" s="325">
        <v>4.5</v>
      </c>
    </row>
    <row r="42" spans="1:19" ht="13.5" customHeight="1">
      <c r="A42" s="320"/>
      <c r="B42" s="320">
        <v>12</v>
      </c>
      <c r="C42" s="321"/>
      <c r="D42" s="324">
        <v>0.6</v>
      </c>
      <c r="E42" s="325">
        <v>1.2</v>
      </c>
      <c r="F42" s="325">
        <v>2.2</v>
      </c>
      <c r="G42" s="325">
        <v>-33.7</v>
      </c>
      <c r="H42" s="325">
        <v>-2.6</v>
      </c>
      <c r="I42" s="325">
        <v>1.9</v>
      </c>
      <c r="J42" s="325">
        <v>-0.9</v>
      </c>
      <c r="K42" s="325">
        <v>-1.5</v>
      </c>
      <c r="L42" s="325">
        <v>-2</v>
      </c>
      <c r="M42" s="325">
        <v>-3.3</v>
      </c>
      <c r="N42" s="325">
        <v>-1.2</v>
      </c>
      <c r="O42" s="325">
        <v>-0.2</v>
      </c>
      <c r="P42" s="325">
        <v>0.7</v>
      </c>
      <c r="Q42" s="325">
        <v>1.2</v>
      </c>
      <c r="R42" s="325">
        <v>-2</v>
      </c>
      <c r="S42" s="325">
        <v>4.8</v>
      </c>
    </row>
    <row r="43" spans="1:19" ht="13.5" customHeight="1">
      <c r="A43" s="320" t="s">
        <v>473</v>
      </c>
      <c r="B43" s="320" t="s">
        <v>351</v>
      </c>
      <c r="C43" s="321" t="s">
        <v>23</v>
      </c>
      <c r="D43" s="324">
        <v>0.2</v>
      </c>
      <c r="E43" s="325">
        <v>0.5</v>
      </c>
      <c r="F43" s="325">
        <v>0.9</v>
      </c>
      <c r="G43" s="325">
        <v>-68.7</v>
      </c>
      <c r="H43" s="325">
        <v>1.8</v>
      </c>
      <c r="I43" s="325">
        <v>0.2</v>
      </c>
      <c r="J43" s="325">
        <v>1.7</v>
      </c>
      <c r="K43" s="325">
        <v>-1.2</v>
      </c>
      <c r="L43" s="325">
        <v>-1.3</v>
      </c>
      <c r="M43" s="325">
        <v>-0.7</v>
      </c>
      <c r="N43" s="325">
        <v>-2</v>
      </c>
      <c r="O43" s="325">
        <v>1.6</v>
      </c>
      <c r="P43" s="325">
        <v>0.7</v>
      </c>
      <c r="Q43" s="325">
        <v>0.7</v>
      </c>
      <c r="R43" s="325">
        <v>-11</v>
      </c>
      <c r="S43" s="325">
        <v>3.1</v>
      </c>
    </row>
    <row r="44" spans="1:19" ht="13.5" customHeight="1">
      <c r="A44" s="320"/>
      <c r="B44" s="320">
        <v>2</v>
      </c>
      <c r="C44" s="321"/>
      <c r="D44" s="324">
        <v>-0.1</v>
      </c>
      <c r="E44" s="325">
        <v>0.4</v>
      </c>
      <c r="F44" s="325">
        <v>0.6</v>
      </c>
      <c r="G44" s="325">
        <v>-68.4</v>
      </c>
      <c r="H44" s="325">
        <v>4.2</v>
      </c>
      <c r="I44" s="325">
        <v>0.3</v>
      </c>
      <c r="J44" s="325">
        <v>1.8</v>
      </c>
      <c r="K44" s="325">
        <v>-2.5</v>
      </c>
      <c r="L44" s="325">
        <v>0.2</v>
      </c>
      <c r="M44" s="325">
        <v>0.5</v>
      </c>
      <c r="N44" s="325">
        <v>-2.4</v>
      </c>
      <c r="O44" s="325">
        <v>2.2</v>
      </c>
      <c r="P44" s="325">
        <v>1.2</v>
      </c>
      <c r="Q44" s="325">
        <v>-1.3</v>
      </c>
      <c r="R44" s="325">
        <v>-11</v>
      </c>
      <c r="S44" s="325">
        <v>1.8</v>
      </c>
    </row>
    <row r="45" spans="1:19" ht="13.5" customHeight="1">
      <c r="A45" s="320"/>
      <c r="B45" s="320">
        <v>3</v>
      </c>
      <c r="C45" s="321"/>
      <c r="D45" s="324">
        <v>-0.1</v>
      </c>
      <c r="E45" s="325">
        <v>-0.3</v>
      </c>
      <c r="F45" s="325">
        <v>-0.5</v>
      </c>
      <c r="G45" s="325">
        <v>-68.8</v>
      </c>
      <c r="H45" s="325">
        <v>2.8</v>
      </c>
      <c r="I45" s="325">
        <v>0.7</v>
      </c>
      <c r="J45" s="325">
        <v>2</v>
      </c>
      <c r="K45" s="325">
        <v>-3.9</v>
      </c>
      <c r="L45" s="325">
        <v>-0.2</v>
      </c>
      <c r="M45" s="325">
        <v>0.8</v>
      </c>
      <c r="N45" s="325">
        <v>0.3</v>
      </c>
      <c r="O45" s="325">
        <v>2.1</v>
      </c>
      <c r="P45" s="325">
        <v>1.9</v>
      </c>
      <c r="Q45" s="325">
        <v>-0.8</v>
      </c>
      <c r="R45" s="325">
        <v>-10.9</v>
      </c>
      <c r="S45" s="325">
        <v>1.4</v>
      </c>
    </row>
    <row r="46" spans="1:19" ht="13.5" customHeight="1">
      <c r="A46" s="167"/>
      <c r="B46" s="532">
        <v>4</v>
      </c>
      <c r="C46" s="168"/>
      <c r="D46" s="169">
        <v>-0.1</v>
      </c>
      <c r="E46" s="170">
        <v>-3.9</v>
      </c>
      <c r="F46" s="170">
        <v>-1.1</v>
      </c>
      <c r="G46" s="170">
        <v>-66.6</v>
      </c>
      <c r="H46" s="170">
        <v>5</v>
      </c>
      <c r="I46" s="170">
        <v>0.7</v>
      </c>
      <c r="J46" s="170">
        <v>2.4</v>
      </c>
      <c r="K46" s="170">
        <v>0.1</v>
      </c>
      <c r="L46" s="170">
        <v>0.3</v>
      </c>
      <c r="M46" s="170">
        <v>0.7</v>
      </c>
      <c r="N46" s="170">
        <v>-2.6</v>
      </c>
      <c r="O46" s="170">
        <v>0</v>
      </c>
      <c r="P46" s="170">
        <v>1.4</v>
      </c>
      <c r="Q46" s="170">
        <v>2.2</v>
      </c>
      <c r="R46" s="170">
        <v>-13.5</v>
      </c>
      <c r="S46" s="170">
        <v>2.7</v>
      </c>
    </row>
    <row r="47" spans="1:35" ht="27" customHeight="1">
      <c r="A47" s="667" t="s">
        <v>214</v>
      </c>
      <c r="B47" s="667"/>
      <c r="C47" s="668"/>
      <c r="D47" s="173">
        <v>0.9</v>
      </c>
      <c r="E47" s="173">
        <v>-0.7</v>
      </c>
      <c r="F47" s="173">
        <v>1.2</v>
      </c>
      <c r="G47" s="173">
        <v>1.9</v>
      </c>
      <c r="H47" s="173">
        <v>3.1</v>
      </c>
      <c r="I47" s="173">
        <v>0</v>
      </c>
      <c r="J47" s="173">
        <v>1.3</v>
      </c>
      <c r="K47" s="173">
        <v>3.4</v>
      </c>
      <c r="L47" s="173">
        <v>1.6</v>
      </c>
      <c r="M47" s="173">
        <v>1</v>
      </c>
      <c r="N47" s="173">
        <v>-1.8</v>
      </c>
      <c r="O47" s="173">
        <v>-1.4</v>
      </c>
      <c r="P47" s="173">
        <v>0.5</v>
      </c>
      <c r="Q47" s="173">
        <v>2.4</v>
      </c>
      <c r="R47" s="173">
        <v>1.2</v>
      </c>
      <c r="S47" s="173">
        <v>1.3</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811</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102</v>
      </c>
      <c r="E54" s="318">
        <v>96.3</v>
      </c>
      <c r="F54" s="318">
        <v>105.2</v>
      </c>
      <c r="G54" s="318">
        <v>117.2</v>
      </c>
      <c r="H54" s="318">
        <v>112.4</v>
      </c>
      <c r="I54" s="318">
        <v>106.6</v>
      </c>
      <c r="J54" s="318">
        <v>105.8</v>
      </c>
      <c r="K54" s="318">
        <v>103.3</v>
      </c>
      <c r="L54" s="319">
        <v>134.2</v>
      </c>
      <c r="M54" s="319">
        <v>98.4</v>
      </c>
      <c r="N54" s="319">
        <v>99.3</v>
      </c>
      <c r="O54" s="319">
        <v>106</v>
      </c>
      <c r="P54" s="318">
        <v>102.4</v>
      </c>
      <c r="Q54" s="318">
        <v>97</v>
      </c>
      <c r="R54" s="318">
        <v>83.7</v>
      </c>
      <c r="S54" s="319">
        <v>88</v>
      </c>
    </row>
    <row r="55" spans="1:19" ht="13.5" customHeight="1">
      <c r="A55" s="320"/>
      <c r="B55" s="320" t="s">
        <v>21</v>
      </c>
      <c r="C55" s="321"/>
      <c r="D55" s="322">
        <v>100.6</v>
      </c>
      <c r="E55" s="157">
        <v>96.4</v>
      </c>
      <c r="F55" s="157">
        <v>103.3</v>
      </c>
      <c r="G55" s="157">
        <v>108.4</v>
      </c>
      <c r="H55" s="157">
        <v>103</v>
      </c>
      <c r="I55" s="157">
        <v>104.5</v>
      </c>
      <c r="J55" s="157">
        <v>102.2</v>
      </c>
      <c r="K55" s="157">
        <v>99.9</v>
      </c>
      <c r="L55" s="323">
        <v>116.3</v>
      </c>
      <c r="M55" s="323">
        <v>100.2</v>
      </c>
      <c r="N55" s="323">
        <v>98.9</v>
      </c>
      <c r="O55" s="323">
        <v>102.9</v>
      </c>
      <c r="P55" s="157">
        <v>98.7</v>
      </c>
      <c r="Q55" s="157">
        <v>98.1</v>
      </c>
      <c r="R55" s="157">
        <v>90.8</v>
      </c>
      <c r="S55" s="323">
        <v>89.4</v>
      </c>
    </row>
    <row r="56" spans="1:19" ht="13.5" customHeight="1">
      <c r="A56" s="320"/>
      <c r="B56" s="320" t="s">
        <v>22</v>
      </c>
      <c r="C56" s="321"/>
      <c r="D56" s="322">
        <v>99.4</v>
      </c>
      <c r="E56" s="157">
        <v>97.7</v>
      </c>
      <c r="F56" s="157">
        <v>101</v>
      </c>
      <c r="G56" s="157">
        <v>98.5</v>
      </c>
      <c r="H56" s="157">
        <v>100.1</v>
      </c>
      <c r="I56" s="157">
        <v>101.4</v>
      </c>
      <c r="J56" s="157">
        <v>96.1</v>
      </c>
      <c r="K56" s="157">
        <v>100.7</v>
      </c>
      <c r="L56" s="323">
        <v>101.3</v>
      </c>
      <c r="M56" s="323">
        <v>98.5</v>
      </c>
      <c r="N56" s="323">
        <v>95.7</v>
      </c>
      <c r="O56" s="323">
        <v>99.8</v>
      </c>
      <c r="P56" s="157">
        <v>101.2</v>
      </c>
      <c r="Q56" s="157">
        <v>98.8</v>
      </c>
      <c r="R56" s="157">
        <v>98.8</v>
      </c>
      <c r="S56" s="323">
        <v>97.6</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324">
        <v>99.6</v>
      </c>
      <c r="E58" s="325">
        <v>101.4</v>
      </c>
      <c r="F58" s="325">
        <v>99.3</v>
      </c>
      <c r="G58" s="325">
        <v>95.9</v>
      </c>
      <c r="H58" s="325">
        <v>100.2</v>
      </c>
      <c r="I58" s="325">
        <v>98.3</v>
      </c>
      <c r="J58" s="325">
        <v>98.8</v>
      </c>
      <c r="K58" s="325">
        <v>100.5</v>
      </c>
      <c r="L58" s="325">
        <v>99.3</v>
      </c>
      <c r="M58" s="325">
        <v>102.3</v>
      </c>
      <c r="N58" s="325">
        <v>104.9</v>
      </c>
      <c r="O58" s="325">
        <v>98.4</v>
      </c>
      <c r="P58" s="325">
        <v>99.7</v>
      </c>
      <c r="Q58" s="325">
        <v>100</v>
      </c>
      <c r="R58" s="325">
        <v>100.1</v>
      </c>
      <c r="S58" s="325">
        <v>97.6</v>
      </c>
    </row>
    <row r="59" spans="1:19" ht="13.5" customHeight="1">
      <c r="A59" s="225"/>
      <c r="B59" s="167" t="s">
        <v>474</v>
      </c>
      <c r="C59" s="226"/>
      <c r="D59" s="171">
        <v>99.6</v>
      </c>
      <c r="E59" s="172">
        <v>105.7</v>
      </c>
      <c r="F59" s="172">
        <v>99.9</v>
      </c>
      <c r="G59" s="172">
        <v>94.8</v>
      </c>
      <c r="H59" s="172">
        <v>98.8</v>
      </c>
      <c r="I59" s="172">
        <v>98.3</v>
      </c>
      <c r="J59" s="172">
        <v>94.7</v>
      </c>
      <c r="K59" s="172">
        <v>99.6</v>
      </c>
      <c r="L59" s="172">
        <v>99.5</v>
      </c>
      <c r="M59" s="172">
        <v>99.4</v>
      </c>
      <c r="N59" s="172">
        <v>106.7</v>
      </c>
      <c r="O59" s="172">
        <v>96.6</v>
      </c>
      <c r="P59" s="172">
        <v>97.5</v>
      </c>
      <c r="Q59" s="172">
        <v>101</v>
      </c>
      <c r="R59" s="172">
        <v>97.1</v>
      </c>
      <c r="S59" s="172">
        <v>99.8</v>
      </c>
    </row>
    <row r="60" spans="1:19" ht="13.5" customHeight="1">
      <c r="A60" s="320"/>
      <c r="B60" s="320" t="s">
        <v>344</v>
      </c>
      <c r="C60" s="321"/>
      <c r="D60" s="324">
        <v>99.7</v>
      </c>
      <c r="E60" s="325">
        <v>108.5</v>
      </c>
      <c r="F60" s="325">
        <v>100.2</v>
      </c>
      <c r="G60" s="325">
        <v>95.2</v>
      </c>
      <c r="H60" s="325">
        <v>99.9</v>
      </c>
      <c r="I60" s="325">
        <v>97.9</v>
      </c>
      <c r="J60" s="325">
        <v>95.5</v>
      </c>
      <c r="K60" s="325">
        <v>100</v>
      </c>
      <c r="L60" s="325">
        <v>97.8</v>
      </c>
      <c r="M60" s="325">
        <v>99</v>
      </c>
      <c r="N60" s="325">
        <v>105</v>
      </c>
      <c r="O60" s="325">
        <v>97.6</v>
      </c>
      <c r="P60" s="325">
        <v>96.4</v>
      </c>
      <c r="Q60" s="325">
        <v>100.7</v>
      </c>
      <c r="R60" s="1">
        <v>98</v>
      </c>
      <c r="S60" s="325">
        <v>99.1</v>
      </c>
    </row>
    <row r="61" spans="1:19" ht="13.5" customHeight="1">
      <c r="A61" s="320"/>
      <c r="B61" s="320" t="s">
        <v>345</v>
      </c>
      <c r="C61" s="321"/>
      <c r="D61" s="324">
        <v>99.6</v>
      </c>
      <c r="E61" s="325">
        <v>106.7</v>
      </c>
      <c r="F61" s="325">
        <v>100.1</v>
      </c>
      <c r="G61" s="325">
        <v>95.1</v>
      </c>
      <c r="H61" s="325">
        <v>98.5</v>
      </c>
      <c r="I61" s="325">
        <v>98.9</v>
      </c>
      <c r="J61" s="325">
        <v>95.2</v>
      </c>
      <c r="K61" s="325">
        <v>99.5</v>
      </c>
      <c r="L61" s="325">
        <v>99.1</v>
      </c>
      <c r="M61" s="325">
        <v>99.5</v>
      </c>
      <c r="N61" s="325">
        <v>105.5</v>
      </c>
      <c r="O61" s="325">
        <v>96.9</v>
      </c>
      <c r="P61" s="325">
        <v>96.4</v>
      </c>
      <c r="Q61" s="325">
        <v>100.3</v>
      </c>
      <c r="R61" s="1">
        <v>97.7</v>
      </c>
      <c r="S61" s="325">
        <v>98.9</v>
      </c>
    </row>
    <row r="62" spans="1:19" ht="13.5" customHeight="1">
      <c r="A62" s="320"/>
      <c r="B62" s="320" t="s">
        <v>346</v>
      </c>
      <c r="C62" s="321"/>
      <c r="D62" s="324">
        <v>99.9</v>
      </c>
      <c r="E62" s="325">
        <v>104.6</v>
      </c>
      <c r="F62" s="325">
        <v>100.6</v>
      </c>
      <c r="G62" s="325">
        <v>95.2</v>
      </c>
      <c r="H62" s="325">
        <v>98.2</v>
      </c>
      <c r="I62" s="325">
        <v>99</v>
      </c>
      <c r="J62" s="325">
        <v>95.5</v>
      </c>
      <c r="K62" s="325">
        <v>99.7</v>
      </c>
      <c r="L62" s="325">
        <v>99.3</v>
      </c>
      <c r="M62" s="325">
        <v>99.2</v>
      </c>
      <c r="N62" s="325">
        <v>106.6</v>
      </c>
      <c r="O62" s="325">
        <v>96.2</v>
      </c>
      <c r="P62" s="325">
        <v>96.4</v>
      </c>
      <c r="Q62" s="325">
        <v>101.1</v>
      </c>
      <c r="R62" s="1">
        <v>97.1</v>
      </c>
      <c r="S62" s="325">
        <v>98.7</v>
      </c>
    </row>
    <row r="63" spans="1:19" ht="13.5" customHeight="1">
      <c r="A63" s="320"/>
      <c r="B63" s="320" t="s">
        <v>347</v>
      </c>
      <c r="C63" s="321"/>
      <c r="D63" s="324">
        <v>100.1</v>
      </c>
      <c r="E63" s="325">
        <v>103.8</v>
      </c>
      <c r="F63" s="325">
        <v>100.5</v>
      </c>
      <c r="G63" s="325">
        <v>94.7</v>
      </c>
      <c r="H63" s="325">
        <v>98</v>
      </c>
      <c r="I63" s="325">
        <v>98.9</v>
      </c>
      <c r="J63" s="325">
        <v>95.7</v>
      </c>
      <c r="K63" s="325">
        <v>98.3</v>
      </c>
      <c r="L63" s="325">
        <v>99.7</v>
      </c>
      <c r="M63" s="325">
        <v>99.9</v>
      </c>
      <c r="N63" s="325">
        <v>108</v>
      </c>
      <c r="O63" s="325">
        <v>96.2</v>
      </c>
      <c r="P63" s="325">
        <v>96.8</v>
      </c>
      <c r="Q63" s="325">
        <v>101.6</v>
      </c>
      <c r="R63" s="539">
        <v>96.9</v>
      </c>
      <c r="S63" s="325">
        <v>99.9</v>
      </c>
    </row>
    <row r="64" spans="1:19" ht="13.5" customHeight="1">
      <c r="A64" s="320"/>
      <c r="B64" s="320" t="s">
        <v>348</v>
      </c>
      <c r="C64" s="321"/>
      <c r="D64" s="324">
        <v>99.8</v>
      </c>
      <c r="E64" s="325">
        <v>104.9</v>
      </c>
      <c r="F64" s="325">
        <v>100.5</v>
      </c>
      <c r="G64" s="325">
        <v>94.7</v>
      </c>
      <c r="H64" s="325">
        <v>97.5</v>
      </c>
      <c r="I64" s="325">
        <v>98.7</v>
      </c>
      <c r="J64" s="325">
        <v>94.9</v>
      </c>
      <c r="K64" s="325">
        <v>99.1</v>
      </c>
      <c r="L64" s="325">
        <v>101</v>
      </c>
      <c r="M64" s="325">
        <v>99.6</v>
      </c>
      <c r="N64" s="325">
        <v>109.7</v>
      </c>
      <c r="O64" s="325">
        <v>96.3</v>
      </c>
      <c r="P64" s="325">
        <v>96.8</v>
      </c>
      <c r="Q64" s="325">
        <v>99.5</v>
      </c>
      <c r="R64" s="1">
        <v>96.5</v>
      </c>
      <c r="S64" s="325">
        <v>99.8</v>
      </c>
    </row>
    <row r="65" spans="1:19" ht="13.5" customHeight="1">
      <c r="A65" s="320"/>
      <c r="B65" s="320" t="s">
        <v>349</v>
      </c>
      <c r="C65" s="321"/>
      <c r="D65" s="324">
        <v>99.8</v>
      </c>
      <c r="E65" s="325">
        <v>105</v>
      </c>
      <c r="F65" s="325">
        <v>100.5</v>
      </c>
      <c r="G65" s="325">
        <v>94.8</v>
      </c>
      <c r="H65" s="325">
        <v>98.4</v>
      </c>
      <c r="I65" s="325">
        <v>98.1</v>
      </c>
      <c r="J65" s="325">
        <v>94.1</v>
      </c>
      <c r="K65" s="325">
        <v>98.5</v>
      </c>
      <c r="L65" s="325">
        <v>100.8</v>
      </c>
      <c r="M65" s="325">
        <v>99.9</v>
      </c>
      <c r="N65" s="325">
        <v>107.9</v>
      </c>
      <c r="O65" s="325">
        <v>96</v>
      </c>
      <c r="P65" s="325">
        <v>97</v>
      </c>
      <c r="Q65" s="325">
        <v>100.5</v>
      </c>
      <c r="R65" s="1">
        <v>96.4</v>
      </c>
      <c r="S65" s="325">
        <v>100.5</v>
      </c>
    </row>
    <row r="66" spans="1:19" ht="13.5" customHeight="1">
      <c r="A66" s="320"/>
      <c r="B66" s="320" t="s">
        <v>320</v>
      </c>
      <c r="C66" s="321"/>
      <c r="D66" s="324">
        <v>99.7</v>
      </c>
      <c r="E66" s="325">
        <v>104.9</v>
      </c>
      <c r="F66" s="325">
        <v>100.5</v>
      </c>
      <c r="G66" s="325">
        <v>94.8</v>
      </c>
      <c r="H66" s="325">
        <v>98.9</v>
      </c>
      <c r="I66" s="325">
        <v>97.8</v>
      </c>
      <c r="J66" s="325">
        <v>93.5</v>
      </c>
      <c r="K66" s="325">
        <v>97.7</v>
      </c>
      <c r="L66" s="325">
        <v>100.8</v>
      </c>
      <c r="M66" s="325">
        <v>98.8</v>
      </c>
      <c r="N66" s="325">
        <v>107.9</v>
      </c>
      <c r="O66" s="325">
        <v>94.6</v>
      </c>
      <c r="P66" s="325">
        <v>97.1</v>
      </c>
      <c r="Q66" s="325">
        <v>100.3</v>
      </c>
      <c r="R66" s="1">
        <v>96.3</v>
      </c>
      <c r="S66" s="325">
        <v>101.5</v>
      </c>
    </row>
    <row r="67" spans="1:19" ht="13.5" customHeight="1">
      <c r="A67" s="320"/>
      <c r="B67" s="320" t="s">
        <v>350</v>
      </c>
      <c r="C67" s="321"/>
      <c r="D67" s="324">
        <v>99.7</v>
      </c>
      <c r="E67" s="325">
        <v>104.9</v>
      </c>
      <c r="F67" s="325">
        <v>100</v>
      </c>
      <c r="G67" s="325">
        <v>94.9</v>
      </c>
      <c r="H67" s="325">
        <v>100.1</v>
      </c>
      <c r="I67" s="325">
        <v>98.9</v>
      </c>
      <c r="J67" s="325">
        <v>93.6</v>
      </c>
      <c r="K67" s="325">
        <v>99.4</v>
      </c>
      <c r="L67" s="325">
        <v>100.5</v>
      </c>
      <c r="M67" s="325">
        <v>98.6</v>
      </c>
      <c r="N67" s="325">
        <v>107.2</v>
      </c>
      <c r="O67" s="325">
        <v>96.6</v>
      </c>
      <c r="P67" s="325">
        <v>97.1</v>
      </c>
      <c r="Q67" s="325">
        <v>100.5</v>
      </c>
      <c r="R67" s="1">
        <v>96.1</v>
      </c>
      <c r="S67" s="325">
        <v>101.5</v>
      </c>
    </row>
    <row r="68" spans="1:19" ht="13.5" customHeight="1">
      <c r="A68" s="320"/>
      <c r="B68" s="320">
        <v>12</v>
      </c>
      <c r="C68" s="321"/>
      <c r="D68" s="324">
        <v>100</v>
      </c>
      <c r="E68" s="325">
        <v>104.7</v>
      </c>
      <c r="F68" s="325">
        <v>100.3</v>
      </c>
      <c r="G68" s="325">
        <v>94.9</v>
      </c>
      <c r="H68" s="325">
        <v>100.6</v>
      </c>
      <c r="I68" s="325">
        <v>98.1</v>
      </c>
      <c r="J68" s="325">
        <v>93.3</v>
      </c>
      <c r="K68" s="325">
        <v>99.2</v>
      </c>
      <c r="L68" s="325">
        <v>100.8</v>
      </c>
      <c r="M68" s="325">
        <v>98.7</v>
      </c>
      <c r="N68" s="325">
        <v>107.9</v>
      </c>
      <c r="O68" s="325">
        <v>97.4</v>
      </c>
      <c r="P68" s="325">
        <v>97.1</v>
      </c>
      <c r="Q68" s="325">
        <v>102.2</v>
      </c>
      <c r="R68" s="1">
        <v>96.5</v>
      </c>
      <c r="S68" s="325">
        <v>101.5</v>
      </c>
    </row>
    <row r="69" spans="1:19" ht="13.5" customHeight="1">
      <c r="A69" s="320" t="s">
        <v>473</v>
      </c>
      <c r="B69" s="320" t="s">
        <v>351</v>
      </c>
      <c r="C69" s="321" t="s">
        <v>23</v>
      </c>
      <c r="D69" s="324">
        <v>99.4</v>
      </c>
      <c r="E69" s="325">
        <v>104.7</v>
      </c>
      <c r="F69" s="325">
        <v>99</v>
      </c>
      <c r="G69" s="325">
        <v>42.2</v>
      </c>
      <c r="H69" s="325">
        <v>106.5</v>
      </c>
      <c r="I69" s="325">
        <v>97.7</v>
      </c>
      <c r="J69" s="325">
        <v>99</v>
      </c>
      <c r="K69" s="325">
        <v>98.9</v>
      </c>
      <c r="L69" s="325">
        <v>100.5</v>
      </c>
      <c r="M69" s="325">
        <v>98.9</v>
      </c>
      <c r="N69" s="325">
        <v>106.1</v>
      </c>
      <c r="O69" s="325">
        <v>98.5</v>
      </c>
      <c r="P69" s="325">
        <v>98.1</v>
      </c>
      <c r="Q69" s="325">
        <v>101.7</v>
      </c>
      <c r="R69" s="1">
        <v>79.4</v>
      </c>
      <c r="S69" s="325">
        <v>100.5</v>
      </c>
    </row>
    <row r="70" spans="1:46" ht="13.5" customHeight="1">
      <c r="A70" s="320"/>
      <c r="B70" s="320">
        <v>2</v>
      </c>
      <c r="C70" s="321"/>
      <c r="D70" s="324">
        <v>99.3</v>
      </c>
      <c r="E70" s="325">
        <v>104.7</v>
      </c>
      <c r="F70" s="325">
        <v>98.9</v>
      </c>
      <c r="G70" s="325">
        <v>41.7</v>
      </c>
      <c r="H70" s="325">
        <v>106.3</v>
      </c>
      <c r="I70" s="325">
        <v>98.4</v>
      </c>
      <c r="J70" s="325">
        <v>98.8</v>
      </c>
      <c r="K70" s="325">
        <v>98.4</v>
      </c>
      <c r="L70" s="325">
        <v>102.2</v>
      </c>
      <c r="M70" s="325">
        <v>98.4</v>
      </c>
      <c r="N70" s="325">
        <v>103.7</v>
      </c>
      <c r="O70" s="325">
        <v>100.1</v>
      </c>
      <c r="P70" s="325">
        <v>98.7</v>
      </c>
      <c r="Q70" s="325">
        <v>100.9</v>
      </c>
      <c r="R70" s="1">
        <v>79.2</v>
      </c>
      <c r="S70" s="325">
        <v>101.1</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24">
        <v>98.1</v>
      </c>
      <c r="E71" s="325">
        <v>104.6</v>
      </c>
      <c r="F71" s="325">
        <v>96.3</v>
      </c>
      <c r="G71" s="325">
        <v>41.6</v>
      </c>
      <c r="H71" s="325">
        <v>103.8</v>
      </c>
      <c r="I71" s="325">
        <v>98.6</v>
      </c>
      <c r="J71" s="325">
        <v>98.2</v>
      </c>
      <c r="K71" s="325">
        <v>98.7</v>
      </c>
      <c r="L71" s="325">
        <v>101.6</v>
      </c>
      <c r="M71" s="325">
        <v>98.2</v>
      </c>
      <c r="N71" s="325">
        <v>103.8</v>
      </c>
      <c r="O71" s="325">
        <v>97.9</v>
      </c>
      <c r="P71" s="325">
        <v>97.5</v>
      </c>
      <c r="Q71" s="325">
        <v>101.5</v>
      </c>
      <c r="R71" s="1">
        <v>78.8</v>
      </c>
      <c r="S71" s="325">
        <v>100.1</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99.6</v>
      </c>
      <c r="E72" s="170">
        <v>105.5</v>
      </c>
      <c r="F72" s="170">
        <v>97.4</v>
      </c>
      <c r="G72" s="170">
        <v>42.4</v>
      </c>
      <c r="H72" s="170">
        <v>108.1</v>
      </c>
      <c r="I72" s="170">
        <v>99</v>
      </c>
      <c r="J72" s="170">
        <v>99.9</v>
      </c>
      <c r="K72" s="170">
        <v>103.4</v>
      </c>
      <c r="L72" s="170">
        <v>101.4</v>
      </c>
      <c r="M72" s="170">
        <v>99.9</v>
      </c>
      <c r="N72" s="170">
        <v>101.4</v>
      </c>
      <c r="O72" s="170">
        <v>98</v>
      </c>
      <c r="P72" s="170">
        <v>100.6</v>
      </c>
      <c r="Q72" s="170">
        <v>104.8</v>
      </c>
      <c r="R72" s="170">
        <v>79</v>
      </c>
      <c r="S72" s="170">
        <v>101.4</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0.4</v>
      </c>
      <c r="E74" s="318">
        <v>-2.6</v>
      </c>
      <c r="F74" s="318">
        <v>1</v>
      </c>
      <c r="G74" s="318">
        <v>-3.5</v>
      </c>
      <c r="H74" s="318">
        <v>-8.4</v>
      </c>
      <c r="I74" s="318">
        <v>-1.9</v>
      </c>
      <c r="J74" s="318">
        <v>-0.7</v>
      </c>
      <c r="K74" s="318">
        <v>0.1</v>
      </c>
      <c r="L74" s="319">
        <v>-9.8</v>
      </c>
      <c r="M74" s="319">
        <v>-2.6</v>
      </c>
      <c r="N74" s="319">
        <v>-2.1</v>
      </c>
      <c r="O74" s="319">
        <v>-2.1</v>
      </c>
      <c r="P74" s="318">
        <v>-0.4</v>
      </c>
      <c r="Q74" s="318">
        <v>5</v>
      </c>
      <c r="R74" s="318">
        <v>20.9</v>
      </c>
      <c r="S74" s="319">
        <v>-1.4</v>
      </c>
    </row>
    <row r="75" spans="1:19" ht="13.5" customHeight="1">
      <c r="A75" s="320"/>
      <c r="B75" s="320" t="s">
        <v>21</v>
      </c>
      <c r="C75" s="321"/>
      <c r="D75" s="322">
        <v>-1.4</v>
      </c>
      <c r="E75" s="157">
        <v>0.1</v>
      </c>
      <c r="F75" s="157">
        <v>-1.7</v>
      </c>
      <c r="G75" s="157">
        <v>-7.5</v>
      </c>
      <c r="H75" s="157">
        <v>-8.3</v>
      </c>
      <c r="I75" s="157">
        <v>-2</v>
      </c>
      <c r="J75" s="157">
        <v>-3.3</v>
      </c>
      <c r="K75" s="157">
        <v>-3.4</v>
      </c>
      <c r="L75" s="323">
        <v>-13.4</v>
      </c>
      <c r="M75" s="323">
        <v>1.8</v>
      </c>
      <c r="N75" s="323">
        <v>-0.3</v>
      </c>
      <c r="O75" s="323">
        <v>-2.9</v>
      </c>
      <c r="P75" s="157">
        <v>-3.7</v>
      </c>
      <c r="Q75" s="157">
        <v>1.1</v>
      </c>
      <c r="R75" s="157">
        <v>8.6</v>
      </c>
      <c r="S75" s="323">
        <v>1.5</v>
      </c>
    </row>
    <row r="76" spans="1:19" ht="13.5" customHeight="1">
      <c r="A76" s="320"/>
      <c r="B76" s="320" t="s">
        <v>22</v>
      </c>
      <c r="C76" s="321"/>
      <c r="D76" s="322">
        <v>-1.1</v>
      </c>
      <c r="E76" s="157">
        <v>1.3</v>
      </c>
      <c r="F76" s="157">
        <v>-2.3</v>
      </c>
      <c r="G76" s="157">
        <v>-9.2</v>
      </c>
      <c r="H76" s="157">
        <v>-2.8</v>
      </c>
      <c r="I76" s="157">
        <v>-3</v>
      </c>
      <c r="J76" s="157">
        <v>-6.1</v>
      </c>
      <c r="K76" s="157">
        <v>0.8</v>
      </c>
      <c r="L76" s="323">
        <v>-12.9</v>
      </c>
      <c r="M76" s="323">
        <v>-1.7</v>
      </c>
      <c r="N76" s="323">
        <v>-3.2</v>
      </c>
      <c r="O76" s="323">
        <v>-3</v>
      </c>
      <c r="P76" s="157">
        <v>2.6</v>
      </c>
      <c r="Q76" s="157">
        <v>0.7</v>
      </c>
      <c r="R76" s="157">
        <v>8.8</v>
      </c>
      <c r="S76" s="323">
        <v>9.2</v>
      </c>
    </row>
    <row r="77" spans="1:19" ht="13.5" customHeight="1">
      <c r="A77" s="320"/>
      <c r="B77" s="320" t="s">
        <v>618</v>
      </c>
      <c r="C77" s="321"/>
      <c r="D77" s="322">
        <v>0.5</v>
      </c>
      <c r="E77" s="157">
        <v>2.4</v>
      </c>
      <c r="F77" s="157">
        <v>-1</v>
      </c>
      <c r="G77" s="157">
        <v>1.6</v>
      </c>
      <c r="H77" s="157">
        <v>-0.1</v>
      </c>
      <c r="I77" s="157">
        <v>-1.3</v>
      </c>
      <c r="J77" s="157">
        <v>4.1</v>
      </c>
      <c r="K77" s="157">
        <v>-0.7</v>
      </c>
      <c r="L77" s="323">
        <v>-1.1</v>
      </c>
      <c r="M77" s="323">
        <v>1.5</v>
      </c>
      <c r="N77" s="323">
        <v>4.5</v>
      </c>
      <c r="O77" s="323">
        <v>0.2</v>
      </c>
      <c r="P77" s="157">
        <v>-1.1</v>
      </c>
      <c r="Q77" s="157">
        <v>1.2</v>
      </c>
      <c r="R77" s="157">
        <v>1.2</v>
      </c>
      <c r="S77" s="323">
        <v>2.5</v>
      </c>
    </row>
    <row r="78" spans="1:19" ht="13.5" customHeight="1">
      <c r="A78" s="320"/>
      <c r="B78" s="320">
        <v>28</v>
      </c>
      <c r="C78" s="321"/>
      <c r="D78" s="322">
        <v>-0.5</v>
      </c>
      <c r="E78" s="157">
        <v>1.4</v>
      </c>
      <c r="F78" s="157">
        <v>-0.7</v>
      </c>
      <c r="G78" s="157">
        <v>-4.1</v>
      </c>
      <c r="H78" s="157">
        <v>0.2</v>
      </c>
      <c r="I78" s="157">
        <v>-1.7</v>
      </c>
      <c r="J78" s="157">
        <v>-1.3</v>
      </c>
      <c r="K78" s="157">
        <v>0.4</v>
      </c>
      <c r="L78" s="323">
        <v>-0.6</v>
      </c>
      <c r="M78" s="323">
        <v>2.3</v>
      </c>
      <c r="N78" s="323">
        <v>4.9</v>
      </c>
      <c r="O78" s="323">
        <v>-1.6</v>
      </c>
      <c r="P78" s="157">
        <v>-0.2</v>
      </c>
      <c r="Q78" s="157">
        <v>0</v>
      </c>
      <c r="R78" s="157">
        <v>0.1</v>
      </c>
      <c r="S78" s="323">
        <v>-2.4</v>
      </c>
    </row>
    <row r="79" spans="1:19" ht="13.5" customHeight="1">
      <c r="A79" s="225"/>
      <c r="B79" s="167" t="s">
        <v>474</v>
      </c>
      <c r="C79" s="226"/>
      <c r="D79" s="171">
        <v>0</v>
      </c>
      <c r="E79" s="172">
        <v>4.3</v>
      </c>
      <c r="F79" s="172">
        <v>0.6</v>
      </c>
      <c r="G79" s="172">
        <v>-1</v>
      </c>
      <c r="H79" s="172">
        <v>-1.3</v>
      </c>
      <c r="I79" s="172">
        <v>0</v>
      </c>
      <c r="J79" s="172">
        <v>-4.1</v>
      </c>
      <c r="K79" s="172">
        <v>-0.8</v>
      </c>
      <c r="L79" s="172">
        <v>0.1</v>
      </c>
      <c r="M79" s="172">
        <v>-2.8</v>
      </c>
      <c r="N79" s="172">
        <v>1.6</v>
      </c>
      <c r="O79" s="172">
        <v>-1.8</v>
      </c>
      <c r="P79" s="172">
        <v>-2.3</v>
      </c>
      <c r="Q79" s="172">
        <v>1</v>
      </c>
      <c r="R79" s="172">
        <v>-3</v>
      </c>
      <c r="S79" s="172">
        <v>2.3</v>
      </c>
    </row>
    <row r="80" spans="1:19" ht="13.5" customHeight="1">
      <c r="A80" s="320"/>
      <c r="B80" s="320" t="s">
        <v>344</v>
      </c>
      <c r="C80" s="321"/>
      <c r="D80" s="324">
        <v>-0.6</v>
      </c>
      <c r="E80" s="325">
        <v>6.2</v>
      </c>
      <c r="F80" s="325">
        <v>0.4</v>
      </c>
      <c r="G80" s="325">
        <v>0.3</v>
      </c>
      <c r="H80" s="325">
        <v>-0.5</v>
      </c>
      <c r="I80" s="325">
        <v>-1.2</v>
      </c>
      <c r="J80" s="325">
        <v>-6.7</v>
      </c>
      <c r="K80" s="325">
        <v>1</v>
      </c>
      <c r="L80" s="325">
        <v>-0.5</v>
      </c>
      <c r="M80" s="325">
        <v>-2.8</v>
      </c>
      <c r="N80" s="325">
        <v>-0.8</v>
      </c>
      <c r="O80" s="325">
        <v>-2.8</v>
      </c>
      <c r="P80" s="325">
        <v>-3.4</v>
      </c>
      <c r="Q80" s="325">
        <v>1.3</v>
      </c>
      <c r="R80" s="325">
        <v>-2.2</v>
      </c>
      <c r="S80" s="325">
        <v>1.4</v>
      </c>
    </row>
    <row r="81" spans="1:19" ht="13.5" customHeight="1">
      <c r="A81" s="320"/>
      <c r="B81" s="320" t="s">
        <v>345</v>
      </c>
      <c r="C81" s="321"/>
      <c r="D81" s="324">
        <v>-0.7</v>
      </c>
      <c r="E81" s="325">
        <v>4.5</v>
      </c>
      <c r="F81" s="325">
        <v>-0.1</v>
      </c>
      <c r="G81" s="325">
        <v>0.2</v>
      </c>
      <c r="H81" s="325">
        <v>-1.6</v>
      </c>
      <c r="I81" s="325">
        <v>-0.1</v>
      </c>
      <c r="J81" s="325">
        <v>-7.4</v>
      </c>
      <c r="K81" s="325">
        <v>0.7</v>
      </c>
      <c r="L81" s="325">
        <v>-1</v>
      </c>
      <c r="M81" s="325">
        <v>-2.9</v>
      </c>
      <c r="N81" s="325">
        <v>2.8</v>
      </c>
      <c r="O81" s="325">
        <v>-1.8</v>
      </c>
      <c r="P81" s="325">
        <v>-3.5</v>
      </c>
      <c r="Q81" s="325">
        <v>0.8</v>
      </c>
      <c r="R81" s="325">
        <v>-2.4</v>
      </c>
      <c r="S81" s="325">
        <v>0.9</v>
      </c>
    </row>
    <row r="82" spans="1:19" ht="13.5" customHeight="1">
      <c r="A82" s="320"/>
      <c r="B82" s="320" t="s">
        <v>346</v>
      </c>
      <c r="C82" s="321"/>
      <c r="D82" s="324">
        <v>-0.7</v>
      </c>
      <c r="E82" s="325">
        <v>2.5</v>
      </c>
      <c r="F82" s="325">
        <v>-0.1</v>
      </c>
      <c r="G82" s="325">
        <v>0.4</v>
      </c>
      <c r="H82" s="325">
        <v>-2.4</v>
      </c>
      <c r="I82" s="325">
        <v>0.1</v>
      </c>
      <c r="J82" s="325">
        <v>-7.6</v>
      </c>
      <c r="K82" s="325">
        <v>0.2</v>
      </c>
      <c r="L82" s="325">
        <v>-0.8</v>
      </c>
      <c r="M82" s="325">
        <v>-3.9</v>
      </c>
      <c r="N82" s="325">
        <v>3.7</v>
      </c>
      <c r="O82" s="325">
        <v>-1</v>
      </c>
      <c r="P82" s="325">
        <v>-3.9</v>
      </c>
      <c r="Q82" s="325">
        <v>0.9</v>
      </c>
      <c r="R82" s="325">
        <v>-3.2</v>
      </c>
      <c r="S82" s="325">
        <v>1.2</v>
      </c>
    </row>
    <row r="83" spans="1:19" ht="13.5" customHeight="1">
      <c r="A83" s="320"/>
      <c r="B83" s="320" t="s">
        <v>347</v>
      </c>
      <c r="C83" s="321"/>
      <c r="D83" s="324">
        <v>0.2</v>
      </c>
      <c r="E83" s="325">
        <v>1.6</v>
      </c>
      <c r="F83" s="325">
        <v>0.3</v>
      </c>
      <c r="G83" s="325">
        <v>0</v>
      </c>
      <c r="H83" s="325">
        <v>-3.5</v>
      </c>
      <c r="I83" s="325">
        <v>0.9</v>
      </c>
      <c r="J83" s="325">
        <v>-1.1</v>
      </c>
      <c r="K83" s="325">
        <v>-1.7</v>
      </c>
      <c r="L83" s="325">
        <v>-0.9</v>
      </c>
      <c r="M83" s="325">
        <v>-3.3</v>
      </c>
      <c r="N83" s="325">
        <v>1.6</v>
      </c>
      <c r="O83" s="325">
        <v>-1.2</v>
      </c>
      <c r="P83" s="325">
        <v>-3.4</v>
      </c>
      <c r="Q83" s="325">
        <v>1.7</v>
      </c>
      <c r="R83" s="325">
        <v>-2.6</v>
      </c>
      <c r="S83" s="325">
        <v>2.3</v>
      </c>
    </row>
    <row r="84" spans="1:19" ht="13.5" customHeight="1">
      <c r="A84" s="320"/>
      <c r="B84" s="320" t="s">
        <v>348</v>
      </c>
      <c r="C84" s="321"/>
      <c r="D84" s="324">
        <v>0.6</v>
      </c>
      <c r="E84" s="325">
        <v>8.4</v>
      </c>
      <c r="F84" s="325">
        <v>1.3</v>
      </c>
      <c r="G84" s="325">
        <v>0.3</v>
      </c>
      <c r="H84" s="325">
        <v>-3.7</v>
      </c>
      <c r="I84" s="325">
        <v>0.9</v>
      </c>
      <c r="J84" s="325">
        <v>-2</v>
      </c>
      <c r="K84" s="325">
        <v>-1.4</v>
      </c>
      <c r="L84" s="325">
        <v>0.7</v>
      </c>
      <c r="M84" s="325">
        <v>-3.1</v>
      </c>
      <c r="N84" s="325">
        <v>2</v>
      </c>
      <c r="O84" s="325">
        <v>-0.7</v>
      </c>
      <c r="P84" s="325">
        <v>-0.6</v>
      </c>
      <c r="Q84" s="325">
        <v>-0.3</v>
      </c>
      <c r="R84" s="325">
        <v>-3.6</v>
      </c>
      <c r="S84" s="325">
        <v>3.2</v>
      </c>
    </row>
    <row r="85" spans="1:19" ht="13.5" customHeight="1">
      <c r="A85" s="320"/>
      <c r="B85" s="320" t="s">
        <v>349</v>
      </c>
      <c r="C85" s="321"/>
      <c r="D85" s="324">
        <v>0.5</v>
      </c>
      <c r="E85" s="325">
        <v>9.5</v>
      </c>
      <c r="F85" s="325">
        <v>1.5</v>
      </c>
      <c r="G85" s="325">
        <v>0.4</v>
      </c>
      <c r="H85" s="325">
        <v>-1.6</v>
      </c>
      <c r="I85" s="325">
        <v>0.1</v>
      </c>
      <c r="J85" s="325">
        <v>-2.5</v>
      </c>
      <c r="K85" s="325">
        <v>-2.6</v>
      </c>
      <c r="L85" s="325">
        <v>0.5</v>
      </c>
      <c r="M85" s="325">
        <v>-2.9</v>
      </c>
      <c r="N85" s="325">
        <v>0.7</v>
      </c>
      <c r="O85" s="325">
        <v>-0.7</v>
      </c>
      <c r="P85" s="325">
        <v>-3.2</v>
      </c>
      <c r="Q85" s="325">
        <v>0.2</v>
      </c>
      <c r="R85" s="325">
        <v>-3.7</v>
      </c>
      <c r="S85" s="325">
        <v>4.6</v>
      </c>
    </row>
    <row r="86" spans="1:19" ht="13.5" customHeight="1">
      <c r="A86" s="320"/>
      <c r="B86" s="320" t="s">
        <v>320</v>
      </c>
      <c r="C86" s="321"/>
      <c r="D86" s="324">
        <v>0.4</v>
      </c>
      <c r="E86" s="325">
        <v>8.3</v>
      </c>
      <c r="F86" s="325">
        <v>1.6</v>
      </c>
      <c r="G86" s="325">
        <v>0.3</v>
      </c>
      <c r="H86" s="325">
        <v>-1.6</v>
      </c>
      <c r="I86" s="325">
        <v>-0.6</v>
      </c>
      <c r="J86" s="325">
        <v>-2.6</v>
      </c>
      <c r="K86" s="325">
        <v>-4.4</v>
      </c>
      <c r="L86" s="325">
        <v>0.3</v>
      </c>
      <c r="M86" s="325">
        <v>-4.8</v>
      </c>
      <c r="N86" s="325">
        <v>0.9</v>
      </c>
      <c r="O86" s="325">
        <v>-2.3</v>
      </c>
      <c r="P86" s="325">
        <v>-3.2</v>
      </c>
      <c r="Q86" s="325">
        <v>0.4</v>
      </c>
      <c r="R86" s="325">
        <v>-3.5</v>
      </c>
      <c r="S86" s="325">
        <v>4.4</v>
      </c>
    </row>
    <row r="87" spans="1:19" ht="13.5" customHeight="1">
      <c r="A87" s="320"/>
      <c r="B87" s="320" t="s">
        <v>350</v>
      </c>
      <c r="C87" s="321"/>
      <c r="D87" s="324">
        <v>0.1</v>
      </c>
      <c r="E87" s="325">
        <v>1.6</v>
      </c>
      <c r="F87" s="325">
        <v>1.2</v>
      </c>
      <c r="G87" s="325">
        <v>0.4</v>
      </c>
      <c r="H87" s="325">
        <v>-0.8</v>
      </c>
      <c r="I87" s="325">
        <v>0.6</v>
      </c>
      <c r="J87" s="325">
        <v>-2.8</v>
      </c>
      <c r="K87" s="325">
        <v>-1.9</v>
      </c>
      <c r="L87" s="325">
        <v>0.6</v>
      </c>
      <c r="M87" s="325">
        <v>-4</v>
      </c>
      <c r="N87" s="325">
        <v>-0.5</v>
      </c>
      <c r="O87" s="325">
        <v>-1.4</v>
      </c>
      <c r="P87" s="325">
        <v>-3.3</v>
      </c>
      <c r="Q87" s="325">
        <v>-0.5</v>
      </c>
      <c r="R87" s="325">
        <v>-3.4</v>
      </c>
      <c r="S87" s="325">
        <v>5.3</v>
      </c>
    </row>
    <row r="88" spans="1:19" ht="13.5" customHeight="1">
      <c r="A88" s="320"/>
      <c r="B88" s="320">
        <v>12</v>
      </c>
      <c r="C88" s="321"/>
      <c r="D88" s="324">
        <v>0.7</v>
      </c>
      <c r="E88" s="325">
        <v>-1.7</v>
      </c>
      <c r="F88" s="325">
        <v>1.6</v>
      </c>
      <c r="G88" s="325">
        <v>0.6</v>
      </c>
      <c r="H88" s="325">
        <v>-0.1</v>
      </c>
      <c r="I88" s="325">
        <v>-0.2</v>
      </c>
      <c r="J88" s="325">
        <v>-2.7</v>
      </c>
      <c r="K88" s="325">
        <v>-2.5</v>
      </c>
      <c r="L88" s="325">
        <v>1.5</v>
      </c>
      <c r="M88" s="325">
        <v>-3</v>
      </c>
      <c r="N88" s="325">
        <v>1.9</v>
      </c>
      <c r="O88" s="325">
        <v>-1.2</v>
      </c>
      <c r="P88" s="325">
        <v>-3.2</v>
      </c>
      <c r="Q88" s="325">
        <v>1.7</v>
      </c>
      <c r="R88" s="325">
        <v>-2.9</v>
      </c>
      <c r="S88" s="325">
        <v>5.9</v>
      </c>
    </row>
    <row r="89" spans="1:19" ht="13.5" customHeight="1">
      <c r="A89" s="320" t="s">
        <v>473</v>
      </c>
      <c r="B89" s="320" t="s">
        <v>351</v>
      </c>
      <c r="C89" s="321" t="s">
        <v>23</v>
      </c>
      <c r="D89" s="324">
        <v>0.3</v>
      </c>
      <c r="E89" s="325">
        <v>-2.6</v>
      </c>
      <c r="F89" s="325">
        <v>0.8</v>
      </c>
      <c r="G89" s="325">
        <v>-55.3</v>
      </c>
      <c r="H89" s="325">
        <v>6.2</v>
      </c>
      <c r="I89" s="325">
        <v>-0.4</v>
      </c>
      <c r="J89" s="325">
        <v>4</v>
      </c>
      <c r="K89" s="325">
        <v>-2.2</v>
      </c>
      <c r="L89" s="325">
        <v>1.6</v>
      </c>
      <c r="M89" s="325">
        <v>-2.2</v>
      </c>
      <c r="N89" s="325">
        <v>-0.5</v>
      </c>
      <c r="O89" s="325">
        <v>0.8</v>
      </c>
      <c r="P89" s="325">
        <v>-2.2</v>
      </c>
      <c r="Q89" s="325">
        <v>0.9</v>
      </c>
      <c r="R89" s="325">
        <v>-19.6</v>
      </c>
      <c r="S89" s="325">
        <v>4</v>
      </c>
    </row>
    <row r="90" spans="1:19" ht="13.5" customHeight="1">
      <c r="A90" s="320"/>
      <c r="B90" s="320">
        <v>2</v>
      </c>
      <c r="C90" s="321"/>
      <c r="D90" s="324">
        <v>0</v>
      </c>
      <c r="E90" s="325">
        <v>-1.8</v>
      </c>
      <c r="F90" s="325">
        <v>0.4</v>
      </c>
      <c r="G90" s="325">
        <v>-55.8</v>
      </c>
      <c r="H90" s="325">
        <v>6.7</v>
      </c>
      <c r="I90" s="325">
        <v>0.7</v>
      </c>
      <c r="J90" s="325">
        <v>3.9</v>
      </c>
      <c r="K90" s="325">
        <v>-2.6</v>
      </c>
      <c r="L90" s="325">
        <v>4.9</v>
      </c>
      <c r="M90" s="325">
        <v>-0.6</v>
      </c>
      <c r="N90" s="325">
        <v>-1.2</v>
      </c>
      <c r="O90" s="325">
        <v>2.9</v>
      </c>
      <c r="P90" s="325">
        <v>-1.6</v>
      </c>
      <c r="Q90" s="325">
        <v>-1.4</v>
      </c>
      <c r="R90" s="325">
        <v>-19.3</v>
      </c>
      <c r="S90" s="325">
        <v>1.7</v>
      </c>
    </row>
    <row r="91" spans="1:19" ht="13.5" customHeight="1">
      <c r="A91" s="320"/>
      <c r="B91" s="320">
        <v>3</v>
      </c>
      <c r="C91" s="321"/>
      <c r="D91" s="324">
        <v>-0.9</v>
      </c>
      <c r="E91" s="325">
        <v>-2</v>
      </c>
      <c r="F91" s="325">
        <v>-2.1</v>
      </c>
      <c r="G91" s="325">
        <v>-55.9</v>
      </c>
      <c r="H91" s="325">
        <v>8</v>
      </c>
      <c r="I91" s="325">
        <v>1.5</v>
      </c>
      <c r="J91" s="325">
        <v>3.4</v>
      </c>
      <c r="K91" s="325">
        <v>-3.2</v>
      </c>
      <c r="L91" s="325">
        <v>4.3</v>
      </c>
      <c r="M91" s="325">
        <v>-0.9</v>
      </c>
      <c r="N91" s="325">
        <v>0.8</v>
      </c>
      <c r="O91" s="325">
        <v>1.6</v>
      </c>
      <c r="P91" s="325">
        <v>-1</v>
      </c>
      <c r="Q91" s="325">
        <v>-0.5</v>
      </c>
      <c r="R91" s="325">
        <v>-18.8</v>
      </c>
      <c r="S91" s="325">
        <v>0.2</v>
      </c>
    </row>
    <row r="92" spans="1:19" ht="13.5" customHeight="1">
      <c r="A92" s="167"/>
      <c r="B92" s="532">
        <v>4</v>
      </c>
      <c r="C92" s="168"/>
      <c r="D92" s="169">
        <v>-0.1</v>
      </c>
      <c r="E92" s="170">
        <v>-2.8</v>
      </c>
      <c r="F92" s="170">
        <v>-2.8</v>
      </c>
      <c r="G92" s="170">
        <v>-55.5</v>
      </c>
      <c r="H92" s="170">
        <v>8.2</v>
      </c>
      <c r="I92" s="170">
        <v>1.1</v>
      </c>
      <c r="J92" s="170">
        <v>4.6</v>
      </c>
      <c r="K92" s="170">
        <v>3.4</v>
      </c>
      <c r="L92" s="170">
        <v>3.7</v>
      </c>
      <c r="M92" s="170">
        <v>0.9</v>
      </c>
      <c r="N92" s="170">
        <v>-3.4</v>
      </c>
      <c r="O92" s="170">
        <v>0.4</v>
      </c>
      <c r="P92" s="170">
        <v>4.4</v>
      </c>
      <c r="Q92" s="170">
        <v>4.1</v>
      </c>
      <c r="R92" s="170">
        <v>-19.4</v>
      </c>
      <c r="S92" s="170">
        <v>2.3</v>
      </c>
    </row>
    <row r="93" spans="1:35" ht="27" customHeight="1">
      <c r="A93" s="667" t="s">
        <v>214</v>
      </c>
      <c r="B93" s="667"/>
      <c r="C93" s="668"/>
      <c r="D93" s="174">
        <v>1.5</v>
      </c>
      <c r="E93" s="173">
        <v>0.9</v>
      </c>
      <c r="F93" s="173">
        <v>1.1</v>
      </c>
      <c r="G93" s="173">
        <v>1.9</v>
      </c>
      <c r="H93" s="173">
        <v>4.1</v>
      </c>
      <c r="I93" s="173">
        <v>0.4</v>
      </c>
      <c r="J93" s="173">
        <v>1.7</v>
      </c>
      <c r="K93" s="173">
        <v>4.8</v>
      </c>
      <c r="L93" s="173">
        <v>-0.2</v>
      </c>
      <c r="M93" s="173">
        <v>1.7</v>
      </c>
      <c r="N93" s="173">
        <v>-2.3</v>
      </c>
      <c r="O93" s="173">
        <v>0.1</v>
      </c>
      <c r="P93" s="173">
        <v>3.2</v>
      </c>
      <c r="Q93" s="173">
        <v>3.3</v>
      </c>
      <c r="R93" s="173">
        <v>0.3</v>
      </c>
      <c r="S93" s="173">
        <v>1.3</v>
      </c>
      <c r="T93" s="327"/>
      <c r="U93" s="327"/>
      <c r="V93" s="327"/>
      <c r="W93" s="327"/>
      <c r="X93" s="327"/>
      <c r="Y93" s="327"/>
      <c r="Z93" s="327"/>
      <c r="AA93" s="327"/>
      <c r="AB93" s="327"/>
      <c r="AC93" s="327"/>
      <c r="AD93" s="327"/>
      <c r="AE93" s="327"/>
      <c r="AF93" s="327"/>
      <c r="AG93" s="327"/>
      <c r="AH93" s="327"/>
      <c r="AI93" s="327"/>
    </row>
    <row r="94" spans="1:36" s="326" customFormat="1" ht="27" customHeight="1">
      <c r="A94" s="147"/>
      <c r="B94" s="147"/>
      <c r="C94" s="147"/>
      <c r="D94" s="333"/>
      <c r="E94" s="333"/>
      <c r="F94" s="333"/>
      <c r="G94" s="333"/>
      <c r="H94" s="333"/>
      <c r="I94" s="333"/>
      <c r="J94" s="333"/>
      <c r="K94" s="333"/>
      <c r="L94" s="333"/>
      <c r="M94" s="333"/>
      <c r="N94" s="333"/>
      <c r="O94" s="333"/>
      <c r="P94" s="333"/>
      <c r="Q94" s="333"/>
      <c r="R94" s="333"/>
      <c r="S94" s="333"/>
      <c r="T94" s="312"/>
      <c r="U94" s="312"/>
      <c r="V94" s="312"/>
      <c r="W94" s="312"/>
      <c r="X94" s="312"/>
      <c r="Y94" s="312"/>
      <c r="Z94" s="312"/>
      <c r="AA94" s="312"/>
      <c r="AB94" s="312"/>
      <c r="AC94" s="312"/>
      <c r="AD94" s="312"/>
      <c r="AE94" s="312"/>
      <c r="AF94" s="312"/>
      <c r="AG94" s="312"/>
      <c r="AH94" s="312"/>
      <c r="AI94" s="312"/>
      <c r="AJ94" s="312"/>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6.xml><?xml version="1.0" encoding="utf-8"?>
<worksheet xmlns="http://schemas.openxmlformats.org/spreadsheetml/2006/main" xmlns:r="http://schemas.openxmlformats.org/officeDocument/2006/relationships">
  <sheetPr>
    <tabColor indexed="14"/>
    <pageSetUpPr fitToPage="1"/>
  </sheetPr>
  <dimension ref="A1:BO52"/>
  <sheetViews>
    <sheetView view="pageBreakPreview" zoomScale="85" zoomScaleSheetLayoutView="85" zoomScalePageLayoutView="0" workbookViewId="0" topLeftCell="A1">
      <selection activeCell="A1" sqref="A1"/>
    </sheetView>
  </sheetViews>
  <sheetFormatPr defaultColWidth="8.796875" defaultRowHeight="14.25"/>
  <cols>
    <col min="1" max="1" width="9.09765625" style="335" customWidth="1"/>
    <col min="2" max="2" width="5.19921875" style="335" customWidth="1"/>
    <col min="3" max="3" width="3.09765625" style="335" customWidth="1"/>
    <col min="4" max="4" width="2.69921875" style="335" customWidth="1"/>
    <col min="5" max="18" width="9.69921875" style="335" customWidth="1"/>
    <col min="19" max="19" width="7.5" style="335" customWidth="1"/>
    <col min="20" max="16384" width="9" style="335" customWidth="1"/>
  </cols>
  <sheetData>
    <row r="1" spans="8:14" ht="9" customHeight="1">
      <c r="H1" s="336"/>
      <c r="I1" s="336"/>
      <c r="J1" s="336"/>
      <c r="K1" s="336"/>
      <c r="L1" s="336"/>
      <c r="M1" s="336"/>
      <c r="N1" s="337"/>
    </row>
    <row r="2" spans="2:17" ht="22.5" customHeight="1">
      <c r="B2" s="338"/>
      <c r="C2" s="338"/>
      <c r="D2" s="338"/>
      <c r="G2" s="39"/>
      <c r="H2" s="336"/>
      <c r="I2" s="195" t="s">
        <v>3</v>
      </c>
      <c r="J2" s="40"/>
      <c r="K2" s="40"/>
      <c r="L2" s="40"/>
      <c r="M2" s="336"/>
      <c r="N2" s="336"/>
      <c r="Q2" s="41"/>
    </row>
    <row r="3" spans="2:18" ht="13.5">
      <c r="B3" s="42" t="s">
        <v>180</v>
      </c>
      <c r="C3" s="42"/>
      <c r="D3" s="42"/>
      <c r="E3" s="153"/>
      <c r="F3" s="153"/>
      <c r="Q3" s="153" t="s">
        <v>620</v>
      </c>
      <c r="R3" s="43"/>
    </row>
    <row r="4" spans="2:18" ht="13.5">
      <c r="B4" s="681" t="s">
        <v>225</v>
      </c>
      <c r="C4" s="682"/>
      <c r="D4" s="683"/>
      <c r="E4" s="339" t="s">
        <v>215</v>
      </c>
      <c r="F4" s="340"/>
      <c r="G4" s="339" t="s">
        <v>818</v>
      </c>
      <c r="H4" s="341"/>
      <c r="I4" s="339" t="s">
        <v>216</v>
      </c>
      <c r="J4" s="340"/>
      <c r="K4" s="342" t="s">
        <v>217</v>
      </c>
      <c r="L4" s="341"/>
      <c r="M4" s="677" t="s">
        <v>218</v>
      </c>
      <c r="N4" s="678"/>
      <c r="O4" s="343" t="s">
        <v>219</v>
      </c>
      <c r="P4" s="340"/>
      <c r="Q4" s="339" t="s">
        <v>220</v>
      </c>
      <c r="R4" s="341"/>
    </row>
    <row r="5" spans="2:18" ht="13.5">
      <c r="B5" s="684"/>
      <c r="C5" s="685"/>
      <c r="D5" s="686"/>
      <c r="E5" s="344" t="s">
        <v>221</v>
      </c>
      <c r="F5" s="117" t="s">
        <v>825</v>
      </c>
      <c r="G5" s="344" t="s">
        <v>221</v>
      </c>
      <c r="H5" s="117" t="s">
        <v>825</v>
      </c>
      <c r="I5" s="344" t="s">
        <v>221</v>
      </c>
      <c r="J5" s="117" t="s">
        <v>825</v>
      </c>
      <c r="K5" s="344" t="s">
        <v>221</v>
      </c>
      <c r="L5" s="117" t="s">
        <v>825</v>
      </c>
      <c r="M5" s="344" t="s">
        <v>221</v>
      </c>
      <c r="N5" s="117" t="s">
        <v>825</v>
      </c>
      <c r="O5" s="118" t="s">
        <v>226</v>
      </c>
      <c r="P5" s="117" t="s">
        <v>826</v>
      </c>
      <c r="Q5" s="118" t="s">
        <v>226</v>
      </c>
      <c r="R5" s="117" t="s">
        <v>826</v>
      </c>
    </row>
    <row r="6" spans="2:18" s="49" customFormat="1" ht="9.75">
      <c r="B6" s="150"/>
      <c r="C6" s="151"/>
      <c r="D6" s="152"/>
      <c r="E6" s="44"/>
      <c r="F6" s="45" t="s">
        <v>819</v>
      </c>
      <c r="G6" s="46"/>
      <c r="H6" s="45" t="s">
        <v>819</v>
      </c>
      <c r="I6" s="44"/>
      <c r="J6" s="45" t="s">
        <v>819</v>
      </c>
      <c r="K6" s="46"/>
      <c r="L6" s="45" t="s">
        <v>819</v>
      </c>
      <c r="M6" s="44"/>
      <c r="N6" s="45" t="s">
        <v>819</v>
      </c>
      <c r="O6" s="47" t="s">
        <v>819</v>
      </c>
      <c r="P6" s="45" t="s">
        <v>820</v>
      </c>
      <c r="Q6" s="48" t="s">
        <v>819</v>
      </c>
      <c r="R6" s="45" t="s">
        <v>820</v>
      </c>
    </row>
    <row r="7" spans="2:19" s="337" customFormat="1" ht="13.5">
      <c r="B7" s="361" t="s">
        <v>619</v>
      </c>
      <c r="C7" s="346" t="s">
        <v>345</v>
      </c>
      <c r="D7" s="347" t="s">
        <v>23</v>
      </c>
      <c r="E7" s="348">
        <v>99.1</v>
      </c>
      <c r="F7" s="349">
        <v>1.4329580348004007</v>
      </c>
      <c r="G7" s="336">
        <v>100.3</v>
      </c>
      <c r="H7" s="349">
        <v>1.0070493454179255</v>
      </c>
      <c r="I7" s="348">
        <v>101</v>
      </c>
      <c r="J7" s="349">
        <v>-0.3944773175542462</v>
      </c>
      <c r="K7" s="336">
        <v>104.7</v>
      </c>
      <c r="L7" s="349">
        <v>1.06177606177607</v>
      </c>
      <c r="M7" s="350">
        <v>98.9</v>
      </c>
      <c r="N7" s="349">
        <v>-0.10101010101009526</v>
      </c>
      <c r="O7" s="351">
        <v>1.32</v>
      </c>
      <c r="P7" s="352">
        <v>-0.5</v>
      </c>
      <c r="Q7" s="353">
        <v>1.33</v>
      </c>
      <c r="R7" s="352">
        <v>-0.8</v>
      </c>
      <c r="S7" s="336"/>
    </row>
    <row r="8" spans="2:19" s="337" customFormat="1" ht="13.5">
      <c r="B8" s="345"/>
      <c r="C8" s="346" t="s">
        <v>346</v>
      </c>
      <c r="D8" s="347"/>
      <c r="E8" s="348">
        <v>102.9</v>
      </c>
      <c r="F8" s="349">
        <v>3.8345105953582355</v>
      </c>
      <c r="G8" s="336">
        <v>100.9</v>
      </c>
      <c r="H8" s="349">
        <v>0.5982053838484632</v>
      </c>
      <c r="I8" s="348">
        <v>101.7</v>
      </c>
      <c r="J8" s="349">
        <v>0.6930693069306959</v>
      </c>
      <c r="K8" s="336">
        <v>105.5</v>
      </c>
      <c r="L8" s="349">
        <v>0.7640878701050594</v>
      </c>
      <c r="M8" s="350">
        <v>99.1</v>
      </c>
      <c r="N8" s="349">
        <v>0.20222446916075693</v>
      </c>
      <c r="O8" s="351">
        <v>1.46</v>
      </c>
      <c r="P8" s="352">
        <v>0.14</v>
      </c>
      <c r="Q8" s="353">
        <v>1.44</v>
      </c>
      <c r="R8" s="352">
        <v>0.11</v>
      </c>
      <c r="S8" s="336"/>
    </row>
    <row r="9" spans="2:19" s="337" customFormat="1" ht="13.5">
      <c r="B9" s="345"/>
      <c r="C9" s="346" t="s">
        <v>347</v>
      </c>
      <c r="D9" s="347"/>
      <c r="E9" s="348">
        <v>102</v>
      </c>
      <c r="F9" s="349">
        <v>-0.874635568513125</v>
      </c>
      <c r="G9" s="336">
        <v>100</v>
      </c>
      <c r="H9" s="349">
        <v>-0.8919722497522354</v>
      </c>
      <c r="I9" s="348">
        <v>99.8</v>
      </c>
      <c r="J9" s="349">
        <v>-1.868239921337272</v>
      </c>
      <c r="K9" s="336">
        <v>103.2</v>
      </c>
      <c r="L9" s="349">
        <v>-2.180094786729855</v>
      </c>
      <c r="M9" s="350">
        <v>99.3</v>
      </c>
      <c r="N9" s="349">
        <v>0.20181634712411992</v>
      </c>
      <c r="O9" s="351">
        <v>1.73</v>
      </c>
      <c r="P9" s="352">
        <v>0.27</v>
      </c>
      <c r="Q9" s="353">
        <v>1.52</v>
      </c>
      <c r="R9" s="352">
        <v>0.08000000000000007</v>
      </c>
      <c r="S9" s="336"/>
    </row>
    <row r="10" spans="2:19" s="337" customFormat="1" ht="13.5">
      <c r="B10" s="345"/>
      <c r="C10" s="346" t="s">
        <v>348</v>
      </c>
      <c r="D10" s="347"/>
      <c r="E10" s="348">
        <v>101.1</v>
      </c>
      <c r="F10" s="349">
        <v>-0.8823529411764761</v>
      </c>
      <c r="G10" s="336">
        <v>101.1</v>
      </c>
      <c r="H10" s="349">
        <v>1.0999999999999943</v>
      </c>
      <c r="I10" s="348">
        <v>100.1</v>
      </c>
      <c r="J10" s="349">
        <v>0.3006012024048068</v>
      </c>
      <c r="K10" s="336">
        <v>100.2</v>
      </c>
      <c r="L10" s="349">
        <v>-2.9069767441860463</v>
      </c>
      <c r="M10" s="350">
        <v>99.7</v>
      </c>
      <c r="N10" s="349">
        <v>0.4028197381671759</v>
      </c>
      <c r="O10" s="351">
        <v>1.6</v>
      </c>
      <c r="P10" s="352">
        <v>-0.13</v>
      </c>
      <c r="Q10" s="353">
        <v>1.52</v>
      </c>
      <c r="R10" s="352">
        <v>0</v>
      </c>
      <c r="S10" s="336"/>
    </row>
    <row r="11" spans="2:19" s="337" customFormat="1" ht="13.5">
      <c r="B11" s="354"/>
      <c r="C11" s="346" t="s">
        <v>349</v>
      </c>
      <c r="D11" s="355"/>
      <c r="E11" s="348">
        <v>100</v>
      </c>
      <c r="F11" s="349">
        <v>-1.0880316518298658</v>
      </c>
      <c r="G11" s="336">
        <v>101.5</v>
      </c>
      <c r="H11" s="349">
        <v>0.39564787339268614</v>
      </c>
      <c r="I11" s="348">
        <v>101.7</v>
      </c>
      <c r="J11" s="349">
        <v>1.5984015984016071</v>
      </c>
      <c r="K11" s="348">
        <v>106.4</v>
      </c>
      <c r="L11" s="349">
        <v>6.187624750499005</v>
      </c>
      <c r="M11" s="350">
        <v>99.7</v>
      </c>
      <c r="N11" s="349">
        <v>0</v>
      </c>
      <c r="O11" s="351">
        <v>1.43</v>
      </c>
      <c r="P11" s="352">
        <v>-0.17</v>
      </c>
      <c r="Q11" s="353">
        <v>1.34</v>
      </c>
      <c r="R11" s="352">
        <v>-0.18</v>
      </c>
      <c r="S11" s="336"/>
    </row>
    <row r="12" spans="1:19" s="337" customFormat="1" ht="13.5">
      <c r="A12" s="531"/>
      <c r="C12" s="346" t="s">
        <v>320</v>
      </c>
      <c r="D12" s="355"/>
      <c r="E12" s="348">
        <v>104.2</v>
      </c>
      <c r="F12" s="349">
        <v>4.2</v>
      </c>
      <c r="G12" s="336">
        <v>102</v>
      </c>
      <c r="H12" s="349">
        <v>0.49261083743842365</v>
      </c>
      <c r="I12" s="348">
        <v>101.9</v>
      </c>
      <c r="J12" s="349">
        <v>0.1966568338249782</v>
      </c>
      <c r="K12" s="336">
        <v>105</v>
      </c>
      <c r="L12" s="349">
        <v>-1.3157894736842157</v>
      </c>
      <c r="M12" s="350">
        <v>99.8</v>
      </c>
      <c r="N12" s="349">
        <v>0.10030090270811867</v>
      </c>
      <c r="O12" s="351">
        <v>1.57</v>
      </c>
      <c r="P12" s="352">
        <v>0.14</v>
      </c>
      <c r="Q12" s="353">
        <v>1.41</v>
      </c>
      <c r="R12" s="352">
        <v>0.06999999999999984</v>
      </c>
      <c r="S12" s="336"/>
    </row>
    <row r="13" spans="2:19" s="337" customFormat="1" ht="13.5">
      <c r="B13" s="378"/>
      <c r="C13" s="346" t="s">
        <v>350</v>
      </c>
      <c r="D13" s="355"/>
      <c r="E13" s="348">
        <v>100.4</v>
      </c>
      <c r="F13" s="349">
        <v>-3.646833013435698</v>
      </c>
      <c r="G13" s="336">
        <v>101.4</v>
      </c>
      <c r="H13" s="349">
        <v>-0.5882352941176415</v>
      </c>
      <c r="I13" s="348">
        <v>101.6</v>
      </c>
      <c r="J13" s="349">
        <v>-0.29440628066733204</v>
      </c>
      <c r="K13" s="336">
        <v>106.8</v>
      </c>
      <c r="L13" s="349">
        <v>1.7142857142857115</v>
      </c>
      <c r="M13" s="350">
        <v>99.5</v>
      </c>
      <c r="N13" s="349">
        <v>-0.3006012024048068</v>
      </c>
      <c r="O13" s="351">
        <v>1.64</v>
      </c>
      <c r="P13" s="352">
        <v>0.06999999999999984</v>
      </c>
      <c r="Q13" s="353">
        <v>1.63</v>
      </c>
      <c r="R13" s="352">
        <v>0.22</v>
      </c>
      <c r="S13" s="336"/>
    </row>
    <row r="14" spans="2:19" s="337" customFormat="1" ht="13.5">
      <c r="B14" s="378"/>
      <c r="C14" s="346">
        <v>12</v>
      </c>
      <c r="D14" s="355"/>
      <c r="E14" s="348">
        <v>100.8</v>
      </c>
      <c r="F14" s="349">
        <v>0.3984063745019835</v>
      </c>
      <c r="G14" s="336">
        <v>101.5</v>
      </c>
      <c r="H14" s="349">
        <v>0.09861932938855454</v>
      </c>
      <c r="I14" s="348">
        <v>102.3</v>
      </c>
      <c r="J14" s="349">
        <v>0.6889763779527588</v>
      </c>
      <c r="K14" s="336">
        <v>98.9</v>
      </c>
      <c r="L14" s="349">
        <v>-7.397003745318344</v>
      </c>
      <c r="M14" s="350">
        <v>100</v>
      </c>
      <c r="N14" s="349">
        <v>0.5025125628140703</v>
      </c>
      <c r="O14" s="351">
        <v>1.46</v>
      </c>
      <c r="P14" s="352">
        <v>-0.18</v>
      </c>
      <c r="Q14" s="353">
        <v>1.34</v>
      </c>
      <c r="R14" s="352">
        <v>-0.29</v>
      </c>
      <c r="S14" s="336"/>
    </row>
    <row r="15" spans="2:19" s="337" customFormat="1" ht="13.5">
      <c r="B15" s="361" t="s">
        <v>473</v>
      </c>
      <c r="C15" s="346">
        <v>1</v>
      </c>
      <c r="D15" s="355" t="s">
        <v>23</v>
      </c>
      <c r="E15" s="350">
        <v>98.2</v>
      </c>
      <c r="F15" s="356">
        <v>-2.5793650793650738</v>
      </c>
      <c r="G15" s="357">
        <v>100.7</v>
      </c>
      <c r="H15" s="356">
        <v>-0.788177339901475</v>
      </c>
      <c r="I15" s="350">
        <v>98.4</v>
      </c>
      <c r="J15" s="356">
        <v>-3.8123167155425137</v>
      </c>
      <c r="K15" s="357">
        <v>91.3</v>
      </c>
      <c r="L15" s="356">
        <v>-7.68452982810921</v>
      </c>
      <c r="M15" s="350">
        <v>100</v>
      </c>
      <c r="N15" s="356">
        <v>0</v>
      </c>
      <c r="O15" s="358">
        <v>1.31</v>
      </c>
      <c r="P15" s="359">
        <v>-0.15</v>
      </c>
      <c r="Q15" s="360">
        <v>1.28</v>
      </c>
      <c r="R15" s="359">
        <v>-0.06000000000000005</v>
      </c>
      <c r="S15" s="336"/>
    </row>
    <row r="16" spans="2:18" ht="13.5" customHeight="1">
      <c r="B16" s="361"/>
      <c r="C16" s="346">
        <v>2</v>
      </c>
      <c r="D16" s="362"/>
      <c r="E16" s="350">
        <v>101.3</v>
      </c>
      <c r="F16" s="356">
        <v>3.1568228105906253</v>
      </c>
      <c r="G16" s="357">
        <v>100.8</v>
      </c>
      <c r="H16" s="356">
        <v>0.09930486593842534</v>
      </c>
      <c r="I16" s="350">
        <v>97.8</v>
      </c>
      <c r="J16" s="356">
        <v>-0.6097560975609843</v>
      </c>
      <c r="K16" s="357">
        <v>94.2</v>
      </c>
      <c r="L16" s="356">
        <v>3.1763417305586046</v>
      </c>
      <c r="M16" s="350">
        <v>100</v>
      </c>
      <c r="N16" s="356">
        <v>0</v>
      </c>
      <c r="O16" s="358">
        <v>1.67</v>
      </c>
      <c r="P16" s="359">
        <v>0.36</v>
      </c>
      <c r="Q16" s="360">
        <v>1.52</v>
      </c>
      <c r="R16" s="359">
        <v>0.24</v>
      </c>
    </row>
    <row r="17" spans="1:67" ht="13.5" customHeight="1">
      <c r="A17" s="50"/>
      <c r="B17" s="363"/>
      <c r="C17" s="364">
        <v>3</v>
      </c>
      <c r="D17" s="365"/>
      <c r="E17" s="366">
        <v>100.3</v>
      </c>
      <c r="F17" s="367">
        <v>-0.9871668311944718</v>
      </c>
      <c r="G17" s="368">
        <v>99.6</v>
      </c>
      <c r="H17" s="367">
        <v>-1.1904761904761934</v>
      </c>
      <c r="I17" s="366">
        <v>95.8</v>
      </c>
      <c r="J17" s="367">
        <v>-2.044989775051125</v>
      </c>
      <c r="K17" s="368">
        <v>91.6</v>
      </c>
      <c r="L17" s="367">
        <v>-2.7600849256900304</v>
      </c>
      <c r="M17" s="366">
        <v>98.5</v>
      </c>
      <c r="N17" s="367">
        <v>-1.5</v>
      </c>
      <c r="O17" s="369">
        <v>1.92</v>
      </c>
      <c r="P17" s="370">
        <v>0.25</v>
      </c>
      <c r="Q17" s="371">
        <v>1.59</v>
      </c>
      <c r="R17" s="370">
        <v>0.07000000000000006</v>
      </c>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row>
    <row r="18" spans="1:18" s="224" customFormat="1" ht="13.5" customHeight="1">
      <c r="A18" s="51"/>
      <c r="B18" s="227"/>
      <c r="C18" s="533">
        <v>4</v>
      </c>
      <c r="D18" s="228"/>
      <c r="E18" s="175">
        <v>100.1</v>
      </c>
      <c r="F18" s="176">
        <v>-0.1994017946161544</v>
      </c>
      <c r="G18" s="229">
        <v>100</v>
      </c>
      <c r="H18" s="176">
        <v>0.4016064257028169</v>
      </c>
      <c r="I18" s="175">
        <v>97.9</v>
      </c>
      <c r="J18" s="176">
        <v>2.19206680584552</v>
      </c>
      <c r="K18" s="229">
        <v>92</v>
      </c>
      <c r="L18" s="176">
        <v>0.4366812227074298</v>
      </c>
      <c r="M18" s="175">
        <v>99.3</v>
      </c>
      <c r="N18" s="176">
        <v>0.8121827411167484</v>
      </c>
      <c r="O18" s="177">
        <v>1.44</v>
      </c>
      <c r="P18" s="178">
        <v>-0.48</v>
      </c>
      <c r="Q18" s="230">
        <v>1.29</v>
      </c>
      <c r="R18" s="178">
        <v>-0.3</v>
      </c>
    </row>
    <row r="19" spans="1:18" ht="13.5" customHeight="1">
      <c r="A19" s="50" t="s">
        <v>821</v>
      </c>
      <c r="B19" s="337"/>
      <c r="C19" s="337"/>
      <c r="D19" s="337"/>
      <c r="E19" s="336"/>
      <c r="F19" s="336"/>
      <c r="G19" s="336"/>
      <c r="H19" s="336"/>
      <c r="I19" s="336"/>
      <c r="J19" s="336"/>
      <c r="K19" s="336"/>
      <c r="L19" s="336"/>
      <c r="M19" s="336"/>
      <c r="N19" s="336"/>
      <c r="O19" s="336"/>
      <c r="P19" s="336"/>
      <c r="Q19" s="336"/>
      <c r="R19" s="336"/>
    </row>
    <row r="20" spans="1:18" ht="13.5" customHeight="1">
      <c r="A20" s="52"/>
      <c r="B20" s="53" t="s">
        <v>182</v>
      </c>
      <c r="C20" s="53"/>
      <c r="D20" s="53"/>
      <c r="E20" s="372"/>
      <c r="F20" s="54"/>
      <c r="G20" s="368"/>
      <c r="H20" s="372"/>
      <c r="I20" s="372"/>
      <c r="K20" s="372"/>
      <c r="M20" s="372"/>
      <c r="N20" s="54"/>
      <c r="O20" s="373"/>
      <c r="P20" s="373"/>
      <c r="Q20" s="153" t="s">
        <v>620</v>
      </c>
      <c r="R20" s="55"/>
    </row>
    <row r="21" spans="1:18" ht="13.5" customHeight="1">
      <c r="A21" s="50"/>
      <c r="B21" s="681" t="s">
        <v>225</v>
      </c>
      <c r="C21" s="682"/>
      <c r="D21" s="683"/>
      <c r="E21" s="679" t="s">
        <v>215</v>
      </c>
      <c r="F21" s="680"/>
      <c r="G21" s="374" t="s">
        <v>222</v>
      </c>
      <c r="H21" s="375"/>
      <c r="I21" s="374" t="s">
        <v>216</v>
      </c>
      <c r="J21" s="376"/>
      <c r="K21" s="377" t="s">
        <v>217</v>
      </c>
      <c r="L21" s="375"/>
      <c r="M21" s="677" t="s">
        <v>218</v>
      </c>
      <c r="N21" s="678"/>
      <c r="O21" s="343" t="s">
        <v>219</v>
      </c>
      <c r="P21" s="340"/>
      <c r="Q21" s="339" t="s">
        <v>220</v>
      </c>
      <c r="R21" s="341"/>
    </row>
    <row r="22" spans="1:18" ht="13.5">
      <c r="A22" s="50" t="s">
        <v>822</v>
      </c>
      <c r="B22" s="684"/>
      <c r="C22" s="685"/>
      <c r="D22" s="686"/>
      <c r="E22" s="344" t="s">
        <v>221</v>
      </c>
      <c r="F22" s="117" t="s">
        <v>825</v>
      </c>
      <c r="G22" s="344" t="s">
        <v>221</v>
      </c>
      <c r="H22" s="117" t="s">
        <v>825</v>
      </c>
      <c r="I22" s="344" t="s">
        <v>221</v>
      </c>
      <c r="J22" s="117" t="s">
        <v>825</v>
      </c>
      <c r="K22" s="344" t="s">
        <v>221</v>
      </c>
      <c r="L22" s="117" t="s">
        <v>825</v>
      </c>
      <c r="M22" s="344" t="s">
        <v>221</v>
      </c>
      <c r="N22" s="117" t="s">
        <v>825</v>
      </c>
      <c r="O22" s="118" t="s">
        <v>226</v>
      </c>
      <c r="P22" s="117" t="s">
        <v>826</v>
      </c>
      <c r="Q22" s="118" t="s">
        <v>226</v>
      </c>
      <c r="R22" s="117" t="s">
        <v>826</v>
      </c>
    </row>
    <row r="23" spans="2:18" s="49" customFormat="1" ht="9.75">
      <c r="B23" s="150"/>
      <c r="C23" s="151"/>
      <c r="D23" s="152"/>
      <c r="E23" s="44"/>
      <c r="F23" s="45" t="s">
        <v>819</v>
      </c>
      <c r="G23" s="46"/>
      <c r="H23" s="45" t="s">
        <v>819</v>
      </c>
      <c r="I23" s="44"/>
      <c r="J23" s="45" t="s">
        <v>819</v>
      </c>
      <c r="K23" s="46"/>
      <c r="L23" s="45" t="s">
        <v>819</v>
      </c>
      <c r="M23" s="44"/>
      <c r="N23" s="45" t="s">
        <v>819</v>
      </c>
      <c r="O23" s="47" t="s">
        <v>819</v>
      </c>
      <c r="P23" s="45" t="s">
        <v>820</v>
      </c>
      <c r="Q23" s="48" t="s">
        <v>819</v>
      </c>
      <c r="R23" s="45" t="s">
        <v>820</v>
      </c>
    </row>
    <row r="24" spans="1:19" ht="13.5">
      <c r="A24" s="50"/>
      <c r="B24" s="361" t="s">
        <v>619</v>
      </c>
      <c r="C24" s="346" t="s">
        <v>345</v>
      </c>
      <c r="D24" s="347" t="s">
        <v>23</v>
      </c>
      <c r="E24" s="348">
        <v>98.2</v>
      </c>
      <c r="F24" s="349">
        <v>0.4089979550102308</v>
      </c>
      <c r="G24" s="348">
        <v>100.7</v>
      </c>
      <c r="H24" s="349">
        <v>0.19900497512438092</v>
      </c>
      <c r="I24" s="348">
        <v>101.2</v>
      </c>
      <c r="J24" s="349">
        <v>-0.8814887365328027</v>
      </c>
      <c r="K24" s="348">
        <v>107.4</v>
      </c>
      <c r="L24" s="349">
        <v>3.368623676612127</v>
      </c>
      <c r="M24" s="348">
        <v>99.2</v>
      </c>
      <c r="N24" s="349">
        <v>-0.20120724346076743</v>
      </c>
      <c r="O24" s="351">
        <v>0.97</v>
      </c>
      <c r="P24" s="352">
        <v>-0.24</v>
      </c>
      <c r="Q24" s="351">
        <v>0.76</v>
      </c>
      <c r="R24" s="352">
        <v>-0.18</v>
      </c>
      <c r="S24" s="337"/>
    </row>
    <row r="25" spans="2:18" ht="13.5">
      <c r="B25" s="345"/>
      <c r="C25" s="346" t="s">
        <v>346</v>
      </c>
      <c r="D25" s="347"/>
      <c r="E25" s="348">
        <v>100.3</v>
      </c>
      <c r="F25" s="349">
        <v>2.138492871690422</v>
      </c>
      <c r="G25" s="348">
        <v>100.6</v>
      </c>
      <c r="H25" s="349">
        <v>-0.09930486593843944</v>
      </c>
      <c r="I25" s="348">
        <v>102</v>
      </c>
      <c r="J25" s="349">
        <v>0.7905138339920921</v>
      </c>
      <c r="K25" s="348">
        <v>103.7</v>
      </c>
      <c r="L25" s="349">
        <v>-3.445065176908755</v>
      </c>
      <c r="M25" s="348">
        <v>100.4</v>
      </c>
      <c r="N25" s="349">
        <v>1.2096774193548416</v>
      </c>
      <c r="O25" s="351">
        <v>1</v>
      </c>
      <c r="P25" s="352">
        <v>0.03</v>
      </c>
      <c r="Q25" s="351">
        <v>1</v>
      </c>
      <c r="R25" s="352">
        <v>0.24</v>
      </c>
    </row>
    <row r="26" spans="1:18" ht="13.5">
      <c r="A26" s="337"/>
      <c r="B26" s="345"/>
      <c r="C26" s="346" t="s">
        <v>347</v>
      </c>
      <c r="D26" s="347"/>
      <c r="E26" s="348">
        <v>99.4</v>
      </c>
      <c r="F26" s="349">
        <v>-0.8973080757726735</v>
      </c>
      <c r="G26" s="348">
        <v>100.3</v>
      </c>
      <c r="H26" s="349">
        <v>-0.29821073558647826</v>
      </c>
      <c r="I26" s="348">
        <v>98.4</v>
      </c>
      <c r="J26" s="349">
        <v>-3.529411764705877</v>
      </c>
      <c r="K26" s="348">
        <v>99.6</v>
      </c>
      <c r="L26" s="349">
        <v>-3.9537126325940295</v>
      </c>
      <c r="M26" s="348">
        <v>99.7</v>
      </c>
      <c r="N26" s="349">
        <v>-0.6972111553784888</v>
      </c>
      <c r="O26" s="351">
        <v>1</v>
      </c>
      <c r="P26" s="352">
        <v>0</v>
      </c>
      <c r="Q26" s="351">
        <v>0.81</v>
      </c>
      <c r="R26" s="352">
        <v>-0.19</v>
      </c>
    </row>
    <row r="27" spans="1:18" ht="13.5">
      <c r="A27" s="337"/>
      <c r="B27" s="345"/>
      <c r="C27" s="346" t="s">
        <v>348</v>
      </c>
      <c r="D27" s="347"/>
      <c r="E27" s="348">
        <v>100.7</v>
      </c>
      <c r="F27" s="349">
        <v>1.3078470824949668</v>
      </c>
      <c r="G27" s="348">
        <v>100.5</v>
      </c>
      <c r="H27" s="349">
        <v>0.1994017946161544</v>
      </c>
      <c r="I27" s="348">
        <v>100.3</v>
      </c>
      <c r="J27" s="349">
        <v>1.9308943089430806</v>
      </c>
      <c r="K27" s="348">
        <v>99.8</v>
      </c>
      <c r="L27" s="349">
        <v>0.20080321285140845</v>
      </c>
      <c r="M27" s="348">
        <v>100.3</v>
      </c>
      <c r="N27" s="349">
        <v>0.6018054162487405</v>
      </c>
      <c r="O27" s="351">
        <v>0.87</v>
      </c>
      <c r="P27" s="352">
        <v>-0.13</v>
      </c>
      <c r="Q27" s="351">
        <v>0.78</v>
      </c>
      <c r="R27" s="352">
        <v>-0.03</v>
      </c>
    </row>
    <row r="28" spans="2:18" ht="13.5">
      <c r="B28" s="354"/>
      <c r="C28" s="346" t="s">
        <v>349</v>
      </c>
      <c r="D28" s="355"/>
      <c r="E28" s="348">
        <v>99.6</v>
      </c>
      <c r="F28" s="349">
        <v>-1.0923535253227492</v>
      </c>
      <c r="G28" s="348">
        <v>100.9</v>
      </c>
      <c r="H28" s="349">
        <v>0.39800995024876185</v>
      </c>
      <c r="I28" s="348">
        <v>102.6</v>
      </c>
      <c r="J28" s="349">
        <v>2.29312063808574</v>
      </c>
      <c r="K28" s="348">
        <v>105.5</v>
      </c>
      <c r="L28" s="349">
        <v>5.711422845691386</v>
      </c>
      <c r="M28" s="348">
        <v>100.6</v>
      </c>
      <c r="N28" s="349">
        <v>0.29910269192422445</v>
      </c>
      <c r="O28" s="351">
        <v>1.04</v>
      </c>
      <c r="P28" s="352">
        <v>0.17</v>
      </c>
      <c r="Q28" s="351">
        <v>0.86</v>
      </c>
      <c r="R28" s="352">
        <v>0.08</v>
      </c>
    </row>
    <row r="29" spans="2:18" ht="13.5">
      <c r="B29" s="378"/>
      <c r="C29" s="346" t="s">
        <v>320</v>
      </c>
      <c r="D29" s="355"/>
      <c r="E29" s="348">
        <v>107.5</v>
      </c>
      <c r="F29" s="349">
        <v>7.9317269076305275</v>
      </c>
      <c r="G29" s="348">
        <v>100.9</v>
      </c>
      <c r="H29" s="349">
        <v>0</v>
      </c>
      <c r="I29" s="348">
        <v>100.6</v>
      </c>
      <c r="J29" s="349">
        <v>-1.9493177387914233</v>
      </c>
      <c r="K29" s="348">
        <v>100.2</v>
      </c>
      <c r="L29" s="349">
        <v>-5.023696682464452</v>
      </c>
      <c r="M29" s="348">
        <v>100.9</v>
      </c>
      <c r="N29" s="349">
        <v>0.2982107355864924</v>
      </c>
      <c r="O29" s="351">
        <v>0.97</v>
      </c>
      <c r="P29" s="352">
        <v>-0.07000000000000006</v>
      </c>
      <c r="Q29" s="351">
        <v>0.84</v>
      </c>
      <c r="R29" s="352">
        <v>-0.02</v>
      </c>
    </row>
    <row r="30" spans="2:18" ht="13.5">
      <c r="B30" s="378"/>
      <c r="C30" s="346" t="s">
        <v>350</v>
      </c>
      <c r="D30" s="355"/>
      <c r="E30" s="348">
        <v>99.3</v>
      </c>
      <c r="F30" s="349">
        <v>-7.627906976744189</v>
      </c>
      <c r="G30" s="348">
        <v>100.7</v>
      </c>
      <c r="H30" s="349">
        <v>-0.19821605550049837</v>
      </c>
      <c r="I30" s="348">
        <v>101.2</v>
      </c>
      <c r="J30" s="349">
        <v>0.5964214711729707</v>
      </c>
      <c r="K30" s="348">
        <v>107.7</v>
      </c>
      <c r="L30" s="349">
        <v>7.48502994011976</v>
      </c>
      <c r="M30" s="348">
        <v>100.3</v>
      </c>
      <c r="N30" s="349">
        <v>-0.594648166501495</v>
      </c>
      <c r="O30" s="351">
        <v>0.98</v>
      </c>
      <c r="P30" s="352">
        <v>0.01</v>
      </c>
      <c r="Q30" s="351">
        <v>1.02</v>
      </c>
      <c r="R30" s="352">
        <v>0.18</v>
      </c>
    </row>
    <row r="31" spans="2:18" ht="13.5">
      <c r="B31" s="354"/>
      <c r="C31" s="346">
        <v>12</v>
      </c>
      <c r="D31" s="355"/>
      <c r="E31" s="348">
        <v>100.3</v>
      </c>
      <c r="F31" s="349">
        <v>1.0070493454179255</v>
      </c>
      <c r="G31" s="348">
        <v>100.7</v>
      </c>
      <c r="H31" s="349">
        <v>0</v>
      </c>
      <c r="I31" s="348">
        <v>102.4</v>
      </c>
      <c r="J31" s="349">
        <v>1.185770750988145</v>
      </c>
      <c r="K31" s="348">
        <v>99.7</v>
      </c>
      <c r="L31" s="349">
        <v>-7.428040854224697</v>
      </c>
      <c r="M31" s="348">
        <v>100.8</v>
      </c>
      <c r="N31" s="349">
        <v>0.4985044865403789</v>
      </c>
      <c r="O31" s="351">
        <v>0.98</v>
      </c>
      <c r="P31" s="352">
        <v>0</v>
      </c>
      <c r="Q31" s="351">
        <v>1</v>
      </c>
      <c r="R31" s="352">
        <v>-0.02</v>
      </c>
    </row>
    <row r="32" spans="2:18" ht="13.5">
      <c r="B32" s="361" t="s">
        <v>473</v>
      </c>
      <c r="C32" s="346">
        <v>1</v>
      </c>
      <c r="D32" s="355" t="s">
        <v>23</v>
      </c>
      <c r="E32" s="350">
        <v>100.8</v>
      </c>
      <c r="F32" s="356">
        <v>0.4985044865403789</v>
      </c>
      <c r="G32" s="350">
        <v>99.6</v>
      </c>
      <c r="H32" s="356">
        <v>-1.0923535253227492</v>
      </c>
      <c r="I32" s="350">
        <v>98</v>
      </c>
      <c r="J32" s="356">
        <v>-4.296875000000005</v>
      </c>
      <c r="K32" s="350">
        <v>91.9</v>
      </c>
      <c r="L32" s="356">
        <v>-7.823470411233697</v>
      </c>
      <c r="M32" s="350">
        <v>98.4</v>
      </c>
      <c r="N32" s="356">
        <v>-2.3809523809523725</v>
      </c>
      <c r="O32" s="358">
        <v>1.08</v>
      </c>
      <c r="P32" s="359">
        <v>0.1</v>
      </c>
      <c r="Q32" s="358">
        <v>1</v>
      </c>
      <c r="R32" s="359">
        <v>0</v>
      </c>
    </row>
    <row r="33" spans="2:18" ht="13.5">
      <c r="B33" s="361"/>
      <c r="C33" s="346">
        <v>2</v>
      </c>
      <c r="D33" s="362"/>
      <c r="E33" s="350">
        <v>101</v>
      </c>
      <c r="F33" s="356">
        <v>0.19841269841270123</v>
      </c>
      <c r="G33" s="350">
        <v>99.7</v>
      </c>
      <c r="H33" s="356">
        <v>0.10040160642571137</v>
      </c>
      <c r="I33" s="350">
        <v>98.3</v>
      </c>
      <c r="J33" s="356">
        <v>0.3061224489795889</v>
      </c>
      <c r="K33" s="350">
        <v>94.8</v>
      </c>
      <c r="L33" s="356">
        <v>3.1556039173014048</v>
      </c>
      <c r="M33" s="350">
        <v>97.6</v>
      </c>
      <c r="N33" s="356">
        <v>-0.8130081300813123</v>
      </c>
      <c r="O33" s="358">
        <v>1.09</v>
      </c>
      <c r="P33" s="359">
        <v>0.01</v>
      </c>
      <c r="Q33" s="358">
        <v>0.96</v>
      </c>
      <c r="R33" s="359">
        <v>-0.04</v>
      </c>
    </row>
    <row r="34" spans="2:19" ht="13.5">
      <c r="B34" s="363"/>
      <c r="C34" s="364">
        <v>3</v>
      </c>
      <c r="D34" s="365"/>
      <c r="E34" s="366">
        <v>99.7</v>
      </c>
      <c r="F34" s="368">
        <v>-1.2871287128712843</v>
      </c>
      <c r="G34" s="366">
        <v>100.3</v>
      </c>
      <c r="H34" s="368">
        <v>0.6018054162487405</v>
      </c>
      <c r="I34" s="366">
        <v>96.8</v>
      </c>
      <c r="J34" s="368">
        <v>-1.5259409969481181</v>
      </c>
      <c r="K34" s="366">
        <v>92.5</v>
      </c>
      <c r="L34" s="368">
        <v>-2.42616033755274</v>
      </c>
      <c r="M34" s="366">
        <v>94.8</v>
      </c>
      <c r="N34" s="368">
        <v>-2.8688524590163906</v>
      </c>
      <c r="O34" s="369">
        <v>1.22</v>
      </c>
      <c r="P34" s="371">
        <v>0.13</v>
      </c>
      <c r="Q34" s="369">
        <v>1.13</v>
      </c>
      <c r="R34" s="370">
        <v>0.17</v>
      </c>
      <c r="S34" s="378"/>
    </row>
    <row r="35" spans="2:18" s="224" customFormat="1" ht="13.5">
      <c r="B35" s="227"/>
      <c r="C35" s="533">
        <v>4</v>
      </c>
      <c r="D35" s="228"/>
      <c r="E35" s="175">
        <v>96.9</v>
      </c>
      <c r="F35" s="176">
        <v>-2.8084252758274793</v>
      </c>
      <c r="G35" s="175">
        <v>98.9</v>
      </c>
      <c r="H35" s="176">
        <v>-1.3958125623130524</v>
      </c>
      <c r="I35" s="175">
        <v>98.7</v>
      </c>
      <c r="J35" s="176">
        <v>1.962809917355378</v>
      </c>
      <c r="K35" s="175">
        <v>97.9</v>
      </c>
      <c r="L35" s="176">
        <v>5.837837837837844</v>
      </c>
      <c r="M35" s="175">
        <v>95.7</v>
      </c>
      <c r="N35" s="176">
        <v>0.949367088607601</v>
      </c>
      <c r="O35" s="177">
        <v>1.04</v>
      </c>
      <c r="P35" s="178">
        <v>-0.18</v>
      </c>
      <c r="Q35" s="177">
        <v>1.19</v>
      </c>
      <c r="R35" s="178">
        <v>0.06000000000000005</v>
      </c>
    </row>
    <row r="36" spans="2:18" ht="13.5">
      <c r="B36" s="337"/>
      <c r="C36" s="337"/>
      <c r="D36" s="337"/>
      <c r="E36" s="336"/>
      <c r="F36" s="336"/>
      <c r="G36" s="336"/>
      <c r="H36" s="336"/>
      <c r="I36" s="336"/>
      <c r="J36" s="336"/>
      <c r="K36" s="336"/>
      <c r="L36" s="336"/>
      <c r="M36" s="336"/>
      <c r="N36" s="336"/>
      <c r="O36" s="336"/>
      <c r="P36" s="336"/>
      <c r="Q36" s="336"/>
      <c r="R36" s="336"/>
    </row>
    <row r="37" spans="2:6" ht="13.5">
      <c r="B37" s="56" t="s">
        <v>221</v>
      </c>
      <c r="C37" s="56"/>
      <c r="D37" s="56"/>
      <c r="F37" s="57" t="s">
        <v>223</v>
      </c>
    </row>
    <row r="38" ht="13.5">
      <c r="F38" s="57" t="s">
        <v>224</v>
      </c>
    </row>
    <row r="39" ht="13.5">
      <c r="F39" s="57" t="s">
        <v>823</v>
      </c>
    </row>
    <row r="40" ht="13.5">
      <c r="F40" s="58"/>
    </row>
    <row r="52" ht="13.5">
      <c r="F52" s="396"/>
    </row>
  </sheetData>
  <sheetProtection/>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indexed="53"/>
  </sheetPr>
  <dimension ref="B1:N105"/>
  <sheetViews>
    <sheetView view="pageBreakPreview" zoomScale="85" zoomScaleNormal="75" zoomScaleSheetLayoutView="85" zoomScalePageLayoutView="0" workbookViewId="0" topLeftCell="A1">
      <selection activeCell="A1" sqref="A1"/>
    </sheetView>
  </sheetViews>
  <sheetFormatPr defaultColWidth="8.796875" defaultRowHeight="14.25"/>
  <cols>
    <col min="1" max="1" width="10.69921875" style="66" customWidth="1"/>
    <col min="2" max="2" width="6.5" style="66" customWidth="1"/>
    <col min="3" max="3" width="39.09765625" style="64" customWidth="1"/>
    <col min="4" max="14" width="12.59765625" style="66" customWidth="1"/>
    <col min="15" max="16384" width="9" style="66" customWidth="1"/>
  </cols>
  <sheetData>
    <row r="1" ht="23.25" customHeight="1">
      <c r="B1" s="190" t="s">
        <v>398</v>
      </c>
    </row>
    <row r="2" spans="3:4" ht="23.25" customHeight="1">
      <c r="C2" s="388">
        <v>43191</v>
      </c>
      <c r="D2" s="197" t="s">
        <v>4</v>
      </c>
    </row>
    <row r="3" spans="2:14" ht="18" customHeight="1">
      <c r="B3" s="63"/>
      <c r="C3" s="65" t="s">
        <v>423</v>
      </c>
      <c r="D3" s="65"/>
      <c r="E3" s="63"/>
      <c r="F3" s="63"/>
      <c r="G3" s="63"/>
      <c r="H3" s="63"/>
      <c r="I3" s="63"/>
      <c r="J3" s="386"/>
      <c r="K3" s="63"/>
      <c r="L3" s="63"/>
      <c r="M3" s="63"/>
      <c r="N3" s="66" t="s">
        <v>270</v>
      </c>
    </row>
    <row r="4" spans="2:14" s="67" customFormat="1" ht="10.5" customHeight="1">
      <c r="B4" s="687" t="s">
        <v>396</v>
      </c>
      <c r="C4" s="688"/>
      <c r="D4" s="687" t="s">
        <v>271</v>
      </c>
      <c r="E4" s="693"/>
      <c r="F4" s="693"/>
      <c r="G4" s="405"/>
      <c r="H4" s="406"/>
      <c r="I4" s="406"/>
      <c r="J4" s="406"/>
      <c r="K4" s="406"/>
      <c r="L4" s="406"/>
      <c r="M4" s="406"/>
      <c r="N4" s="407"/>
    </row>
    <row r="5" spans="2:14" s="67" customFormat="1" ht="18" customHeight="1">
      <c r="B5" s="689"/>
      <c r="C5" s="690"/>
      <c r="D5" s="689"/>
      <c r="E5" s="697"/>
      <c r="F5" s="690"/>
      <c r="G5" s="687" t="s">
        <v>272</v>
      </c>
      <c r="H5" s="693"/>
      <c r="I5" s="693"/>
      <c r="J5" s="405"/>
      <c r="K5" s="404"/>
      <c r="L5" s="687" t="s">
        <v>274</v>
      </c>
      <c r="M5" s="693"/>
      <c r="N5" s="688"/>
    </row>
    <row r="6" spans="2:14" s="67" customFormat="1" ht="10.5" customHeight="1">
      <c r="B6" s="689"/>
      <c r="C6" s="690"/>
      <c r="D6" s="694"/>
      <c r="E6" s="695"/>
      <c r="F6" s="696"/>
      <c r="G6" s="694"/>
      <c r="H6" s="695"/>
      <c r="I6" s="696"/>
      <c r="J6" s="698" t="s">
        <v>144</v>
      </c>
      <c r="K6" s="698" t="s">
        <v>273</v>
      </c>
      <c r="L6" s="694"/>
      <c r="M6" s="695"/>
      <c r="N6" s="696"/>
    </row>
    <row r="7" spans="2:14" s="67" customFormat="1" ht="18" customHeight="1" thickBot="1">
      <c r="B7" s="691"/>
      <c r="C7" s="692"/>
      <c r="D7" s="70" t="s">
        <v>275</v>
      </c>
      <c r="E7" s="68" t="s">
        <v>276</v>
      </c>
      <c r="F7" s="68" t="s">
        <v>277</v>
      </c>
      <c r="G7" s="70" t="s">
        <v>275</v>
      </c>
      <c r="H7" s="68" t="s">
        <v>276</v>
      </c>
      <c r="I7" s="68" t="s">
        <v>277</v>
      </c>
      <c r="J7" s="699"/>
      <c r="K7" s="699"/>
      <c r="L7" s="68" t="s">
        <v>275</v>
      </c>
      <c r="M7" s="70" t="s">
        <v>276</v>
      </c>
      <c r="N7" s="69" t="s">
        <v>277</v>
      </c>
    </row>
    <row r="8" spans="2:14" ht="16.5" customHeight="1" thickTop="1">
      <c r="B8" s="434" t="s">
        <v>424</v>
      </c>
      <c r="C8" s="417" t="s">
        <v>180</v>
      </c>
      <c r="D8" s="463">
        <v>262609</v>
      </c>
      <c r="E8" s="464">
        <v>334669</v>
      </c>
      <c r="F8" s="464">
        <v>177181</v>
      </c>
      <c r="G8" s="464">
        <v>254188</v>
      </c>
      <c r="H8" s="464">
        <v>323940</v>
      </c>
      <c r="I8" s="464">
        <v>171496</v>
      </c>
      <c r="J8" s="464">
        <v>232102</v>
      </c>
      <c r="K8" s="464">
        <v>22086</v>
      </c>
      <c r="L8" s="464">
        <v>8421</v>
      </c>
      <c r="M8" s="464">
        <v>10729</v>
      </c>
      <c r="N8" s="464">
        <v>5685</v>
      </c>
    </row>
    <row r="9" spans="2:14" ht="16.5" customHeight="1">
      <c r="B9" s="435" t="s">
        <v>425</v>
      </c>
      <c r="C9" s="198" t="s">
        <v>181</v>
      </c>
      <c r="D9" s="465">
        <v>356161</v>
      </c>
      <c r="E9" s="466">
        <v>384277</v>
      </c>
      <c r="F9" s="466">
        <v>213390</v>
      </c>
      <c r="G9" s="466">
        <v>342705</v>
      </c>
      <c r="H9" s="466">
        <v>370032</v>
      </c>
      <c r="I9" s="466">
        <v>203942</v>
      </c>
      <c r="J9" s="466">
        <v>319085</v>
      </c>
      <c r="K9" s="466">
        <v>23620</v>
      </c>
      <c r="L9" s="466">
        <v>13456</v>
      </c>
      <c r="M9" s="466">
        <v>14245</v>
      </c>
      <c r="N9" s="466">
        <v>9448</v>
      </c>
    </row>
    <row r="10" spans="2:14" ht="16.5" customHeight="1">
      <c r="B10" s="436" t="s">
        <v>426</v>
      </c>
      <c r="C10" s="199" t="s">
        <v>182</v>
      </c>
      <c r="D10" s="467">
        <v>313164</v>
      </c>
      <c r="E10" s="468">
        <v>359666</v>
      </c>
      <c r="F10" s="468">
        <v>195544</v>
      </c>
      <c r="G10" s="468">
        <v>304949</v>
      </c>
      <c r="H10" s="468">
        <v>350693</v>
      </c>
      <c r="I10" s="468">
        <v>189247</v>
      </c>
      <c r="J10" s="468">
        <v>270590</v>
      </c>
      <c r="K10" s="468">
        <v>34359</v>
      </c>
      <c r="L10" s="468">
        <v>8215</v>
      </c>
      <c r="M10" s="468">
        <v>8973</v>
      </c>
      <c r="N10" s="468">
        <v>6297</v>
      </c>
    </row>
    <row r="11" spans="2:14" ht="16.5" customHeight="1">
      <c r="B11" s="437" t="s">
        <v>427</v>
      </c>
      <c r="C11" s="199" t="s">
        <v>183</v>
      </c>
      <c r="D11" s="467">
        <v>485100</v>
      </c>
      <c r="E11" s="468">
        <v>515488</v>
      </c>
      <c r="F11" s="468">
        <v>313356</v>
      </c>
      <c r="G11" s="468">
        <v>479645</v>
      </c>
      <c r="H11" s="468">
        <v>509551</v>
      </c>
      <c r="I11" s="468">
        <v>310627</v>
      </c>
      <c r="J11" s="468">
        <v>406261</v>
      </c>
      <c r="K11" s="468">
        <v>73384</v>
      </c>
      <c r="L11" s="468">
        <v>5455</v>
      </c>
      <c r="M11" s="468">
        <v>5937</v>
      </c>
      <c r="N11" s="468">
        <v>2729</v>
      </c>
    </row>
    <row r="12" spans="2:14" ht="16.5" customHeight="1">
      <c r="B12" s="436" t="s">
        <v>428</v>
      </c>
      <c r="C12" s="199" t="s">
        <v>184</v>
      </c>
      <c r="D12" s="467">
        <v>360511</v>
      </c>
      <c r="E12" s="468">
        <v>442850</v>
      </c>
      <c r="F12" s="468">
        <v>211469</v>
      </c>
      <c r="G12" s="468">
        <v>309998</v>
      </c>
      <c r="H12" s="468">
        <v>374241</v>
      </c>
      <c r="I12" s="468">
        <v>193712</v>
      </c>
      <c r="J12" s="468">
        <v>293135</v>
      </c>
      <c r="K12" s="468">
        <v>16863</v>
      </c>
      <c r="L12" s="468">
        <v>50513</v>
      </c>
      <c r="M12" s="468">
        <v>68609</v>
      </c>
      <c r="N12" s="468">
        <v>17757</v>
      </c>
    </row>
    <row r="13" spans="2:14" ht="16.5" customHeight="1">
      <c r="B13" s="436" t="s">
        <v>429</v>
      </c>
      <c r="C13" s="199" t="s">
        <v>240</v>
      </c>
      <c r="D13" s="467">
        <v>279742</v>
      </c>
      <c r="E13" s="468">
        <v>317879</v>
      </c>
      <c r="F13" s="468">
        <v>156235</v>
      </c>
      <c r="G13" s="468">
        <v>271422</v>
      </c>
      <c r="H13" s="468">
        <v>307139</v>
      </c>
      <c r="I13" s="468">
        <v>155753</v>
      </c>
      <c r="J13" s="468">
        <v>219506</v>
      </c>
      <c r="K13" s="468">
        <v>51916</v>
      </c>
      <c r="L13" s="468">
        <v>8320</v>
      </c>
      <c r="M13" s="468">
        <v>10740</v>
      </c>
      <c r="N13" s="468">
        <v>482</v>
      </c>
    </row>
    <row r="14" spans="2:14" ht="16.5" customHeight="1">
      <c r="B14" s="436" t="s">
        <v>430</v>
      </c>
      <c r="C14" s="199" t="s">
        <v>241</v>
      </c>
      <c r="D14" s="467">
        <v>229405</v>
      </c>
      <c r="E14" s="468">
        <v>315319</v>
      </c>
      <c r="F14" s="468">
        <v>144779</v>
      </c>
      <c r="G14" s="468">
        <v>219952</v>
      </c>
      <c r="H14" s="468">
        <v>301426</v>
      </c>
      <c r="I14" s="468">
        <v>139700</v>
      </c>
      <c r="J14" s="468">
        <v>207727</v>
      </c>
      <c r="K14" s="468">
        <v>12225</v>
      </c>
      <c r="L14" s="468">
        <v>9453</v>
      </c>
      <c r="M14" s="468">
        <v>13893</v>
      </c>
      <c r="N14" s="468">
        <v>5079</v>
      </c>
    </row>
    <row r="15" spans="2:14" ht="16.5" customHeight="1">
      <c r="B15" s="436" t="s">
        <v>431</v>
      </c>
      <c r="C15" s="199" t="s">
        <v>242</v>
      </c>
      <c r="D15" s="467">
        <v>378531</v>
      </c>
      <c r="E15" s="468">
        <v>469360</v>
      </c>
      <c r="F15" s="468">
        <v>305334</v>
      </c>
      <c r="G15" s="468">
        <v>335385</v>
      </c>
      <c r="H15" s="468">
        <v>421988</v>
      </c>
      <c r="I15" s="468">
        <v>265594</v>
      </c>
      <c r="J15" s="468">
        <v>314973</v>
      </c>
      <c r="K15" s="468">
        <v>20412</v>
      </c>
      <c r="L15" s="468">
        <v>43146</v>
      </c>
      <c r="M15" s="468">
        <v>47372</v>
      </c>
      <c r="N15" s="468">
        <v>39740</v>
      </c>
    </row>
    <row r="16" spans="2:14" ht="16.5" customHeight="1">
      <c r="B16" s="436" t="s">
        <v>432</v>
      </c>
      <c r="C16" s="199" t="s">
        <v>243</v>
      </c>
      <c r="D16" s="467">
        <v>255203</v>
      </c>
      <c r="E16" s="468">
        <v>317892</v>
      </c>
      <c r="F16" s="468">
        <v>154198</v>
      </c>
      <c r="G16" s="468">
        <v>254151</v>
      </c>
      <c r="H16" s="468">
        <v>316460</v>
      </c>
      <c r="I16" s="468">
        <v>153759</v>
      </c>
      <c r="J16" s="468">
        <v>233027</v>
      </c>
      <c r="K16" s="468">
        <v>21124</v>
      </c>
      <c r="L16" s="468">
        <v>1052</v>
      </c>
      <c r="M16" s="468">
        <v>1432</v>
      </c>
      <c r="N16" s="468">
        <v>439</v>
      </c>
    </row>
    <row r="17" spans="2:14" ht="16.5" customHeight="1">
      <c r="B17" s="436" t="s">
        <v>433</v>
      </c>
      <c r="C17" s="199" t="s">
        <v>244</v>
      </c>
      <c r="D17" s="467">
        <v>359039</v>
      </c>
      <c r="E17" s="468">
        <v>427805</v>
      </c>
      <c r="F17" s="468">
        <v>228878</v>
      </c>
      <c r="G17" s="468">
        <v>356774</v>
      </c>
      <c r="H17" s="468">
        <v>424958</v>
      </c>
      <c r="I17" s="468">
        <v>227714</v>
      </c>
      <c r="J17" s="468">
        <v>333762</v>
      </c>
      <c r="K17" s="468">
        <v>23012</v>
      </c>
      <c r="L17" s="468">
        <v>2265</v>
      </c>
      <c r="M17" s="468">
        <v>2847</v>
      </c>
      <c r="N17" s="468">
        <v>1164</v>
      </c>
    </row>
    <row r="18" spans="2:14" ht="16.5" customHeight="1">
      <c r="B18" s="436" t="s">
        <v>434</v>
      </c>
      <c r="C18" s="199" t="s">
        <v>245</v>
      </c>
      <c r="D18" s="467">
        <v>113180</v>
      </c>
      <c r="E18" s="468">
        <v>163744</v>
      </c>
      <c r="F18" s="468">
        <v>87229</v>
      </c>
      <c r="G18" s="468">
        <v>113132</v>
      </c>
      <c r="H18" s="468">
        <v>163658</v>
      </c>
      <c r="I18" s="468">
        <v>87201</v>
      </c>
      <c r="J18" s="468">
        <v>105781</v>
      </c>
      <c r="K18" s="468">
        <v>7351</v>
      </c>
      <c r="L18" s="468">
        <v>48</v>
      </c>
      <c r="M18" s="468">
        <v>86</v>
      </c>
      <c r="N18" s="468">
        <v>28</v>
      </c>
    </row>
    <row r="19" spans="2:14" ht="16.5" customHeight="1">
      <c r="B19" s="436" t="s">
        <v>435</v>
      </c>
      <c r="C19" s="199" t="s">
        <v>246</v>
      </c>
      <c r="D19" s="467">
        <v>164907</v>
      </c>
      <c r="E19" s="468">
        <v>225562</v>
      </c>
      <c r="F19" s="468">
        <v>131763</v>
      </c>
      <c r="G19" s="468">
        <v>164410</v>
      </c>
      <c r="H19" s="468">
        <v>224240</v>
      </c>
      <c r="I19" s="468">
        <v>131716</v>
      </c>
      <c r="J19" s="468">
        <v>156989</v>
      </c>
      <c r="K19" s="468">
        <v>7421</v>
      </c>
      <c r="L19" s="468">
        <v>497</v>
      </c>
      <c r="M19" s="468">
        <v>1322</v>
      </c>
      <c r="N19" s="468">
        <v>47</v>
      </c>
    </row>
    <row r="20" spans="2:14" ht="16.5" customHeight="1">
      <c r="B20" s="436" t="s">
        <v>436</v>
      </c>
      <c r="C20" s="199" t="s">
        <v>247</v>
      </c>
      <c r="D20" s="467">
        <v>261071</v>
      </c>
      <c r="E20" s="468">
        <v>334996</v>
      </c>
      <c r="F20" s="468">
        <v>214599</v>
      </c>
      <c r="G20" s="468">
        <v>252833</v>
      </c>
      <c r="H20" s="468">
        <v>329188</v>
      </c>
      <c r="I20" s="468">
        <v>204834</v>
      </c>
      <c r="J20" s="468">
        <v>249516</v>
      </c>
      <c r="K20" s="468">
        <v>3317</v>
      </c>
      <c r="L20" s="468">
        <v>8238</v>
      </c>
      <c r="M20" s="468">
        <v>5808</v>
      </c>
      <c r="N20" s="468">
        <v>9765</v>
      </c>
    </row>
    <row r="21" spans="2:14" ht="16.5" customHeight="1">
      <c r="B21" s="436" t="s">
        <v>437</v>
      </c>
      <c r="C21" s="199" t="s">
        <v>248</v>
      </c>
      <c r="D21" s="467">
        <v>259528</v>
      </c>
      <c r="E21" s="468">
        <v>344358</v>
      </c>
      <c r="F21" s="468">
        <v>229496</v>
      </c>
      <c r="G21" s="468">
        <v>252660</v>
      </c>
      <c r="H21" s="468">
        <v>335223</v>
      </c>
      <c r="I21" s="468">
        <v>223431</v>
      </c>
      <c r="J21" s="468">
        <v>233909</v>
      </c>
      <c r="K21" s="468">
        <v>18751</v>
      </c>
      <c r="L21" s="468">
        <v>6868</v>
      </c>
      <c r="M21" s="468">
        <v>9135</v>
      </c>
      <c r="N21" s="468">
        <v>6065</v>
      </c>
    </row>
    <row r="22" spans="2:14" ht="16.5" customHeight="1">
      <c r="B22" s="436" t="s">
        <v>438</v>
      </c>
      <c r="C22" s="199" t="s">
        <v>185</v>
      </c>
      <c r="D22" s="467">
        <v>308293</v>
      </c>
      <c r="E22" s="468">
        <v>370380</v>
      </c>
      <c r="F22" s="468">
        <v>229522</v>
      </c>
      <c r="G22" s="468">
        <v>289106</v>
      </c>
      <c r="H22" s="468">
        <v>347095</v>
      </c>
      <c r="I22" s="468">
        <v>215534</v>
      </c>
      <c r="J22" s="468">
        <v>278132</v>
      </c>
      <c r="K22" s="468">
        <v>10974</v>
      </c>
      <c r="L22" s="468">
        <v>19187</v>
      </c>
      <c r="M22" s="468">
        <v>23285</v>
      </c>
      <c r="N22" s="468">
        <v>13988</v>
      </c>
    </row>
    <row r="23" spans="2:14" ht="16.5" customHeight="1">
      <c r="B23" s="438" t="s">
        <v>439</v>
      </c>
      <c r="C23" s="200" t="s">
        <v>249</v>
      </c>
      <c r="D23" s="469">
        <v>190972</v>
      </c>
      <c r="E23" s="470">
        <v>250809</v>
      </c>
      <c r="F23" s="470">
        <v>136123</v>
      </c>
      <c r="G23" s="470">
        <v>187626</v>
      </c>
      <c r="H23" s="470">
        <v>245641</v>
      </c>
      <c r="I23" s="470">
        <v>134448</v>
      </c>
      <c r="J23" s="470">
        <v>174294</v>
      </c>
      <c r="K23" s="470">
        <v>13332</v>
      </c>
      <c r="L23" s="470">
        <v>3346</v>
      </c>
      <c r="M23" s="470">
        <v>5168</v>
      </c>
      <c r="N23" s="470">
        <v>1675</v>
      </c>
    </row>
    <row r="24" spans="2:14" ht="16.5" customHeight="1">
      <c r="B24" s="418" t="s">
        <v>440</v>
      </c>
      <c r="C24" s="201" t="s">
        <v>250</v>
      </c>
      <c r="D24" s="465">
        <v>236118</v>
      </c>
      <c r="E24" s="466">
        <v>293813</v>
      </c>
      <c r="F24" s="466">
        <v>168010</v>
      </c>
      <c r="G24" s="466">
        <v>234815</v>
      </c>
      <c r="H24" s="466">
        <v>292362</v>
      </c>
      <c r="I24" s="466">
        <v>166882</v>
      </c>
      <c r="J24" s="466">
        <v>217795</v>
      </c>
      <c r="K24" s="466">
        <v>17020</v>
      </c>
      <c r="L24" s="466">
        <v>1303</v>
      </c>
      <c r="M24" s="466">
        <v>1451</v>
      </c>
      <c r="N24" s="466">
        <v>1128</v>
      </c>
    </row>
    <row r="25" spans="2:14" ht="16.5" customHeight="1">
      <c r="B25" s="419" t="s">
        <v>441</v>
      </c>
      <c r="C25" s="199" t="s">
        <v>187</v>
      </c>
      <c r="D25" s="471">
        <v>199255</v>
      </c>
      <c r="E25" s="472">
        <v>255509</v>
      </c>
      <c r="F25" s="472">
        <v>146943</v>
      </c>
      <c r="G25" s="472">
        <v>199255</v>
      </c>
      <c r="H25" s="472">
        <v>255509</v>
      </c>
      <c r="I25" s="472">
        <v>146943</v>
      </c>
      <c r="J25" s="472">
        <v>182287</v>
      </c>
      <c r="K25" s="472">
        <v>16968</v>
      </c>
      <c r="L25" s="472">
        <v>0</v>
      </c>
      <c r="M25" s="472">
        <v>0</v>
      </c>
      <c r="N25" s="472">
        <v>0</v>
      </c>
    </row>
    <row r="26" spans="2:14" ht="16.5" customHeight="1">
      <c r="B26" s="420" t="s">
        <v>442</v>
      </c>
      <c r="C26" s="202" t="s">
        <v>251</v>
      </c>
      <c r="D26" s="473">
        <v>293719</v>
      </c>
      <c r="E26" s="474">
        <v>318041</v>
      </c>
      <c r="F26" s="474">
        <v>227421</v>
      </c>
      <c r="G26" s="474">
        <v>293719</v>
      </c>
      <c r="H26" s="474">
        <v>318041</v>
      </c>
      <c r="I26" s="474">
        <v>227421</v>
      </c>
      <c r="J26" s="474">
        <v>274743</v>
      </c>
      <c r="K26" s="474">
        <v>18976</v>
      </c>
      <c r="L26" s="474">
        <v>0</v>
      </c>
      <c r="M26" s="474">
        <v>0</v>
      </c>
      <c r="N26" s="474">
        <v>0</v>
      </c>
    </row>
    <row r="27" spans="2:14" ht="16.5" customHeight="1">
      <c r="B27" s="421" t="s">
        <v>443</v>
      </c>
      <c r="C27" s="203" t="s">
        <v>252</v>
      </c>
      <c r="D27" s="467">
        <v>258373</v>
      </c>
      <c r="E27" s="468">
        <v>286490</v>
      </c>
      <c r="F27" s="468">
        <v>177036</v>
      </c>
      <c r="G27" s="468">
        <v>258373</v>
      </c>
      <c r="H27" s="468">
        <v>286490</v>
      </c>
      <c r="I27" s="468">
        <v>177036</v>
      </c>
      <c r="J27" s="468">
        <v>244395</v>
      </c>
      <c r="K27" s="468">
        <v>13978</v>
      </c>
      <c r="L27" s="468">
        <v>0</v>
      </c>
      <c r="M27" s="468">
        <v>0</v>
      </c>
      <c r="N27" s="468">
        <v>0</v>
      </c>
    </row>
    <row r="28" spans="2:14" ht="16.5" customHeight="1">
      <c r="B28" s="421" t="s">
        <v>444</v>
      </c>
      <c r="C28" s="203" t="s">
        <v>253</v>
      </c>
      <c r="D28" s="467">
        <v>255498</v>
      </c>
      <c r="E28" s="468">
        <v>296950</v>
      </c>
      <c r="F28" s="468">
        <v>156337</v>
      </c>
      <c r="G28" s="468">
        <v>250433</v>
      </c>
      <c r="H28" s="468">
        <v>290703</v>
      </c>
      <c r="I28" s="468">
        <v>154099</v>
      </c>
      <c r="J28" s="468">
        <v>208725</v>
      </c>
      <c r="K28" s="468">
        <v>41708</v>
      </c>
      <c r="L28" s="468">
        <v>5065</v>
      </c>
      <c r="M28" s="468">
        <v>6247</v>
      </c>
      <c r="N28" s="468">
        <v>2238</v>
      </c>
    </row>
    <row r="29" spans="2:14" ht="16.5" customHeight="1">
      <c r="B29" s="421" t="s">
        <v>445</v>
      </c>
      <c r="C29" s="203" t="s">
        <v>191</v>
      </c>
      <c r="D29" s="467">
        <v>278889</v>
      </c>
      <c r="E29" s="468">
        <v>308584</v>
      </c>
      <c r="F29" s="468">
        <v>188859</v>
      </c>
      <c r="G29" s="468">
        <v>278672</v>
      </c>
      <c r="H29" s="468">
        <v>308352</v>
      </c>
      <c r="I29" s="468">
        <v>188687</v>
      </c>
      <c r="J29" s="468">
        <v>252085</v>
      </c>
      <c r="K29" s="468">
        <v>26587</v>
      </c>
      <c r="L29" s="468">
        <v>217</v>
      </c>
      <c r="M29" s="468">
        <v>232</v>
      </c>
      <c r="N29" s="468">
        <v>172</v>
      </c>
    </row>
    <row r="30" spans="2:14" ht="16.5" customHeight="1">
      <c r="B30" s="421" t="s">
        <v>446</v>
      </c>
      <c r="C30" s="203" t="s">
        <v>254</v>
      </c>
      <c r="D30" s="467">
        <v>357908</v>
      </c>
      <c r="E30" s="468">
        <v>411857</v>
      </c>
      <c r="F30" s="468">
        <v>224980</v>
      </c>
      <c r="G30" s="468">
        <v>349270</v>
      </c>
      <c r="H30" s="468">
        <v>404045</v>
      </c>
      <c r="I30" s="468">
        <v>214306</v>
      </c>
      <c r="J30" s="468">
        <v>310366</v>
      </c>
      <c r="K30" s="468">
        <v>38904</v>
      </c>
      <c r="L30" s="468">
        <v>8638</v>
      </c>
      <c r="M30" s="468">
        <v>7812</v>
      </c>
      <c r="N30" s="468">
        <v>10674</v>
      </c>
    </row>
    <row r="31" spans="2:14" ht="16.5" customHeight="1">
      <c r="B31" s="421" t="s">
        <v>447</v>
      </c>
      <c r="C31" s="203" t="s">
        <v>255</v>
      </c>
      <c r="D31" s="467">
        <v>271660</v>
      </c>
      <c r="E31" s="468">
        <v>333403</v>
      </c>
      <c r="F31" s="468">
        <v>164595</v>
      </c>
      <c r="G31" s="468">
        <v>265123</v>
      </c>
      <c r="H31" s="468">
        <v>324587</v>
      </c>
      <c r="I31" s="468">
        <v>162011</v>
      </c>
      <c r="J31" s="468">
        <v>232365</v>
      </c>
      <c r="K31" s="468">
        <v>32758</v>
      </c>
      <c r="L31" s="468">
        <v>6537</v>
      </c>
      <c r="M31" s="468">
        <v>8816</v>
      </c>
      <c r="N31" s="468">
        <v>2584</v>
      </c>
    </row>
    <row r="32" spans="2:14" ht="16.5" customHeight="1">
      <c r="B32" s="421" t="s">
        <v>448</v>
      </c>
      <c r="C32" s="203" t="s">
        <v>256</v>
      </c>
      <c r="D32" s="467">
        <v>317833</v>
      </c>
      <c r="E32" s="468">
        <v>356401</v>
      </c>
      <c r="F32" s="468">
        <v>194381</v>
      </c>
      <c r="G32" s="468">
        <v>312665</v>
      </c>
      <c r="H32" s="468">
        <v>350403</v>
      </c>
      <c r="I32" s="468">
        <v>191871</v>
      </c>
      <c r="J32" s="468">
        <v>265806</v>
      </c>
      <c r="K32" s="468">
        <v>46859</v>
      </c>
      <c r="L32" s="468">
        <v>5168</v>
      </c>
      <c r="M32" s="468">
        <v>5998</v>
      </c>
      <c r="N32" s="468">
        <v>2510</v>
      </c>
    </row>
    <row r="33" spans="2:14" ht="16.5" customHeight="1">
      <c r="B33" s="421" t="s">
        <v>449</v>
      </c>
      <c r="C33" s="203" t="s">
        <v>257</v>
      </c>
      <c r="D33" s="467">
        <v>305861</v>
      </c>
      <c r="E33" s="468">
        <v>327769</v>
      </c>
      <c r="F33" s="468">
        <v>185825</v>
      </c>
      <c r="G33" s="468">
        <v>305799</v>
      </c>
      <c r="H33" s="468">
        <v>327696</v>
      </c>
      <c r="I33" s="468">
        <v>185825</v>
      </c>
      <c r="J33" s="468">
        <v>276311</v>
      </c>
      <c r="K33" s="468">
        <v>29488</v>
      </c>
      <c r="L33" s="468">
        <v>62</v>
      </c>
      <c r="M33" s="468">
        <v>73</v>
      </c>
      <c r="N33" s="468">
        <v>0</v>
      </c>
    </row>
    <row r="34" spans="2:14" ht="16.5" customHeight="1">
      <c r="B34" s="421" t="s">
        <v>451</v>
      </c>
      <c r="C34" s="203" t="s">
        <v>196</v>
      </c>
      <c r="D34" s="467">
        <v>353262</v>
      </c>
      <c r="E34" s="468">
        <v>368559</v>
      </c>
      <c r="F34" s="468">
        <v>297435</v>
      </c>
      <c r="G34" s="468">
        <v>353262</v>
      </c>
      <c r="H34" s="468">
        <v>368559</v>
      </c>
      <c r="I34" s="468">
        <v>297435</v>
      </c>
      <c r="J34" s="468">
        <v>314864</v>
      </c>
      <c r="K34" s="468">
        <v>38398</v>
      </c>
      <c r="L34" s="468">
        <v>0</v>
      </c>
      <c r="M34" s="468">
        <v>0</v>
      </c>
      <c r="N34" s="468">
        <v>0</v>
      </c>
    </row>
    <row r="35" spans="2:14" ht="16.5" customHeight="1">
      <c r="B35" s="421" t="s">
        <v>452</v>
      </c>
      <c r="C35" s="203" t="s">
        <v>197</v>
      </c>
      <c r="D35" s="467">
        <v>332907</v>
      </c>
      <c r="E35" s="468">
        <v>349439</v>
      </c>
      <c r="F35" s="468">
        <v>209667</v>
      </c>
      <c r="G35" s="468">
        <v>315078</v>
      </c>
      <c r="H35" s="468">
        <v>330795</v>
      </c>
      <c r="I35" s="468">
        <v>197917</v>
      </c>
      <c r="J35" s="468">
        <v>272144</v>
      </c>
      <c r="K35" s="468">
        <v>42934</v>
      </c>
      <c r="L35" s="468">
        <v>17829</v>
      </c>
      <c r="M35" s="468">
        <v>18644</v>
      </c>
      <c r="N35" s="468">
        <v>11750</v>
      </c>
    </row>
    <row r="36" spans="2:14" ht="16.5" customHeight="1">
      <c r="B36" s="421" t="s">
        <v>453</v>
      </c>
      <c r="C36" s="203" t="s">
        <v>198</v>
      </c>
      <c r="D36" s="467">
        <v>314927</v>
      </c>
      <c r="E36" s="468">
        <v>367139</v>
      </c>
      <c r="F36" s="468">
        <v>189725</v>
      </c>
      <c r="G36" s="468">
        <v>282730</v>
      </c>
      <c r="H36" s="468">
        <v>321644</v>
      </c>
      <c r="I36" s="468">
        <v>189416</v>
      </c>
      <c r="J36" s="468">
        <v>254805</v>
      </c>
      <c r="K36" s="468">
        <v>27925</v>
      </c>
      <c r="L36" s="468">
        <v>32197</v>
      </c>
      <c r="M36" s="468">
        <v>45495</v>
      </c>
      <c r="N36" s="468">
        <v>309</v>
      </c>
    </row>
    <row r="37" spans="2:14" ht="16.5" customHeight="1">
      <c r="B37" s="421" t="s">
        <v>454</v>
      </c>
      <c r="C37" s="203" t="s">
        <v>258</v>
      </c>
      <c r="D37" s="467">
        <v>343939</v>
      </c>
      <c r="E37" s="468">
        <v>366738</v>
      </c>
      <c r="F37" s="468">
        <v>204873</v>
      </c>
      <c r="G37" s="468">
        <v>343395</v>
      </c>
      <c r="H37" s="468">
        <v>366227</v>
      </c>
      <c r="I37" s="468">
        <v>204126</v>
      </c>
      <c r="J37" s="468">
        <v>309010</v>
      </c>
      <c r="K37" s="468">
        <v>34385</v>
      </c>
      <c r="L37" s="468">
        <v>544</v>
      </c>
      <c r="M37" s="468">
        <v>511</v>
      </c>
      <c r="N37" s="468">
        <v>747</v>
      </c>
    </row>
    <row r="38" spans="2:14" ht="16.5" customHeight="1">
      <c r="B38" s="421" t="s">
        <v>455</v>
      </c>
      <c r="C38" s="203" t="s">
        <v>259</v>
      </c>
      <c r="D38" s="467">
        <v>308437</v>
      </c>
      <c r="E38" s="468">
        <v>329492</v>
      </c>
      <c r="F38" s="468">
        <v>213496</v>
      </c>
      <c r="G38" s="468">
        <v>308359</v>
      </c>
      <c r="H38" s="468">
        <v>329406</v>
      </c>
      <c r="I38" s="468">
        <v>213456</v>
      </c>
      <c r="J38" s="468">
        <v>276732</v>
      </c>
      <c r="K38" s="468">
        <v>31627</v>
      </c>
      <c r="L38" s="468">
        <v>78</v>
      </c>
      <c r="M38" s="468">
        <v>86</v>
      </c>
      <c r="N38" s="468">
        <v>40</v>
      </c>
    </row>
    <row r="39" spans="2:14" ht="16.5" customHeight="1">
      <c r="B39" s="421" t="s">
        <v>456</v>
      </c>
      <c r="C39" s="203" t="s">
        <v>260</v>
      </c>
      <c r="D39" s="467">
        <v>316273</v>
      </c>
      <c r="E39" s="468">
        <v>370132</v>
      </c>
      <c r="F39" s="468">
        <v>207204</v>
      </c>
      <c r="G39" s="468">
        <v>315729</v>
      </c>
      <c r="H39" s="468">
        <v>369414</v>
      </c>
      <c r="I39" s="468">
        <v>207012</v>
      </c>
      <c r="J39" s="468">
        <v>278811</v>
      </c>
      <c r="K39" s="468">
        <v>36918</v>
      </c>
      <c r="L39" s="468">
        <v>544</v>
      </c>
      <c r="M39" s="468">
        <v>718</v>
      </c>
      <c r="N39" s="468">
        <v>192</v>
      </c>
    </row>
    <row r="40" spans="2:14" ht="16.5" customHeight="1">
      <c r="B40" s="421" t="s">
        <v>457</v>
      </c>
      <c r="C40" s="203" t="s">
        <v>261</v>
      </c>
      <c r="D40" s="467">
        <v>344191</v>
      </c>
      <c r="E40" s="468">
        <v>429256</v>
      </c>
      <c r="F40" s="468">
        <v>176604</v>
      </c>
      <c r="G40" s="468">
        <v>343487</v>
      </c>
      <c r="H40" s="468">
        <v>428309</v>
      </c>
      <c r="I40" s="468">
        <v>176378</v>
      </c>
      <c r="J40" s="468">
        <v>308801</v>
      </c>
      <c r="K40" s="468">
        <v>34686</v>
      </c>
      <c r="L40" s="468">
        <v>704</v>
      </c>
      <c r="M40" s="468">
        <v>947</v>
      </c>
      <c r="N40" s="468">
        <v>226</v>
      </c>
    </row>
    <row r="41" spans="2:14" ht="16.5" customHeight="1">
      <c r="B41" s="421" t="s">
        <v>458</v>
      </c>
      <c r="C41" s="203" t="s">
        <v>262</v>
      </c>
      <c r="D41" s="467">
        <v>336533</v>
      </c>
      <c r="E41" s="468">
        <v>396231</v>
      </c>
      <c r="F41" s="468">
        <v>203172</v>
      </c>
      <c r="G41" s="468">
        <v>334759</v>
      </c>
      <c r="H41" s="468">
        <v>394920</v>
      </c>
      <c r="I41" s="468">
        <v>200365</v>
      </c>
      <c r="J41" s="468">
        <v>295165</v>
      </c>
      <c r="K41" s="468">
        <v>39594</v>
      </c>
      <c r="L41" s="468">
        <v>1774</v>
      </c>
      <c r="M41" s="468">
        <v>1311</v>
      </c>
      <c r="N41" s="468">
        <v>2807</v>
      </c>
    </row>
    <row r="42" spans="2:14" ht="16.5" customHeight="1">
      <c r="B42" s="421" t="s">
        <v>459</v>
      </c>
      <c r="C42" s="203" t="s">
        <v>263</v>
      </c>
      <c r="D42" s="467">
        <v>377820</v>
      </c>
      <c r="E42" s="468">
        <v>430432</v>
      </c>
      <c r="F42" s="468">
        <v>258420</v>
      </c>
      <c r="G42" s="468">
        <v>377820</v>
      </c>
      <c r="H42" s="468">
        <v>430432</v>
      </c>
      <c r="I42" s="468">
        <v>258420</v>
      </c>
      <c r="J42" s="468">
        <v>336711</v>
      </c>
      <c r="K42" s="468">
        <v>41109</v>
      </c>
      <c r="L42" s="468">
        <v>0</v>
      </c>
      <c r="M42" s="468">
        <v>0</v>
      </c>
      <c r="N42" s="468">
        <v>0</v>
      </c>
    </row>
    <row r="43" spans="2:14" ht="16.5" customHeight="1">
      <c r="B43" s="421" t="s">
        <v>460</v>
      </c>
      <c r="C43" s="203" t="s">
        <v>264</v>
      </c>
      <c r="D43" s="467">
        <v>364809</v>
      </c>
      <c r="E43" s="468">
        <v>388259</v>
      </c>
      <c r="F43" s="468">
        <v>254242</v>
      </c>
      <c r="G43" s="468">
        <v>346708</v>
      </c>
      <c r="H43" s="468">
        <v>373008</v>
      </c>
      <c r="I43" s="468">
        <v>222701</v>
      </c>
      <c r="J43" s="468">
        <v>300290</v>
      </c>
      <c r="K43" s="468">
        <v>46418</v>
      </c>
      <c r="L43" s="468">
        <v>18101</v>
      </c>
      <c r="M43" s="468">
        <v>15251</v>
      </c>
      <c r="N43" s="468">
        <v>31541</v>
      </c>
    </row>
    <row r="44" spans="2:14" ht="16.5" customHeight="1">
      <c r="B44" s="421" t="s">
        <v>461</v>
      </c>
      <c r="C44" s="440" t="s">
        <v>795</v>
      </c>
      <c r="D44" s="467">
        <v>287826</v>
      </c>
      <c r="E44" s="468">
        <v>357137</v>
      </c>
      <c r="F44" s="468">
        <v>166433</v>
      </c>
      <c r="G44" s="468">
        <v>287101</v>
      </c>
      <c r="H44" s="468">
        <v>356013</v>
      </c>
      <c r="I44" s="468">
        <v>166407</v>
      </c>
      <c r="J44" s="468">
        <v>258123</v>
      </c>
      <c r="K44" s="468">
        <v>28978</v>
      </c>
      <c r="L44" s="468">
        <v>725</v>
      </c>
      <c r="M44" s="468">
        <v>1124</v>
      </c>
      <c r="N44" s="468">
        <v>26</v>
      </c>
    </row>
    <row r="45" spans="2:14" ht="16.5" customHeight="1">
      <c r="B45" s="418" t="s">
        <v>462</v>
      </c>
      <c r="C45" s="515" t="s">
        <v>793</v>
      </c>
      <c r="D45" s="465">
        <v>294459</v>
      </c>
      <c r="E45" s="466">
        <v>346648</v>
      </c>
      <c r="F45" s="466">
        <v>196617</v>
      </c>
      <c r="G45" s="466">
        <v>288691</v>
      </c>
      <c r="H45" s="466">
        <v>340296</v>
      </c>
      <c r="I45" s="466">
        <v>191943</v>
      </c>
      <c r="J45" s="466">
        <v>271007</v>
      </c>
      <c r="K45" s="466">
        <v>17684</v>
      </c>
      <c r="L45" s="466">
        <v>5768</v>
      </c>
      <c r="M45" s="466">
        <v>6352</v>
      </c>
      <c r="N45" s="466">
        <v>4674</v>
      </c>
    </row>
    <row r="46" spans="2:14" ht="16.5" customHeight="1">
      <c r="B46" s="422" t="s">
        <v>463</v>
      </c>
      <c r="C46" s="516" t="s">
        <v>794</v>
      </c>
      <c r="D46" s="469">
        <v>199051</v>
      </c>
      <c r="E46" s="470">
        <v>292808</v>
      </c>
      <c r="F46" s="470">
        <v>130185</v>
      </c>
      <c r="G46" s="470">
        <v>187879</v>
      </c>
      <c r="H46" s="470">
        <v>273496</v>
      </c>
      <c r="I46" s="470">
        <v>124992</v>
      </c>
      <c r="J46" s="470">
        <v>178200</v>
      </c>
      <c r="K46" s="470">
        <v>9679</v>
      </c>
      <c r="L46" s="470">
        <v>11172</v>
      </c>
      <c r="M46" s="470">
        <v>19312</v>
      </c>
      <c r="N46" s="470">
        <v>5193</v>
      </c>
    </row>
    <row r="47" spans="2:14" ht="16.5" customHeight="1">
      <c r="B47" s="420" t="s">
        <v>464</v>
      </c>
      <c r="C47" s="202" t="s">
        <v>207</v>
      </c>
      <c r="D47" s="473">
        <v>166510</v>
      </c>
      <c r="E47" s="474">
        <v>232647</v>
      </c>
      <c r="F47" s="474">
        <v>114463</v>
      </c>
      <c r="G47" s="474">
        <v>166387</v>
      </c>
      <c r="H47" s="474">
        <v>232367</v>
      </c>
      <c r="I47" s="474">
        <v>114463</v>
      </c>
      <c r="J47" s="474">
        <v>147924</v>
      </c>
      <c r="K47" s="474">
        <v>18463</v>
      </c>
      <c r="L47" s="474">
        <v>123</v>
      </c>
      <c r="M47" s="474">
        <v>280</v>
      </c>
      <c r="N47" s="474">
        <v>0</v>
      </c>
    </row>
    <row r="48" spans="2:14" ht="16.5" customHeight="1">
      <c r="B48" s="421" t="s">
        <v>465</v>
      </c>
      <c r="C48" s="203" t="s">
        <v>265</v>
      </c>
      <c r="D48" s="467">
        <v>96702</v>
      </c>
      <c r="E48" s="468">
        <v>133292</v>
      </c>
      <c r="F48" s="468">
        <v>80426</v>
      </c>
      <c r="G48" s="468">
        <v>96678</v>
      </c>
      <c r="H48" s="468">
        <v>133292</v>
      </c>
      <c r="I48" s="468">
        <v>80391</v>
      </c>
      <c r="J48" s="468">
        <v>92761</v>
      </c>
      <c r="K48" s="468">
        <v>3917</v>
      </c>
      <c r="L48" s="468">
        <v>24</v>
      </c>
      <c r="M48" s="468">
        <v>0</v>
      </c>
      <c r="N48" s="468">
        <v>35</v>
      </c>
    </row>
    <row r="49" spans="2:14" ht="16.5" customHeight="1">
      <c r="B49" s="418" t="s">
        <v>466</v>
      </c>
      <c r="C49" s="201" t="s">
        <v>208</v>
      </c>
      <c r="D49" s="465">
        <v>318346</v>
      </c>
      <c r="E49" s="466">
        <v>460888</v>
      </c>
      <c r="F49" s="466">
        <v>267333</v>
      </c>
      <c r="G49" s="466">
        <v>313309</v>
      </c>
      <c r="H49" s="466">
        <v>452767</v>
      </c>
      <c r="I49" s="466">
        <v>263399</v>
      </c>
      <c r="J49" s="466">
        <v>282897</v>
      </c>
      <c r="K49" s="466">
        <v>30412</v>
      </c>
      <c r="L49" s="466">
        <v>5037</v>
      </c>
      <c r="M49" s="466">
        <v>8121</v>
      </c>
      <c r="N49" s="466">
        <v>3934</v>
      </c>
    </row>
    <row r="50" spans="2:14" ht="16.5" customHeight="1">
      <c r="B50" s="422" t="s">
        <v>467</v>
      </c>
      <c r="C50" s="200" t="s">
        <v>266</v>
      </c>
      <c r="D50" s="469">
        <v>204196</v>
      </c>
      <c r="E50" s="470">
        <v>233008</v>
      </c>
      <c r="F50" s="470">
        <v>194101</v>
      </c>
      <c r="G50" s="470">
        <v>195606</v>
      </c>
      <c r="H50" s="470">
        <v>222904</v>
      </c>
      <c r="I50" s="470">
        <v>186041</v>
      </c>
      <c r="J50" s="470">
        <v>187823</v>
      </c>
      <c r="K50" s="470">
        <v>7783</v>
      </c>
      <c r="L50" s="470">
        <v>8590</v>
      </c>
      <c r="M50" s="470">
        <v>10104</v>
      </c>
      <c r="N50" s="470">
        <v>8060</v>
      </c>
    </row>
    <row r="51" spans="2:14" ht="16.5" customHeight="1">
      <c r="B51" s="420" t="s">
        <v>468</v>
      </c>
      <c r="C51" s="202" t="s">
        <v>267</v>
      </c>
      <c r="D51" s="473">
        <v>220229</v>
      </c>
      <c r="E51" s="474">
        <v>277949</v>
      </c>
      <c r="F51" s="474">
        <v>169919</v>
      </c>
      <c r="G51" s="474">
        <v>219282</v>
      </c>
      <c r="H51" s="474">
        <v>276844</v>
      </c>
      <c r="I51" s="474">
        <v>169110</v>
      </c>
      <c r="J51" s="474">
        <v>192997</v>
      </c>
      <c r="K51" s="474">
        <v>26285</v>
      </c>
      <c r="L51" s="474">
        <v>947</v>
      </c>
      <c r="M51" s="474">
        <v>1105</v>
      </c>
      <c r="N51" s="474">
        <v>809</v>
      </c>
    </row>
    <row r="52" spans="2:14" ht="16.5" customHeight="1">
      <c r="B52" s="421" t="s">
        <v>469</v>
      </c>
      <c r="C52" s="203" t="s">
        <v>268</v>
      </c>
      <c r="D52" s="467">
        <v>139485</v>
      </c>
      <c r="E52" s="468">
        <v>199222</v>
      </c>
      <c r="F52" s="468">
        <v>102141</v>
      </c>
      <c r="G52" s="468">
        <v>134054</v>
      </c>
      <c r="H52" s="468">
        <v>187974</v>
      </c>
      <c r="I52" s="468">
        <v>100347</v>
      </c>
      <c r="J52" s="468">
        <v>126437</v>
      </c>
      <c r="K52" s="468">
        <v>7617</v>
      </c>
      <c r="L52" s="468">
        <v>5431</v>
      </c>
      <c r="M52" s="468">
        <v>11248</v>
      </c>
      <c r="N52" s="468">
        <v>1794</v>
      </c>
    </row>
    <row r="53" spans="2:14" ht="16.5" customHeight="1">
      <c r="B53" s="422" t="s">
        <v>470</v>
      </c>
      <c r="C53" s="200" t="s">
        <v>269</v>
      </c>
      <c r="D53" s="469">
        <v>280629</v>
      </c>
      <c r="E53" s="470">
        <v>296334</v>
      </c>
      <c r="F53" s="470">
        <v>239814</v>
      </c>
      <c r="G53" s="470">
        <v>279420</v>
      </c>
      <c r="H53" s="470">
        <v>295845</v>
      </c>
      <c r="I53" s="470">
        <v>236732</v>
      </c>
      <c r="J53" s="470">
        <v>268080</v>
      </c>
      <c r="K53" s="470">
        <v>11340</v>
      </c>
      <c r="L53" s="470">
        <v>1209</v>
      </c>
      <c r="M53" s="470">
        <v>489</v>
      </c>
      <c r="N53" s="470">
        <v>3082</v>
      </c>
    </row>
    <row r="54" spans="2:14" ht="20.25" customHeight="1">
      <c r="B54" s="61"/>
      <c r="C54" s="388">
        <v>43191</v>
      </c>
      <c r="D54" s="197" t="s">
        <v>6</v>
      </c>
      <c r="E54" s="61"/>
      <c r="F54" s="395"/>
      <c r="H54" s="61"/>
      <c r="I54" s="61"/>
      <c r="J54" s="61"/>
      <c r="K54" s="61"/>
      <c r="L54" s="61"/>
      <c r="M54" s="61"/>
      <c r="N54" s="61"/>
    </row>
    <row r="55" spans="2:14" ht="18" customHeight="1">
      <c r="B55" s="63"/>
      <c r="C55" s="65" t="s">
        <v>471</v>
      </c>
      <c r="D55" s="65"/>
      <c r="E55" s="63"/>
      <c r="F55" s="63"/>
      <c r="G55" s="63"/>
      <c r="H55" s="63"/>
      <c r="I55" s="63"/>
      <c r="J55" s="386"/>
      <c r="K55" s="63"/>
      <c r="L55" s="63"/>
      <c r="M55" s="63"/>
      <c r="N55" s="66" t="s">
        <v>355</v>
      </c>
    </row>
    <row r="56" spans="2:14" s="67" customFormat="1" ht="11.25" customHeight="1">
      <c r="B56" s="687" t="s">
        <v>396</v>
      </c>
      <c r="C56" s="688"/>
      <c r="D56" s="687" t="s">
        <v>271</v>
      </c>
      <c r="E56" s="693"/>
      <c r="F56" s="693"/>
      <c r="G56" s="405"/>
      <c r="H56" s="406"/>
      <c r="I56" s="406"/>
      <c r="J56" s="406"/>
      <c r="K56" s="406"/>
      <c r="L56" s="406"/>
      <c r="M56" s="406"/>
      <c r="N56" s="407"/>
    </row>
    <row r="57" spans="2:14" s="67" customFormat="1" ht="11.25" customHeight="1">
      <c r="B57" s="689"/>
      <c r="C57" s="690"/>
      <c r="D57" s="689"/>
      <c r="E57" s="697"/>
      <c r="F57" s="690"/>
      <c r="G57" s="687" t="s">
        <v>272</v>
      </c>
      <c r="H57" s="693"/>
      <c r="I57" s="693"/>
      <c r="J57" s="405"/>
      <c r="K57" s="404"/>
      <c r="L57" s="687" t="s">
        <v>274</v>
      </c>
      <c r="M57" s="693"/>
      <c r="N57" s="688"/>
    </row>
    <row r="58" spans="2:14" s="67" customFormat="1" ht="18" customHeight="1">
      <c r="B58" s="689"/>
      <c r="C58" s="690"/>
      <c r="D58" s="694"/>
      <c r="E58" s="695"/>
      <c r="F58" s="696"/>
      <c r="G58" s="694"/>
      <c r="H58" s="695"/>
      <c r="I58" s="696"/>
      <c r="J58" s="698" t="s">
        <v>144</v>
      </c>
      <c r="K58" s="698" t="s">
        <v>273</v>
      </c>
      <c r="L58" s="694"/>
      <c r="M58" s="695"/>
      <c r="N58" s="696"/>
    </row>
    <row r="59" spans="2:14" s="67" customFormat="1" ht="18" customHeight="1" thickBot="1">
      <c r="B59" s="691"/>
      <c r="C59" s="692"/>
      <c r="D59" s="70" t="s">
        <v>275</v>
      </c>
      <c r="E59" s="68" t="s">
        <v>276</v>
      </c>
      <c r="F59" s="68" t="s">
        <v>277</v>
      </c>
      <c r="G59" s="70" t="s">
        <v>275</v>
      </c>
      <c r="H59" s="68" t="s">
        <v>276</v>
      </c>
      <c r="I59" s="68" t="s">
        <v>277</v>
      </c>
      <c r="J59" s="699"/>
      <c r="K59" s="699"/>
      <c r="L59" s="68" t="s">
        <v>275</v>
      </c>
      <c r="M59" s="70" t="s">
        <v>276</v>
      </c>
      <c r="N59" s="69" t="s">
        <v>277</v>
      </c>
    </row>
    <row r="60" spans="2:14" ht="16.5" customHeight="1" thickTop="1">
      <c r="B60" s="434" t="s">
        <v>424</v>
      </c>
      <c r="C60" s="417" t="s">
        <v>180</v>
      </c>
      <c r="D60" s="463">
        <v>285372</v>
      </c>
      <c r="E60" s="464">
        <v>353545</v>
      </c>
      <c r="F60" s="464">
        <v>195214</v>
      </c>
      <c r="G60" s="464">
        <v>277484</v>
      </c>
      <c r="H60" s="464">
        <v>343277</v>
      </c>
      <c r="I60" s="464">
        <v>190473</v>
      </c>
      <c r="J60" s="464">
        <v>250023</v>
      </c>
      <c r="K60" s="464">
        <v>27461</v>
      </c>
      <c r="L60" s="464">
        <v>7888</v>
      </c>
      <c r="M60" s="464">
        <v>10268</v>
      </c>
      <c r="N60" s="464">
        <v>4741</v>
      </c>
    </row>
    <row r="61" spans="2:14" ht="16.5" customHeight="1">
      <c r="B61" s="435" t="s">
        <v>425</v>
      </c>
      <c r="C61" s="198" t="s">
        <v>181</v>
      </c>
      <c r="D61" s="465">
        <v>414707</v>
      </c>
      <c r="E61" s="466">
        <v>449014</v>
      </c>
      <c r="F61" s="466">
        <v>220195</v>
      </c>
      <c r="G61" s="466">
        <v>411018</v>
      </c>
      <c r="H61" s="466">
        <v>444675</v>
      </c>
      <c r="I61" s="466">
        <v>220195</v>
      </c>
      <c r="J61" s="466">
        <v>387212</v>
      </c>
      <c r="K61" s="466">
        <v>23806</v>
      </c>
      <c r="L61" s="466">
        <v>3689</v>
      </c>
      <c r="M61" s="466">
        <v>4339</v>
      </c>
      <c r="N61" s="466">
        <v>0</v>
      </c>
    </row>
    <row r="62" spans="2:14" ht="16.5" customHeight="1">
      <c r="B62" s="436" t="s">
        <v>426</v>
      </c>
      <c r="C62" s="199" t="s">
        <v>182</v>
      </c>
      <c r="D62" s="467">
        <v>331909</v>
      </c>
      <c r="E62" s="468">
        <v>370659</v>
      </c>
      <c r="F62" s="468">
        <v>215324</v>
      </c>
      <c r="G62" s="468">
        <v>324825</v>
      </c>
      <c r="H62" s="468">
        <v>363819</v>
      </c>
      <c r="I62" s="468">
        <v>207506</v>
      </c>
      <c r="J62" s="468">
        <v>283994</v>
      </c>
      <c r="K62" s="468">
        <v>40831</v>
      </c>
      <c r="L62" s="468">
        <v>7084</v>
      </c>
      <c r="M62" s="468">
        <v>6840</v>
      </c>
      <c r="N62" s="468">
        <v>7818</v>
      </c>
    </row>
    <row r="63" spans="2:14" ht="16.5" customHeight="1">
      <c r="B63" s="437" t="s">
        <v>475</v>
      </c>
      <c r="C63" s="199" t="s">
        <v>183</v>
      </c>
      <c r="D63" s="467">
        <v>485100</v>
      </c>
      <c r="E63" s="468">
        <v>515488</v>
      </c>
      <c r="F63" s="468">
        <v>313356</v>
      </c>
      <c r="G63" s="468">
        <v>479645</v>
      </c>
      <c r="H63" s="468">
        <v>509551</v>
      </c>
      <c r="I63" s="468">
        <v>310627</v>
      </c>
      <c r="J63" s="468">
        <v>406261</v>
      </c>
      <c r="K63" s="468">
        <v>73384</v>
      </c>
      <c r="L63" s="468">
        <v>5455</v>
      </c>
      <c r="M63" s="468">
        <v>5937</v>
      </c>
      <c r="N63" s="468">
        <v>2729</v>
      </c>
    </row>
    <row r="64" spans="2:14" ht="16.5" customHeight="1">
      <c r="B64" s="436" t="s">
        <v>476</v>
      </c>
      <c r="C64" s="199" t="s">
        <v>184</v>
      </c>
      <c r="D64" s="467">
        <v>430222</v>
      </c>
      <c r="E64" s="468">
        <v>454445</v>
      </c>
      <c r="F64" s="468">
        <v>354663</v>
      </c>
      <c r="G64" s="468">
        <v>360204</v>
      </c>
      <c r="H64" s="468">
        <v>375246</v>
      </c>
      <c r="I64" s="468">
        <v>313283</v>
      </c>
      <c r="J64" s="468">
        <v>336120</v>
      </c>
      <c r="K64" s="468">
        <v>24084</v>
      </c>
      <c r="L64" s="468">
        <v>70018</v>
      </c>
      <c r="M64" s="468">
        <v>79199</v>
      </c>
      <c r="N64" s="468">
        <v>41380</v>
      </c>
    </row>
    <row r="65" spans="2:14" ht="16.5" customHeight="1">
      <c r="B65" s="436" t="s">
        <v>477</v>
      </c>
      <c r="C65" s="199" t="s">
        <v>240</v>
      </c>
      <c r="D65" s="467">
        <v>265401</v>
      </c>
      <c r="E65" s="468">
        <v>291758</v>
      </c>
      <c r="F65" s="468">
        <v>179739</v>
      </c>
      <c r="G65" s="468">
        <v>252737</v>
      </c>
      <c r="H65" s="468">
        <v>275424</v>
      </c>
      <c r="I65" s="468">
        <v>179003</v>
      </c>
      <c r="J65" s="468">
        <v>215860</v>
      </c>
      <c r="K65" s="468">
        <v>36877</v>
      </c>
      <c r="L65" s="468">
        <v>12664</v>
      </c>
      <c r="M65" s="468">
        <v>16334</v>
      </c>
      <c r="N65" s="468">
        <v>736</v>
      </c>
    </row>
    <row r="66" spans="2:14" ht="16.5" customHeight="1">
      <c r="B66" s="436" t="s">
        <v>478</v>
      </c>
      <c r="C66" s="199" t="s">
        <v>241</v>
      </c>
      <c r="D66" s="467">
        <v>245395</v>
      </c>
      <c r="E66" s="468">
        <v>356835</v>
      </c>
      <c r="F66" s="468">
        <v>160104</v>
      </c>
      <c r="G66" s="468">
        <v>227426</v>
      </c>
      <c r="H66" s="468">
        <v>327569</v>
      </c>
      <c r="I66" s="468">
        <v>150781</v>
      </c>
      <c r="J66" s="468">
        <v>212010</v>
      </c>
      <c r="K66" s="468">
        <v>15416</v>
      </c>
      <c r="L66" s="468">
        <v>17969</v>
      </c>
      <c r="M66" s="468">
        <v>29266</v>
      </c>
      <c r="N66" s="468">
        <v>9323</v>
      </c>
    </row>
    <row r="67" spans="2:14" ht="16.5" customHeight="1">
      <c r="B67" s="436" t="s">
        <v>479</v>
      </c>
      <c r="C67" s="199" t="s">
        <v>242</v>
      </c>
      <c r="D67" s="467">
        <v>413104</v>
      </c>
      <c r="E67" s="468">
        <v>553246</v>
      </c>
      <c r="F67" s="468">
        <v>308176</v>
      </c>
      <c r="G67" s="468">
        <v>388405</v>
      </c>
      <c r="H67" s="468">
        <v>514495</v>
      </c>
      <c r="I67" s="468">
        <v>293998</v>
      </c>
      <c r="J67" s="468">
        <v>350824</v>
      </c>
      <c r="K67" s="468">
        <v>37581</v>
      </c>
      <c r="L67" s="468">
        <v>24699</v>
      </c>
      <c r="M67" s="468">
        <v>38751</v>
      </c>
      <c r="N67" s="468">
        <v>14178</v>
      </c>
    </row>
    <row r="68" spans="2:14" ht="16.5" customHeight="1">
      <c r="B68" s="436" t="s">
        <v>480</v>
      </c>
      <c r="C68" s="199" t="s">
        <v>243</v>
      </c>
      <c r="D68" s="467">
        <v>303793</v>
      </c>
      <c r="E68" s="468">
        <v>371517</v>
      </c>
      <c r="F68" s="468">
        <v>180737</v>
      </c>
      <c r="G68" s="468">
        <v>301469</v>
      </c>
      <c r="H68" s="468">
        <v>368827</v>
      </c>
      <c r="I68" s="468">
        <v>179077</v>
      </c>
      <c r="J68" s="468">
        <v>279553</v>
      </c>
      <c r="K68" s="468">
        <v>21916</v>
      </c>
      <c r="L68" s="468">
        <v>2324</v>
      </c>
      <c r="M68" s="468">
        <v>2690</v>
      </c>
      <c r="N68" s="468">
        <v>1660</v>
      </c>
    </row>
    <row r="69" spans="2:14" ht="16.5" customHeight="1">
      <c r="B69" s="436" t="s">
        <v>481</v>
      </c>
      <c r="C69" s="199" t="s">
        <v>244</v>
      </c>
      <c r="D69" s="467">
        <v>401064</v>
      </c>
      <c r="E69" s="468">
        <v>450806</v>
      </c>
      <c r="F69" s="468">
        <v>252068</v>
      </c>
      <c r="G69" s="468">
        <v>397298</v>
      </c>
      <c r="H69" s="468">
        <v>446675</v>
      </c>
      <c r="I69" s="468">
        <v>249395</v>
      </c>
      <c r="J69" s="468">
        <v>362043</v>
      </c>
      <c r="K69" s="468">
        <v>35255</v>
      </c>
      <c r="L69" s="468">
        <v>3766</v>
      </c>
      <c r="M69" s="468">
        <v>4131</v>
      </c>
      <c r="N69" s="468">
        <v>2673</v>
      </c>
    </row>
    <row r="70" spans="2:14" ht="16.5" customHeight="1">
      <c r="B70" s="436" t="s">
        <v>482</v>
      </c>
      <c r="C70" s="199" t="s">
        <v>245</v>
      </c>
      <c r="D70" s="467">
        <v>138163</v>
      </c>
      <c r="E70" s="468">
        <v>199820</v>
      </c>
      <c r="F70" s="468">
        <v>101571</v>
      </c>
      <c r="G70" s="468">
        <v>138044</v>
      </c>
      <c r="H70" s="468">
        <v>199625</v>
      </c>
      <c r="I70" s="468">
        <v>101497</v>
      </c>
      <c r="J70" s="468">
        <v>125129</v>
      </c>
      <c r="K70" s="468">
        <v>12915</v>
      </c>
      <c r="L70" s="468">
        <v>119</v>
      </c>
      <c r="M70" s="468">
        <v>195</v>
      </c>
      <c r="N70" s="468">
        <v>74</v>
      </c>
    </row>
    <row r="71" spans="2:14" ht="16.5" customHeight="1">
      <c r="B71" s="436" t="s">
        <v>483</v>
      </c>
      <c r="C71" s="199" t="s">
        <v>246</v>
      </c>
      <c r="D71" s="467">
        <v>155231</v>
      </c>
      <c r="E71" s="468">
        <v>199755</v>
      </c>
      <c r="F71" s="468">
        <v>128753</v>
      </c>
      <c r="G71" s="468">
        <v>155231</v>
      </c>
      <c r="H71" s="468">
        <v>199755</v>
      </c>
      <c r="I71" s="468">
        <v>128753</v>
      </c>
      <c r="J71" s="468">
        <v>149811</v>
      </c>
      <c r="K71" s="468">
        <v>5420</v>
      </c>
      <c r="L71" s="468">
        <v>0</v>
      </c>
      <c r="M71" s="468">
        <v>0</v>
      </c>
      <c r="N71" s="468">
        <v>0</v>
      </c>
    </row>
    <row r="72" spans="2:14" ht="16.5" customHeight="1">
      <c r="B72" s="436" t="s">
        <v>484</v>
      </c>
      <c r="C72" s="199" t="s">
        <v>247</v>
      </c>
      <c r="D72" s="467">
        <v>284285</v>
      </c>
      <c r="E72" s="468">
        <v>373692</v>
      </c>
      <c r="F72" s="468">
        <v>221529</v>
      </c>
      <c r="G72" s="468">
        <v>282122</v>
      </c>
      <c r="H72" s="468">
        <v>370679</v>
      </c>
      <c r="I72" s="468">
        <v>219963</v>
      </c>
      <c r="J72" s="468">
        <v>277817</v>
      </c>
      <c r="K72" s="468">
        <v>4305</v>
      </c>
      <c r="L72" s="468">
        <v>2163</v>
      </c>
      <c r="M72" s="468">
        <v>3013</v>
      </c>
      <c r="N72" s="468">
        <v>1566</v>
      </c>
    </row>
    <row r="73" spans="2:14" ht="16.5" customHeight="1">
      <c r="B73" s="436" t="s">
        <v>485</v>
      </c>
      <c r="C73" s="199" t="s">
        <v>248</v>
      </c>
      <c r="D73" s="467">
        <v>282273</v>
      </c>
      <c r="E73" s="468">
        <v>371163</v>
      </c>
      <c r="F73" s="468">
        <v>244917</v>
      </c>
      <c r="G73" s="468">
        <v>278593</v>
      </c>
      <c r="H73" s="468">
        <v>365876</v>
      </c>
      <c r="I73" s="468">
        <v>241912</v>
      </c>
      <c r="J73" s="468">
        <v>255506</v>
      </c>
      <c r="K73" s="468">
        <v>23087</v>
      </c>
      <c r="L73" s="468">
        <v>3680</v>
      </c>
      <c r="M73" s="468">
        <v>5287</v>
      </c>
      <c r="N73" s="468">
        <v>3005</v>
      </c>
    </row>
    <row r="74" spans="2:14" ht="16.5" customHeight="1">
      <c r="B74" s="436" t="s">
        <v>486</v>
      </c>
      <c r="C74" s="199" t="s">
        <v>185</v>
      </c>
      <c r="D74" s="467">
        <v>336573</v>
      </c>
      <c r="E74" s="468">
        <v>383814</v>
      </c>
      <c r="F74" s="468">
        <v>248638</v>
      </c>
      <c r="G74" s="468">
        <v>299440</v>
      </c>
      <c r="H74" s="468">
        <v>345075</v>
      </c>
      <c r="I74" s="468">
        <v>214494</v>
      </c>
      <c r="J74" s="468">
        <v>287231</v>
      </c>
      <c r="K74" s="468">
        <v>12209</v>
      </c>
      <c r="L74" s="468">
        <v>37133</v>
      </c>
      <c r="M74" s="468">
        <v>38739</v>
      </c>
      <c r="N74" s="468">
        <v>34144</v>
      </c>
    </row>
    <row r="75" spans="2:14" ht="16.5" customHeight="1">
      <c r="B75" s="438" t="s">
        <v>487</v>
      </c>
      <c r="C75" s="200" t="s">
        <v>249</v>
      </c>
      <c r="D75" s="469">
        <v>167034</v>
      </c>
      <c r="E75" s="470">
        <v>220304</v>
      </c>
      <c r="F75" s="470">
        <v>128677</v>
      </c>
      <c r="G75" s="470">
        <v>166633</v>
      </c>
      <c r="H75" s="470">
        <v>219831</v>
      </c>
      <c r="I75" s="470">
        <v>128327</v>
      </c>
      <c r="J75" s="470">
        <v>153660</v>
      </c>
      <c r="K75" s="470">
        <v>12973</v>
      </c>
      <c r="L75" s="470">
        <v>401</v>
      </c>
      <c r="M75" s="470">
        <v>473</v>
      </c>
      <c r="N75" s="470">
        <v>350</v>
      </c>
    </row>
    <row r="76" spans="2:14" ht="16.5" customHeight="1">
      <c r="B76" s="418" t="s">
        <v>488</v>
      </c>
      <c r="C76" s="201" t="s">
        <v>250</v>
      </c>
      <c r="D76" s="473">
        <v>253359</v>
      </c>
      <c r="E76" s="474">
        <v>308564</v>
      </c>
      <c r="F76" s="474">
        <v>182051</v>
      </c>
      <c r="G76" s="474">
        <v>251668</v>
      </c>
      <c r="H76" s="474">
        <v>306827</v>
      </c>
      <c r="I76" s="474">
        <v>180419</v>
      </c>
      <c r="J76" s="474">
        <v>227339</v>
      </c>
      <c r="K76" s="474">
        <v>24329</v>
      </c>
      <c r="L76" s="474">
        <v>1691</v>
      </c>
      <c r="M76" s="474">
        <v>1737</v>
      </c>
      <c r="N76" s="474">
        <v>1632</v>
      </c>
    </row>
    <row r="77" spans="2:14" ht="16.5" customHeight="1">
      <c r="B77" s="419" t="s">
        <v>489</v>
      </c>
      <c r="C77" s="199" t="s">
        <v>187</v>
      </c>
      <c r="D77" s="475">
        <v>247629</v>
      </c>
      <c r="E77" s="472">
        <v>277121</v>
      </c>
      <c r="F77" s="472">
        <v>189068</v>
      </c>
      <c r="G77" s="472">
        <v>247629</v>
      </c>
      <c r="H77" s="472">
        <v>277121</v>
      </c>
      <c r="I77" s="472">
        <v>189068</v>
      </c>
      <c r="J77" s="472">
        <v>221493</v>
      </c>
      <c r="K77" s="472">
        <v>26136</v>
      </c>
      <c r="L77" s="472">
        <v>0</v>
      </c>
      <c r="M77" s="472">
        <v>0</v>
      </c>
      <c r="N77" s="472">
        <v>0</v>
      </c>
    </row>
    <row r="78" spans="2:14" ht="16.5" customHeight="1">
      <c r="B78" s="420" t="s">
        <v>490</v>
      </c>
      <c r="C78" s="202" t="s">
        <v>251</v>
      </c>
      <c r="D78" s="476">
        <v>267207</v>
      </c>
      <c r="E78" s="477">
        <v>286190</v>
      </c>
      <c r="F78" s="477">
        <v>184163</v>
      </c>
      <c r="G78" s="477">
        <v>267207</v>
      </c>
      <c r="H78" s="477">
        <v>286190</v>
      </c>
      <c r="I78" s="477">
        <v>184163</v>
      </c>
      <c r="J78" s="477">
        <v>244380</v>
      </c>
      <c r="K78" s="477">
        <v>22827</v>
      </c>
      <c r="L78" s="477">
        <v>0</v>
      </c>
      <c r="M78" s="477">
        <v>0</v>
      </c>
      <c r="N78" s="477">
        <v>0</v>
      </c>
    </row>
    <row r="79" spans="2:14" ht="16.5" customHeight="1">
      <c r="B79" s="421" t="s">
        <v>491</v>
      </c>
      <c r="C79" s="203" t="s">
        <v>252</v>
      </c>
      <c r="D79" s="467">
        <v>282733</v>
      </c>
      <c r="E79" s="468">
        <v>302759</v>
      </c>
      <c r="F79" s="468">
        <v>205633</v>
      </c>
      <c r="G79" s="468">
        <v>282733</v>
      </c>
      <c r="H79" s="468">
        <v>302759</v>
      </c>
      <c r="I79" s="468">
        <v>205633</v>
      </c>
      <c r="J79" s="468">
        <v>271565</v>
      </c>
      <c r="K79" s="468">
        <v>11168</v>
      </c>
      <c r="L79" s="468">
        <v>0</v>
      </c>
      <c r="M79" s="468">
        <v>0</v>
      </c>
      <c r="N79" s="468">
        <v>0</v>
      </c>
    </row>
    <row r="80" spans="2:14" ht="16.5" customHeight="1">
      <c r="B80" s="421" t="s">
        <v>492</v>
      </c>
      <c r="C80" s="203" t="s">
        <v>253</v>
      </c>
      <c r="D80" s="467" t="s">
        <v>31</v>
      </c>
      <c r="E80" s="468" t="s">
        <v>31</v>
      </c>
      <c r="F80" s="468" t="s">
        <v>31</v>
      </c>
      <c r="G80" s="468" t="s">
        <v>31</v>
      </c>
      <c r="H80" s="468" t="s">
        <v>31</v>
      </c>
      <c r="I80" s="468" t="s">
        <v>31</v>
      </c>
      <c r="J80" s="468" t="s">
        <v>31</v>
      </c>
      <c r="K80" s="468" t="s">
        <v>31</v>
      </c>
      <c r="L80" s="468" t="s">
        <v>31</v>
      </c>
      <c r="M80" s="468" t="s">
        <v>31</v>
      </c>
      <c r="N80" s="468" t="s">
        <v>31</v>
      </c>
    </row>
    <row r="81" spans="2:14" ht="16.5" customHeight="1">
      <c r="B81" s="421" t="s">
        <v>493</v>
      </c>
      <c r="C81" s="203" t="s">
        <v>191</v>
      </c>
      <c r="D81" s="467">
        <v>309963</v>
      </c>
      <c r="E81" s="468">
        <v>341969</v>
      </c>
      <c r="F81" s="468">
        <v>206617</v>
      </c>
      <c r="G81" s="468">
        <v>309597</v>
      </c>
      <c r="H81" s="468">
        <v>341584</v>
      </c>
      <c r="I81" s="468">
        <v>206313</v>
      </c>
      <c r="J81" s="468">
        <v>275544</v>
      </c>
      <c r="K81" s="468">
        <v>34053</v>
      </c>
      <c r="L81" s="468">
        <v>366</v>
      </c>
      <c r="M81" s="468">
        <v>385</v>
      </c>
      <c r="N81" s="468">
        <v>304</v>
      </c>
    </row>
    <row r="82" spans="2:14" ht="16.5" customHeight="1">
      <c r="B82" s="421" t="s">
        <v>494</v>
      </c>
      <c r="C82" s="203" t="s">
        <v>254</v>
      </c>
      <c r="D82" s="467">
        <v>346745</v>
      </c>
      <c r="E82" s="468">
        <v>402996</v>
      </c>
      <c r="F82" s="468">
        <v>219585</v>
      </c>
      <c r="G82" s="468">
        <v>337381</v>
      </c>
      <c r="H82" s="468">
        <v>394308</v>
      </c>
      <c r="I82" s="468">
        <v>208694</v>
      </c>
      <c r="J82" s="468">
        <v>301416</v>
      </c>
      <c r="K82" s="468">
        <v>35965</v>
      </c>
      <c r="L82" s="468">
        <v>9364</v>
      </c>
      <c r="M82" s="468">
        <v>8688</v>
      </c>
      <c r="N82" s="468">
        <v>10891</v>
      </c>
    </row>
    <row r="83" spans="2:14" ht="16.5" customHeight="1">
      <c r="B83" s="421" t="s">
        <v>495</v>
      </c>
      <c r="C83" s="203" t="s">
        <v>255</v>
      </c>
      <c r="D83" s="467">
        <v>284188</v>
      </c>
      <c r="E83" s="468">
        <v>334612</v>
      </c>
      <c r="F83" s="468">
        <v>175000</v>
      </c>
      <c r="G83" s="468">
        <v>282173</v>
      </c>
      <c r="H83" s="468">
        <v>331790</v>
      </c>
      <c r="I83" s="468">
        <v>174733</v>
      </c>
      <c r="J83" s="468">
        <v>241042</v>
      </c>
      <c r="K83" s="468">
        <v>41131</v>
      </c>
      <c r="L83" s="468">
        <v>2015</v>
      </c>
      <c r="M83" s="468">
        <v>2822</v>
      </c>
      <c r="N83" s="468">
        <v>267</v>
      </c>
    </row>
    <row r="84" spans="2:14" ht="16.5" customHeight="1">
      <c r="B84" s="421" t="s">
        <v>496</v>
      </c>
      <c r="C84" s="203" t="s">
        <v>256</v>
      </c>
      <c r="D84" s="467">
        <v>332398</v>
      </c>
      <c r="E84" s="468">
        <v>367369</v>
      </c>
      <c r="F84" s="468">
        <v>195435</v>
      </c>
      <c r="G84" s="468">
        <v>326268</v>
      </c>
      <c r="H84" s="468">
        <v>360563</v>
      </c>
      <c r="I84" s="468">
        <v>191950</v>
      </c>
      <c r="J84" s="468">
        <v>277286</v>
      </c>
      <c r="K84" s="468">
        <v>48982</v>
      </c>
      <c r="L84" s="468">
        <v>6130</v>
      </c>
      <c r="M84" s="468">
        <v>6806</v>
      </c>
      <c r="N84" s="468">
        <v>3485</v>
      </c>
    </row>
    <row r="85" spans="2:14" ht="16.5" customHeight="1">
      <c r="B85" s="421" t="s">
        <v>497</v>
      </c>
      <c r="C85" s="203" t="s">
        <v>257</v>
      </c>
      <c r="D85" s="467">
        <v>306098</v>
      </c>
      <c r="E85" s="468">
        <v>342090</v>
      </c>
      <c r="F85" s="468">
        <v>181193</v>
      </c>
      <c r="G85" s="468">
        <v>305987</v>
      </c>
      <c r="H85" s="468">
        <v>341947</v>
      </c>
      <c r="I85" s="468">
        <v>181193</v>
      </c>
      <c r="J85" s="468">
        <v>280006</v>
      </c>
      <c r="K85" s="468">
        <v>25981</v>
      </c>
      <c r="L85" s="468">
        <v>111</v>
      </c>
      <c r="M85" s="468">
        <v>143</v>
      </c>
      <c r="N85" s="468">
        <v>0</v>
      </c>
    </row>
    <row r="86" spans="2:14" ht="16.5" customHeight="1">
      <c r="B86" s="421" t="s">
        <v>498</v>
      </c>
      <c r="C86" s="203" t="s">
        <v>196</v>
      </c>
      <c r="D86" s="467" t="s">
        <v>31</v>
      </c>
      <c r="E86" s="468" t="s">
        <v>31</v>
      </c>
      <c r="F86" s="468" t="s">
        <v>31</v>
      </c>
      <c r="G86" s="468" t="s">
        <v>31</v>
      </c>
      <c r="H86" s="468" t="s">
        <v>31</v>
      </c>
      <c r="I86" s="468" t="s">
        <v>31</v>
      </c>
      <c r="J86" s="468" t="s">
        <v>31</v>
      </c>
      <c r="K86" s="468" t="s">
        <v>31</v>
      </c>
      <c r="L86" s="468" t="s">
        <v>31</v>
      </c>
      <c r="M86" s="468" t="s">
        <v>31</v>
      </c>
      <c r="N86" s="468" t="s">
        <v>31</v>
      </c>
    </row>
    <row r="87" spans="2:14" ht="16.5" customHeight="1">
      <c r="B87" s="421" t="s">
        <v>499</v>
      </c>
      <c r="C87" s="203" t="s">
        <v>197</v>
      </c>
      <c r="D87" s="467">
        <v>370658</v>
      </c>
      <c r="E87" s="468">
        <v>383489</v>
      </c>
      <c r="F87" s="468">
        <v>259112</v>
      </c>
      <c r="G87" s="468">
        <v>349519</v>
      </c>
      <c r="H87" s="468">
        <v>361755</v>
      </c>
      <c r="I87" s="468">
        <v>243139</v>
      </c>
      <c r="J87" s="468">
        <v>298613</v>
      </c>
      <c r="K87" s="468">
        <v>50906</v>
      </c>
      <c r="L87" s="468">
        <v>21139</v>
      </c>
      <c r="M87" s="468">
        <v>21734</v>
      </c>
      <c r="N87" s="468">
        <v>15973</v>
      </c>
    </row>
    <row r="88" spans="2:14" ht="16.5" customHeight="1">
      <c r="B88" s="421" t="s">
        <v>500</v>
      </c>
      <c r="C88" s="203" t="s">
        <v>198</v>
      </c>
      <c r="D88" s="467">
        <v>279970</v>
      </c>
      <c r="E88" s="468">
        <v>329900</v>
      </c>
      <c r="F88" s="468">
        <v>192847</v>
      </c>
      <c r="G88" s="468">
        <v>278037</v>
      </c>
      <c r="H88" s="468">
        <v>327108</v>
      </c>
      <c r="I88" s="468">
        <v>192412</v>
      </c>
      <c r="J88" s="468">
        <v>241827</v>
      </c>
      <c r="K88" s="468">
        <v>36210</v>
      </c>
      <c r="L88" s="468">
        <v>1933</v>
      </c>
      <c r="M88" s="468">
        <v>2792</v>
      </c>
      <c r="N88" s="468">
        <v>435</v>
      </c>
    </row>
    <row r="89" spans="2:14" ht="16.5" customHeight="1">
      <c r="B89" s="421" t="s">
        <v>501</v>
      </c>
      <c r="C89" s="203" t="s">
        <v>258</v>
      </c>
      <c r="D89" s="467">
        <v>372270</v>
      </c>
      <c r="E89" s="468">
        <v>386421</v>
      </c>
      <c r="F89" s="468">
        <v>252537</v>
      </c>
      <c r="G89" s="468">
        <v>371484</v>
      </c>
      <c r="H89" s="468">
        <v>385712</v>
      </c>
      <c r="I89" s="468">
        <v>251098</v>
      </c>
      <c r="J89" s="468">
        <v>327937</v>
      </c>
      <c r="K89" s="468">
        <v>43547</v>
      </c>
      <c r="L89" s="468">
        <v>786</v>
      </c>
      <c r="M89" s="468">
        <v>709</v>
      </c>
      <c r="N89" s="468">
        <v>1439</v>
      </c>
    </row>
    <row r="90" spans="2:14" ht="16.5" customHeight="1">
      <c r="B90" s="421" t="s">
        <v>502</v>
      </c>
      <c r="C90" s="203" t="s">
        <v>259</v>
      </c>
      <c r="D90" s="467">
        <v>331530</v>
      </c>
      <c r="E90" s="468">
        <v>345715</v>
      </c>
      <c r="F90" s="468">
        <v>234677</v>
      </c>
      <c r="G90" s="468">
        <v>331410</v>
      </c>
      <c r="H90" s="468">
        <v>345591</v>
      </c>
      <c r="I90" s="468">
        <v>234589</v>
      </c>
      <c r="J90" s="468">
        <v>291743</v>
      </c>
      <c r="K90" s="468">
        <v>39667</v>
      </c>
      <c r="L90" s="468">
        <v>120</v>
      </c>
      <c r="M90" s="468">
        <v>124</v>
      </c>
      <c r="N90" s="468">
        <v>88</v>
      </c>
    </row>
    <row r="91" spans="2:14" ht="16.5" customHeight="1">
      <c r="B91" s="421" t="s">
        <v>503</v>
      </c>
      <c r="C91" s="203" t="s">
        <v>260</v>
      </c>
      <c r="D91" s="467">
        <v>314754</v>
      </c>
      <c r="E91" s="468">
        <v>365536</v>
      </c>
      <c r="F91" s="468">
        <v>210124</v>
      </c>
      <c r="G91" s="468">
        <v>314120</v>
      </c>
      <c r="H91" s="468">
        <v>364703</v>
      </c>
      <c r="I91" s="468">
        <v>209898</v>
      </c>
      <c r="J91" s="468">
        <v>273152</v>
      </c>
      <c r="K91" s="468">
        <v>40968</v>
      </c>
      <c r="L91" s="468">
        <v>634</v>
      </c>
      <c r="M91" s="468">
        <v>833</v>
      </c>
      <c r="N91" s="468">
        <v>226</v>
      </c>
    </row>
    <row r="92" spans="2:14" ht="16.5" customHeight="1">
      <c r="B92" s="421" t="s">
        <v>504</v>
      </c>
      <c r="C92" s="203" t="s">
        <v>261</v>
      </c>
      <c r="D92" s="467">
        <v>373781</v>
      </c>
      <c r="E92" s="468">
        <v>433074</v>
      </c>
      <c r="F92" s="468">
        <v>208116</v>
      </c>
      <c r="G92" s="468">
        <v>372962</v>
      </c>
      <c r="H92" s="468">
        <v>432082</v>
      </c>
      <c r="I92" s="468">
        <v>207780</v>
      </c>
      <c r="J92" s="468">
        <v>334350</v>
      </c>
      <c r="K92" s="468">
        <v>38612</v>
      </c>
      <c r="L92" s="468">
        <v>819</v>
      </c>
      <c r="M92" s="468">
        <v>992</v>
      </c>
      <c r="N92" s="468">
        <v>336</v>
      </c>
    </row>
    <row r="93" spans="2:14" ht="16.5" customHeight="1">
      <c r="B93" s="421" t="s">
        <v>505</v>
      </c>
      <c r="C93" s="203" t="s">
        <v>262</v>
      </c>
      <c r="D93" s="467">
        <v>352901</v>
      </c>
      <c r="E93" s="468">
        <v>403757</v>
      </c>
      <c r="F93" s="468">
        <v>223644</v>
      </c>
      <c r="G93" s="468">
        <v>351071</v>
      </c>
      <c r="H93" s="468">
        <v>402492</v>
      </c>
      <c r="I93" s="468">
        <v>220379</v>
      </c>
      <c r="J93" s="468">
        <v>306598</v>
      </c>
      <c r="K93" s="468">
        <v>44473</v>
      </c>
      <c r="L93" s="468">
        <v>1830</v>
      </c>
      <c r="M93" s="468">
        <v>1265</v>
      </c>
      <c r="N93" s="468">
        <v>3265</v>
      </c>
    </row>
    <row r="94" spans="2:14" ht="16.5" customHeight="1">
      <c r="B94" s="421" t="s">
        <v>506</v>
      </c>
      <c r="C94" s="203" t="s">
        <v>263</v>
      </c>
      <c r="D94" s="467">
        <v>398131</v>
      </c>
      <c r="E94" s="468">
        <v>430035</v>
      </c>
      <c r="F94" s="468">
        <v>296502</v>
      </c>
      <c r="G94" s="468">
        <v>398131</v>
      </c>
      <c r="H94" s="468">
        <v>430035</v>
      </c>
      <c r="I94" s="468">
        <v>296502</v>
      </c>
      <c r="J94" s="468">
        <v>353339</v>
      </c>
      <c r="K94" s="468">
        <v>44792</v>
      </c>
      <c r="L94" s="468">
        <v>0</v>
      </c>
      <c r="M94" s="468">
        <v>0</v>
      </c>
      <c r="N94" s="468">
        <v>0</v>
      </c>
    </row>
    <row r="95" spans="2:14" ht="16.5" customHeight="1">
      <c r="B95" s="421" t="s">
        <v>507</v>
      </c>
      <c r="C95" s="203" t="s">
        <v>264</v>
      </c>
      <c r="D95" s="467">
        <v>375745</v>
      </c>
      <c r="E95" s="468">
        <v>392769</v>
      </c>
      <c r="F95" s="468">
        <v>275796</v>
      </c>
      <c r="G95" s="468">
        <v>357892</v>
      </c>
      <c r="H95" s="468">
        <v>377817</v>
      </c>
      <c r="I95" s="468">
        <v>240910</v>
      </c>
      <c r="J95" s="468">
        <v>308211</v>
      </c>
      <c r="K95" s="468">
        <v>49681</v>
      </c>
      <c r="L95" s="468">
        <v>17853</v>
      </c>
      <c r="M95" s="468">
        <v>14952</v>
      </c>
      <c r="N95" s="468">
        <v>34886</v>
      </c>
    </row>
    <row r="96" spans="2:14" ht="16.5" customHeight="1">
      <c r="B96" s="421" t="s">
        <v>508</v>
      </c>
      <c r="C96" s="440" t="s">
        <v>795</v>
      </c>
      <c r="D96" s="467">
        <v>330762</v>
      </c>
      <c r="E96" s="468">
        <v>386948</v>
      </c>
      <c r="F96" s="468">
        <v>204682</v>
      </c>
      <c r="G96" s="468">
        <v>329744</v>
      </c>
      <c r="H96" s="468">
        <v>385496</v>
      </c>
      <c r="I96" s="468">
        <v>204638</v>
      </c>
      <c r="J96" s="468">
        <v>294106</v>
      </c>
      <c r="K96" s="468">
        <v>35638</v>
      </c>
      <c r="L96" s="468">
        <v>1018</v>
      </c>
      <c r="M96" s="468">
        <v>1452</v>
      </c>
      <c r="N96" s="468">
        <v>44</v>
      </c>
    </row>
    <row r="97" spans="2:14" ht="16.5" customHeight="1">
      <c r="B97" s="418" t="s">
        <v>462</v>
      </c>
      <c r="C97" s="515" t="s">
        <v>793</v>
      </c>
      <c r="D97" s="465">
        <v>298886</v>
      </c>
      <c r="E97" s="466">
        <v>393293</v>
      </c>
      <c r="F97" s="466">
        <v>196790</v>
      </c>
      <c r="G97" s="466">
        <v>293437</v>
      </c>
      <c r="H97" s="466">
        <v>384072</v>
      </c>
      <c r="I97" s="466">
        <v>195420</v>
      </c>
      <c r="J97" s="466">
        <v>272590</v>
      </c>
      <c r="K97" s="466">
        <v>20847</v>
      </c>
      <c r="L97" s="466">
        <v>5449</v>
      </c>
      <c r="M97" s="466">
        <v>9221</v>
      </c>
      <c r="N97" s="466">
        <v>1370</v>
      </c>
    </row>
    <row r="98" spans="2:14" ht="16.5" customHeight="1">
      <c r="B98" s="422" t="s">
        <v>463</v>
      </c>
      <c r="C98" s="516" t="s">
        <v>794</v>
      </c>
      <c r="D98" s="469">
        <v>216978</v>
      </c>
      <c r="E98" s="470">
        <v>330889</v>
      </c>
      <c r="F98" s="470">
        <v>144807</v>
      </c>
      <c r="G98" s="470">
        <v>192357</v>
      </c>
      <c r="H98" s="470">
        <v>287356</v>
      </c>
      <c r="I98" s="470">
        <v>132169</v>
      </c>
      <c r="J98" s="470">
        <v>179827</v>
      </c>
      <c r="K98" s="470">
        <v>12530</v>
      </c>
      <c r="L98" s="470">
        <v>24621</v>
      </c>
      <c r="M98" s="470">
        <v>43533</v>
      </c>
      <c r="N98" s="470">
        <v>12638</v>
      </c>
    </row>
    <row r="99" spans="2:14" ht="16.5" customHeight="1">
      <c r="B99" s="420" t="s">
        <v>464</v>
      </c>
      <c r="C99" s="202" t="s">
        <v>207</v>
      </c>
      <c r="D99" s="473">
        <v>172843</v>
      </c>
      <c r="E99" s="474">
        <v>238582</v>
      </c>
      <c r="F99" s="474">
        <v>115953</v>
      </c>
      <c r="G99" s="474">
        <v>172658</v>
      </c>
      <c r="H99" s="474">
        <v>238184</v>
      </c>
      <c r="I99" s="474">
        <v>115953</v>
      </c>
      <c r="J99" s="474">
        <v>150845</v>
      </c>
      <c r="K99" s="474">
        <v>21813</v>
      </c>
      <c r="L99" s="474">
        <v>185</v>
      </c>
      <c r="M99" s="474">
        <v>398</v>
      </c>
      <c r="N99" s="474">
        <v>0</v>
      </c>
    </row>
    <row r="100" spans="2:14" ht="16.5" customHeight="1">
      <c r="B100" s="421" t="s">
        <v>465</v>
      </c>
      <c r="C100" s="203" t="s">
        <v>265</v>
      </c>
      <c r="D100" s="467">
        <v>115594</v>
      </c>
      <c r="E100" s="468">
        <v>162422</v>
      </c>
      <c r="F100" s="468">
        <v>94268</v>
      </c>
      <c r="G100" s="468">
        <v>115518</v>
      </c>
      <c r="H100" s="468">
        <v>162422</v>
      </c>
      <c r="I100" s="468">
        <v>94157</v>
      </c>
      <c r="J100" s="468">
        <v>108393</v>
      </c>
      <c r="K100" s="468">
        <v>7125</v>
      </c>
      <c r="L100" s="468">
        <v>76</v>
      </c>
      <c r="M100" s="468">
        <v>0</v>
      </c>
      <c r="N100" s="468">
        <v>111</v>
      </c>
    </row>
    <row r="101" spans="2:14" ht="16.5" customHeight="1">
      <c r="B101" s="418" t="s">
        <v>466</v>
      </c>
      <c r="C101" s="201" t="s">
        <v>208</v>
      </c>
      <c r="D101" s="465">
        <v>352510</v>
      </c>
      <c r="E101" s="466">
        <v>509877</v>
      </c>
      <c r="F101" s="466">
        <v>291268</v>
      </c>
      <c r="G101" s="466">
        <v>345747</v>
      </c>
      <c r="H101" s="466">
        <v>499615</v>
      </c>
      <c r="I101" s="466">
        <v>285867</v>
      </c>
      <c r="J101" s="466">
        <v>311224</v>
      </c>
      <c r="K101" s="466">
        <v>34523</v>
      </c>
      <c r="L101" s="466">
        <v>6763</v>
      </c>
      <c r="M101" s="466">
        <v>10262</v>
      </c>
      <c r="N101" s="466">
        <v>5401</v>
      </c>
    </row>
    <row r="102" spans="2:14" ht="16.5" customHeight="1">
      <c r="B102" s="422" t="s">
        <v>467</v>
      </c>
      <c r="C102" s="200" t="s">
        <v>266</v>
      </c>
      <c r="D102" s="469">
        <v>198420</v>
      </c>
      <c r="E102" s="470">
        <v>223747</v>
      </c>
      <c r="F102" s="470">
        <v>186790</v>
      </c>
      <c r="G102" s="470">
        <v>198420</v>
      </c>
      <c r="H102" s="470">
        <v>223747</v>
      </c>
      <c r="I102" s="470">
        <v>186790</v>
      </c>
      <c r="J102" s="470">
        <v>188987</v>
      </c>
      <c r="K102" s="470">
        <v>9433</v>
      </c>
      <c r="L102" s="470">
        <v>0</v>
      </c>
      <c r="M102" s="470">
        <v>0</v>
      </c>
      <c r="N102" s="470">
        <v>0</v>
      </c>
    </row>
    <row r="103" spans="2:14" ht="16.5" customHeight="1">
      <c r="B103" s="420" t="s">
        <v>468</v>
      </c>
      <c r="C103" s="202" t="s">
        <v>267</v>
      </c>
      <c r="D103" s="473">
        <v>215546</v>
      </c>
      <c r="E103" s="474">
        <v>268587</v>
      </c>
      <c r="F103" s="474">
        <v>172578</v>
      </c>
      <c r="G103" s="474">
        <v>214671</v>
      </c>
      <c r="H103" s="474">
        <v>267707</v>
      </c>
      <c r="I103" s="474">
        <v>171706</v>
      </c>
      <c r="J103" s="474">
        <v>192872</v>
      </c>
      <c r="K103" s="474">
        <v>21799</v>
      </c>
      <c r="L103" s="474">
        <v>875</v>
      </c>
      <c r="M103" s="474">
        <v>880</v>
      </c>
      <c r="N103" s="474">
        <v>872</v>
      </c>
    </row>
    <row r="104" spans="2:14" ht="16.5" customHeight="1">
      <c r="B104" s="421" t="s">
        <v>469</v>
      </c>
      <c r="C104" s="203" t="s">
        <v>268</v>
      </c>
      <c r="D104" s="467">
        <v>126644</v>
      </c>
      <c r="E104" s="468">
        <v>168659</v>
      </c>
      <c r="F104" s="468">
        <v>101496</v>
      </c>
      <c r="G104" s="468">
        <v>126644</v>
      </c>
      <c r="H104" s="468">
        <v>168659</v>
      </c>
      <c r="I104" s="468">
        <v>101496</v>
      </c>
      <c r="J104" s="468">
        <v>119501</v>
      </c>
      <c r="K104" s="468">
        <v>7143</v>
      </c>
      <c r="L104" s="468">
        <v>0</v>
      </c>
      <c r="M104" s="468">
        <v>0</v>
      </c>
      <c r="N104" s="468">
        <v>0</v>
      </c>
    </row>
    <row r="105" spans="2:14" ht="16.5" customHeight="1">
      <c r="B105" s="422" t="s">
        <v>470</v>
      </c>
      <c r="C105" s="200" t="s">
        <v>269</v>
      </c>
      <c r="D105" s="478">
        <v>272839</v>
      </c>
      <c r="E105" s="479">
        <v>309818</v>
      </c>
      <c r="F105" s="479">
        <v>201243</v>
      </c>
      <c r="G105" s="479">
        <v>271344</v>
      </c>
      <c r="H105" s="479">
        <v>308402</v>
      </c>
      <c r="I105" s="479">
        <v>199597</v>
      </c>
      <c r="J105" s="479">
        <v>252530</v>
      </c>
      <c r="K105" s="479">
        <v>18814</v>
      </c>
      <c r="L105" s="479">
        <v>1495</v>
      </c>
      <c r="M105" s="479">
        <v>1416</v>
      </c>
      <c r="N105" s="479">
        <v>1646</v>
      </c>
    </row>
  </sheetData>
  <sheetProtection/>
  <mergeCells count="12">
    <mergeCell ref="J6:J7"/>
    <mergeCell ref="K6:K7"/>
    <mergeCell ref="B56:C59"/>
    <mergeCell ref="B4:C7"/>
    <mergeCell ref="L5:N6"/>
    <mergeCell ref="G5:I6"/>
    <mergeCell ref="D4:F6"/>
    <mergeCell ref="D56:F58"/>
    <mergeCell ref="G57:I58"/>
    <mergeCell ref="L57:N58"/>
    <mergeCell ref="J58:J59"/>
    <mergeCell ref="K58:K59"/>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tabColor indexed="53"/>
  </sheetPr>
  <dimension ref="B1:O104"/>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66" customWidth="1"/>
    <col min="2" max="2" width="6.5" style="66" customWidth="1"/>
    <col min="3" max="3" width="38.59765625" style="64" customWidth="1"/>
    <col min="4" max="15" width="12.8984375" style="66" customWidth="1"/>
    <col min="16" max="16384" width="9" style="66" customWidth="1"/>
  </cols>
  <sheetData>
    <row r="1" spans="2:15" ht="21.75" customHeight="1">
      <c r="B1" s="61"/>
      <c r="C1" s="388">
        <v>43191</v>
      </c>
      <c r="D1" s="197" t="s">
        <v>5</v>
      </c>
      <c r="E1" s="61"/>
      <c r="F1" s="61"/>
      <c r="H1" s="61"/>
      <c r="I1" s="61"/>
      <c r="J1" s="61"/>
      <c r="K1" s="61"/>
      <c r="L1" s="61"/>
      <c r="M1" s="61"/>
      <c r="N1" s="61"/>
      <c r="O1" s="61"/>
    </row>
    <row r="2" spans="2:15" ht="18" customHeight="1">
      <c r="B2" s="63"/>
      <c r="C2" s="65" t="s">
        <v>509</v>
      </c>
      <c r="E2" s="63"/>
      <c r="F2" s="63"/>
      <c r="G2" s="63"/>
      <c r="H2" s="63"/>
      <c r="I2" s="63"/>
      <c r="J2" s="63"/>
      <c r="K2" s="386"/>
      <c r="L2" s="63"/>
      <c r="M2" s="63"/>
      <c r="N2" s="63"/>
      <c r="O2" s="63"/>
    </row>
    <row r="3" spans="2:15" s="67" customFormat="1" ht="11.25" customHeight="1">
      <c r="B3" s="687" t="s">
        <v>396</v>
      </c>
      <c r="C3" s="688"/>
      <c r="D3" s="687" t="s">
        <v>359</v>
      </c>
      <c r="E3" s="693"/>
      <c r="F3" s="688"/>
      <c r="G3" s="687" t="s">
        <v>216</v>
      </c>
      <c r="H3" s="693"/>
      <c r="I3" s="693"/>
      <c r="J3" s="406"/>
      <c r="K3" s="406"/>
      <c r="L3" s="406"/>
      <c r="M3" s="406"/>
      <c r="N3" s="406"/>
      <c r="O3" s="407"/>
    </row>
    <row r="4" spans="2:15" s="67" customFormat="1" ht="18" customHeight="1">
      <c r="B4" s="689"/>
      <c r="C4" s="690"/>
      <c r="D4" s="694"/>
      <c r="E4" s="695"/>
      <c r="F4" s="696"/>
      <c r="G4" s="694"/>
      <c r="H4" s="695"/>
      <c r="I4" s="695"/>
      <c r="J4" s="700" t="s">
        <v>360</v>
      </c>
      <c r="K4" s="701"/>
      <c r="L4" s="701"/>
      <c r="M4" s="700" t="s">
        <v>217</v>
      </c>
      <c r="N4" s="702"/>
      <c r="O4" s="703"/>
    </row>
    <row r="5" spans="2:15" s="67" customFormat="1" ht="18" customHeight="1" thickBot="1">
      <c r="B5" s="691"/>
      <c r="C5" s="692"/>
      <c r="D5" s="69" t="s">
        <v>356</v>
      </c>
      <c r="E5" s="68" t="s">
        <v>357</v>
      </c>
      <c r="F5" s="68" t="s">
        <v>358</v>
      </c>
      <c r="G5" s="70" t="s">
        <v>356</v>
      </c>
      <c r="H5" s="68" t="s">
        <v>357</v>
      </c>
      <c r="I5" s="68" t="s">
        <v>358</v>
      </c>
      <c r="J5" s="70" t="s">
        <v>356</v>
      </c>
      <c r="K5" s="68" t="s">
        <v>357</v>
      </c>
      <c r="L5" s="68" t="s">
        <v>358</v>
      </c>
      <c r="M5" s="68" t="s">
        <v>356</v>
      </c>
      <c r="N5" s="70" t="s">
        <v>357</v>
      </c>
      <c r="O5" s="69" t="s">
        <v>358</v>
      </c>
    </row>
    <row r="6" spans="2:15" s="204" customFormat="1" ht="12" customHeight="1" thickTop="1">
      <c r="B6" s="432"/>
      <c r="C6" s="433"/>
      <c r="D6" s="208" t="s">
        <v>280</v>
      </c>
      <c r="E6" s="209" t="s">
        <v>280</v>
      </c>
      <c r="F6" s="209" t="s">
        <v>280</v>
      </c>
      <c r="G6" s="210" t="s">
        <v>281</v>
      </c>
      <c r="H6" s="210" t="s">
        <v>281</v>
      </c>
      <c r="I6" s="210" t="s">
        <v>281</v>
      </c>
      <c r="J6" s="210" t="s">
        <v>281</v>
      </c>
      <c r="K6" s="210" t="s">
        <v>281</v>
      </c>
      <c r="L6" s="210" t="s">
        <v>281</v>
      </c>
      <c r="M6" s="210" t="s">
        <v>281</v>
      </c>
      <c r="N6" s="210" t="s">
        <v>281</v>
      </c>
      <c r="O6" s="210" t="s">
        <v>281</v>
      </c>
    </row>
    <row r="7" spans="2:15" ht="16.5" customHeight="1">
      <c r="B7" s="439" t="s">
        <v>582</v>
      </c>
      <c r="C7" s="431" t="s">
        <v>180</v>
      </c>
      <c r="D7" s="497">
        <v>19.3</v>
      </c>
      <c r="E7" s="497">
        <v>20.2</v>
      </c>
      <c r="F7" s="497">
        <v>18.3</v>
      </c>
      <c r="G7" s="497">
        <v>148.9</v>
      </c>
      <c r="H7" s="497">
        <v>166.3</v>
      </c>
      <c r="I7" s="497">
        <v>128.2</v>
      </c>
      <c r="J7" s="497">
        <v>137.6</v>
      </c>
      <c r="K7" s="497">
        <v>150.3</v>
      </c>
      <c r="L7" s="497">
        <v>122.5</v>
      </c>
      <c r="M7" s="497">
        <v>11.3</v>
      </c>
      <c r="N7" s="497">
        <v>16</v>
      </c>
      <c r="O7" s="497">
        <v>5.7</v>
      </c>
    </row>
    <row r="8" spans="2:15" ht="16.5" customHeight="1">
      <c r="B8" s="435" t="s">
        <v>583</v>
      </c>
      <c r="C8" s="198" t="s">
        <v>181</v>
      </c>
      <c r="D8" s="498">
        <v>21.4</v>
      </c>
      <c r="E8" s="499">
        <v>21.6</v>
      </c>
      <c r="F8" s="499">
        <v>20.5</v>
      </c>
      <c r="G8" s="499">
        <v>169.6</v>
      </c>
      <c r="H8" s="499">
        <v>173</v>
      </c>
      <c r="I8" s="499">
        <v>152.1</v>
      </c>
      <c r="J8" s="499">
        <v>158.6</v>
      </c>
      <c r="K8" s="499">
        <v>160.9</v>
      </c>
      <c r="L8" s="499">
        <v>146.6</v>
      </c>
      <c r="M8" s="499">
        <v>11</v>
      </c>
      <c r="N8" s="499">
        <v>12.1</v>
      </c>
      <c r="O8" s="499">
        <v>5.5</v>
      </c>
    </row>
    <row r="9" spans="2:15" ht="16.5" customHeight="1">
      <c r="B9" s="436" t="s">
        <v>584</v>
      </c>
      <c r="C9" s="199" t="s">
        <v>182</v>
      </c>
      <c r="D9" s="500">
        <v>20.2</v>
      </c>
      <c r="E9" s="501">
        <v>20.4</v>
      </c>
      <c r="F9" s="501">
        <v>19.7</v>
      </c>
      <c r="G9" s="501">
        <v>168.7</v>
      </c>
      <c r="H9" s="501">
        <v>176.5</v>
      </c>
      <c r="I9" s="501">
        <v>149.4</v>
      </c>
      <c r="J9" s="501">
        <v>152.5</v>
      </c>
      <c r="K9" s="501">
        <v>157.1</v>
      </c>
      <c r="L9" s="501">
        <v>141.1</v>
      </c>
      <c r="M9" s="501">
        <v>16.2</v>
      </c>
      <c r="N9" s="501">
        <v>19.4</v>
      </c>
      <c r="O9" s="501">
        <v>8.3</v>
      </c>
    </row>
    <row r="10" spans="2:15" ht="16.5" customHeight="1">
      <c r="B10" s="437" t="s">
        <v>585</v>
      </c>
      <c r="C10" s="199" t="s">
        <v>183</v>
      </c>
      <c r="D10" s="500">
        <v>18.5</v>
      </c>
      <c r="E10" s="501">
        <v>18.6</v>
      </c>
      <c r="F10" s="501">
        <v>17.9</v>
      </c>
      <c r="G10" s="501">
        <v>158.4</v>
      </c>
      <c r="H10" s="501">
        <v>162.4</v>
      </c>
      <c r="I10" s="501">
        <v>135.3</v>
      </c>
      <c r="J10" s="501">
        <v>138.9</v>
      </c>
      <c r="K10" s="501">
        <v>140.9</v>
      </c>
      <c r="L10" s="501">
        <v>127.1</v>
      </c>
      <c r="M10" s="501">
        <v>19.5</v>
      </c>
      <c r="N10" s="501">
        <v>21.5</v>
      </c>
      <c r="O10" s="501">
        <v>8.2</v>
      </c>
    </row>
    <row r="11" spans="2:15" ht="16.5" customHeight="1">
      <c r="B11" s="436" t="s">
        <v>586</v>
      </c>
      <c r="C11" s="199" t="s">
        <v>184</v>
      </c>
      <c r="D11" s="500">
        <v>17.5</v>
      </c>
      <c r="E11" s="501">
        <v>19.5</v>
      </c>
      <c r="F11" s="501">
        <v>13.9</v>
      </c>
      <c r="G11" s="501">
        <v>148</v>
      </c>
      <c r="H11" s="501">
        <v>169.8</v>
      </c>
      <c r="I11" s="501">
        <v>108.3</v>
      </c>
      <c r="J11" s="501">
        <v>136.1</v>
      </c>
      <c r="K11" s="501">
        <v>155.2</v>
      </c>
      <c r="L11" s="501">
        <v>101.4</v>
      </c>
      <c r="M11" s="501">
        <v>11.9</v>
      </c>
      <c r="N11" s="501">
        <v>14.6</v>
      </c>
      <c r="O11" s="501">
        <v>6.9</v>
      </c>
    </row>
    <row r="12" spans="2:15" ht="16.5" customHeight="1">
      <c r="B12" s="436" t="s">
        <v>587</v>
      </c>
      <c r="C12" s="199" t="s">
        <v>240</v>
      </c>
      <c r="D12" s="500">
        <v>20.7</v>
      </c>
      <c r="E12" s="501">
        <v>20.9</v>
      </c>
      <c r="F12" s="501">
        <v>20.1</v>
      </c>
      <c r="G12" s="501">
        <v>177.5</v>
      </c>
      <c r="H12" s="501">
        <v>187.6</v>
      </c>
      <c r="I12" s="501">
        <v>145.2</v>
      </c>
      <c r="J12" s="501">
        <v>148</v>
      </c>
      <c r="K12" s="501">
        <v>153.8</v>
      </c>
      <c r="L12" s="501">
        <v>129.5</v>
      </c>
      <c r="M12" s="501">
        <v>29.5</v>
      </c>
      <c r="N12" s="501">
        <v>33.8</v>
      </c>
      <c r="O12" s="501">
        <v>15.7</v>
      </c>
    </row>
    <row r="13" spans="2:15" ht="16.5" customHeight="1">
      <c r="B13" s="436" t="s">
        <v>588</v>
      </c>
      <c r="C13" s="199" t="s">
        <v>241</v>
      </c>
      <c r="D13" s="500">
        <v>19.6</v>
      </c>
      <c r="E13" s="501">
        <v>20.9</v>
      </c>
      <c r="F13" s="501">
        <v>18.4</v>
      </c>
      <c r="G13" s="501">
        <v>140</v>
      </c>
      <c r="H13" s="501">
        <v>160.7</v>
      </c>
      <c r="I13" s="501">
        <v>119.6</v>
      </c>
      <c r="J13" s="501">
        <v>132.7</v>
      </c>
      <c r="K13" s="501">
        <v>150</v>
      </c>
      <c r="L13" s="501">
        <v>115.6</v>
      </c>
      <c r="M13" s="501">
        <v>7.3</v>
      </c>
      <c r="N13" s="501">
        <v>10.7</v>
      </c>
      <c r="O13" s="501">
        <v>4</v>
      </c>
    </row>
    <row r="14" spans="2:15" ht="16.5" customHeight="1">
      <c r="B14" s="436" t="s">
        <v>589</v>
      </c>
      <c r="C14" s="199" t="s">
        <v>242</v>
      </c>
      <c r="D14" s="500">
        <v>19.8</v>
      </c>
      <c r="E14" s="501">
        <v>19.8</v>
      </c>
      <c r="F14" s="501">
        <v>19.9</v>
      </c>
      <c r="G14" s="501">
        <v>147.6</v>
      </c>
      <c r="H14" s="501">
        <v>153.1</v>
      </c>
      <c r="I14" s="501">
        <v>143.2</v>
      </c>
      <c r="J14" s="501">
        <v>139.4</v>
      </c>
      <c r="K14" s="501">
        <v>142.3</v>
      </c>
      <c r="L14" s="501">
        <v>137.1</v>
      </c>
      <c r="M14" s="501">
        <v>8.2</v>
      </c>
      <c r="N14" s="501">
        <v>10.8</v>
      </c>
      <c r="O14" s="501">
        <v>6.1</v>
      </c>
    </row>
    <row r="15" spans="2:15" ht="16.5" customHeight="1">
      <c r="B15" s="436" t="s">
        <v>590</v>
      </c>
      <c r="C15" s="199" t="s">
        <v>243</v>
      </c>
      <c r="D15" s="500">
        <v>19.4</v>
      </c>
      <c r="E15" s="501">
        <v>20.2</v>
      </c>
      <c r="F15" s="501">
        <v>18</v>
      </c>
      <c r="G15" s="501">
        <v>153.5</v>
      </c>
      <c r="H15" s="501">
        <v>167.8</v>
      </c>
      <c r="I15" s="501">
        <v>130.6</v>
      </c>
      <c r="J15" s="501">
        <v>141.8</v>
      </c>
      <c r="K15" s="501">
        <v>152.6</v>
      </c>
      <c r="L15" s="501">
        <v>124.4</v>
      </c>
      <c r="M15" s="501">
        <v>11.7</v>
      </c>
      <c r="N15" s="501">
        <v>15.2</v>
      </c>
      <c r="O15" s="501">
        <v>6.2</v>
      </c>
    </row>
    <row r="16" spans="2:15" ht="16.5" customHeight="1">
      <c r="B16" s="436" t="s">
        <v>591</v>
      </c>
      <c r="C16" s="199" t="s">
        <v>244</v>
      </c>
      <c r="D16" s="500">
        <v>19.5</v>
      </c>
      <c r="E16" s="501">
        <v>19.8</v>
      </c>
      <c r="F16" s="501">
        <v>18.9</v>
      </c>
      <c r="G16" s="501">
        <v>157.4</v>
      </c>
      <c r="H16" s="501">
        <v>167.4</v>
      </c>
      <c r="I16" s="501">
        <v>138.5</v>
      </c>
      <c r="J16" s="501">
        <v>147</v>
      </c>
      <c r="K16" s="501">
        <v>155.1</v>
      </c>
      <c r="L16" s="501">
        <v>131.6</v>
      </c>
      <c r="M16" s="501">
        <v>10.4</v>
      </c>
      <c r="N16" s="501">
        <v>12.3</v>
      </c>
      <c r="O16" s="501">
        <v>6.9</v>
      </c>
    </row>
    <row r="17" spans="2:15" ht="16.5" customHeight="1">
      <c r="B17" s="436" t="s">
        <v>592</v>
      </c>
      <c r="C17" s="199" t="s">
        <v>245</v>
      </c>
      <c r="D17" s="500">
        <v>15.4</v>
      </c>
      <c r="E17" s="501">
        <v>16.4</v>
      </c>
      <c r="F17" s="501">
        <v>14.9</v>
      </c>
      <c r="G17" s="501">
        <v>98.3</v>
      </c>
      <c r="H17" s="501">
        <v>122.6</v>
      </c>
      <c r="I17" s="501">
        <v>85.7</v>
      </c>
      <c r="J17" s="501">
        <v>93.1</v>
      </c>
      <c r="K17" s="501">
        <v>112.9</v>
      </c>
      <c r="L17" s="501">
        <v>82.9</v>
      </c>
      <c r="M17" s="501">
        <v>5.2</v>
      </c>
      <c r="N17" s="501">
        <v>9.7</v>
      </c>
      <c r="O17" s="501">
        <v>2.8</v>
      </c>
    </row>
    <row r="18" spans="2:15" ht="16.5" customHeight="1">
      <c r="B18" s="436" t="s">
        <v>593</v>
      </c>
      <c r="C18" s="199" t="s">
        <v>246</v>
      </c>
      <c r="D18" s="500">
        <v>17.1</v>
      </c>
      <c r="E18" s="501">
        <v>18.6</v>
      </c>
      <c r="F18" s="501">
        <v>16.3</v>
      </c>
      <c r="G18" s="501">
        <v>118.2</v>
      </c>
      <c r="H18" s="501">
        <v>139.5</v>
      </c>
      <c r="I18" s="501">
        <v>106.6</v>
      </c>
      <c r="J18" s="501">
        <v>113.2</v>
      </c>
      <c r="K18" s="501">
        <v>132.6</v>
      </c>
      <c r="L18" s="501">
        <v>102.6</v>
      </c>
      <c r="M18" s="501">
        <v>5</v>
      </c>
      <c r="N18" s="501">
        <v>6.9</v>
      </c>
      <c r="O18" s="501">
        <v>4</v>
      </c>
    </row>
    <row r="19" spans="2:15" ht="16.5" customHeight="1">
      <c r="B19" s="436" t="s">
        <v>594</v>
      </c>
      <c r="C19" s="199" t="s">
        <v>247</v>
      </c>
      <c r="D19" s="500">
        <v>18</v>
      </c>
      <c r="E19" s="501">
        <v>18.3</v>
      </c>
      <c r="F19" s="501">
        <v>17.9</v>
      </c>
      <c r="G19" s="501">
        <v>137.4</v>
      </c>
      <c r="H19" s="501">
        <v>140.6</v>
      </c>
      <c r="I19" s="501">
        <v>135.2</v>
      </c>
      <c r="J19" s="501">
        <v>127.2</v>
      </c>
      <c r="K19" s="501">
        <v>128.4</v>
      </c>
      <c r="L19" s="501">
        <v>126.4</v>
      </c>
      <c r="M19" s="501">
        <v>10.2</v>
      </c>
      <c r="N19" s="501">
        <v>12.2</v>
      </c>
      <c r="O19" s="501">
        <v>8.8</v>
      </c>
    </row>
    <row r="20" spans="2:15" ht="16.5" customHeight="1">
      <c r="B20" s="436" t="s">
        <v>595</v>
      </c>
      <c r="C20" s="199" t="s">
        <v>248</v>
      </c>
      <c r="D20" s="500">
        <v>19.3</v>
      </c>
      <c r="E20" s="501">
        <v>20.4</v>
      </c>
      <c r="F20" s="501">
        <v>18.9</v>
      </c>
      <c r="G20" s="501">
        <v>146.5</v>
      </c>
      <c r="H20" s="501">
        <v>158.5</v>
      </c>
      <c r="I20" s="501">
        <v>142.3</v>
      </c>
      <c r="J20" s="501">
        <v>140.7</v>
      </c>
      <c r="K20" s="501">
        <v>150.3</v>
      </c>
      <c r="L20" s="501">
        <v>137.3</v>
      </c>
      <c r="M20" s="501">
        <v>5.8</v>
      </c>
      <c r="N20" s="501">
        <v>8.2</v>
      </c>
      <c r="O20" s="501">
        <v>5</v>
      </c>
    </row>
    <row r="21" spans="2:15" ht="16.5" customHeight="1">
      <c r="B21" s="436" t="s">
        <v>598</v>
      </c>
      <c r="C21" s="199" t="s">
        <v>185</v>
      </c>
      <c r="D21" s="500">
        <v>19.2</v>
      </c>
      <c r="E21" s="501">
        <v>20</v>
      </c>
      <c r="F21" s="501">
        <v>18.2</v>
      </c>
      <c r="G21" s="501">
        <v>154.2</v>
      </c>
      <c r="H21" s="501">
        <v>161.9</v>
      </c>
      <c r="I21" s="501">
        <v>144.3</v>
      </c>
      <c r="J21" s="501">
        <v>146.9</v>
      </c>
      <c r="K21" s="501">
        <v>153.6</v>
      </c>
      <c r="L21" s="501">
        <v>138.4</v>
      </c>
      <c r="M21" s="501">
        <v>7.3</v>
      </c>
      <c r="N21" s="501">
        <v>8.3</v>
      </c>
      <c r="O21" s="501">
        <v>5.9</v>
      </c>
    </row>
    <row r="22" spans="2:15" ht="16.5" customHeight="1">
      <c r="B22" s="438" t="s">
        <v>599</v>
      </c>
      <c r="C22" s="200" t="s">
        <v>249</v>
      </c>
      <c r="D22" s="502">
        <v>19.3</v>
      </c>
      <c r="E22" s="503">
        <v>20.1</v>
      </c>
      <c r="F22" s="503">
        <v>18.6</v>
      </c>
      <c r="G22" s="503">
        <v>133.4</v>
      </c>
      <c r="H22" s="503">
        <v>153.3</v>
      </c>
      <c r="I22" s="503">
        <v>115</v>
      </c>
      <c r="J22" s="503">
        <v>126.1</v>
      </c>
      <c r="K22" s="503">
        <v>142.6</v>
      </c>
      <c r="L22" s="503">
        <v>110.9</v>
      </c>
      <c r="M22" s="503">
        <v>7.3</v>
      </c>
      <c r="N22" s="503">
        <v>10.7</v>
      </c>
      <c r="O22" s="503">
        <v>4.1</v>
      </c>
    </row>
    <row r="23" spans="2:15" ht="16.5" customHeight="1">
      <c r="B23" s="418" t="s">
        <v>600</v>
      </c>
      <c r="C23" s="201" t="s">
        <v>250</v>
      </c>
      <c r="D23" s="499">
        <v>19.7</v>
      </c>
      <c r="E23" s="499">
        <v>20.1</v>
      </c>
      <c r="F23" s="499">
        <v>19.3</v>
      </c>
      <c r="G23" s="499">
        <v>156.2</v>
      </c>
      <c r="H23" s="499">
        <v>167</v>
      </c>
      <c r="I23" s="499">
        <v>143.5</v>
      </c>
      <c r="J23" s="499">
        <v>145</v>
      </c>
      <c r="K23" s="499">
        <v>152.3</v>
      </c>
      <c r="L23" s="499">
        <v>136.4</v>
      </c>
      <c r="M23" s="499">
        <v>11.2</v>
      </c>
      <c r="N23" s="499">
        <v>14.7</v>
      </c>
      <c r="O23" s="499">
        <v>7.1</v>
      </c>
    </row>
    <row r="24" spans="2:15" ht="16.5" customHeight="1">
      <c r="B24" s="419" t="s">
        <v>601</v>
      </c>
      <c r="C24" s="199" t="s">
        <v>187</v>
      </c>
      <c r="D24" s="504">
        <v>20.7</v>
      </c>
      <c r="E24" s="504">
        <v>19.7</v>
      </c>
      <c r="F24" s="504">
        <v>21.7</v>
      </c>
      <c r="G24" s="504">
        <v>152.5</v>
      </c>
      <c r="H24" s="504">
        <v>158.3</v>
      </c>
      <c r="I24" s="504">
        <v>147.1</v>
      </c>
      <c r="J24" s="504">
        <v>144.2</v>
      </c>
      <c r="K24" s="504">
        <v>145.1</v>
      </c>
      <c r="L24" s="504">
        <v>143.3</v>
      </c>
      <c r="M24" s="504">
        <v>8.3</v>
      </c>
      <c r="N24" s="504">
        <v>13.2</v>
      </c>
      <c r="O24" s="504">
        <v>3.8</v>
      </c>
    </row>
    <row r="25" spans="2:15" ht="16.5" customHeight="1">
      <c r="B25" s="420" t="s">
        <v>602</v>
      </c>
      <c r="C25" s="202" t="s">
        <v>251</v>
      </c>
      <c r="D25" s="497">
        <v>21.1</v>
      </c>
      <c r="E25" s="497">
        <v>21.3</v>
      </c>
      <c r="F25" s="497">
        <v>20.5</v>
      </c>
      <c r="G25" s="497">
        <v>174.5</v>
      </c>
      <c r="H25" s="497">
        <v>176.6</v>
      </c>
      <c r="I25" s="497">
        <v>168.9</v>
      </c>
      <c r="J25" s="497">
        <v>166.7</v>
      </c>
      <c r="K25" s="497">
        <v>168</v>
      </c>
      <c r="L25" s="497">
        <v>163.2</v>
      </c>
      <c r="M25" s="497">
        <v>7.8</v>
      </c>
      <c r="N25" s="497">
        <v>8.6</v>
      </c>
      <c r="O25" s="497">
        <v>5.7</v>
      </c>
    </row>
    <row r="26" spans="2:15" ht="16.5" customHeight="1">
      <c r="B26" s="421" t="s">
        <v>603</v>
      </c>
      <c r="C26" s="203" t="s">
        <v>252</v>
      </c>
      <c r="D26" s="501">
        <v>20.7</v>
      </c>
      <c r="E26" s="501">
        <v>20.8</v>
      </c>
      <c r="F26" s="501">
        <v>20.2</v>
      </c>
      <c r="G26" s="501">
        <v>166.5</v>
      </c>
      <c r="H26" s="501">
        <v>171.1</v>
      </c>
      <c r="I26" s="501">
        <v>153</v>
      </c>
      <c r="J26" s="501">
        <v>158.2</v>
      </c>
      <c r="K26" s="501">
        <v>161.8</v>
      </c>
      <c r="L26" s="501">
        <v>147.7</v>
      </c>
      <c r="M26" s="501">
        <v>8.3</v>
      </c>
      <c r="N26" s="501">
        <v>9.3</v>
      </c>
      <c r="O26" s="501">
        <v>5.3</v>
      </c>
    </row>
    <row r="27" spans="2:15" ht="16.5" customHeight="1">
      <c r="B27" s="421" t="s">
        <v>604</v>
      </c>
      <c r="C27" s="203" t="s">
        <v>253</v>
      </c>
      <c r="D27" s="501">
        <v>20.5</v>
      </c>
      <c r="E27" s="501">
        <v>21.1</v>
      </c>
      <c r="F27" s="501">
        <v>19.1</v>
      </c>
      <c r="G27" s="501">
        <v>164.5</v>
      </c>
      <c r="H27" s="501">
        <v>178.1</v>
      </c>
      <c r="I27" s="501">
        <v>131.9</v>
      </c>
      <c r="J27" s="501">
        <v>148.8</v>
      </c>
      <c r="K27" s="501">
        <v>158.4</v>
      </c>
      <c r="L27" s="501">
        <v>125.9</v>
      </c>
      <c r="M27" s="501">
        <v>15.7</v>
      </c>
      <c r="N27" s="501">
        <v>19.7</v>
      </c>
      <c r="O27" s="501">
        <v>6</v>
      </c>
    </row>
    <row r="28" spans="2:15" ht="16.5" customHeight="1">
      <c r="B28" s="421" t="s">
        <v>605</v>
      </c>
      <c r="C28" s="203" t="s">
        <v>191</v>
      </c>
      <c r="D28" s="501">
        <v>21.6</v>
      </c>
      <c r="E28" s="501">
        <v>21.6</v>
      </c>
      <c r="F28" s="501">
        <v>21.5</v>
      </c>
      <c r="G28" s="501">
        <v>173.8</v>
      </c>
      <c r="H28" s="501">
        <v>175.5</v>
      </c>
      <c r="I28" s="501">
        <v>168.6</v>
      </c>
      <c r="J28" s="501">
        <v>162.9</v>
      </c>
      <c r="K28" s="501">
        <v>164.5</v>
      </c>
      <c r="L28" s="501">
        <v>158.2</v>
      </c>
      <c r="M28" s="501">
        <v>10.9</v>
      </c>
      <c r="N28" s="501">
        <v>11</v>
      </c>
      <c r="O28" s="501">
        <v>10.4</v>
      </c>
    </row>
    <row r="29" spans="2:15" ht="16.5" customHeight="1">
      <c r="B29" s="421" t="s">
        <v>606</v>
      </c>
      <c r="C29" s="203" t="s">
        <v>254</v>
      </c>
      <c r="D29" s="501">
        <v>20.2</v>
      </c>
      <c r="E29" s="501">
        <v>20.6</v>
      </c>
      <c r="F29" s="501">
        <v>19.2</v>
      </c>
      <c r="G29" s="501">
        <v>166.8</v>
      </c>
      <c r="H29" s="501">
        <v>175.7</v>
      </c>
      <c r="I29" s="501">
        <v>145</v>
      </c>
      <c r="J29" s="501">
        <v>150.3</v>
      </c>
      <c r="K29" s="501">
        <v>156.1</v>
      </c>
      <c r="L29" s="501">
        <v>136.2</v>
      </c>
      <c r="M29" s="501">
        <v>16.5</v>
      </c>
      <c r="N29" s="501">
        <v>19.6</v>
      </c>
      <c r="O29" s="501">
        <v>8.8</v>
      </c>
    </row>
    <row r="30" spans="2:15" ht="16.5" customHeight="1">
      <c r="B30" s="421" t="s">
        <v>607</v>
      </c>
      <c r="C30" s="203" t="s">
        <v>255</v>
      </c>
      <c r="D30" s="501">
        <v>20.6</v>
      </c>
      <c r="E30" s="501">
        <v>20.7</v>
      </c>
      <c r="F30" s="501">
        <v>20.4</v>
      </c>
      <c r="G30" s="501">
        <v>172.4</v>
      </c>
      <c r="H30" s="501">
        <v>182.1</v>
      </c>
      <c r="I30" s="501">
        <v>155.6</v>
      </c>
      <c r="J30" s="501">
        <v>154.6</v>
      </c>
      <c r="K30" s="501">
        <v>160.2</v>
      </c>
      <c r="L30" s="501">
        <v>144.9</v>
      </c>
      <c r="M30" s="501">
        <v>17.8</v>
      </c>
      <c r="N30" s="501">
        <v>21.9</v>
      </c>
      <c r="O30" s="501">
        <v>10.7</v>
      </c>
    </row>
    <row r="31" spans="2:15" ht="16.5" customHeight="1">
      <c r="B31" s="421" t="s">
        <v>608</v>
      </c>
      <c r="C31" s="203" t="s">
        <v>256</v>
      </c>
      <c r="D31" s="501">
        <v>20.4</v>
      </c>
      <c r="E31" s="501">
        <v>20.4</v>
      </c>
      <c r="F31" s="501">
        <v>20.2</v>
      </c>
      <c r="G31" s="501">
        <v>171.1</v>
      </c>
      <c r="H31" s="501">
        <v>177.7</v>
      </c>
      <c r="I31" s="501">
        <v>149.9</v>
      </c>
      <c r="J31" s="501">
        <v>150.7</v>
      </c>
      <c r="K31" s="501">
        <v>154.4</v>
      </c>
      <c r="L31" s="501">
        <v>138.5</v>
      </c>
      <c r="M31" s="501">
        <v>20.4</v>
      </c>
      <c r="N31" s="501">
        <v>23.3</v>
      </c>
      <c r="O31" s="501">
        <v>11.4</v>
      </c>
    </row>
    <row r="32" spans="2:15" ht="16.5" customHeight="1">
      <c r="B32" s="421" t="s">
        <v>609</v>
      </c>
      <c r="C32" s="203" t="s">
        <v>257</v>
      </c>
      <c r="D32" s="501">
        <v>19.3</v>
      </c>
      <c r="E32" s="501">
        <v>19.3</v>
      </c>
      <c r="F32" s="501">
        <v>19.1</v>
      </c>
      <c r="G32" s="501">
        <v>166</v>
      </c>
      <c r="H32" s="501">
        <v>169.6</v>
      </c>
      <c r="I32" s="501">
        <v>146.6</v>
      </c>
      <c r="J32" s="501">
        <v>147.5</v>
      </c>
      <c r="K32" s="501">
        <v>148.7</v>
      </c>
      <c r="L32" s="501">
        <v>141.3</v>
      </c>
      <c r="M32" s="501">
        <v>18.5</v>
      </c>
      <c r="N32" s="501">
        <v>20.9</v>
      </c>
      <c r="O32" s="501">
        <v>5.3</v>
      </c>
    </row>
    <row r="33" spans="2:15" ht="16.5" customHeight="1">
      <c r="B33" s="421" t="s">
        <v>610</v>
      </c>
      <c r="C33" s="203" t="s">
        <v>196</v>
      </c>
      <c r="D33" s="501">
        <v>21.7</v>
      </c>
      <c r="E33" s="501">
        <v>22.3</v>
      </c>
      <c r="F33" s="501">
        <v>19.5</v>
      </c>
      <c r="G33" s="501">
        <v>178.9</v>
      </c>
      <c r="H33" s="501">
        <v>187.6</v>
      </c>
      <c r="I33" s="501">
        <v>146.9</v>
      </c>
      <c r="J33" s="501">
        <v>159.3</v>
      </c>
      <c r="K33" s="501">
        <v>165.4</v>
      </c>
      <c r="L33" s="501">
        <v>137</v>
      </c>
      <c r="M33" s="501">
        <v>19.6</v>
      </c>
      <c r="N33" s="501">
        <v>22.2</v>
      </c>
      <c r="O33" s="501">
        <v>9.9</v>
      </c>
    </row>
    <row r="34" spans="2:15" ht="16.5" customHeight="1">
      <c r="B34" s="421" t="s">
        <v>611</v>
      </c>
      <c r="C34" s="203" t="s">
        <v>197</v>
      </c>
      <c r="D34" s="501">
        <v>19.9</v>
      </c>
      <c r="E34" s="501">
        <v>20</v>
      </c>
      <c r="F34" s="501">
        <v>19.6</v>
      </c>
      <c r="G34" s="501">
        <v>163.9</v>
      </c>
      <c r="H34" s="501">
        <v>167.2</v>
      </c>
      <c r="I34" s="501">
        <v>139.5</v>
      </c>
      <c r="J34" s="501">
        <v>149</v>
      </c>
      <c r="K34" s="501">
        <v>151.3</v>
      </c>
      <c r="L34" s="501">
        <v>131.8</v>
      </c>
      <c r="M34" s="501">
        <v>14.9</v>
      </c>
      <c r="N34" s="501">
        <v>15.9</v>
      </c>
      <c r="O34" s="501">
        <v>7.7</v>
      </c>
    </row>
    <row r="35" spans="2:15" ht="16.5" customHeight="1">
      <c r="B35" s="421" t="s">
        <v>612</v>
      </c>
      <c r="C35" s="203" t="s">
        <v>198</v>
      </c>
      <c r="D35" s="501">
        <v>21.1</v>
      </c>
      <c r="E35" s="501">
        <v>21.6</v>
      </c>
      <c r="F35" s="501">
        <v>20</v>
      </c>
      <c r="G35" s="501">
        <v>178</v>
      </c>
      <c r="H35" s="501">
        <v>185.9</v>
      </c>
      <c r="I35" s="501">
        <v>158.9</v>
      </c>
      <c r="J35" s="501">
        <v>157.6</v>
      </c>
      <c r="K35" s="501">
        <v>162.7</v>
      </c>
      <c r="L35" s="501">
        <v>145.4</v>
      </c>
      <c r="M35" s="501">
        <v>20.4</v>
      </c>
      <c r="N35" s="501">
        <v>23.2</v>
      </c>
      <c r="O35" s="501">
        <v>13.5</v>
      </c>
    </row>
    <row r="36" spans="2:15" ht="16.5" customHeight="1">
      <c r="B36" s="421" t="s">
        <v>613</v>
      </c>
      <c r="C36" s="203" t="s">
        <v>258</v>
      </c>
      <c r="D36" s="501">
        <v>19.9</v>
      </c>
      <c r="E36" s="501">
        <v>20</v>
      </c>
      <c r="F36" s="501">
        <v>19.4</v>
      </c>
      <c r="G36" s="501">
        <v>162.5</v>
      </c>
      <c r="H36" s="501">
        <v>165.9</v>
      </c>
      <c r="I36" s="501">
        <v>141.4</v>
      </c>
      <c r="J36" s="501">
        <v>150.5</v>
      </c>
      <c r="K36" s="501">
        <v>152.8</v>
      </c>
      <c r="L36" s="501">
        <v>136.6</v>
      </c>
      <c r="M36" s="501">
        <v>12</v>
      </c>
      <c r="N36" s="501">
        <v>13.1</v>
      </c>
      <c r="O36" s="501">
        <v>4.8</v>
      </c>
    </row>
    <row r="37" spans="2:15" ht="16.5" customHeight="1">
      <c r="B37" s="421" t="s">
        <v>614</v>
      </c>
      <c r="C37" s="203" t="s">
        <v>259</v>
      </c>
      <c r="D37" s="501">
        <v>21.1</v>
      </c>
      <c r="E37" s="501">
        <v>21.2</v>
      </c>
      <c r="F37" s="501">
        <v>20.8</v>
      </c>
      <c r="G37" s="501">
        <v>183.3</v>
      </c>
      <c r="H37" s="501">
        <v>190.8</v>
      </c>
      <c r="I37" s="501">
        <v>149.8</v>
      </c>
      <c r="J37" s="501">
        <v>161</v>
      </c>
      <c r="K37" s="501">
        <v>165.1</v>
      </c>
      <c r="L37" s="501">
        <v>142.9</v>
      </c>
      <c r="M37" s="501">
        <v>22.3</v>
      </c>
      <c r="N37" s="501">
        <v>25.7</v>
      </c>
      <c r="O37" s="501">
        <v>6.9</v>
      </c>
    </row>
    <row r="38" spans="2:15" ht="16.5" customHeight="1">
      <c r="B38" s="421" t="s">
        <v>615</v>
      </c>
      <c r="C38" s="203" t="s">
        <v>260</v>
      </c>
      <c r="D38" s="501">
        <v>20</v>
      </c>
      <c r="E38" s="501">
        <v>20.2</v>
      </c>
      <c r="F38" s="501">
        <v>19.7</v>
      </c>
      <c r="G38" s="501">
        <v>168.1</v>
      </c>
      <c r="H38" s="501">
        <v>172.7</v>
      </c>
      <c r="I38" s="501">
        <v>158.7</v>
      </c>
      <c r="J38" s="501">
        <v>152.4</v>
      </c>
      <c r="K38" s="501">
        <v>154.5</v>
      </c>
      <c r="L38" s="501">
        <v>148.1</v>
      </c>
      <c r="M38" s="501">
        <v>15.7</v>
      </c>
      <c r="N38" s="501">
        <v>18.2</v>
      </c>
      <c r="O38" s="501">
        <v>10.6</v>
      </c>
    </row>
    <row r="39" spans="2:15" ht="16.5" customHeight="1">
      <c r="B39" s="421" t="s">
        <v>616</v>
      </c>
      <c r="C39" s="203" t="s">
        <v>261</v>
      </c>
      <c r="D39" s="501">
        <v>19.8</v>
      </c>
      <c r="E39" s="501">
        <v>19.8</v>
      </c>
      <c r="F39" s="501">
        <v>19.7</v>
      </c>
      <c r="G39" s="501">
        <v>163.8</v>
      </c>
      <c r="H39" s="501">
        <v>172.7</v>
      </c>
      <c r="I39" s="501">
        <v>146.2</v>
      </c>
      <c r="J39" s="501">
        <v>147.4</v>
      </c>
      <c r="K39" s="501">
        <v>152</v>
      </c>
      <c r="L39" s="501">
        <v>138.3</v>
      </c>
      <c r="M39" s="501">
        <v>16.4</v>
      </c>
      <c r="N39" s="501">
        <v>20.7</v>
      </c>
      <c r="O39" s="501">
        <v>7.9</v>
      </c>
    </row>
    <row r="40" spans="2:15" ht="16.5" customHeight="1">
      <c r="B40" s="421" t="s">
        <v>622</v>
      </c>
      <c r="C40" s="203" t="s">
        <v>262</v>
      </c>
      <c r="D40" s="501">
        <v>19.9</v>
      </c>
      <c r="E40" s="501">
        <v>20.1</v>
      </c>
      <c r="F40" s="501">
        <v>19.6</v>
      </c>
      <c r="G40" s="501">
        <v>165.8</v>
      </c>
      <c r="H40" s="501">
        <v>173.3</v>
      </c>
      <c r="I40" s="501">
        <v>149</v>
      </c>
      <c r="J40" s="501">
        <v>151.1</v>
      </c>
      <c r="K40" s="501">
        <v>155.2</v>
      </c>
      <c r="L40" s="501">
        <v>141.8</v>
      </c>
      <c r="M40" s="501">
        <v>14.7</v>
      </c>
      <c r="N40" s="501">
        <v>18.1</v>
      </c>
      <c r="O40" s="501">
        <v>7.2</v>
      </c>
    </row>
    <row r="41" spans="2:15" ht="16.5" customHeight="1">
      <c r="B41" s="421" t="s">
        <v>623</v>
      </c>
      <c r="C41" s="203" t="s">
        <v>263</v>
      </c>
      <c r="D41" s="501">
        <v>20</v>
      </c>
      <c r="E41" s="501">
        <v>19.9</v>
      </c>
      <c r="F41" s="501">
        <v>20.2</v>
      </c>
      <c r="G41" s="501">
        <v>173.6</v>
      </c>
      <c r="H41" s="501">
        <v>174.6</v>
      </c>
      <c r="I41" s="501">
        <v>171.1</v>
      </c>
      <c r="J41" s="501">
        <v>154.9</v>
      </c>
      <c r="K41" s="501">
        <v>154.8</v>
      </c>
      <c r="L41" s="501">
        <v>155</v>
      </c>
      <c r="M41" s="501">
        <v>18.7</v>
      </c>
      <c r="N41" s="501">
        <v>19.8</v>
      </c>
      <c r="O41" s="501">
        <v>16.1</v>
      </c>
    </row>
    <row r="42" spans="2:15" ht="16.5" customHeight="1">
      <c r="B42" s="421" t="s">
        <v>624</v>
      </c>
      <c r="C42" s="203" t="s">
        <v>264</v>
      </c>
      <c r="D42" s="501">
        <v>20</v>
      </c>
      <c r="E42" s="501">
        <v>20</v>
      </c>
      <c r="F42" s="501">
        <v>19.8</v>
      </c>
      <c r="G42" s="501">
        <v>174.6</v>
      </c>
      <c r="H42" s="501">
        <v>178</v>
      </c>
      <c r="I42" s="501">
        <v>158.2</v>
      </c>
      <c r="J42" s="501">
        <v>155.7</v>
      </c>
      <c r="K42" s="501">
        <v>157.2</v>
      </c>
      <c r="L42" s="501">
        <v>148.4</v>
      </c>
      <c r="M42" s="501">
        <v>18.9</v>
      </c>
      <c r="N42" s="501">
        <v>20.8</v>
      </c>
      <c r="O42" s="501">
        <v>9.8</v>
      </c>
    </row>
    <row r="43" spans="2:15" ht="16.5" customHeight="1">
      <c r="B43" s="421" t="s">
        <v>625</v>
      </c>
      <c r="C43" s="440" t="s">
        <v>795</v>
      </c>
      <c r="D43" s="501">
        <v>19.5</v>
      </c>
      <c r="E43" s="501">
        <v>20.1</v>
      </c>
      <c r="F43" s="501">
        <v>18.6</v>
      </c>
      <c r="G43" s="501">
        <v>159.7</v>
      </c>
      <c r="H43" s="501">
        <v>173.8</v>
      </c>
      <c r="I43" s="501">
        <v>135.2</v>
      </c>
      <c r="J43" s="501">
        <v>146.6</v>
      </c>
      <c r="K43" s="501">
        <v>156.5</v>
      </c>
      <c r="L43" s="501">
        <v>129.4</v>
      </c>
      <c r="M43" s="501">
        <v>13.1</v>
      </c>
      <c r="N43" s="501">
        <v>17.3</v>
      </c>
      <c r="O43" s="501">
        <v>5.8</v>
      </c>
    </row>
    <row r="44" spans="2:15" ht="16.5" customHeight="1">
      <c r="B44" s="418" t="s">
        <v>462</v>
      </c>
      <c r="C44" s="515" t="s">
        <v>793</v>
      </c>
      <c r="D44" s="499">
        <v>20.5</v>
      </c>
      <c r="E44" s="499">
        <v>21.2</v>
      </c>
      <c r="F44" s="499">
        <v>19.1</v>
      </c>
      <c r="G44" s="499">
        <v>159.5</v>
      </c>
      <c r="H44" s="499">
        <v>169.5</v>
      </c>
      <c r="I44" s="499">
        <v>140.6</v>
      </c>
      <c r="J44" s="499">
        <v>150</v>
      </c>
      <c r="K44" s="499">
        <v>157.7</v>
      </c>
      <c r="L44" s="499">
        <v>135.4</v>
      </c>
      <c r="M44" s="499">
        <v>9.5</v>
      </c>
      <c r="N44" s="499">
        <v>11.8</v>
      </c>
      <c r="O44" s="499">
        <v>5.2</v>
      </c>
    </row>
    <row r="45" spans="2:15" ht="16.5" customHeight="1">
      <c r="B45" s="422" t="s">
        <v>463</v>
      </c>
      <c r="C45" s="516" t="s">
        <v>794</v>
      </c>
      <c r="D45" s="503">
        <v>19.2</v>
      </c>
      <c r="E45" s="503">
        <v>20.7</v>
      </c>
      <c r="F45" s="503">
        <v>18.2</v>
      </c>
      <c r="G45" s="503">
        <v>130.9</v>
      </c>
      <c r="H45" s="503">
        <v>154.4</v>
      </c>
      <c r="I45" s="503">
        <v>113.7</v>
      </c>
      <c r="J45" s="503">
        <v>124.6</v>
      </c>
      <c r="K45" s="503">
        <v>144.5</v>
      </c>
      <c r="L45" s="503">
        <v>110</v>
      </c>
      <c r="M45" s="503">
        <v>6.3</v>
      </c>
      <c r="N45" s="503">
        <v>9.9</v>
      </c>
      <c r="O45" s="503">
        <v>3.7</v>
      </c>
    </row>
    <row r="46" spans="2:15" ht="16.5" customHeight="1">
      <c r="B46" s="420" t="s">
        <v>464</v>
      </c>
      <c r="C46" s="202" t="s">
        <v>207</v>
      </c>
      <c r="D46" s="497">
        <v>17.9</v>
      </c>
      <c r="E46" s="497">
        <v>19.5</v>
      </c>
      <c r="F46" s="497">
        <v>16.7</v>
      </c>
      <c r="G46" s="497">
        <v>127</v>
      </c>
      <c r="H46" s="497">
        <v>160.4</v>
      </c>
      <c r="I46" s="497">
        <v>100.6</v>
      </c>
      <c r="J46" s="497">
        <v>116.4</v>
      </c>
      <c r="K46" s="497">
        <v>144.2</v>
      </c>
      <c r="L46" s="497">
        <v>94.4</v>
      </c>
      <c r="M46" s="497">
        <v>10.6</v>
      </c>
      <c r="N46" s="497">
        <v>16.2</v>
      </c>
      <c r="O46" s="497">
        <v>6.2</v>
      </c>
    </row>
    <row r="47" spans="2:15" ht="16.5" customHeight="1">
      <c r="B47" s="421" t="s">
        <v>465</v>
      </c>
      <c r="C47" s="203" t="s">
        <v>265</v>
      </c>
      <c r="D47" s="501">
        <v>14.6</v>
      </c>
      <c r="E47" s="501">
        <v>15.1</v>
      </c>
      <c r="F47" s="501">
        <v>14.4</v>
      </c>
      <c r="G47" s="501">
        <v>89.4</v>
      </c>
      <c r="H47" s="501">
        <v>105.9</v>
      </c>
      <c r="I47" s="501">
        <v>82.1</v>
      </c>
      <c r="J47" s="501">
        <v>85.9</v>
      </c>
      <c r="K47" s="501">
        <v>99.1</v>
      </c>
      <c r="L47" s="501">
        <v>80.1</v>
      </c>
      <c r="M47" s="501">
        <v>3.5</v>
      </c>
      <c r="N47" s="501">
        <v>6.8</v>
      </c>
      <c r="O47" s="501">
        <v>2</v>
      </c>
    </row>
    <row r="48" spans="2:15" ht="16.5" customHeight="1">
      <c r="B48" s="418" t="s">
        <v>466</v>
      </c>
      <c r="C48" s="201" t="s">
        <v>208</v>
      </c>
      <c r="D48" s="499">
        <v>19.5</v>
      </c>
      <c r="E48" s="499">
        <v>20.5</v>
      </c>
      <c r="F48" s="499">
        <v>19.2</v>
      </c>
      <c r="G48" s="499">
        <v>150.1</v>
      </c>
      <c r="H48" s="499">
        <v>166.1</v>
      </c>
      <c r="I48" s="499">
        <v>144.5</v>
      </c>
      <c r="J48" s="499">
        <v>141.8</v>
      </c>
      <c r="K48" s="499">
        <v>153.3</v>
      </c>
      <c r="L48" s="499">
        <v>137.7</v>
      </c>
      <c r="M48" s="499">
        <v>8.3</v>
      </c>
      <c r="N48" s="499">
        <v>12.8</v>
      </c>
      <c r="O48" s="499">
        <v>6.8</v>
      </c>
    </row>
    <row r="49" spans="2:15" ht="16.5" customHeight="1">
      <c r="B49" s="422" t="s">
        <v>467</v>
      </c>
      <c r="C49" s="200" t="s">
        <v>266</v>
      </c>
      <c r="D49" s="503">
        <v>19</v>
      </c>
      <c r="E49" s="503">
        <v>20.2</v>
      </c>
      <c r="F49" s="503">
        <v>18.6</v>
      </c>
      <c r="G49" s="503">
        <v>143.2</v>
      </c>
      <c r="H49" s="503">
        <v>151.4</v>
      </c>
      <c r="I49" s="503">
        <v>140.3</v>
      </c>
      <c r="J49" s="503">
        <v>139.7</v>
      </c>
      <c r="K49" s="503">
        <v>147.5</v>
      </c>
      <c r="L49" s="503">
        <v>136.9</v>
      </c>
      <c r="M49" s="503">
        <v>3.5</v>
      </c>
      <c r="N49" s="503">
        <v>3.9</v>
      </c>
      <c r="O49" s="503">
        <v>3.4</v>
      </c>
    </row>
    <row r="50" spans="2:15" ht="16.5" customHeight="1">
      <c r="B50" s="420" t="s">
        <v>468</v>
      </c>
      <c r="C50" s="202" t="s">
        <v>267</v>
      </c>
      <c r="D50" s="497">
        <v>20</v>
      </c>
      <c r="E50" s="497">
        <v>20.8</v>
      </c>
      <c r="F50" s="497">
        <v>19.4</v>
      </c>
      <c r="G50" s="497">
        <v>159.9</v>
      </c>
      <c r="H50" s="497">
        <v>175.6</v>
      </c>
      <c r="I50" s="497">
        <v>146.2</v>
      </c>
      <c r="J50" s="497">
        <v>146.5</v>
      </c>
      <c r="K50" s="497">
        <v>156.1</v>
      </c>
      <c r="L50" s="497">
        <v>138.2</v>
      </c>
      <c r="M50" s="497">
        <v>13.4</v>
      </c>
      <c r="N50" s="497">
        <v>19.5</v>
      </c>
      <c r="O50" s="497">
        <v>8</v>
      </c>
    </row>
    <row r="51" spans="2:15" ht="16.5" customHeight="1">
      <c r="B51" s="421" t="s">
        <v>469</v>
      </c>
      <c r="C51" s="203" t="s">
        <v>268</v>
      </c>
      <c r="D51" s="501">
        <v>18.3</v>
      </c>
      <c r="E51" s="501">
        <v>19.1</v>
      </c>
      <c r="F51" s="501">
        <v>17.8</v>
      </c>
      <c r="G51" s="501">
        <v>107.4</v>
      </c>
      <c r="H51" s="501">
        <v>128</v>
      </c>
      <c r="I51" s="501">
        <v>94.5</v>
      </c>
      <c r="J51" s="501">
        <v>103.1</v>
      </c>
      <c r="K51" s="501">
        <v>120.7</v>
      </c>
      <c r="L51" s="501">
        <v>92.1</v>
      </c>
      <c r="M51" s="501">
        <v>4.3</v>
      </c>
      <c r="N51" s="501">
        <v>7.3</v>
      </c>
      <c r="O51" s="501">
        <v>2.4</v>
      </c>
    </row>
    <row r="52" spans="2:15" ht="16.5" customHeight="1">
      <c r="B52" s="422" t="s">
        <v>470</v>
      </c>
      <c r="C52" s="200" t="s">
        <v>269</v>
      </c>
      <c r="D52" s="503">
        <v>20.8</v>
      </c>
      <c r="E52" s="503">
        <v>20.9</v>
      </c>
      <c r="F52" s="503">
        <v>20.6</v>
      </c>
      <c r="G52" s="503">
        <v>164.1</v>
      </c>
      <c r="H52" s="503">
        <v>168.4</v>
      </c>
      <c r="I52" s="503">
        <v>152.9</v>
      </c>
      <c r="J52" s="503">
        <v>157</v>
      </c>
      <c r="K52" s="503">
        <v>160.3</v>
      </c>
      <c r="L52" s="503">
        <v>148.4</v>
      </c>
      <c r="M52" s="503">
        <v>7.1</v>
      </c>
      <c r="N52" s="503">
        <v>8.1</v>
      </c>
      <c r="O52" s="503">
        <v>4.5</v>
      </c>
    </row>
    <row r="53" spans="2:15" ht="21.75" customHeight="1">
      <c r="B53" s="61"/>
      <c r="C53" s="388">
        <v>43191</v>
      </c>
      <c r="D53" s="197" t="s">
        <v>7</v>
      </c>
      <c r="E53" s="61"/>
      <c r="F53" s="395"/>
      <c r="H53" s="61"/>
      <c r="I53" s="61"/>
      <c r="J53" s="61"/>
      <c r="K53" s="61"/>
      <c r="L53" s="61"/>
      <c r="M53" s="61"/>
      <c r="N53" s="61"/>
      <c r="O53" s="61"/>
    </row>
    <row r="54" spans="2:15" ht="18" customHeight="1">
      <c r="B54" s="63"/>
      <c r="C54" s="65" t="s">
        <v>471</v>
      </c>
      <c r="E54" s="63"/>
      <c r="F54" s="63"/>
      <c r="G54" s="63"/>
      <c r="H54" s="63"/>
      <c r="I54" s="63"/>
      <c r="J54" s="63"/>
      <c r="K54" s="386"/>
      <c r="L54" s="63"/>
      <c r="M54" s="63"/>
      <c r="N54" s="63"/>
      <c r="O54" s="63"/>
    </row>
    <row r="55" spans="2:15" s="67" customFormat="1" ht="10.5" customHeight="1">
      <c r="B55" s="687" t="s">
        <v>396</v>
      </c>
      <c r="C55" s="688"/>
      <c r="D55" s="687" t="s">
        <v>359</v>
      </c>
      <c r="E55" s="693"/>
      <c r="F55" s="688"/>
      <c r="G55" s="687" t="s">
        <v>216</v>
      </c>
      <c r="H55" s="693"/>
      <c r="I55" s="693"/>
      <c r="J55" s="406"/>
      <c r="K55" s="406"/>
      <c r="L55" s="406"/>
      <c r="M55" s="406"/>
      <c r="N55" s="406"/>
      <c r="O55" s="407"/>
    </row>
    <row r="56" spans="2:15" s="67" customFormat="1" ht="18" customHeight="1">
      <c r="B56" s="689"/>
      <c r="C56" s="690"/>
      <c r="D56" s="694"/>
      <c r="E56" s="695"/>
      <c r="F56" s="696"/>
      <c r="G56" s="694"/>
      <c r="H56" s="695"/>
      <c r="I56" s="695"/>
      <c r="J56" s="700" t="s">
        <v>360</v>
      </c>
      <c r="K56" s="701"/>
      <c r="L56" s="701"/>
      <c r="M56" s="700" t="s">
        <v>217</v>
      </c>
      <c r="N56" s="702"/>
      <c r="O56" s="703"/>
    </row>
    <row r="57" spans="2:15" s="67" customFormat="1" ht="18" customHeight="1" thickBot="1">
      <c r="B57" s="691"/>
      <c r="C57" s="692"/>
      <c r="D57" s="69" t="s">
        <v>356</v>
      </c>
      <c r="E57" s="68" t="s">
        <v>357</v>
      </c>
      <c r="F57" s="68" t="s">
        <v>358</v>
      </c>
      <c r="G57" s="70" t="s">
        <v>356</v>
      </c>
      <c r="H57" s="68" t="s">
        <v>357</v>
      </c>
      <c r="I57" s="68" t="s">
        <v>358</v>
      </c>
      <c r="J57" s="70" t="s">
        <v>356</v>
      </c>
      <c r="K57" s="68" t="s">
        <v>357</v>
      </c>
      <c r="L57" s="68" t="s">
        <v>358</v>
      </c>
      <c r="M57" s="68" t="s">
        <v>356</v>
      </c>
      <c r="N57" s="70" t="s">
        <v>357</v>
      </c>
      <c r="O57" s="69" t="s">
        <v>358</v>
      </c>
    </row>
    <row r="58" spans="2:15" s="204" customFormat="1" ht="12" customHeight="1" thickTop="1">
      <c r="B58" s="432"/>
      <c r="C58" s="433"/>
      <c r="D58" s="205" t="s">
        <v>352</v>
      </c>
      <c r="E58" s="206" t="s">
        <v>352</v>
      </c>
      <c r="F58" s="206" t="s">
        <v>352</v>
      </c>
      <c r="G58" s="207" t="s">
        <v>353</v>
      </c>
      <c r="H58" s="207" t="s">
        <v>353</v>
      </c>
      <c r="I58" s="207" t="s">
        <v>353</v>
      </c>
      <c r="J58" s="207" t="s">
        <v>353</v>
      </c>
      <c r="K58" s="207" t="s">
        <v>353</v>
      </c>
      <c r="L58" s="207" t="s">
        <v>353</v>
      </c>
      <c r="M58" s="207" t="s">
        <v>353</v>
      </c>
      <c r="N58" s="207" t="s">
        <v>353</v>
      </c>
      <c r="O58" s="207" t="s">
        <v>353</v>
      </c>
    </row>
    <row r="59" spans="2:15" ht="16.5" customHeight="1">
      <c r="B59" s="439" t="s">
        <v>209</v>
      </c>
      <c r="C59" s="431" t="s">
        <v>180</v>
      </c>
      <c r="D59" s="497">
        <v>19.6</v>
      </c>
      <c r="E59" s="497">
        <v>20.1</v>
      </c>
      <c r="F59" s="497">
        <v>18.8</v>
      </c>
      <c r="G59" s="497">
        <v>155.3</v>
      </c>
      <c r="H59" s="497">
        <v>170.2</v>
      </c>
      <c r="I59" s="497">
        <v>135.5</v>
      </c>
      <c r="J59" s="497">
        <v>141.6</v>
      </c>
      <c r="K59" s="497">
        <v>151.6</v>
      </c>
      <c r="L59" s="497">
        <v>128.3</v>
      </c>
      <c r="M59" s="497">
        <v>13.7</v>
      </c>
      <c r="N59" s="497">
        <v>18.6</v>
      </c>
      <c r="O59" s="497">
        <v>7.2</v>
      </c>
    </row>
    <row r="60" spans="2:15" ht="16.5" customHeight="1">
      <c r="B60" s="435" t="s">
        <v>547</v>
      </c>
      <c r="C60" s="198" t="s">
        <v>181</v>
      </c>
      <c r="D60" s="498">
        <v>18.9</v>
      </c>
      <c r="E60" s="499">
        <v>19.3</v>
      </c>
      <c r="F60" s="499">
        <v>16.9</v>
      </c>
      <c r="G60" s="499">
        <v>153.5</v>
      </c>
      <c r="H60" s="499">
        <v>156.9</v>
      </c>
      <c r="I60" s="499">
        <v>134.2</v>
      </c>
      <c r="J60" s="499">
        <v>142.4</v>
      </c>
      <c r="K60" s="499">
        <v>146</v>
      </c>
      <c r="L60" s="499">
        <v>122</v>
      </c>
      <c r="M60" s="499">
        <v>11.1</v>
      </c>
      <c r="N60" s="499">
        <v>10.9</v>
      </c>
      <c r="O60" s="499">
        <v>12.2</v>
      </c>
    </row>
    <row r="61" spans="2:15" ht="16.5" customHeight="1">
      <c r="B61" s="436" t="s">
        <v>548</v>
      </c>
      <c r="C61" s="199" t="s">
        <v>182</v>
      </c>
      <c r="D61" s="500">
        <v>20.1</v>
      </c>
      <c r="E61" s="501">
        <v>20.3</v>
      </c>
      <c r="F61" s="501">
        <v>19.6</v>
      </c>
      <c r="G61" s="501">
        <v>173.2</v>
      </c>
      <c r="H61" s="501">
        <v>178.9</v>
      </c>
      <c r="I61" s="501">
        <v>156.2</v>
      </c>
      <c r="J61" s="501">
        <v>154.3</v>
      </c>
      <c r="K61" s="501">
        <v>157.4</v>
      </c>
      <c r="L61" s="501">
        <v>145.1</v>
      </c>
      <c r="M61" s="501">
        <v>18.9</v>
      </c>
      <c r="N61" s="501">
        <v>21.5</v>
      </c>
      <c r="O61" s="501">
        <v>11.1</v>
      </c>
    </row>
    <row r="62" spans="2:15" ht="16.5" customHeight="1">
      <c r="B62" s="437" t="s">
        <v>549</v>
      </c>
      <c r="C62" s="199" t="s">
        <v>183</v>
      </c>
      <c r="D62" s="500">
        <v>18.5</v>
      </c>
      <c r="E62" s="501">
        <v>18.6</v>
      </c>
      <c r="F62" s="501">
        <v>17.9</v>
      </c>
      <c r="G62" s="501">
        <v>158.4</v>
      </c>
      <c r="H62" s="501">
        <v>162.4</v>
      </c>
      <c r="I62" s="501">
        <v>135.3</v>
      </c>
      <c r="J62" s="501">
        <v>138.9</v>
      </c>
      <c r="K62" s="501">
        <v>140.9</v>
      </c>
      <c r="L62" s="501">
        <v>127.1</v>
      </c>
      <c r="M62" s="501">
        <v>19.5</v>
      </c>
      <c r="N62" s="501">
        <v>21.5</v>
      </c>
      <c r="O62" s="501">
        <v>8.2</v>
      </c>
    </row>
    <row r="63" spans="2:15" ht="16.5" customHeight="1">
      <c r="B63" s="436" t="s">
        <v>550</v>
      </c>
      <c r="C63" s="199" t="s">
        <v>184</v>
      </c>
      <c r="D63" s="500">
        <v>19.5</v>
      </c>
      <c r="E63" s="501">
        <v>19.6</v>
      </c>
      <c r="F63" s="501">
        <v>19</v>
      </c>
      <c r="G63" s="501">
        <v>166.6</v>
      </c>
      <c r="H63" s="501">
        <v>171.1</v>
      </c>
      <c r="I63" s="501">
        <v>152.6</v>
      </c>
      <c r="J63" s="501">
        <v>152.4</v>
      </c>
      <c r="K63" s="501">
        <v>156.5</v>
      </c>
      <c r="L63" s="501">
        <v>139.6</v>
      </c>
      <c r="M63" s="501">
        <v>14.2</v>
      </c>
      <c r="N63" s="501">
        <v>14.6</v>
      </c>
      <c r="O63" s="501">
        <v>13</v>
      </c>
    </row>
    <row r="64" spans="2:15" ht="16.5" customHeight="1">
      <c r="B64" s="436" t="s">
        <v>551</v>
      </c>
      <c r="C64" s="199" t="s">
        <v>240</v>
      </c>
      <c r="D64" s="500">
        <v>20.7</v>
      </c>
      <c r="E64" s="501">
        <v>20.7</v>
      </c>
      <c r="F64" s="501">
        <v>20.7</v>
      </c>
      <c r="G64" s="501">
        <v>183.4</v>
      </c>
      <c r="H64" s="501">
        <v>188.5</v>
      </c>
      <c r="I64" s="501">
        <v>166.7</v>
      </c>
      <c r="J64" s="501">
        <v>154.4</v>
      </c>
      <c r="K64" s="501">
        <v>156.2</v>
      </c>
      <c r="L64" s="501">
        <v>148.5</v>
      </c>
      <c r="M64" s="501">
        <v>29</v>
      </c>
      <c r="N64" s="501">
        <v>32.3</v>
      </c>
      <c r="O64" s="501">
        <v>18.2</v>
      </c>
    </row>
    <row r="65" spans="2:15" ht="16.5" customHeight="1">
      <c r="B65" s="436" t="s">
        <v>552</v>
      </c>
      <c r="C65" s="199" t="s">
        <v>241</v>
      </c>
      <c r="D65" s="500">
        <v>20.2</v>
      </c>
      <c r="E65" s="501">
        <v>21.6</v>
      </c>
      <c r="F65" s="501">
        <v>19.1</v>
      </c>
      <c r="G65" s="501">
        <v>142.3</v>
      </c>
      <c r="H65" s="501">
        <v>169.2</v>
      </c>
      <c r="I65" s="501">
        <v>121.6</v>
      </c>
      <c r="J65" s="501">
        <v>133.8</v>
      </c>
      <c r="K65" s="501">
        <v>155</v>
      </c>
      <c r="L65" s="501">
        <v>117.5</v>
      </c>
      <c r="M65" s="501">
        <v>8.5</v>
      </c>
      <c r="N65" s="501">
        <v>14.2</v>
      </c>
      <c r="O65" s="501">
        <v>4.1</v>
      </c>
    </row>
    <row r="66" spans="2:15" ht="16.5" customHeight="1">
      <c r="B66" s="436" t="s">
        <v>553</v>
      </c>
      <c r="C66" s="199" t="s">
        <v>242</v>
      </c>
      <c r="D66" s="500">
        <v>19.6</v>
      </c>
      <c r="E66" s="501">
        <v>20</v>
      </c>
      <c r="F66" s="501">
        <v>19.3</v>
      </c>
      <c r="G66" s="501">
        <v>151.1</v>
      </c>
      <c r="H66" s="501">
        <v>161.1</v>
      </c>
      <c r="I66" s="501">
        <v>143.5</v>
      </c>
      <c r="J66" s="501">
        <v>137.1</v>
      </c>
      <c r="K66" s="501">
        <v>142.1</v>
      </c>
      <c r="L66" s="501">
        <v>133.3</v>
      </c>
      <c r="M66" s="501">
        <v>14</v>
      </c>
      <c r="N66" s="501">
        <v>19</v>
      </c>
      <c r="O66" s="501">
        <v>10.2</v>
      </c>
    </row>
    <row r="67" spans="2:15" ht="16.5" customHeight="1">
      <c r="B67" s="436" t="s">
        <v>554</v>
      </c>
      <c r="C67" s="199" t="s">
        <v>243</v>
      </c>
      <c r="D67" s="500">
        <v>19.5</v>
      </c>
      <c r="E67" s="501">
        <v>20.5</v>
      </c>
      <c r="F67" s="501">
        <v>17.7</v>
      </c>
      <c r="G67" s="501">
        <v>149.8</v>
      </c>
      <c r="H67" s="501">
        <v>164.4</v>
      </c>
      <c r="I67" s="501">
        <v>123.1</v>
      </c>
      <c r="J67" s="501">
        <v>138.1</v>
      </c>
      <c r="K67" s="501">
        <v>149.3</v>
      </c>
      <c r="L67" s="501">
        <v>117.6</v>
      </c>
      <c r="M67" s="501">
        <v>11.7</v>
      </c>
      <c r="N67" s="501">
        <v>15.1</v>
      </c>
      <c r="O67" s="501">
        <v>5.5</v>
      </c>
    </row>
    <row r="68" spans="2:15" ht="16.5" customHeight="1">
      <c r="B68" s="436" t="s">
        <v>210</v>
      </c>
      <c r="C68" s="199" t="s">
        <v>244</v>
      </c>
      <c r="D68" s="500">
        <v>19.5</v>
      </c>
      <c r="E68" s="501">
        <v>19.8</v>
      </c>
      <c r="F68" s="501">
        <v>18.7</v>
      </c>
      <c r="G68" s="501">
        <v>166.5</v>
      </c>
      <c r="H68" s="501">
        <v>172.4</v>
      </c>
      <c r="I68" s="501">
        <v>149.1</v>
      </c>
      <c r="J68" s="501">
        <v>151.8</v>
      </c>
      <c r="K68" s="501">
        <v>155.9</v>
      </c>
      <c r="L68" s="501">
        <v>139.6</v>
      </c>
      <c r="M68" s="501">
        <v>14.7</v>
      </c>
      <c r="N68" s="501">
        <v>16.5</v>
      </c>
      <c r="O68" s="501">
        <v>9.5</v>
      </c>
    </row>
    <row r="69" spans="2:15" ht="16.5" customHeight="1">
      <c r="B69" s="436" t="s">
        <v>555</v>
      </c>
      <c r="C69" s="199" t="s">
        <v>245</v>
      </c>
      <c r="D69" s="500">
        <v>16.7</v>
      </c>
      <c r="E69" s="501">
        <v>17.9</v>
      </c>
      <c r="F69" s="501">
        <v>15.9</v>
      </c>
      <c r="G69" s="501">
        <v>112</v>
      </c>
      <c r="H69" s="501">
        <v>142.1</v>
      </c>
      <c r="I69" s="501">
        <v>94.1</v>
      </c>
      <c r="J69" s="501">
        <v>103.2</v>
      </c>
      <c r="K69" s="501">
        <v>127.3</v>
      </c>
      <c r="L69" s="501">
        <v>88.9</v>
      </c>
      <c r="M69" s="501">
        <v>8.8</v>
      </c>
      <c r="N69" s="501">
        <v>14.8</v>
      </c>
      <c r="O69" s="501">
        <v>5.2</v>
      </c>
    </row>
    <row r="70" spans="2:15" ht="16.5" customHeight="1">
      <c r="B70" s="436" t="s">
        <v>556</v>
      </c>
      <c r="C70" s="199" t="s">
        <v>246</v>
      </c>
      <c r="D70" s="500">
        <v>17</v>
      </c>
      <c r="E70" s="501">
        <v>17.8</v>
      </c>
      <c r="F70" s="501">
        <v>16.5</v>
      </c>
      <c r="G70" s="501">
        <v>110.5</v>
      </c>
      <c r="H70" s="501">
        <v>126.4</v>
      </c>
      <c r="I70" s="501">
        <v>101</v>
      </c>
      <c r="J70" s="501">
        <v>107.2</v>
      </c>
      <c r="K70" s="501">
        <v>120</v>
      </c>
      <c r="L70" s="501">
        <v>99.6</v>
      </c>
      <c r="M70" s="501">
        <v>3.3</v>
      </c>
      <c r="N70" s="501">
        <v>6.4</v>
      </c>
      <c r="O70" s="501">
        <v>1.4</v>
      </c>
    </row>
    <row r="71" spans="2:15" ht="16.5" customHeight="1">
      <c r="B71" s="436" t="s">
        <v>557</v>
      </c>
      <c r="C71" s="199" t="s">
        <v>247</v>
      </c>
      <c r="D71" s="500">
        <v>19.3</v>
      </c>
      <c r="E71" s="501">
        <v>19</v>
      </c>
      <c r="F71" s="501">
        <v>19.4</v>
      </c>
      <c r="G71" s="501">
        <v>150.2</v>
      </c>
      <c r="H71" s="501">
        <v>151.1</v>
      </c>
      <c r="I71" s="501">
        <v>149.6</v>
      </c>
      <c r="J71" s="501">
        <v>138.3</v>
      </c>
      <c r="K71" s="501">
        <v>137.6</v>
      </c>
      <c r="L71" s="501">
        <v>138.8</v>
      </c>
      <c r="M71" s="501">
        <v>11.9</v>
      </c>
      <c r="N71" s="501">
        <v>13.5</v>
      </c>
      <c r="O71" s="501">
        <v>10.8</v>
      </c>
    </row>
    <row r="72" spans="2:15" ht="16.5" customHeight="1">
      <c r="B72" s="436" t="s">
        <v>558</v>
      </c>
      <c r="C72" s="199" t="s">
        <v>248</v>
      </c>
      <c r="D72" s="500">
        <v>19.2</v>
      </c>
      <c r="E72" s="501">
        <v>20.3</v>
      </c>
      <c r="F72" s="501">
        <v>18.8</v>
      </c>
      <c r="G72" s="501">
        <v>148.1</v>
      </c>
      <c r="H72" s="501">
        <v>157.5</v>
      </c>
      <c r="I72" s="501">
        <v>144</v>
      </c>
      <c r="J72" s="501">
        <v>142.4</v>
      </c>
      <c r="K72" s="501">
        <v>149.8</v>
      </c>
      <c r="L72" s="501">
        <v>139.2</v>
      </c>
      <c r="M72" s="501">
        <v>5.7</v>
      </c>
      <c r="N72" s="501">
        <v>7.7</v>
      </c>
      <c r="O72" s="501">
        <v>4.8</v>
      </c>
    </row>
    <row r="73" spans="2:15" ht="16.5" customHeight="1">
      <c r="B73" s="436" t="s">
        <v>559</v>
      </c>
      <c r="C73" s="199" t="s">
        <v>185</v>
      </c>
      <c r="D73" s="500">
        <v>19.6</v>
      </c>
      <c r="E73" s="501">
        <v>20</v>
      </c>
      <c r="F73" s="501">
        <v>18.8</v>
      </c>
      <c r="G73" s="501">
        <v>156.1</v>
      </c>
      <c r="H73" s="501">
        <v>163.6</v>
      </c>
      <c r="I73" s="501">
        <v>142</v>
      </c>
      <c r="J73" s="501">
        <v>147.7</v>
      </c>
      <c r="K73" s="501">
        <v>153.2</v>
      </c>
      <c r="L73" s="501">
        <v>137.3</v>
      </c>
      <c r="M73" s="501">
        <v>8.4</v>
      </c>
      <c r="N73" s="501">
        <v>10.4</v>
      </c>
      <c r="O73" s="501">
        <v>4.7</v>
      </c>
    </row>
    <row r="74" spans="2:15" ht="16.5" customHeight="1">
      <c r="B74" s="438" t="s">
        <v>560</v>
      </c>
      <c r="C74" s="200" t="s">
        <v>249</v>
      </c>
      <c r="D74" s="502">
        <v>19.1</v>
      </c>
      <c r="E74" s="503">
        <v>19.6</v>
      </c>
      <c r="F74" s="503">
        <v>18.7</v>
      </c>
      <c r="G74" s="503">
        <v>126.8</v>
      </c>
      <c r="H74" s="503">
        <v>143.5</v>
      </c>
      <c r="I74" s="503">
        <v>114.6</v>
      </c>
      <c r="J74" s="503">
        <v>119.2</v>
      </c>
      <c r="K74" s="503">
        <v>132.2</v>
      </c>
      <c r="L74" s="503">
        <v>109.8</v>
      </c>
      <c r="M74" s="503">
        <v>7.6</v>
      </c>
      <c r="N74" s="503">
        <v>11.3</v>
      </c>
      <c r="O74" s="503">
        <v>4.8</v>
      </c>
    </row>
    <row r="75" spans="2:15" ht="16.5" customHeight="1">
      <c r="B75" s="418" t="s">
        <v>561</v>
      </c>
      <c r="C75" s="201" t="s">
        <v>250</v>
      </c>
      <c r="D75" s="499">
        <v>20</v>
      </c>
      <c r="E75" s="499">
        <v>20.6</v>
      </c>
      <c r="F75" s="499">
        <v>19.2</v>
      </c>
      <c r="G75" s="499">
        <v>162.6</v>
      </c>
      <c r="H75" s="499">
        <v>175.4</v>
      </c>
      <c r="I75" s="499">
        <v>146.1</v>
      </c>
      <c r="J75" s="499">
        <v>147.7</v>
      </c>
      <c r="K75" s="499">
        <v>156.6</v>
      </c>
      <c r="L75" s="499">
        <v>136.3</v>
      </c>
      <c r="M75" s="499">
        <v>14.9</v>
      </c>
      <c r="N75" s="499">
        <v>18.8</v>
      </c>
      <c r="O75" s="499">
        <v>9.8</v>
      </c>
    </row>
    <row r="76" spans="2:15" ht="16.5" customHeight="1">
      <c r="B76" s="419" t="s">
        <v>562</v>
      </c>
      <c r="C76" s="199" t="s">
        <v>187</v>
      </c>
      <c r="D76" s="504">
        <v>20.4</v>
      </c>
      <c r="E76" s="504">
        <v>20.2</v>
      </c>
      <c r="F76" s="504">
        <v>20.6</v>
      </c>
      <c r="G76" s="504">
        <v>165</v>
      </c>
      <c r="H76" s="504">
        <v>166.3</v>
      </c>
      <c r="I76" s="504">
        <v>162.2</v>
      </c>
      <c r="J76" s="504">
        <v>152.1</v>
      </c>
      <c r="K76" s="504">
        <v>151.5</v>
      </c>
      <c r="L76" s="504">
        <v>153.2</v>
      </c>
      <c r="M76" s="504">
        <v>12.9</v>
      </c>
      <c r="N76" s="504">
        <v>14.8</v>
      </c>
      <c r="O76" s="504">
        <v>9</v>
      </c>
    </row>
    <row r="77" spans="2:15" ht="16.5" customHeight="1">
      <c r="B77" s="420" t="s">
        <v>563</v>
      </c>
      <c r="C77" s="202" t="s">
        <v>251</v>
      </c>
      <c r="D77" s="506">
        <v>21.1</v>
      </c>
      <c r="E77" s="506">
        <v>21.1</v>
      </c>
      <c r="F77" s="506">
        <v>20.7</v>
      </c>
      <c r="G77" s="506">
        <v>175.4</v>
      </c>
      <c r="H77" s="506">
        <v>176.3</v>
      </c>
      <c r="I77" s="506">
        <v>171.3</v>
      </c>
      <c r="J77" s="506">
        <v>164</v>
      </c>
      <c r="K77" s="506">
        <v>163.9</v>
      </c>
      <c r="L77" s="506">
        <v>164.4</v>
      </c>
      <c r="M77" s="506">
        <v>11.4</v>
      </c>
      <c r="N77" s="506">
        <v>12.4</v>
      </c>
      <c r="O77" s="506">
        <v>6.9</v>
      </c>
    </row>
    <row r="78" spans="2:15" ht="16.5" customHeight="1">
      <c r="B78" s="421" t="s">
        <v>564</v>
      </c>
      <c r="C78" s="203" t="s">
        <v>252</v>
      </c>
      <c r="D78" s="501">
        <v>21.8</v>
      </c>
      <c r="E78" s="501">
        <v>22</v>
      </c>
      <c r="F78" s="501">
        <v>20.8</v>
      </c>
      <c r="G78" s="501">
        <v>178.1</v>
      </c>
      <c r="H78" s="501">
        <v>179.2</v>
      </c>
      <c r="I78" s="501">
        <v>173.5</v>
      </c>
      <c r="J78" s="501">
        <v>171</v>
      </c>
      <c r="K78" s="501">
        <v>173.1</v>
      </c>
      <c r="L78" s="501">
        <v>162.8</v>
      </c>
      <c r="M78" s="501">
        <v>7.1</v>
      </c>
      <c r="N78" s="501">
        <v>6.1</v>
      </c>
      <c r="O78" s="501">
        <v>10.7</v>
      </c>
    </row>
    <row r="79" spans="2:15" ht="16.5" customHeight="1">
      <c r="B79" s="421" t="s">
        <v>565</v>
      </c>
      <c r="C79" s="203" t="s">
        <v>253</v>
      </c>
      <c r="D79" s="501" t="s">
        <v>31</v>
      </c>
      <c r="E79" s="501" t="s">
        <v>31</v>
      </c>
      <c r="F79" s="501" t="s">
        <v>31</v>
      </c>
      <c r="G79" s="501" t="s">
        <v>31</v>
      </c>
      <c r="H79" s="501" t="s">
        <v>31</v>
      </c>
      <c r="I79" s="501" t="s">
        <v>31</v>
      </c>
      <c r="J79" s="501" t="s">
        <v>31</v>
      </c>
      <c r="K79" s="501" t="s">
        <v>31</v>
      </c>
      <c r="L79" s="501" t="s">
        <v>31</v>
      </c>
      <c r="M79" s="501" t="s">
        <v>31</v>
      </c>
      <c r="N79" s="501" t="s">
        <v>31</v>
      </c>
      <c r="O79" s="501" t="s">
        <v>31</v>
      </c>
    </row>
    <row r="80" spans="2:15" ht="16.5" customHeight="1">
      <c r="B80" s="421" t="s">
        <v>566</v>
      </c>
      <c r="C80" s="203" t="s">
        <v>191</v>
      </c>
      <c r="D80" s="501">
        <v>21.1</v>
      </c>
      <c r="E80" s="501">
        <v>21.3</v>
      </c>
      <c r="F80" s="501">
        <v>20.4</v>
      </c>
      <c r="G80" s="501">
        <v>170.6</v>
      </c>
      <c r="H80" s="501">
        <v>170.8</v>
      </c>
      <c r="I80" s="501">
        <v>170.3</v>
      </c>
      <c r="J80" s="501">
        <v>159.6</v>
      </c>
      <c r="K80" s="501">
        <v>161.2</v>
      </c>
      <c r="L80" s="501">
        <v>154.7</v>
      </c>
      <c r="M80" s="501">
        <v>11</v>
      </c>
      <c r="N80" s="501">
        <v>9.6</v>
      </c>
      <c r="O80" s="501">
        <v>15.6</v>
      </c>
    </row>
    <row r="81" spans="2:15" ht="16.5" customHeight="1">
      <c r="B81" s="421" t="s">
        <v>567</v>
      </c>
      <c r="C81" s="203" t="s">
        <v>254</v>
      </c>
      <c r="D81" s="501">
        <v>20.2</v>
      </c>
      <c r="E81" s="501">
        <v>20.6</v>
      </c>
      <c r="F81" s="501">
        <v>19.1</v>
      </c>
      <c r="G81" s="501">
        <v>167.4</v>
      </c>
      <c r="H81" s="501">
        <v>177.5</v>
      </c>
      <c r="I81" s="501">
        <v>144.6</v>
      </c>
      <c r="J81" s="501">
        <v>150.4</v>
      </c>
      <c r="K81" s="501">
        <v>156.8</v>
      </c>
      <c r="L81" s="501">
        <v>136</v>
      </c>
      <c r="M81" s="501">
        <v>17</v>
      </c>
      <c r="N81" s="501">
        <v>20.7</v>
      </c>
      <c r="O81" s="501">
        <v>8.6</v>
      </c>
    </row>
    <row r="82" spans="2:15" ht="16.5" customHeight="1">
      <c r="B82" s="421" t="s">
        <v>568</v>
      </c>
      <c r="C82" s="203" t="s">
        <v>255</v>
      </c>
      <c r="D82" s="501">
        <v>20.6</v>
      </c>
      <c r="E82" s="501">
        <v>20.7</v>
      </c>
      <c r="F82" s="501">
        <v>20.3</v>
      </c>
      <c r="G82" s="501">
        <v>181</v>
      </c>
      <c r="H82" s="501">
        <v>188.2</v>
      </c>
      <c r="I82" s="501">
        <v>165.4</v>
      </c>
      <c r="J82" s="501">
        <v>158.5</v>
      </c>
      <c r="K82" s="501">
        <v>162.4</v>
      </c>
      <c r="L82" s="501">
        <v>150</v>
      </c>
      <c r="M82" s="501">
        <v>22.5</v>
      </c>
      <c r="N82" s="501">
        <v>25.8</v>
      </c>
      <c r="O82" s="501">
        <v>15.4</v>
      </c>
    </row>
    <row r="83" spans="2:15" ht="16.5" customHeight="1">
      <c r="B83" s="421" t="s">
        <v>569</v>
      </c>
      <c r="C83" s="203" t="s">
        <v>256</v>
      </c>
      <c r="D83" s="501">
        <v>20.4</v>
      </c>
      <c r="E83" s="501">
        <v>20.5</v>
      </c>
      <c r="F83" s="501">
        <v>19.8</v>
      </c>
      <c r="G83" s="501">
        <v>171.6</v>
      </c>
      <c r="H83" s="501">
        <v>178.4</v>
      </c>
      <c r="I83" s="501">
        <v>144.8</v>
      </c>
      <c r="J83" s="501">
        <v>151.7</v>
      </c>
      <c r="K83" s="501">
        <v>155.9</v>
      </c>
      <c r="L83" s="501">
        <v>135.3</v>
      </c>
      <c r="M83" s="501">
        <v>19.9</v>
      </c>
      <c r="N83" s="501">
        <v>22.5</v>
      </c>
      <c r="O83" s="501">
        <v>9.5</v>
      </c>
    </row>
    <row r="84" spans="2:15" ht="16.5" customHeight="1">
      <c r="B84" s="421" t="s">
        <v>570</v>
      </c>
      <c r="C84" s="203" t="s">
        <v>257</v>
      </c>
      <c r="D84" s="501">
        <v>19.4</v>
      </c>
      <c r="E84" s="501">
        <v>19.6</v>
      </c>
      <c r="F84" s="501">
        <v>18.6</v>
      </c>
      <c r="G84" s="501">
        <v>166.7</v>
      </c>
      <c r="H84" s="501">
        <v>173.4</v>
      </c>
      <c r="I84" s="501">
        <v>143.7</v>
      </c>
      <c r="J84" s="501">
        <v>152.4</v>
      </c>
      <c r="K84" s="501">
        <v>156.6</v>
      </c>
      <c r="L84" s="501">
        <v>138.1</v>
      </c>
      <c r="M84" s="501">
        <v>14.3</v>
      </c>
      <c r="N84" s="501">
        <v>16.8</v>
      </c>
      <c r="O84" s="501">
        <v>5.6</v>
      </c>
    </row>
    <row r="85" spans="2:15" ht="16.5" customHeight="1">
      <c r="B85" s="421" t="s">
        <v>571</v>
      </c>
      <c r="C85" s="203" t="s">
        <v>196</v>
      </c>
      <c r="D85" s="501" t="s">
        <v>31</v>
      </c>
      <c r="E85" s="501" t="s">
        <v>31</v>
      </c>
      <c r="F85" s="501" t="s">
        <v>31</v>
      </c>
      <c r="G85" s="501" t="s">
        <v>31</v>
      </c>
      <c r="H85" s="501" t="s">
        <v>31</v>
      </c>
      <c r="I85" s="501" t="s">
        <v>31</v>
      </c>
      <c r="J85" s="501" t="s">
        <v>31</v>
      </c>
      <c r="K85" s="501" t="s">
        <v>31</v>
      </c>
      <c r="L85" s="501" t="s">
        <v>31</v>
      </c>
      <c r="M85" s="501" t="s">
        <v>31</v>
      </c>
      <c r="N85" s="501" t="s">
        <v>31</v>
      </c>
      <c r="O85" s="501" t="s">
        <v>31</v>
      </c>
    </row>
    <row r="86" spans="2:15" ht="16.5" customHeight="1">
      <c r="B86" s="421" t="s">
        <v>572</v>
      </c>
      <c r="C86" s="203" t="s">
        <v>197</v>
      </c>
      <c r="D86" s="501">
        <v>20.6</v>
      </c>
      <c r="E86" s="501">
        <v>20.6</v>
      </c>
      <c r="F86" s="501">
        <v>19.8</v>
      </c>
      <c r="G86" s="501">
        <v>173.3</v>
      </c>
      <c r="H86" s="501">
        <v>174.8</v>
      </c>
      <c r="I86" s="501">
        <v>160.1</v>
      </c>
      <c r="J86" s="501">
        <v>155.6</v>
      </c>
      <c r="K86" s="501">
        <v>156.3</v>
      </c>
      <c r="L86" s="501">
        <v>149.7</v>
      </c>
      <c r="M86" s="501">
        <v>17.7</v>
      </c>
      <c r="N86" s="501">
        <v>18.5</v>
      </c>
      <c r="O86" s="501">
        <v>10.4</v>
      </c>
    </row>
    <row r="87" spans="2:15" ht="16.5" customHeight="1">
      <c r="B87" s="421" t="s">
        <v>573</v>
      </c>
      <c r="C87" s="203" t="s">
        <v>198</v>
      </c>
      <c r="D87" s="501">
        <v>20.9</v>
      </c>
      <c r="E87" s="501">
        <v>21.2</v>
      </c>
      <c r="F87" s="501">
        <v>20.3</v>
      </c>
      <c r="G87" s="501">
        <v>182.7</v>
      </c>
      <c r="H87" s="501">
        <v>191.8</v>
      </c>
      <c r="I87" s="501">
        <v>166.6</v>
      </c>
      <c r="J87" s="501">
        <v>158.4</v>
      </c>
      <c r="K87" s="501">
        <v>163.7</v>
      </c>
      <c r="L87" s="501">
        <v>149.1</v>
      </c>
      <c r="M87" s="501">
        <v>24.3</v>
      </c>
      <c r="N87" s="501">
        <v>28.1</v>
      </c>
      <c r="O87" s="501">
        <v>17.5</v>
      </c>
    </row>
    <row r="88" spans="2:15" ht="16.5" customHeight="1">
      <c r="B88" s="421" t="s">
        <v>574</v>
      </c>
      <c r="C88" s="203" t="s">
        <v>258</v>
      </c>
      <c r="D88" s="501">
        <v>19.5</v>
      </c>
      <c r="E88" s="501">
        <v>19.6</v>
      </c>
      <c r="F88" s="501">
        <v>19.5</v>
      </c>
      <c r="G88" s="501">
        <v>165.2</v>
      </c>
      <c r="H88" s="501">
        <v>167.2</v>
      </c>
      <c r="I88" s="501">
        <v>148.7</v>
      </c>
      <c r="J88" s="501">
        <v>150.3</v>
      </c>
      <c r="K88" s="501">
        <v>151.5</v>
      </c>
      <c r="L88" s="501">
        <v>140.1</v>
      </c>
      <c r="M88" s="501">
        <v>14.9</v>
      </c>
      <c r="N88" s="501">
        <v>15.7</v>
      </c>
      <c r="O88" s="501">
        <v>8.6</v>
      </c>
    </row>
    <row r="89" spans="2:15" ht="16.5" customHeight="1">
      <c r="B89" s="421" t="s">
        <v>575</v>
      </c>
      <c r="C89" s="203" t="s">
        <v>259</v>
      </c>
      <c r="D89" s="501">
        <v>20.8</v>
      </c>
      <c r="E89" s="501">
        <v>20.7</v>
      </c>
      <c r="F89" s="501">
        <v>21.1</v>
      </c>
      <c r="G89" s="501">
        <v>191</v>
      </c>
      <c r="H89" s="501">
        <v>193.1</v>
      </c>
      <c r="I89" s="501">
        <v>176.4</v>
      </c>
      <c r="J89" s="501">
        <v>161.5</v>
      </c>
      <c r="K89" s="501">
        <v>161.2</v>
      </c>
      <c r="L89" s="501">
        <v>163.5</v>
      </c>
      <c r="M89" s="501">
        <v>29.5</v>
      </c>
      <c r="N89" s="501">
        <v>31.9</v>
      </c>
      <c r="O89" s="501">
        <v>12.9</v>
      </c>
    </row>
    <row r="90" spans="2:15" ht="16.5" customHeight="1">
      <c r="B90" s="421" t="s">
        <v>576</v>
      </c>
      <c r="C90" s="203" t="s">
        <v>260</v>
      </c>
      <c r="D90" s="501">
        <v>19.9</v>
      </c>
      <c r="E90" s="501">
        <v>20</v>
      </c>
      <c r="F90" s="501">
        <v>19.7</v>
      </c>
      <c r="G90" s="501">
        <v>169.4</v>
      </c>
      <c r="H90" s="501">
        <v>173.8</v>
      </c>
      <c r="I90" s="501">
        <v>160.2</v>
      </c>
      <c r="J90" s="501">
        <v>152.2</v>
      </c>
      <c r="K90" s="501">
        <v>153.8</v>
      </c>
      <c r="L90" s="501">
        <v>148.7</v>
      </c>
      <c r="M90" s="501">
        <v>17.2</v>
      </c>
      <c r="N90" s="501">
        <v>20</v>
      </c>
      <c r="O90" s="501">
        <v>11.5</v>
      </c>
    </row>
    <row r="91" spans="2:15" ht="16.5" customHeight="1">
      <c r="B91" s="421" t="s">
        <v>577</v>
      </c>
      <c r="C91" s="203" t="s">
        <v>261</v>
      </c>
      <c r="D91" s="501">
        <v>19.5</v>
      </c>
      <c r="E91" s="501">
        <v>19.6</v>
      </c>
      <c r="F91" s="501">
        <v>19</v>
      </c>
      <c r="G91" s="501">
        <v>167.2</v>
      </c>
      <c r="H91" s="501">
        <v>172.9</v>
      </c>
      <c r="I91" s="501">
        <v>151.3</v>
      </c>
      <c r="J91" s="501">
        <v>148.9</v>
      </c>
      <c r="K91" s="501">
        <v>151.6</v>
      </c>
      <c r="L91" s="501">
        <v>141.5</v>
      </c>
      <c r="M91" s="501">
        <v>18.3</v>
      </c>
      <c r="N91" s="501">
        <v>21.3</v>
      </c>
      <c r="O91" s="501">
        <v>9.8</v>
      </c>
    </row>
    <row r="92" spans="2:15" ht="16.5" customHeight="1">
      <c r="B92" s="421" t="s">
        <v>578</v>
      </c>
      <c r="C92" s="203" t="s">
        <v>262</v>
      </c>
      <c r="D92" s="501">
        <v>19.7</v>
      </c>
      <c r="E92" s="501">
        <v>19.9</v>
      </c>
      <c r="F92" s="501">
        <v>19.4</v>
      </c>
      <c r="G92" s="501">
        <v>169.3</v>
      </c>
      <c r="H92" s="501">
        <v>173.8</v>
      </c>
      <c r="I92" s="501">
        <v>157.8</v>
      </c>
      <c r="J92" s="501">
        <v>152.9</v>
      </c>
      <c r="K92" s="501">
        <v>154.5</v>
      </c>
      <c r="L92" s="501">
        <v>149</v>
      </c>
      <c r="M92" s="501">
        <v>16.4</v>
      </c>
      <c r="N92" s="501">
        <v>19.3</v>
      </c>
      <c r="O92" s="501">
        <v>8.8</v>
      </c>
    </row>
    <row r="93" spans="2:15" ht="16.5" customHeight="1">
      <c r="B93" s="421" t="s">
        <v>579</v>
      </c>
      <c r="C93" s="203" t="s">
        <v>263</v>
      </c>
      <c r="D93" s="501">
        <v>20</v>
      </c>
      <c r="E93" s="501">
        <v>19.9</v>
      </c>
      <c r="F93" s="501">
        <v>20.2</v>
      </c>
      <c r="G93" s="501">
        <v>175.8</v>
      </c>
      <c r="H93" s="501">
        <v>174.4</v>
      </c>
      <c r="I93" s="501">
        <v>180.4</v>
      </c>
      <c r="J93" s="501">
        <v>155.5</v>
      </c>
      <c r="K93" s="501">
        <v>154.7</v>
      </c>
      <c r="L93" s="501">
        <v>158</v>
      </c>
      <c r="M93" s="501">
        <v>20.3</v>
      </c>
      <c r="N93" s="501">
        <v>19.7</v>
      </c>
      <c r="O93" s="501">
        <v>22.4</v>
      </c>
    </row>
    <row r="94" spans="2:15" ht="16.5" customHeight="1">
      <c r="B94" s="421" t="s">
        <v>580</v>
      </c>
      <c r="C94" s="203" t="s">
        <v>264</v>
      </c>
      <c r="D94" s="501">
        <v>20</v>
      </c>
      <c r="E94" s="501">
        <v>20</v>
      </c>
      <c r="F94" s="501">
        <v>19.9</v>
      </c>
      <c r="G94" s="501">
        <v>176.8</v>
      </c>
      <c r="H94" s="501">
        <v>178.9</v>
      </c>
      <c r="I94" s="501">
        <v>164.4</v>
      </c>
      <c r="J94" s="501">
        <v>156.7</v>
      </c>
      <c r="K94" s="501">
        <v>157.4</v>
      </c>
      <c r="L94" s="501">
        <v>152.6</v>
      </c>
      <c r="M94" s="501">
        <v>20.1</v>
      </c>
      <c r="N94" s="501">
        <v>21.5</v>
      </c>
      <c r="O94" s="501">
        <v>11.8</v>
      </c>
    </row>
    <row r="95" spans="2:15" ht="16.5" customHeight="1">
      <c r="B95" s="421" t="s">
        <v>581</v>
      </c>
      <c r="C95" s="440" t="s">
        <v>795</v>
      </c>
      <c r="D95" s="501">
        <v>19.4</v>
      </c>
      <c r="E95" s="501">
        <v>19.8</v>
      </c>
      <c r="F95" s="501">
        <v>18.3</v>
      </c>
      <c r="G95" s="501">
        <v>163.6</v>
      </c>
      <c r="H95" s="501">
        <v>173.3</v>
      </c>
      <c r="I95" s="501">
        <v>142.1</v>
      </c>
      <c r="J95" s="501">
        <v>148</v>
      </c>
      <c r="K95" s="501">
        <v>154.3</v>
      </c>
      <c r="L95" s="501">
        <v>134</v>
      </c>
      <c r="M95" s="501">
        <v>15.6</v>
      </c>
      <c r="N95" s="501">
        <v>19</v>
      </c>
      <c r="O95" s="501">
        <v>8.1</v>
      </c>
    </row>
    <row r="96" spans="2:15" ht="16.5" customHeight="1">
      <c r="B96" s="418" t="s">
        <v>462</v>
      </c>
      <c r="C96" s="515" t="s">
        <v>793</v>
      </c>
      <c r="D96" s="499">
        <v>20.3</v>
      </c>
      <c r="E96" s="499">
        <v>21.5</v>
      </c>
      <c r="F96" s="499">
        <v>18.9</v>
      </c>
      <c r="G96" s="499">
        <v>158.6</v>
      </c>
      <c r="H96" s="499">
        <v>175.9</v>
      </c>
      <c r="I96" s="499">
        <v>139.9</v>
      </c>
      <c r="J96" s="499">
        <v>148.2</v>
      </c>
      <c r="K96" s="499">
        <v>161.2</v>
      </c>
      <c r="L96" s="499">
        <v>134</v>
      </c>
      <c r="M96" s="499">
        <v>10.4</v>
      </c>
      <c r="N96" s="499">
        <v>14.7</v>
      </c>
      <c r="O96" s="499">
        <v>5.9</v>
      </c>
    </row>
    <row r="97" spans="2:15" ht="16.5" customHeight="1">
      <c r="B97" s="422" t="s">
        <v>463</v>
      </c>
      <c r="C97" s="516" t="s">
        <v>794</v>
      </c>
      <c r="D97" s="503">
        <v>20.1</v>
      </c>
      <c r="E97" s="503">
        <v>21.7</v>
      </c>
      <c r="F97" s="503">
        <v>19.1</v>
      </c>
      <c r="G97" s="503">
        <v>133.5</v>
      </c>
      <c r="H97" s="503">
        <v>164.3</v>
      </c>
      <c r="I97" s="503">
        <v>114</v>
      </c>
      <c r="J97" s="503">
        <v>126.1</v>
      </c>
      <c r="K97" s="503">
        <v>150.5</v>
      </c>
      <c r="L97" s="503">
        <v>110.7</v>
      </c>
      <c r="M97" s="503">
        <v>7.4</v>
      </c>
      <c r="N97" s="503">
        <v>13.8</v>
      </c>
      <c r="O97" s="503">
        <v>3.3</v>
      </c>
    </row>
    <row r="98" spans="2:15" ht="16.5" customHeight="1">
      <c r="B98" s="420" t="s">
        <v>464</v>
      </c>
      <c r="C98" s="202" t="s">
        <v>207</v>
      </c>
      <c r="D98" s="497">
        <v>18.7</v>
      </c>
      <c r="E98" s="497">
        <v>19.9</v>
      </c>
      <c r="F98" s="497">
        <v>17.7</v>
      </c>
      <c r="G98" s="497">
        <v>131.9</v>
      </c>
      <c r="H98" s="497">
        <v>167.4</v>
      </c>
      <c r="I98" s="497">
        <v>101.1</v>
      </c>
      <c r="J98" s="497">
        <v>119.4</v>
      </c>
      <c r="K98" s="497">
        <v>149.1</v>
      </c>
      <c r="L98" s="497">
        <v>93.7</v>
      </c>
      <c r="M98" s="497">
        <v>12.5</v>
      </c>
      <c r="N98" s="497">
        <v>18.3</v>
      </c>
      <c r="O98" s="497">
        <v>7.4</v>
      </c>
    </row>
    <row r="99" spans="2:15" ht="16.5" customHeight="1">
      <c r="B99" s="421" t="s">
        <v>465</v>
      </c>
      <c r="C99" s="203" t="s">
        <v>265</v>
      </c>
      <c r="D99" s="501">
        <v>15.3</v>
      </c>
      <c r="E99" s="501">
        <v>16</v>
      </c>
      <c r="F99" s="501">
        <v>15</v>
      </c>
      <c r="G99" s="501">
        <v>99.2</v>
      </c>
      <c r="H99" s="501">
        <v>117.8</v>
      </c>
      <c r="I99" s="501">
        <v>90.7</v>
      </c>
      <c r="J99" s="501">
        <v>92.7</v>
      </c>
      <c r="K99" s="501">
        <v>106.3</v>
      </c>
      <c r="L99" s="501">
        <v>86.5</v>
      </c>
      <c r="M99" s="501">
        <v>6.5</v>
      </c>
      <c r="N99" s="501">
        <v>11.5</v>
      </c>
      <c r="O99" s="501">
        <v>4.2</v>
      </c>
    </row>
    <row r="100" spans="2:15" ht="16.5" customHeight="1">
      <c r="B100" s="418" t="s">
        <v>466</v>
      </c>
      <c r="C100" s="201" t="s">
        <v>208</v>
      </c>
      <c r="D100" s="499">
        <v>19.4</v>
      </c>
      <c r="E100" s="499">
        <v>19.9</v>
      </c>
      <c r="F100" s="499">
        <v>19.1</v>
      </c>
      <c r="G100" s="499">
        <v>149.6</v>
      </c>
      <c r="H100" s="499">
        <v>158.9</v>
      </c>
      <c r="I100" s="499">
        <v>146</v>
      </c>
      <c r="J100" s="499">
        <v>142.2</v>
      </c>
      <c r="K100" s="499">
        <v>147.5</v>
      </c>
      <c r="L100" s="499">
        <v>140.1</v>
      </c>
      <c r="M100" s="499">
        <v>7.4</v>
      </c>
      <c r="N100" s="499">
        <v>11.4</v>
      </c>
      <c r="O100" s="499">
        <v>5.9</v>
      </c>
    </row>
    <row r="101" spans="2:15" ht="16.5" customHeight="1">
      <c r="B101" s="422" t="s">
        <v>467</v>
      </c>
      <c r="C101" s="200" t="s">
        <v>266</v>
      </c>
      <c r="D101" s="503">
        <v>19.1</v>
      </c>
      <c r="E101" s="503">
        <v>20.8</v>
      </c>
      <c r="F101" s="503">
        <v>18.4</v>
      </c>
      <c r="G101" s="503">
        <v>146</v>
      </c>
      <c r="H101" s="503">
        <v>156</v>
      </c>
      <c r="I101" s="503">
        <v>141.5</v>
      </c>
      <c r="J101" s="503">
        <v>142.5</v>
      </c>
      <c r="K101" s="503">
        <v>152.2</v>
      </c>
      <c r="L101" s="503">
        <v>138.1</v>
      </c>
      <c r="M101" s="503">
        <v>3.5</v>
      </c>
      <c r="N101" s="503">
        <v>3.8</v>
      </c>
      <c r="O101" s="503">
        <v>3.4</v>
      </c>
    </row>
    <row r="102" spans="2:15" ht="16.5" customHeight="1">
      <c r="B102" s="420" t="s">
        <v>468</v>
      </c>
      <c r="C102" s="202" t="s">
        <v>267</v>
      </c>
      <c r="D102" s="499">
        <v>20.1</v>
      </c>
      <c r="E102" s="499">
        <v>20.6</v>
      </c>
      <c r="F102" s="499">
        <v>19.7</v>
      </c>
      <c r="G102" s="499">
        <v>159.1</v>
      </c>
      <c r="H102" s="499">
        <v>171.9</v>
      </c>
      <c r="I102" s="499">
        <v>148.7</v>
      </c>
      <c r="J102" s="499">
        <v>146.8</v>
      </c>
      <c r="K102" s="499">
        <v>154.8</v>
      </c>
      <c r="L102" s="499">
        <v>140.2</v>
      </c>
      <c r="M102" s="499">
        <v>12.3</v>
      </c>
      <c r="N102" s="499">
        <v>17.1</v>
      </c>
      <c r="O102" s="499">
        <v>8.5</v>
      </c>
    </row>
    <row r="103" spans="2:15" ht="16.5" customHeight="1">
      <c r="B103" s="421" t="s">
        <v>469</v>
      </c>
      <c r="C103" s="203" t="s">
        <v>268</v>
      </c>
      <c r="D103" s="501">
        <v>18.4</v>
      </c>
      <c r="E103" s="501">
        <v>18.8</v>
      </c>
      <c r="F103" s="501">
        <v>18.1</v>
      </c>
      <c r="G103" s="501">
        <v>104.3</v>
      </c>
      <c r="H103" s="501">
        <v>120.9</v>
      </c>
      <c r="I103" s="501">
        <v>94.4</v>
      </c>
      <c r="J103" s="501">
        <v>100.1</v>
      </c>
      <c r="K103" s="501">
        <v>113.9</v>
      </c>
      <c r="L103" s="501">
        <v>91.8</v>
      </c>
      <c r="M103" s="501">
        <v>4.2</v>
      </c>
      <c r="N103" s="501">
        <v>7</v>
      </c>
      <c r="O103" s="501">
        <v>2.6</v>
      </c>
    </row>
    <row r="104" spans="2:15" ht="16.5" customHeight="1">
      <c r="B104" s="422" t="s">
        <v>470</v>
      </c>
      <c r="C104" s="200" t="s">
        <v>269</v>
      </c>
      <c r="D104" s="507">
        <v>19.9</v>
      </c>
      <c r="E104" s="507">
        <v>19.7</v>
      </c>
      <c r="F104" s="507">
        <v>20.2</v>
      </c>
      <c r="G104" s="507">
        <v>157.5</v>
      </c>
      <c r="H104" s="507">
        <v>157.9</v>
      </c>
      <c r="I104" s="507">
        <v>156.6</v>
      </c>
      <c r="J104" s="507">
        <v>145.4</v>
      </c>
      <c r="K104" s="507">
        <v>145</v>
      </c>
      <c r="L104" s="507">
        <v>146.1</v>
      </c>
      <c r="M104" s="507">
        <v>12.1</v>
      </c>
      <c r="N104" s="507">
        <v>12.9</v>
      </c>
      <c r="O104" s="507">
        <v>10.5</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tabColor indexed="53"/>
  </sheetPr>
  <dimension ref="B1:R102"/>
  <sheetViews>
    <sheetView view="pageBreakPreview" zoomScale="75" zoomScaleNormal="75" zoomScaleSheetLayoutView="75" zoomScalePageLayoutView="0" workbookViewId="0" topLeftCell="A1">
      <selection activeCell="A1" sqref="A1"/>
    </sheetView>
  </sheetViews>
  <sheetFormatPr defaultColWidth="8.796875" defaultRowHeight="14.25"/>
  <cols>
    <col min="1" max="1" width="9" style="66" customWidth="1"/>
    <col min="2" max="2" width="6.5" style="66" customWidth="1"/>
    <col min="3" max="3" width="38.59765625" style="64" customWidth="1"/>
    <col min="4" max="18" width="10.3984375" style="66" customWidth="1"/>
    <col min="19" max="16384" width="9" style="66" customWidth="1"/>
  </cols>
  <sheetData>
    <row r="1" spans="2:18" ht="21.75" customHeight="1">
      <c r="B1" s="61"/>
      <c r="C1" s="388">
        <v>43191</v>
      </c>
      <c r="D1" s="197" t="s">
        <v>8</v>
      </c>
      <c r="E1" s="61"/>
      <c r="F1" s="61"/>
      <c r="H1" s="61"/>
      <c r="I1" s="61"/>
      <c r="J1" s="61"/>
      <c r="K1" s="61"/>
      <c r="L1" s="61"/>
      <c r="M1" s="61"/>
      <c r="N1" s="61"/>
      <c r="O1" s="61"/>
      <c r="P1" s="61"/>
      <c r="Q1" s="61"/>
      <c r="R1" s="61"/>
    </row>
    <row r="2" spans="2:18" ht="18" customHeight="1">
      <c r="B2" s="63"/>
      <c r="C2" s="65" t="s">
        <v>509</v>
      </c>
      <c r="E2" s="63"/>
      <c r="F2" s="63"/>
      <c r="G2" s="63"/>
      <c r="H2" s="63"/>
      <c r="I2" s="63"/>
      <c r="J2" s="63"/>
      <c r="K2" s="63"/>
      <c r="L2" s="386"/>
      <c r="M2" s="63"/>
      <c r="N2" s="63"/>
      <c r="O2" s="63"/>
      <c r="P2" s="63"/>
      <c r="Q2" s="63"/>
      <c r="R2" s="63"/>
    </row>
    <row r="3" spans="2:18" s="67" customFormat="1" ht="18" customHeight="1">
      <c r="B3" s="687" t="s">
        <v>397</v>
      </c>
      <c r="C3" s="688"/>
      <c r="D3" s="693" t="s">
        <v>282</v>
      </c>
      <c r="E3" s="693"/>
      <c r="F3" s="693"/>
      <c r="G3" s="687" t="s">
        <v>283</v>
      </c>
      <c r="H3" s="704"/>
      <c r="I3" s="704"/>
      <c r="J3" s="687" t="s">
        <v>284</v>
      </c>
      <c r="K3" s="704"/>
      <c r="L3" s="704"/>
      <c r="M3" s="700" t="s">
        <v>285</v>
      </c>
      <c r="N3" s="702"/>
      <c r="O3" s="702"/>
      <c r="P3" s="700" t="s">
        <v>286</v>
      </c>
      <c r="Q3" s="702"/>
      <c r="R3" s="703"/>
    </row>
    <row r="4" spans="2:18" s="67" customFormat="1" ht="18" customHeight="1" thickBot="1">
      <c r="B4" s="691"/>
      <c r="C4" s="692"/>
      <c r="D4" s="69" t="s">
        <v>275</v>
      </c>
      <c r="E4" s="68" t="s">
        <v>276</v>
      </c>
      <c r="F4" s="68" t="s">
        <v>277</v>
      </c>
      <c r="G4" s="70" t="s">
        <v>275</v>
      </c>
      <c r="H4" s="68" t="s">
        <v>276</v>
      </c>
      <c r="I4" s="68" t="s">
        <v>277</v>
      </c>
      <c r="J4" s="70" t="s">
        <v>275</v>
      </c>
      <c r="K4" s="68" t="s">
        <v>276</v>
      </c>
      <c r="L4" s="68" t="s">
        <v>277</v>
      </c>
      <c r="M4" s="68" t="s">
        <v>275</v>
      </c>
      <c r="N4" s="70" t="s">
        <v>276</v>
      </c>
      <c r="O4" s="68" t="s">
        <v>277</v>
      </c>
      <c r="P4" s="70" t="s">
        <v>275</v>
      </c>
      <c r="Q4" s="70" t="s">
        <v>276</v>
      </c>
      <c r="R4" s="69" t="s">
        <v>277</v>
      </c>
    </row>
    <row r="5" spans="2:18" s="67" customFormat="1" ht="9.75" customHeight="1" thickTop="1">
      <c r="B5" s="432"/>
      <c r="C5" s="433"/>
      <c r="D5" s="211" t="s">
        <v>287</v>
      </c>
      <c r="E5" s="72" t="s">
        <v>287</v>
      </c>
      <c r="F5" s="72" t="s">
        <v>287</v>
      </c>
      <c r="G5" s="72" t="s">
        <v>287</v>
      </c>
      <c r="H5" s="72" t="s">
        <v>287</v>
      </c>
      <c r="I5" s="72" t="s">
        <v>287</v>
      </c>
      <c r="J5" s="72" t="s">
        <v>287</v>
      </c>
      <c r="K5" s="72" t="s">
        <v>287</v>
      </c>
      <c r="L5" s="72" t="s">
        <v>287</v>
      </c>
      <c r="M5" s="72" t="s">
        <v>287</v>
      </c>
      <c r="N5" s="72" t="s">
        <v>287</v>
      </c>
      <c r="O5" s="72" t="s">
        <v>287</v>
      </c>
      <c r="P5" s="73" t="s">
        <v>679</v>
      </c>
      <c r="Q5" s="73" t="s">
        <v>679</v>
      </c>
      <c r="R5" s="73" t="s">
        <v>679</v>
      </c>
    </row>
    <row r="6" spans="2:18" ht="16.5" customHeight="1">
      <c r="B6" s="439" t="s">
        <v>680</v>
      </c>
      <c r="C6" s="431" t="s">
        <v>180</v>
      </c>
      <c r="D6" s="489">
        <v>1375860</v>
      </c>
      <c r="E6" s="489">
        <v>745624</v>
      </c>
      <c r="F6" s="489">
        <v>630236</v>
      </c>
      <c r="G6" s="489">
        <v>58907</v>
      </c>
      <c r="H6" s="489">
        <v>30438</v>
      </c>
      <c r="I6" s="489">
        <v>28469</v>
      </c>
      <c r="J6" s="489">
        <v>45726</v>
      </c>
      <c r="K6" s="489">
        <v>21893</v>
      </c>
      <c r="L6" s="489">
        <v>23833</v>
      </c>
      <c r="M6" s="489">
        <v>1389041</v>
      </c>
      <c r="N6" s="489">
        <v>754169</v>
      </c>
      <c r="O6" s="489">
        <v>634872</v>
      </c>
      <c r="P6" s="497">
        <v>30.6</v>
      </c>
      <c r="Q6" s="497">
        <v>15.6</v>
      </c>
      <c r="R6" s="497">
        <v>48.4</v>
      </c>
    </row>
    <row r="7" spans="2:18" ht="16.5" customHeight="1">
      <c r="B7" s="435" t="s">
        <v>681</v>
      </c>
      <c r="C7" s="198" t="s">
        <v>181</v>
      </c>
      <c r="D7" s="482">
        <v>63514</v>
      </c>
      <c r="E7" s="483">
        <v>53066</v>
      </c>
      <c r="F7" s="483">
        <v>10448</v>
      </c>
      <c r="G7" s="483">
        <v>750</v>
      </c>
      <c r="H7" s="483">
        <v>554</v>
      </c>
      <c r="I7" s="483">
        <v>196</v>
      </c>
      <c r="J7" s="483">
        <v>1160</v>
      </c>
      <c r="K7" s="483">
        <v>901</v>
      </c>
      <c r="L7" s="483">
        <v>259</v>
      </c>
      <c r="M7" s="483">
        <v>63104</v>
      </c>
      <c r="N7" s="483">
        <v>52719</v>
      </c>
      <c r="O7" s="483">
        <v>10385</v>
      </c>
      <c r="P7" s="499">
        <v>5.9</v>
      </c>
      <c r="Q7" s="499">
        <v>4</v>
      </c>
      <c r="R7" s="499">
        <v>15.4</v>
      </c>
    </row>
    <row r="8" spans="2:18" ht="16.5" customHeight="1">
      <c r="B8" s="436" t="s">
        <v>682</v>
      </c>
      <c r="C8" s="199" t="s">
        <v>182</v>
      </c>
      <c r="D8" s="484">
        <v>384546</v>
      </c>
      <c r="E8" s="485">
        <v>275933</v>
      </c>
      <c r="F8" s="485">
        <v>108613</v>
      </c>
      <c r="G8" s="485">
        <v>11455</v>
      </c>
      <c r="H8" s="485">
        <v>7705</v>
      </c>
      <c r="I8" s="485">
        <v>3750</v>
      </c>
      <c r="J8" s="485">
        <v>6675</v>
      </c>
      <c r="K8" s="485">
        <v>4965</v>
      </c>
      <c r="L8" s="485">
        <v>1710</v>
      </c>
      <c r="M8" s="485">
        <v>389326</v>
      </c>
      <c r="N8" s="485">
        <v>278673</v>
      </c>
      <c r="O8" s="485">
        <v>110653</v>
      </c>
      <c r="P8" s="501">
        <v>13.9</v>
      </c>
      <c r="Q8" s="501">
        <v>5.8</v>
      </c>
      <c r="R8" s="501">
        <v>34.1</v>
      </c>
    </row>
    <row r="9" spans="2:18" ht="16.5" customHeight="1">
      <c r="B9" s="437" t="s">
        <v>683</v>
      </c>
      <c r="C9" s="199" t="s">
        <v>183</v>
      </c>
      <c r="D9" s="484">
        <v>2261</v>
      </c>
      <c r="E9" s="485">
        <v>1923</v>
      </c>
      <c r="F9" s="485">
        <v>338</v>
      </c>
      <c r="G9" s="485">
        <v>85</v>
      </c>
      <c r="H9" s="485">
        <v>60</v>
      </c>
      <c r="I9" s="485">
        <v>25</v>
      </c>
      <c r="J9" s="485">
        <v>44</v>
      </c>
      <c r="K9" s="485">
        <v>29</v>
      </c>
      <c r="L9" s="485">
        <v>15</v>
      </c>
      <c r="M9" s="485">
        <v>2302</v>
      </c>
      <c r="N9" s="485">
        <v>1954</v>
      </c>
      <c r="O9" s="485">
        <v>348</v>
      </c>
      <c r="P9" s="501">
        <v>3.7</v>
      </c>
      <c r="Q9" s="501">
        <v>0.1</v>
      </c>
      <c r="R9" s="501">
        <v>24.1</v>
      </c>
    </row>
    <row r="10" spans="2:18" ht="16.5" customHeight="1">
      <c r="B10" s="436" t="s">
        <v>684</v>
      </c>
      <c r="C10" s="199" t="s">
        <v>184</v>
      </c>
      <c r="D10" s="484">
        <v>17253</v>
      </c>
      <c r="E10" s="485">
        <v>11126</v>
      </c>
      <c r="F10" s="485">
        <v>6127</v>
      </c>
      <c r="G10" s="485">
        <v>863</v>
      </c>
      <c r="H10" s="485">
        <v>468</v>
      </c>
      <c r="I10" s="485">
        <v>395</v>
      </c>
      <c r="J10" s="485">
        <v>319</v>
      </c>
      <c r="K10" s="485">
        <v>143</v>
      </c>
      <c r="L10" s="485">
        <v>176</v>
      </c>
      <c r="M10" s="485">
        <v>17797</v>
      </c>
      <c r="N10" s="485">
        <v>11451</v>
      </c>
      <c r="O10" s="485">
        <v>6346</v>
      </c>
      <c r="P10" s="501">
        <v>17.8</v>
      </c>
      <c r="Q10" s="501">
        <v>2.3</v>
      </c>
      <c r="R10" s="501">
        <v>45.7</v>
      </c>
    </row>
    <row r="11" spans="2:18" ht="16.5" customHeight="1">
      <c r="B11" s="436" t="s">
        <v>685</v>
      </c>
      <c r="C11" s="199" t="s">
        <v>240</v>
      </c>
      <c r="D11" s="484">
        <v>86747</v>
      </c>
      <c r="E11" s="485">
        <v>66574</v>
      </c>
      <c r="F11" s="485">
        <v>20173</v>
      </c>
      <c r="G11" s="485">
        <v>3290</v>
      </c>
      <c r="H11" s="485">
        <v>1806</v>
      </c>
      <c r="I11" s="485">
        <v>1484</v>
      </c>
      <c r="J11" s="485">
        <v>3281</v>
      </c>
      <c r="K11" s="485">
        <v>2386</v>
      </c>
      <c r="L11" s="485">
        <v>895</v>
      </c>
      <c r="M11" s="485">
        <v>86756</v>
      </c>
      <c r="N11" s="485">
        <v>65994</v>
      </c>
      <c r="O11" s="485">
        <v>20762</v>
      </c>
      <c r="P11" s="501">
        <v>20.2</v>
      </c>
      <c r="Q11" s="501">
        <v>12.1</v>
      </c>
      <c r="R11" s="501">
        <v>45.8</v>
      </c>
    </row>
    <row r="12" spans="2:18" ht="16.5" customHeight="1">
      <c r="B12" s="436" t="s">
        <v>686</v>
      </c>
      <c r="C12" s="199" t="s">
        <v>241</v>
      </c>
      <c r="D12" s="484">
        <v>219980</v>
      </c>
      <c r="E12" s="485">
        <v>108328</v>
      </c>
      <c r="F12" s="485">
        <v>111652</v>
      </c>
      <c r="G12" s="485">
        <v>9398</v>
      </c>
      <c r="H12" s="485">
        <v>6752</v>
      </c>
      <c r="I12" s="485">
        <v>2646</v>
      </c>
      <c r="J12" s="485">
        <v>6441</v>
      </c>
      <c r="K12" s="485">
        <v>3624</v>
      </c>
      <c r="L12" s="485">
        <v>2817</v>
      </c>
      <c r="M12" s="485">
        <v>222937</v>
      </c>
      <c r="N12" s="485">
        <v>111456</v>
      </c>
      <c r="O12" s="485">
        <v>111481</v>
      </c>
      <c r="P12" s="501">
        <v>45.5</v>
      </c>
      <c r="Q12" s="501">
        <v>24.8</v>
      </c>
      <c r="R12" s="501">
        <v>66.2</v>
      </c>
    </row>
    <row r="13" spans="2:18" ht="16.5" customHeight="1">
      <c r="B13" s="436" t="s">
        <v>687</v>
      </c>
      <c r="C13" s="199" t="s">
        <v>242</v>
      </c>
      <c r="D13" s="484">
        <v>31269</v>
      </c>
      <c r="E13" s="485">
        <v>14209</v>
      </c>
      <c r="F13" s="485">
        <v>17060</v>
      </c>
      <c r="G13" s="485">
        <v>1779</v>
      </c>
      <c r="H13" s="485">
        <v>517</v>
      </c>
      <c r="I13" s="485">
        <v>1262</v>
      </c>
      <c r="J13" s="485">
        <v>732</v>
      </c>
      <c r="K13" s="485">
        <v>560</v>
      </c>
      <c r="L13" s="485">
        <v>172</v>
      </c>
      <c r="M13" s="485">
        <v>32316</v>
      </c>
      <c r="N13" s="485">
        <v>14166</v>
      </c>
      <c r="O13" s="485">
        <v>18150</v>
      </c>
      <c r="P13" s="501">
        <v>9.4</v>
      </c>
      <c r="Q13" s="501">
        <v>1.4</v>
      </c>
      <c r="R13" s="501">
        <v>15.6</v>
      </c>
    </row>
    <row r="14" spans="2:18" ht="16.5" customHeight="1">
      <c r="B14" s="436" t="s">
        <v>688</v>
      </c>
      <c r="C14" s="199" t="s">
        <v>243</v>
      </c>
      <c r="D14" s="484">
        <v>14188</v>
      </c>
      <c r="E14" s="485">
        <v>8574</v>
      </c>
      <c r="F14" s="485">
        <v>5614</v>
      </c>
      <c r="G14" s="485">
        <v>821</v>
      </c>
      <c r="H14" s="485">
        <v>690</v>
      </c>
      <c r="I14" s="485">
        <v>131</v>
      </c>
      <c r="J14" s="485">
        <v>586</v>
      </c>
      <c r="K14" s="485">
        <v>184</v>
      </c>
      <c r="L14" s="485">
        <v>402</v>
      </c>
      <c r="M14" s="485">
        <v>14423</v>
      </c>
      <c r="N14" s="485">
        <v>9080</v>
      </c>
      <c r="O14" s="485">
        <v>5343</v>
      </c>
      <c r="P14" s="501">
        <v>37.1</v>
      </c>
      <c r="Q14" s="501">
        <v>22.1</v>
      </c>
      <c r="R14" s="501">
        <v>62.4</v>
      </c>
    </row>
    <row r="15" spans="2:18" ht="16.5" customHeight="1">
      <c r="B15" s="436" t="s">
        <v>689</v>
      </c>
      <c r="C15" s="199" t="s">
        <v>244</v>
      </c>
      <c r="D15" s="484">
        <v>34003</v>
      </c>
      <c r="E15" s="485">
        <v>22374</v>
      </c>
      <c r="F15" s="485">
        <v>11629</v>
      </c>
      <c r="G15" s="485">
        <v>999</v>
      </c>
      <c r="H15" s="485">
        <v>465</v>
      </c>
      <c r="I15" s="485">
        <v>534</v>
      </c>
      <c r="J15" s="485">
        <v>651</v>
      </c>
      <c r="K15" s="485">
        <v>488</v>
      </c>
      <c r="L15" s="485">
        <v>163</v>
      </c>
      <c r="M15" s="485">
        <v>34351</v>
      </c>
      <c r="N15" s="485">
        <v>22351</v>
      </c>
      <c r="O15" s="485">
        <v>12000</v>
      </c>
      <c r="P15" s="501">
        <v>14.9</v>
      </c>
      <c r="Q15" s="501">
        <v>4</v>
      </c>
      <c r="R15" s="501">
        <v>35.2</v>
      </c>
    </row>
    <row r="16" spans="2:18" ht="16.5" customHeight="1">
      <c r="B16" s="436" t="s">
        <v>690</v>
      </c>
      <c r="C16" s="199" t="s">
        <v>245</v>
      </c>
      <c r="D16" s="484">
        <v>115805</v>
      </c>
      <c r="E16" s="485">
        <v>38486</v>
      </c>
      <c r="F16" s="485">
        <v>77319</v>
      </c>
      <c r="G16" s="485">
        <v>6522</v>
      </c>
      <c r="H16" s="485">
        <v>3060</v>
      </c>
      <c r="I16" s="485">
        <v>3462</v>
      </c>
      <c r="J16" s="485">
        <v>8535</v>
      </c>
      <c r="K16" s="485">
        <v>2164</v>
      </c>
      <c r="L16" s="485">
        <v>6371</v>
      </c>
      <c r="M16" s="485">
        <v>113792</v>
      </c>
      <c r="N16" s="485">
        <v>39382</v>
      </c>
      <c r="O16" s="485">
        <v>74410</v>
      </c>
      <c r="P16" s="501">
        <v>79.7</v>
      </c>
      <c r="Q16" s="501">
        <v>63</v>
      </c>
      <c r="R16" s="501">
        <v>88.6</v>
      </c>
    </row>
    <row r="17" spans="2:18" ht="16.5" customHeight="1">
      <c r="B17" s="436" t="s">
        <v>691</v>
      </c>
      <c r="C17" s="199" t="s">
        <v>246</v>
      </c>
      <c r="D17" s="484">
        <v>39051</v>
      </c>
      <c r="E17" s="485">
        <v>14138</v>
      </c>
      <c r="F17" s="485">
        <v>24913</v>
      </c>
      <c r="G17" s="485">
        <v>1166</v>
      </c>
      <c r="H17" s="485">
        <v>202</v>
      </c>
      <c r="I17" s="485">
        <v>964</v>
      </c>
      <c r="J17" s="485">
        <v>1695</v>
      </c>
      <c r="K17" s="485">
        <v>1067</v>
      </c>
      <c r="L17" s="485">
        <v>628</v>
      </c>
      <c r="M17" s="485">
        <v>38522</v>
      </c>
      <c r="N17" s="485">
        <v>13273</v>
      </c>
      <c r="O17" s="485">
        <v>25249</v>
      </c>
      <c r="P17" s="501">
        <v>53.7</v>
      </c>
      <c r="Q17" s="501">
        <v>33.8</v>
      </c>
      <c r="R17" s="501">
        <v>64.1</v>
      </c>
    </row>
    <row r="18" spans="2:18" ht="16.5" customHeight="1">
      <c r="B18" s="436" t="s">
        <v>692</v>
      </c>
      <c r="C18" s="199" t="s">
        <v>247</v>
      </c>
      <c r="D18" s="484">
        <v>69690</v>
      </c>
      <c r="E18" s="485">
        <v>26738</v>
      </c>
      <c r="F18" s="485">
        <v>42952</v>
      </c>
      <c r="G18" s="485">
        <v>3281</v>
      </c>
      <c r="H18" s="485">
        <v>1481</v>
      </c>
      <c r="I18" s="485">
        <v>1800</v>
      </c>
      <c r="J18" s="485">
        <v>2905</v>
      </c>
      <c r="K18" s="485">
        <v>1013</v>
      </c>
      <c r="L18" s="485">
        <v>1892</v>
      </c>
      <c r="M18" s="485">
        <v>70066</v>
      </c>
      <c r="N18" s="485">
        <v>27206</v>
      </c>
      <c r="O18" s="485">
        <v>42860</v>
      </c>
      <c r="P18" s="501">
        <v>32.1</v>
      </c>
      <c r="Q18" s="501">
        <v>23.1</v>
      </c>
      <c r="R18" s="501">
        <v>37.7</v>
      </c>
    </row>
    <row r="19" spans="2:18" ht="16.5" customHeight="1">
      <c r="B19" s="436" t="s">
        <v>693</v>
      </c>
      <c r="C19" s="199" t="s">
        <v>248</v>
      </c>
      <c r="D19" s="484">
        <v>179531</v>
      </c>
      <c r="E19" s="485">
        <v>46589</v>
      </c>
      <c r="F19" s="485">
        <v>132942</v>
      </c>
      <c r="G19" s="485">
        <v>12893</v>
      </c>
      <c r="H19" s="485">
        <v>3747</v>
      </c>
      <c r="I19" s="485">
        <v>9146</v>
      </c>
      <c r="J19" s="485">
        <v>8524</v>
      </c>
      <c r="K19" s="485">
        <v>1905</v>
      </c>
      <c r="L19" s="485">
        <v>6619</v>
      </c>
      <c r="M19" s="485">
        <v>183900</v>
      </c>
      <c r="N19" s="485">
        <v>48431</v>
      </c>
      <c r="O19" s="485">
        <v>135469</v>
      </c>
      <c r="P19" s="501">
        <v>25.6</v>
      </c>
      <c r="Q19" s="501">
        <v>20.3</v>
      </c>
      <c r="R19" s="501">
        <v>27.5</v>
      </c>
    </row>
    <row r="20" spans="2:18" ht="16.5" customHeight="1">
      <c r="B20" s="436" t="s">
        <v>694</v>
      </c>
      <c r="C20" s="199" t="s">
        <v>185</v>
      </c>
      <c r="D20" s="484">
        <v>11879</v>
      </c>
      <c r="E20" s="485">
        <v>6709</v>
      </c>
      <c r="F20" s="485">
        <v>5170</v>
      </c>
      <c r="G20" s="485">
        <v>1012</v>
      </c>
      <c r="H20" s="485">
        <v>540</v>
      </c>
      <c r="I20" s="485">
        <v>472</v>
      </c>
      <c r="J20" s="485">
        <v>869</v>
      </c>
      <c r="K20" s="485">
        <v>592</v>
      </c>
      <c r="L20" s="485">
        <v>277</v>
      </c>
      <c r="M20" s="485">
        <v>12022</v>
      </c>
      <c r="N20" s="485">
        <v>6657</v>
      </c>
      <c r="O20" s="485">
        <v>5365</v>
      </c>
      <c r="P20" s="501">
        <v>19.8</v>
      </c>
      <c r="Q20" s="501">
        <v>7.1</v>
      </c>
      <c r="R20" s="501">
        <v>35.5</v>
      </c>
    </row>
    <row r="21" spans="2:18" ht="16.5" customHeight="1">
      <c r="B21" s="438" t="s">
        <v>695</v>
      </c>
      <c r="C21" s="200" t="s">
        <v>249</v>
      </c>
      <c r="D21" s="486">
        <v>105905</v>
      </c>
      <c r="E21" s="487">
        <v>50693</v>
      </c>
      <c r="F21" s="487">
        <v>55212</v>
      </c>
      <c r="G21" s="487">
        <v>4593</v>
      </c>
      <c r="H21" s="487">
        <v>2391</v>
      </c>
      <c r="I21" s="487">
        <v>2202</v>
      </c>
      <c r="J21" s="487">
        <v>3294</v>
      </c>
      <c r="K21" s="487">
        <v>1857</v>
      </c>
      <c r="L21" s="487">
        <v>1437</v>
      </c>
      <c r="M21" s="487">
        <v>107204</v>
      </c>
      <c r="N21" s="487">
        <v>51227</v>
      </c>
      <c r="O21" s="487">
        <v>55977</v>
      </c>
      <c r="P21" s="503">
        <v>45.4</v>
      </c>
      <c r="Q21" s="503">
        <v>28.4</v>
      </c>
      <c r="R21" s="503">
        <v>61.1</v>
      </c>
    </row>
    <row r="22" spans="2:18" ht="16.5" customHeight="1">
      <c r="B22" s="418" t="s">
        <v>696</v>
      </c>
      <c r="C22" s="201" t="s">
        <v>250</v>
      </c>
      <c r="D22" s="483">
        <v>59072</v>
      </c>
      <c r="E22" s="483">
        <v>31986</v>
      </c>
      <c r="F22" s="483">
        <v>27086</v>
      </c>
      <c r="G22" s="483">
        <v>3640</v>
      </c>
      <c r="H22" s="483">
        <v>2009</v>
      </c>
      <c r="I22" s="483">
        <v>1631</v>
      </c>
      <c r="J22" s="483">
        <v>1409</v>
      </c>
      <c r="K22" s="483">
        <v>812</v>
      </c>
      <c r="L22" s="483">
        <v>597</v>
      </c>
      <c r="M22" s="483">
        <v>61303</v>
      </c>
      <c r="N22" s="483">
        <v>33183</v>
      </c>
      <c r="O22" s="483">
        <v>28120</v>
      </c>
      <c r="P22" s="499">
        <v>31.8</v>
      </c>
      <c r="Q22" s="499">
        <v>18.7</v>
      </c>
      <c r="R22" s="499">
        <v>47.2</v>
      </c>
    </row>
    <row r="23" spans="2:18" ht="16.5" customHeight="1">
      <c r="B23" s="419" t="s">
        <v>697</v>
      </c>
      <c r="C23" s="199" t="s">
        <v>187</v>
      </c>
      <c r="D23" s="488">
        <v>5461</v>
      </c>
      <c r="E23" s="488">
        <v>2635</v>
      </c>
      <c r="F23" s="488">
        <v>2826</v>
      </c>
      <c r="G23" s="488">
        <v>39</v>
      </c>
      <c r="H23" s="488">
        <v>14</v>
      </c>
      <c r="I23" s="488">
        <v>25</v>
      </c>
      <c r="J23" s="488">
        <v>53</v>
      </c>
      <c r="K23" s="488">
        <v>28</v>
      </c>
      <c r="L23" s="488">
        <v>25</v>
      </c>
      <c r="M23" s="488">
        <v>5447</v>
      </c>
      <c r="N23" s="488">
        <v>2621</v>
      </c>
      <c r="O23" s="488">
        <v>2826</v>
      </c>
      <c r="P23" s="504">
        <v>28.4</v>
      </c>
      <c r="Q23" s="504">
        <v>20.3</v>
      </c>
      <c r="R23" s="504">
        <v>35.9</v>
      </c>
    </row>
    <row r="24" spans="2:18" ht="16.5" customHeight="1">
      <c r="B24" s="420" t="s">
        <v>698</v>
      </c>
      <c r="C24" s="202" t="s">
        <v>251</v>
      </c>
      <c r="D24" s="489">
        <v>3965</v>
      </c>
      <c r="E24" s="489">
        <v>2880</v>
      </c>
      <c r="F24" s="489">
        <v>1085</v>
      </c>
      <c r="G24" s="489">
        <v>152</v>
      </c>
      <c r="H24" s="489">
        <v>150</v>
      </c>
      <c r="I24" s="489">
        <v>2</v>
      </c>
      <c r="J24" s="489">
        <v>23</v>
      </c>
      <c r="K24" s="489">
        <v>14</v>
      </c>
      <c r="L24" s="489">
        <v>9</v>
      </c>
      <c r="M24" s="489">
        <v>4094</v>
      </c>
      <c r="N24" s="489">
        <v>3016</v>
      </c>
      <c r="O24" s="489">
        <v>1078</v>
      </c>
      <c r="P24" s="497">
        <v>5.9</v>
      </c>
      <c r="Q24" s="497">
        <v>5.1</v>
      </c>
      <c r="R24" s="497">
        <v>8.3</v>
      </c>
    </row>
    <row r="25" spans="2:18" ht="16.5" customHeight="1">
      <c r="B25" s="421" t="s">
        <v>699</v>
      </c>
      <c r="C25" s="203" t="s">
        <v>252</v>
      </c>
      <c r="D25" s="485">
        <v>4554</v>
      </c>
      <c r="E25" s="485">
        <v>3401</v>
      </c>
      <c r="F25" s="485">
        <v>1153</v>
      </c>
      <c r="G25" s="485">
        <v>0</v>
      </c>
      <c r="H25" s="485">
        <v>0</v>
      </c>
      <c r="I25" s="485">
        <v>0</v>
      </c>
      <c r="J25" s="485">
        <v>131</v>
      </c>
      <c r="K25" s="485">
        <v>131</v>
      </c>
      <c r="L25" s="485">
        <v>0</v>
      </c>
      <c r="M25" s="485">
        <v>4423</v>
      </c>
      <c r="N25" s="485">
        <v>3270</v>
      </c>
      <c r="O25" s="485">
        <v>1153</v>
      </c>
      <c r="P25" s="501">
        <v>15.3</v>
      </c>
      <c r="Q25" s="501">
        <v>7.4</v>
      </c>
      <c r="R25" s="501">
        <v>37.7</v>
      </c>
    </row>
    <row r="26" spans="2:18" ht="16.5" customHeight="1">
      <c r="B26" s="421" t="s">
        <v>700</v>
      </c>
      <c r="C26" s="203" t="s">
        <v>253</v>
      </c>
      <c r="D26" s="485">
        <v>11252</v>
      </c>
      <c r="E26" s="485">
        <v>7916</v>
      </c>
      <c r="F26" s="485">
        <v>3336</v>
      </c>
      <c r="G26" s="485">
        <v>43</v>
      </c>
      <c r="H26" s="485">
        <v>43</v>
      </c>
      <c r="I26" s="485">
        <v>0</v>
      </c>
      <c r="J26" s="485">
        <v>189</v>
      </c>
      <c r="K26" s="485">
        <v>108</v>
      </c>
      <c r="L26" s="485">
        <v>81</v>
      </c>
      <c r="M26" s="485">
        <v>11106</v>
      </c>
      <c r="N26" s="485">
        <v>7851</v>
      </c>
      <c r="O26" s="485">
        <v>3255</v>
      </c>
      <c r="P26" s="501">
        <v>19.6</v>
      </c>
      <c r="Q26" s="501">
        <v>7.2</v>
      </c>
      <c r="R26" s="501">
        <v>49.4</v>
      </c>
    </row>
    <row r="27" spans="2:18" ht="16.5" customHeight="1">
      <c r="B27" s="421" t="s">
        <v>701</v>
      </c>
      <c r="C27" s="203" t="s">
        <v>191</v>
      </c>
      <c r="D27" s="485">
        <v>6103</v>
      </c>
      <c r="E27" s="485">
        <v>4629</v>
      </c>
      <c r="F27" s="485">
        <v>1474</v>
      </c>
      <c r="G27" s="485">
        <v>143</v>
      </c>
      <c r="H27" s="485">
        <v>30</v>
      </c>
      <c r="I27" s="485">
        <v>113</v>
      </c>
      <c r="J27" s="485">
        <v>48</v>
      </c>
      <c r="K27" s="485">
        <v>38</v>
      </c>
      <c r="L27" s="485">
        <v>10</v>
      </c>
      <c r="M27" s="485">
        <v>6198</v>
      </c>
      <c r="N27" s="485">
        <v>4621</v>
      </c>
      <c r="O27" s="485">
        <v>1577</v>
      </c>
      <c r="P27" s="501">
        <v>10.1</v>
      </c>
      <c r="Q27" s="501">
        <v>3.1</v>
      </c>
      <c r="R27" s="501">
        <v>30.7</v>
      </c>
    </row>
    <row r="28" spans="2:18" ht="16.5" customHeight="1">
      <c r="B28" s="421" t="s">
        <v>702</v>
      </c>
      <c r="C28" s="203" t="s">
        <v>254</v>
      </c>
      <c r="D28" s="485">
        <v>24408</v>
      </c>
      <c r="E28" s="485">
        <v>17363</v>
      </c>
      <c r="F28" s="485">
        <v>7045</v>
      </c>
      <c r="G28" s="485">
        <v>815</v>
      </c>
      <c r="H28" s="485">
        <v>536</v>
      </c>
      <c r="I28" s="485">
        <v>279</v>
      </c>
      <c r="J28" s="485">
        <v>280</v>
      </c>
      <c r="K28" s="485">
        <v>158</v>
      </c>
      <c r="L28" s="485">
        <v>122</v>
      </c>
      <c r="M28" s="485">
        <v>24943</v>
      </c>
      <c r="N28" s="485">
        <v>17741</v>
      </c>
      <c r="O28" s="485">
        <v>7202</v>
      </c>
      <c r="P28" s="501">
        <v>9.8</v>
      </c>
      <c r="Q28" s="501">
        <v>0.6</v>
      </c>
      <c r="R28" s="501">
        <v>32.5</v>
      </c>
    </row>
    <row r="29" spans="2:18" ht="16.5" customHeight="1">
      <c r="B29" s="421" t="s">
        <v>703</v>
      </c>
      <c r="C29" s="203" t="s">
        <v>255</v>
      </c>
      <c r="D29" s="485">
        <v>21276</v>
      </c>
      <c r="E29" s="485">
        <v>13475</v>
      </c>
      <c r="F29" s="485">
        <v>7801</v>
      </c>
      <c r="G29" s="485">
        <v>615</v>
      </c>
      <c r="H29" s="485">
        <v>453</v>
      </c>
      <c r="I29" s="485">
        <v>162</v>
      </c>
      <c r="J29" s="485">
        <v>295</v>
      </c>
      <c r="K29" s="485">
        <v>212</v>
      </c>
      <c r="L29" s="485">
        <v>83</v>
      </c>
      <c r="M29" s="485">
        <v>21596</v>
      </c>
      <c r="N29" s="485">
        <v>13716</v>
      </c>
      <c r="O29" s="485">
        <v>7880</v>
      </c>
      <c r="P29" s="501">
        <v>23.7</v>
      </c>
      <c r="Q29" s="501">
        <v>9.8</v>
      </c>
      <c r="R29" s="501">
        <v>47.8</v>
      </c>
    </row>
    <row r="30" spans="2:18" ht="16.5" customHeight="1">
      <c r="B30" s="421" t="s">
        <v>704</v>
      </c>
      <c r="C30" s="203" t="s">
        <v>256</v>
      </c>
      <c r="D30" s="485">
        <v>6019</v>
      </c>
      <c r="E30" s="485">
        <v>4602</v>
      </c>
      <c r="F30" s="485">
        <v>1417</v>
      </c>
      <c r="G30" s="485">
        <v>78</v>
      </c>
      <c r="H30" s="485">
        <v>49</v>
      </c>
      <c r="I30" s="485">
        <v>29</v>
      </c>
      <c r="J30" s="485">
        <v>89</v>
      </c>
      <c r="K30" s="485">
        <v>89</v>
      </c>
      <c r="L30" s="485">
        <v>0</v>
      </c>
      <c r="M30" s="485">
        <v>6008</v>
      </c>
      <c r="N30" s="485">
        <v>4562</v>
      </c>
      <c r="O30" s="485">
        <v>1446</v>
      </c>
      <c r="P30" s="501">
        <v>12.1</v>
      </c>
      <c r="Q30" s="501">
        <v>5.9</v>
      </c>
      <c r="R30" s="501">
        <v>31.4</v>
      </c>
    </row>
    <row r="31" spans="2:18" ht="16.5" customHeight="1">
      <c r="B31" s="421" t="s">
        <v>705</v>
      </c>
      <c r="C31" s="203" t="s">
        <v>257</v>
      </c>
      <c r="D31" s="485">
        <v>6215</v>
      </c>
      <c r="E31" s="485">
        <v>5277</v>
      </c>
      <c r="F31" s="485">
        <v>938</v>
      </c>
      <c r="G31" s="485">
        <v>101</v>
      </c>
      <c r="H31" s="485">
        <v>71</v>
      </c>
      <c r="I31" s="485">
        <v>30</v>
      </c>
      <c r="J31" s="485">
        <v>214</v>
      </c>
      <c r="K31" s="485">
        <v>209</v>
      </c>
      <c r="L31" s="485">
        <v>5</v>
      </c>
      <c r="M31" s="485">
        <v>6102</v>
      </c>
      <c r="N31" s="485">
        <v>5139</v>
      </c>
      <c r="O31" s="485">
        <v>963</v>
      </c>
      <c r="P31" s="501">
        <v>11.7</v>
      </c>
      <c r="Q31" s="501">
        <v>9.3</v>
      </c>
      <c r="R31" s="501">
        <v>24.5</v>
      </c>
    </row>
    <row r="32" spans="2:18" ht="16.5" customHeight="1">
      <c r="B32" s="421" t="s">
        <v>706</v>
      </c>
      <c r="C32" s="203" t="s">
        <v>196</v>
      </c>
      <c r="D32" s="485">
        <v>2531</v>
      </c>
      <c r="E32" s="485">
        <v>1994</v>
      </c>
      <c r="F32" s="485">
        <v>537</v>
      </c>
      <c r="G32" s="485">
        <v>71</v>
      </c>
      <c r="H32" s="485">
        <v>41</v>
      </c>
      <c r="I32" s="485">
        <v>30</v>
      </c>
      <c r="J32" s="485">
        <v>0</v>
      </c>
      <c r="K32" s="485">
        <v>0</v>
      </c>
      <c r="L32" s="485">
        <v>0</v>
      </c>
      <c r="M32" s="485">
        <v>2602</v>
      </c>
      <c r="N32" s="485">
        <v>2035</v>
      </c>
      <c r="O32" s="485">
        <v>567</v>
      </c>
      <c r="P32" s="501">
        <v>5.1</v>
      </c>
      <c r="Q32" s="501">
        <v>1.3</v>
      </c>
      <c r="R32" s="501">
        <v>18.9</v>
      </c>
    </row>
    <row r="33" spans="2:18" ht="16.5" customHeight="1">
      <c r="B33" s="421" t="s">
        <v>707</v>
      </c>
      <c r="C33" s="203" t="s">
        <v>197</v>
      </c>
      <c r="D33" s="485">
        <v>8453</v>
      </c>
      <c r="E33" s="485">
        <v>7449</v>
      </c>
      <c r="F33" s="485">
        <v>1004</v>
      </c>
      <c r="G33" s="485">
        <v>171</v>
      </c>
      <c r="H33" s="485">
        <v>145</v>
      </c>
      <c r="I33" s="485">
        <v>26</v>
      </c>
      <c r="J33" s="485">
        <v>66</v>
      </c>
      <c r="K33" s="485">
        <v>44</v>
      </c>
      <c r="L33" s="485">
        <v>22</v>
      </c>
      <c r="M33" s="485">
        <v>8558</v>
      </c>
      <c r="N33" s="485">
        <v>7550</v>
      </c>
      <c r="O33" s="485">
        <v>1008</v>
      </c>
      <c r="P33" s="501">
        <v>7.8</v>
      </c>
      <c r="Q33" s="501">
        <v>4.4</v>
      </c>
      <c r="R33" s="501">
        <v>33.4</v>
      </c>
    </row>
    <row r="34" spans="2:18" ht="16.5" customHeight="1">
      <c r="B34" s="421" t="s">
        <v>708</v>
      </c>
      <c r="C34" s="203" t="s">
        <v>198</v>
      </c>
      <c r="D34" s="485">
        <v>23665</v>
      </c>
      <c r="E34" s="485">
        <v>16773</v>
      </c>
      <c r="F34" s="485">
        <v>6892</v>
      </c>
      <c r="G34" s="485">
        <v>330</v>
      </c>
      <c r="H34" s="485">
        <v>131</v>
      </c>
      <c r="I34" s="485">
        <v>199</v>
      </c>
      <c r="J34" s="485">
        <v>146</v>
      </c>
      <c r="K34" s="485">
        <v>146</v>
      </c>
      <c r="L34" s="485">
        <v>0</v>
      </c>
      <c r="M34" s="485">
        <v>23849</v>
      </c>
      <c r="N34" s="485">
        <v>16758</v>
      </c>
      <c r="O34" s="485">
        <v>7091</v>
      </c>
      <c r="P34" s="501">
        <v>13.9</v>
      </c>
      <c r="Q34" s="501">
        <v>9.3</v>
      </c>
      <c r="R34" s="501">
        <v>24.7</v>
      </c>
    </row>
    <row r="35" spans="2:18" ht="16.5" customHeight="1">
      <c r="B35" s="421" t="s">
        <v>709</v>
      </c>
      <c r="C35" s="203" t="s">
        <v>258</v>
      </c>
      <c r="D35" s="485">
        <v>9088</v>
      </c>
      <c r="E35" s="485">
        <v>7804</v>
      </c>
      <c r="F35" s="485">
        <v>1284</v>
      </c>
      <c r="G35" s="485">
        <v>225</v>
      </c>
      <c r="H35" s="485">
        <v>171</v>
      </c>
      <c r="I35" s="485">
        <v>54</v>
      </c>
      <c r="J35" s="485">
        <v>211</v>
      </c>
      <c r="K35" s="485">
        <v>151</v>
      </c>
      <c r="L35" s="485">
        <v>60</v>
      </c>
      <c r="M35" s="485">
        <v>9102</v>
      </c>
      <c r="N35" s="485">
        <v>7824</v>
      </c>
      <c r="O35" s="485">
        <v>1278</v>
      </c>
      <c r="P35" s="501">
        <v>10.6</v>
      </c>
      <c r="Q35" s="501">
        <v>5.1</v>
      </c>
      <c r="R35" s="501">
        <v>43.7</v>
      </c>
    </row>
    <row r="36" spans="2:18" ht="16.5" customHeight="1">
      <c r="B36" s="421" t="s">
        <v>710</v>
      </c>
      <c r="C36" s="203" t="s">
        <v>259</v>
      </c>
      <c r="D36" s="485">
        <v>28984</v>
      </c>
      <c r="E36" s="485">
        <v>23728</v>
      </c>
      <c r="F36" s="485">
        <v>5256</v>
      </c>
      <c r="G36" s="485">
        <v>301</v>
      </c>
      <c r="H36" s="485">
        <v>223</v>
      </c>
      <c r="I36" s="485">
        <v>78</v>
      </c>
      <c r="J36" s="485">
        <v>202</v>
      </c>
      <c r="K36" s="485">
        <v>152</v>
      </c>
      <c r="L36" s="485">
        <v>50</v>
      </c>
      <c r="M36" s="485">
        <v>29083</v>
      </c>
      <c r="N36" s="485">
        <v>23799</v>
      </c>
      <c r="O36" s="485">
        <v>5284</v>
      </c>
      <c r="P36" s="501">
        <v>13.9</v>
      </c>
      <c r="Q36" s="501">
        <v>7.9</v>
      </c>
      <c r="R36" s="501">
        <v>40.8</v>
      </c>
    </row>
    <row r="37" spans="2:18" ht="16.5" customHeight="1">
      <c r="B37" s="421" t="s">
        <v>711</v>
      </c>
      <c r="C37" s="203" t="s">
        <v>260</v>
      </c>
      <c r="D37" s="485">
        <v>10475</v>
      </c>
      <c r="E37" s="485">
        <v>6966</v>
      </c>
      <c r="F37" s="485">
        <v>3509</v>
      </c>
      <c r="G37" s="485">
        <v>335</v>
      </c>
      <c r="H37" s="485">
        <v>279</v>
      </c>
      <c r="I37" s="485">
        <v>56</v>
      </c>
      <c r="J37" s="485">
        <v>197</v>
      </c>
      <c r="K37" s="485">
        <v>94</v>
      </c>
      <c r="L37" s="485">
        <v>103</v>
      </c>
      <c r="M37" s="485">
        <v>10613</v>
      </c>
      <c r="N37" s="485">
        <v>7151</v>
      </c>
      <c r="O37" s="485">
        <v>3462</v>
      </c>
      <c r="P37" s="501">
        <v>7.6</v>
      </c>
      <c r="Q37" s="501">
        <v>3.5</v>
      </c>
      <c r="R37" s="501">
        <v>16.1</v>
      </c>
    </row>
    <row r="38" spans="2:18" ht="16.5" customHeight="1">
      <c r="B38" s="421" t="s">
        <v>712</v>
      </c>
      <c r="C38" s="203" t="s">
        <v>261</v>
      </c>
      <c r="D38" s="485">
        <v>8998</v>
      </c>
      <c r="E38" s="485">
        <v>5962</v>
      </c>
      <c r="F38" s="485">
        <v>3036</v>
      </c>
      <c r="G38" s="485">
        <v>249</v>
      </c>
      <c r="H38" s="485">
        <v>181</v>
      </c>
      <c r="I38" s="485">
        <v>68</v>
      </c>
      <c r="J38" s="485">
        <v>71</v>
      </c>
      <c r="K38" s="485">
        <v>50</v>
      </c>
      <c r="L38" s="485">
        <v>21</v>
      </c>
      <c r="M38" s="485">
        <v>9176</v>
      </c>
      <c r="N38" s="485">
        <v>6093</v>
      </c>
      <c r="O38" s="485">
        <v>3083</v>
      </c>
      <c r="P38" s="501">
        <v>13.1</v>
      </c>
      <c r="Q38" s="501">
        <v>2.4</v>
      </c>
      <c r="R38" s="501">
        <v>34.2</v>
      </c>
    </row>
    <row r="39" spans="2:18" ht="16.5" customHeight="1">
      <c r="B39" s="421" t="s">
        <v>713</v>
      </c>
      <c r="C39" s="203" t="s">
        <v>262</v>
      </c>
      <c r="D39" s="485">
        <v>39227</v>
      </c>
      <c r="E39" s="485">
        <v>27100</v>
      </c>
      <c r="F39" s="485">
        <v>12127</v>
      </c>
      <c r="G39" s="485">
        <v>1217</v>
      </c>
      <c r="H39" s="485">
        <v>860</v>
      </c>
      <c r="I39" s="485">
        <v>357</v>
      </c>
      <c r="J39" s="485">
        <v>1229</v>
      </c>
      <c r="K39" s="485">
        <v>874</v>
      </c>
      <c r="L39" s="485">
        <v>355</v>
      </c>
      <c r="M39" s="485">
        <v>39215</v>
      </c>
      <c r="N39" s="485">
        <v>27086</v>
      </c>
      <c r="O39" s="485">
        <v>12129</v>
      </c>
      <c r="P39" s="501">
        <v>10.9</v>
      </c>
      <c r="Q39" s="501">
        <v>2.1</v>
      </c>
      <c r="R39" s="501">
        <v>30.4</v>
      </c>
    </row>
    <row r="40" spans="2:18" ht="16.5" customHeight="1">
      <c r="B40" s="421" t="s">
        <v>714</v>
      </c>
      <c r="C40" s="203" t="s">
        <v>263</v>
      </c>
      <c r="D40" s="485">
        <v>2598</v>
      </c>
      <c r="E40" s="485">
        <v>1806</v>
      </c>
      <c r="F40" s="485">
        <v>792</v>
      </c>
      <c r="G40" s="485">
        <v>42</v>
      </c>
      <c r="H40" s="485">
        <v>32</v>
      </c>
      <c r="I40" s="485">
        <v>10</v>
      </c>
      <c r="J40" s="485">
        <v>33</v>
      </c>
      <c r="K40" s="485">
        <v>31</v>
      </c>
      <c r="L40" s="485">
        <v>2</v>
      </c>
      <c r="M40" s="485">
        <v>2607</v>
      </c>
      <c r="N40" s="485">
        <v>1807</v>
      </c>
      <c r="O40" s="485">
        <v>800</v>
      </c>
      <c r="P40" s="501">
        <v>1.7</v>
      </c>
      <c r="Q40" s="501">
        <v>0.5</v>
      </c>
      <c r="R40" s="501">
        <v>4.4</v>
      </c>
    </row>
    <row r="41" spans="2:18" ht="16.5" customHeight="1">
      <c r="B41" s="421" t="s">
        <v>715</v>
      </c>
      <c r="C41" s="203" t="s">
        <v>264</v>
      </c>
      <c r="D41" s="485">
        <v>90231</v>
      </c>
      <c r="E41" s="485">
        <v>74562</v>
      </c>
      <c r="F41" s="485">
        <v>15669</v>
      </c>
      <c r="G41" s="485">
        <v>2753</v>
      </c>
      <c r="H41" s="485">
        <v>2197</v>
      </c>
      <c r="I41" s="485">
        <v>556</v>
      </c>
      <c r="J41" s="485">
        <v>1630</v>
      </c>
      <c r="K41" s="485">
        <v>1509</v>
      </c>
      <c r="L41" s="485">
        <v>121</v>
      </c>
      <c r="M41" s="485">
        <v>91354</v>
      </c>
      <c r="N41" s="485">
        <v>75250</v>
      </c>
      <c r="O41" s="485">
        <v>16104</v>
      </c>
      <c r="P41" s="501">
        <v>2.5</v>
      </c>
      <c r="Q41" s="501">
        <v>0.9</v>
      </c>
      <c r="R41" s="501">
        <v>9.9</v>
      </c>
    </row>
    <row r="42" spans="2:18" ht="16.5" customHeight="1">
      <c r="B42" s="421" t="s">
        <v>716</v>
      </c>
      <c r="C42" s="440" t="s">
        <v>795</v>
      </c>
      <c r="D42" s="485">
        <v>11971</v>
      </c>
      <c r="E42" s="485">
        <v>7625</v>
      </c>
      <c r="F42" s="485">
        <v>4346</v>
      </c>
      <c r="G42" s="485">
        <v>135</v>
      </c>
      <c r="H42" s="485">
        <v>90</v>
      </c>
      <c r="I42" s="485">
        <v>45</v>
      </c>
      <c r="J42" s="485">
        <v>159</v>
      </c>
      <c r="K42" s="485">
        <v>115</v>
      </c>
      <c r="L42" s="485">
        <v>44</v>
      </c>
      <c r="M42" s="485">
        <v>11947</v>
      </c>
      <c r="N42" s="485">
        <v>7600</v>
      </c>
      <c r="O42" s="485">
        <v>4347</v>
      </c>
      <c r="P42" s="501">
        <v>20.8</v>
      </c>
      <c r="Q42" s="501">
        <v>4.3</v>
      </c>
      <c r="R42" s="501">
        <v>49.5</v>
      </c>
    </row>
    <row r="43" spans="2:18" ht="16.5" customHeight="1">
      <c r="B43" s="418" t="s">
        <v>462</v>
      </c>
      <c r="C43" s="515" t="s">
        <v>793</v>
      </c>
      <c r="D43" s="483">
        <v>70052</v>
      </c>
      <c r="E43" s="483">
        <v>45526</v>
      </c>
      <c r="F43" s="483">
        <v>24526</v>
      </c>
      <c r="G43" s="483">
        <v>2239</v>
      </c>
      <c r="H43" s="483">
        <v>1793</v>
      </c>
      <c r="I43" s="483">
        <v>446</v>
      </c>
      <c r="J43" s="483">
        <v>1431</v>
      </c>
      <c r="K43" s="483">
        <v>950</v>
      </c>
      <c r="L43" s="483">
        <v>481</v>
      </c>
      <c r="M43" s="483">
        <v>70860</v>
      </c>
      <c r="N43" s="483">
        <v>46369</v>
      </c>
      <c r="O43" s="483">
        <v>24491</v>
      </c>
      <c r="P43" s="499">
        <v>21.2</v>
      </c>
      <c r="Q43" s="499">
        <v>14.7</v>
      </c>
      <c r="R43" s="499">
        <v>33.4</v>
      </c>
    </row>
    <row r="44" spans="2:18" ht="16.5" customHeight="1">
      <c r="B44" s="422" t="s">
        <v>463</v>
      </c>
      <c r="C44" s="516" t="s">
        <v>794</v>
      </c>
      <c r="D44" s="487">
        <v>149928</v>
      </c>
      <c r="E44" s="487">
        <v>62802</v>
      </c>
      <c r="F44" s="487">
        <v>87126</v>
      </c>
      <c r="G44" s="487">
        <v>7159</v>
      </c>
      <c r="H44" s="487">
        <v>4959</v>
      </c>
      <c r="I44" s="487">
        <v>2200</v>
      </c>
      <c r="J44" s="487">
        <v>5010</v>
      </c>
      <c r="K44" s="487">
        <v>2674</v>
      </c>
      <c r="L44" s="487">
        <v>2336</v>
      </c>
      <c r="M44" s="487">
        <v>152077</v>
      </c>
      <c r="N44" s="487">
        <v>65087</v>
      </c>
      <c r="O44" s="487">
        <v>86990</v>
      </c>
      <c r="P44" s="503">
        <v>56.9</v>
      </c>
      <c r="Q44" s="503">
        <v>32.1</v>
      </c>
      <c r="R44" s="503">
        <v>75.4</v>
      </c>
    </row>
    <row r="45" spans="2:18" ht="16.5" customHeight="1">
      <c r="B45" s="420" t="s">
        <v>464</v>
      </c>
      <c r="C45" s="202" t="s">
        <v>207</v>
      </c>
      <c r="D45" s="489">
        <v>27020</v>
      </c>
      <c r="E45" s="489">
        <v>11690</v>
      </c>
      <c r="F45" s="489">
        <v>15330</v>
      </c>
      <c r="G45" s="489">
        <v>1539</v>
      </c>
      <c r="H45" s="489">
        <v>891</v>
      </c>
      <c r="I45" s="489">
        <v>648</v>
      </c>
      <c r="J45" s="489">
        <v>1386</v>
      </c>
      <c r="K45" s="489">
        <v>405</v>
      </c>
      <c r="L45" s="489">
        <v>981</v>
      </c>
      <c r="M45" s="489">
        <v>27173</v>
      </c>
      <c r="N45" s="489">
        <v>12176</v>
      </c>
      <c r="O45" s="489">
        <v>14997</v>
      </c>
      <c r="P45" s="497">
        <v>62.5</v>
      </c>
      <c r="Q45" s="497">
        <v>42</v>
      </c>
      <c r="R45" s="497">
        <v>79.1</v>
      </c>
    </row>
    <row r="46" spans="2:18" ht="16.5" customHeight="1">
      <c r="B46" s="421" t="s">
        <v>465</v>
      </c>
      <c r="C46" s="203" t="s">
        <v>265</v>
      </c>
      <c r="D46" s="485">
        <v>88785</v>
      </c>
      <c r="E46" s="485">
        <v>26796</v>
      </c>
      <c r="F46" s="485">
        <v>61989</v>
      </c>
      <c r="G46" s="485">
        <v>4983</v>
      </c>
      <c r="H46" s="485">
        <v>2169</v>
      </c>
      <c r="I46" s="485">
        <v>2814</v>
      </c>
      <c r="J46" s="485">
        <v>7149</v>
      </c>
      <c r="K46" s="485">
        <v>1759</v>
      </c>
      <c r="L46" s="485">
        <v>5390</v>
      </c>
      <c r="M46" s="485">
        <v>86619</v>
      </c>
      <c r="N46" s="485">
        <v>27206</v>
      </c>
      <c r="O46" s="485">
        <v>59413</v>
      </c>
      <c r="P46" s="501">
        <v>85.1</v>
      </c>
      <c r="Q46" s="501">
        <v>72.3</v>
      </c>
      <c r="R46" s="501">
        <v>91</v>
      </c>
    </row>
    <row r="47" spans="2:18" ht="16.5" customHeight="1">
      <c r="B47" s="418" t="s">
        <v>466</v>
      </c>
      <c r="C47" s="201" t="s">
        <v>208</v>
      </c>
      <c r="D47" s="483">
        <v>86532</v>
      </c>
      <c r="E47" s="483">
        <v>22542</v>
      </c>
      <c r="F47" s="483">
        <v>63990</v>
      </c>
      <c r="G47" s="483">
        <v>6017</v>
      </c>
      <c r="H47" s="483">
        <v>2258</v>
      </c>
      <c r="I47" s="483">
        <v>3759</v>
      </c>
      <c r="J47" s="483">
        <v>2917</v>
      </c>
      <c r="K47" s="483">
        <v>912</v>
      </c>
      <c r="L47" s="483">
        <v>2005</v>
      </c>
      <c r="M47" s="483">
        <v>89632</v>
      </c>
      <c r="N47" s="483">
        <v>23888</v>
      </c>
      <c r="O47" s="483">
        <v>65744</v>
      </c>
      <c r="P47" s="499">
        <v>17</v>
      </c>
      <c r="Q47" s="499">
        <v>10.8</v>
      </c>
      <c r="R47" s="499">
        <v>19.3</v>
      </c>
    </row>
    <row r="48" spans="2:18" ht="16.5" customHeight="1">
      <c r="B48" s="422" t="s">
        <v>467</v>
      </c>
      <c r="C48" s="200" t="s">
        <v>266</v>
      </c>
      <c r="D48" s="487">
        <v>92999</v>
      </c>
      <c r="E48" s="487">
        <v>24047</v>
      </c>
      <c r="F48" s="487">
        <v>68952</v>
      </c>
      <c r="G48" s="487">
        <v>6876</v>
      </c>
      <c r="H48" s="487">
        <v>1489</v>
      </c>
      <c r="I48" s="487">
        <v>5387</v>
      </c>
      <c r="J48" s="487">
        <v>5607</v>
      </c>
      <c r="K48" s="487">
        <v>993</v>
      </c>
      <c r="L48" s="487">
        <v>4614</v>
      </c>
      <c r="M48" s="487">
        <v>94268</v>
      </c>
      <c r="N48" s="487">
        <v>24543</v>
      </c>
      <c r="O48" s="487">
        <v>69725</v>
      </c>
      <c r="P48" s="503">
        <v>33.7</v>
      </c>
      <c r="Q48" s="503">
        <v>29.5</v>
      </c>
      <c r="R48" s="503">
        <v>35.2</v>
      </c>
    </row>
    <row r="49" spans="2:18" ht="16.5" customHeight="1">
      <c r="B49" s="420" t="s">
        <v>468</v>
      </c>
      <c r="C49" s="202" t="s">
        <v>267</v>
      </c>
      <c r="D49" s="483">
        <v>28051</v>
      </c>
      <c r="E49" s="483">
        <v>13244</v>
      </c>
      <c r="F49" s="483">
        <v>14807</v>
      </c>
      <c r="G49" s="483">
        <v>1752</v>
      </c>
      <c r="H49" s="483">
        <v>732</v>
      </c>
      <c r="I49" s="483">
        <v>1020</v>
      </c>
      <c r="J49" s="483">
        <v>1707</v>
      </c>
      <c r="K49" s="483">
        <v>1072</v>
      </c>
      <c r="L49" s="483">
        <v>635</v>
      </c>
      <c r="M49" s="483">
        <v>28096</v>
      </c>
      <c r="N49" s="483">
        <v>12904</v>
      </c>
      <c r="O49" s="483">
        <v>15192</v>
      </c>
      <c r="P49" s="499">
        <v>24.3</v>
      </c>
      <c r="Q49" s="499">
        <v>13.5</v>
      </c>
      <c r="R49" s="499">
        <v>33.4</v>
      </c>
    </row>
    <row r="50" spans="2:18" ht="16.5" customHeight="1">
      <c r="B50" s="421" t="s">
        <v>469</v>
      </c>
      <c r="C50" s="203" t="s">
        <v>268</v>
      </c>
      <c r="D50" s="485">
        <v>55190</v>
      </c>
      <c r="E50" s="485">
        <v>21240</v>
      </c>
      <c r="F50" s="485">
        <v>33950</v>
      </c>
      <c r="G50" s="485">
        <v>1923</v>
      </c>
      <c r="H50" s="485">
        <v>816</v>
      </c>
      <c r="I50" s="485">
        <v>1107</v>
      </c>
      <c r="J50" s="485">
        <v>960</v>
      </c>
      <c r="K50" s="485">
        <v>467</v>
      </c>
      <c r="L50" s="485">
        <v>493</v>
      </c>
      <c r="M50" s="485">
        <v>56153</v>
      </c>
      <c r="N50" s="485">
        <v>21589</v>
      </c>
      <c r="O50" s="485">
        <v>34564</v>
      </c>
      <c r="P50" s="501">
        <v>70</v>
      </c>
      <c r="Q50" s="501">
        <v>52.8</v>
      </c>
      <c r="R50" s="501">
        <v>80.7</v>
      </c>
    </row>
    <row r="51" spans="2:18" ht="16.5" customHeight="1">
      <c r="B51" s="422" t="s">
        <v>470</v>
      </c>
      <c r="C51" s="200" t="s">
        <v>269</v>
      </c>
      <c r="D51" s="487">
        <v>22664</v>
      </c>
      <c r="E51" s="487">
        <v>16209</v>
      </c>
      <c r="F51" s="487">
        <v>6455</v>
      </c>
      <c r="G51" s="487">
        <v>918</v>
      </c>
      <c r="H51" s="487">
        <v>843</v>
      </c>
      <c r="I51" s="487">
        <v>75</v>
      </c>
      <c r="J51" s="487">
        <v>627</v>
      </c>
      <c r="K51" s="487">
        <v>318</v>
      </c>
      <c r="L51" s="487">
        <v>309</v>
      </c>
      <c r="M51" s="487">
        <v>22955</v>
      </c>
      <c r="N51" s="487">
        <v>16734</v>
      </c>
      <c r="O51" s="487">
        <v>6221</v>
      </c>
      <c r="P51" s="503">
        <v>11.3</v>
      </c>
      <c r="Q51" s="503">
        <v>8.2</v>
      </c>
      <c r="R51" s="503">
        <v>19.6</v>
      </c>
    </row>
    <row r="52" spans="2:18" ht="18.75">
      <c r="B52" s="61"/>
      <c r="C52" s="388">
        <v>43191</v>
      </c>
      <c r="D52" s="197" t="s">
        <v>9</v>
      </c>
      <c r="E52" s="61"/>
      <c r="F52" s="395"/>
      <c r="H52" s="61"/>
      <c r="I52" s="61"/>
      <c r="J52" s="61"/>
      <c r="K52" s="61"/>
      <c r="L52" s="61"/>
      <c r="M52" s="61"/>
      <c r="N52" s="61"/>
      <c r="O52" s="61"/>
      <c r="P52" s="61"/>
      <c r="Q52" s="61"/>
      <c r="R52" s="61"/>
    </row>
    <row r="53" spans="2:18" ht="18" customHeight="1">
      <c r="B53" s="63"/>
      <c r="C53" s="65" t="s">
        <v>471</v>
      </c>
      <c r="E53" s="63"/>
      <c r="F53" s="63"/>
      <c r="G53" s="63"/>
      <c r="H53" s="63"/>
      <c r="I53" s="63"/>
      <c r="J53" s="63"/>
      <c r="K53" s="63"/>
      <c r="L53" s="386"/>
      <c r="M53" s="63"/>
      <c r="N53" s="63"/>
      <c r="O53" s="63"/>
      <c r="P53" s="63"/>
      <c r="Q53" s="63"/>
      <c r="R53" s="63"/>
    </row>
    <row r="54" spans="2:18" s="67" customFormat="1" ht="18" customHeight="1">
      <c r="B54" s="687" t="s">
        <v>397</v>
      </c>
      <c r="C54" s="688"/>
      <c r="D54" s="693" t="s">
        <v>361</v>
      </c>
      <c r="E54" s="693"/>
      <c r="F54" s="693"/>
      <c r="G54" s="687" t="s">
        <v>362</v>
      </c>
      <c r="H54" s="704"/>
      <c r="I54" s="704"/>
      <c r="J54" s="687" t="s">
        <v>363</v>
      </c>
      <c r="K54" s="704"/>
      <c r="L54" s="704"/>
      <c r="M54" s="700" t="s">
        <v>364</v>
      </c>
      <c r="N54" s="702"/>
      <c r="O54" s="702"/>
      <c r="P54" s="700" t="s">
        <v>365</v>
      </c>
      <c r="Q54" s="702"/>
      <c r="R54" s="703"/>
    </row>
    <row r="55" spans="2:18" s="67" customFormat="1" ht="18" customHeight="1" thickBot="1">
      <c r="B55" s="691"/>
      <c r="C55" s="692"/>
      <c r="D55" s="69" t="s">
        <v>356</v>
      </c>
      <c r="E55" s="68" t="s">
        <v>357</v>
      </c>
      <c r="F55" s="68" t="s">
        <v>358</v>
      </c>
      <c r="G55" s="70" t="s">
        <v>356</v>
      </c>
      <c r="H55" s="68" t="s">
        <v>357</v>
      </c>
      <c r="I55" s="68" t="s">
        <v>358</v>
      </c>
      <c r="J55" s="70" t="s">
        <v>356</v>
      </c>
      <c r="K55" s="68" t="s">
        <v>357</v>
      </c>
      <c r="L55" s="68" t="s">
        <v>358</v>
      </c>
      <c r="M55" s="68" t="s">
        <v>356</v>
      </c>
      <c r="N55" s="70" t="s">
        <v>357</v>
      </c>
      <c r="O55" s="71" t="s">
        <v>358</v>
      </c>
      <c r="P55" s="70" t="s">
        <v>356</v>
      </c>
      <c r="Q55" s="70" t="s">
        <v>357</v>
      </c>
      <c r="R55" s="69" t="s">
        <v>358</v>
      </c>
    </row>
    <row r="56" spans="2:18" s="67" customFormat="1" ht="9.75" customHeight="1" thickTop="1">
      <c r="B56" s="432"/>
      <c r="C56" s="433"/>
      <c r="D56" s="211" t="s">
        <v>366</v>
      </c>
      <c r="E56" s="72" t="s">
        <v>366</v>
      </c>
      <c r="F56" s="72" t="s">
        <v>366</v>
      </c>
      <c r="G56" s="72" t="s">
        <v>366</v>
      </c>
      <c r="H56" s="72" t="s">
        <v>366</v>
      </c>
      <c r="I56" s="72" t="s">
        <v>366</v>
      </c>
      <c r="J56" s="72" t="s">
        <v>366</v>
      </c>
      <c r="K56" s="72" t="s">
        <v>366</v>
      </c>
      <c r="L56" s="72" t="s">
        <v>366</v>
      </c>
      <c r="M56" s="72" t="s">
        <v>366</v>
      </c>
      <c r="N56" s="72" t="s">
        <v>366</v>
      </c>
      <c r="O56" s="72" t="s">
        <v>366</v>
      </c>
      <c r="P56" s="73" t="s">
        <v>354</v>
      </c>
      <c r="Q56" s="73" t="s">
        <v>354</v>
      </c>
      <c r="R56" s="73" t="s">
        <v>354</v>
      </c>
    </row>
    <row r="57" spans="2:18" ht="16.5" customHeight="1">
      <c r="B57" s="439" t="s">
        <v>209</v>
      </c>
      <c r="C57" s="431" t="s">
        <v>180</v>
      </c>
      <c r="D57" s="489">
        <v>812331</v>
      </c>
      <c r="E57" s="489">
        <v>463426</v>
      </c>
      <c r="F57" s="489">
        <v>348905</v>
      </c>
      <c r="G57" s="489">
        <v>35066</v>
      </c>
      <c r="H57" s="489">
        <v>18546</v>
      </c>
      <c r="I57" s="489">
        <v>16520</v>
      </c>
      <c r="J57" s="489">
        <v>23344</v>
      </c>
      <c r="K57" s="489">
        <v>13589</v>
      </c>
      <c r="L57" s="489">
        <v>9755</v>
      </c>
      <c r="M57" s="489">
        <v>824053</v>
      </c>
      <c r="N57" s="489">
        <v>468383</v>
      </c>
      <c r="O57" s="489">
        <v>355670</v>
      </c>
      <c r="P57" s="497">
        <v>24.7</v>
      </c>
      <c r="Q57" s="497">
        <v>11.8</v>
      </c>
      <c r="R57" s="497">
        <v>41.6</v>
      </c>
    </row>
    <row r="58" spans="2:18" ht="16.5" customHeight="1">
      <c r="B58" s="435" t="s">
        <v>547</v>
      </c>
      <c r="C58" s="198" t="s">
        <v>181</v>
      </c>
      <c r="D58" s="482">
        <v>18897</v>
      </c>
      <c r="E58" s="483">
        <v>16076</v>
      </c>
      <c r="F58" s="483">
        <v>2821</v>
      </c>
      <c r="G58" s="483">
        <v>205</v>
      </c>
      <c r="H58" s="483">
        <v>156</v>
      </c>
      <c r="I58" s="483">
        <v>49</v>
      </c>
      <c r="J58" s="483">
        <v>42</v>
      </c>
      <c r="K58" s="483">
        <v>42</v>
      </c>
      <c r="L58" s="483">
        <v>0</v>
      </c>
      <c r="M58" s="483">
        <v>19060</v>
      </c>
      <c r="N58" s="483">
        <v>16190</v>
      </c>
      <c r="O58" s="483">
        <v>2870</v>
      </c>
      <c r="P58" s="499">
        <v>1.2</v>
      </c>
      <c r="Q58" s="499">
        <v>0.6</v>
      </c>
      <c r="R58" s="499">
        <v>4.7</v>
      </c>
    </row>
    <row r="59" spans="2:18" ht="16.5" customHeight="1">
      <c r="B59" s="436" t="s">
        <v>548</v>
      </c>
      <c r="C59" s="199" t="s">
        <v>182</v>
      </c>
      <c r="D59" s="484">
        <v>294545</v>
      </c>
      <c r="E59" s="485">
        <v>221313</v>
      </c>
      <c r="F59" s="485">
        <v>73232</v>
      </c>
      <c r="G59" s="485">
        <v>8288</v>
      </c>
      <c r="H59" s="485">
        <v>5716</v>
      </c>
      <c r="I59" s="485">
        <v>2572</v>
      </c>
      <c r="J59" s="485">
        <v>4892</v>
      </c>
      <c r="K59" s="485">
        <v>3660</v>
      </c>
      <c r="L59" s="485">
        <v>1232</v>
      </c>
      <c r="M59" s="485">
        <v>297941</v>
      </c>
      <c r="N59" s="485">
        <v>223369</v>
      </c>
      <c r="O59" s="485">
        <v>74572</v>
      </c>
      <c r="P59" s="501">
        <v>8.6</v>
      </c>
      <c r="Q59" s="501">
        <v>3.3</v>
      </c>
      <c r="R59" s="501">
        <v>24.4</v>
      </c>
    </row>
    <row r="60" spans="2:18" ht="16.5" customHeight="1">
      <c r="B60" s="437" t="s">
        <v>549</v>
      </c>
      <c r="C60" s="199" t="s">
        <v>183</v>
      </c>
      <c r="D60" s="484">
        <v>2261</v>
      </c>
      <c r="E60" s="485">
        <v>1923</v>
      </c>
      <c r="F60" s="485">
        <v>338</v>
      </c>
      <c r="G60" s="485">
        <v>85</v>
      </c>
      <c r="H60" s="485">
        <v>60</v>
      </c>
      <c r="I60" s="485">
        <v>25</v>
      </c>
      <c r="J60" s="485">
        <v>44</v>
      </c>
      <c r="K60" s="485">
        <v>29</v>
      </c>
      <c r="L60" s="485">
        <v>15</v>
      </c>
      <c r="M60" s="485">
        <v>2302</v>
      </c>
      <c r="N60" s="485">
        <v>1954</v>
      </c>
      <c r="O60" s="485">
        <v>348</v>
      </c>
      <c r="P60" s="501">
        <v>3.7</v>
      </c>
      <c r="Q60" s="501">
        <v>0.1</v>
      </c>
      <c r="R60" s="501">
        <v>24.1</v>
      </c>
    </row>
    <row r="61" spans="2:18" ht="16.5" customHeight="1">
      <c r="B61" s="436" t="s">
        <v>550</v>
      </c>
      <c r="C61" s="199" t="s">
        <v>184</v>
      </c>
      <c r="D61" s="484">
        <v>10743</v>
      </c>
      <c r="E61" s="485">
        <v>8141</v>
      </c>
      <c r="F61" s="485">
        <v>2602</v>
      </c>
      <c r="G61" s="485">
        <v>691</v>
      </c>
      <c r="H61" s="485">
        <v>468</v>
      </c>
      <c r="I61" s="485">
        <v>223</v>
      </c>
      <c r="J61" s="485">
        <v>246</v>
      </c>
      <c r="K61" s="485">
        <v>143</v>
      </c>
      <c r="L61" s="485">
        <v>103</v>
      </c>
      <c r="M61" s="485">
        <v>11188</v>
      </c>
      <c r="N61" s="485">
        <v>8466</v>
      </c>
      <c r="O61" s="485">
        <v>2722</v>
      </c>
      <c r="P61" s="501">
        <v>3.8</v>
      </c>
      <c r="Q61" s="501">
        <v>2.3</v>
      </c>
      <c r="R61" s="501">
        <v>8.5</v>
      </c>
    </row>
    <row r="62" spans="2:18" ht="16.5" customHeight="1">
      <c r="B62" s="436" t="s">
        <v>551</v>
      </c>
      <c r="C62" s="199" t="s">
        <v>240</v>
      </c>
      <c r="D62" s="484">
        <v>56892</v>
      </c>
      <c r="E62" s="485">
        <v>43797</v>
      </c>
      <c r="F62" s="485">
        <v>13095</v>
      </c>
      <c r="G62" s="485">
        <v>2675</v>
      </c>
      <c r="H62" s="485">
        <v>1339</v>
      </c>
      <c r="I62" s="485">
        <v>1336</v>
      </c>
      <c r="J62" s="485">
        <v>2469</v>
      </c>
      <c r="K62" s="485">
        <v>1763</v>
      </c>
      <c r="L62" s="485">
        <v>706</v>
      </c>
      <c r="M62" s="485">
        <v>57098</v>
      </c>
      <c r="N62" s="485">
        <v>43373</v>
      </c>
      <c r="O62" s="485">
        <v>13725</v>
      </c>
      <c r="P62" s="501">
        <v>17.1</v>
      </c>
      <c r="Q62" s="501">
        <v>13.1</v>
      </c>
      <c r="R62" s="501">
        <v>29.8</v>
      </c>
    </row>
    <row r="63" spans="2:18" ht="16.5" customHeight="1">
      <c r="B63" s="436" t="s">
        <v>552</v>
      </c>
      <c r="C63" s="199" t="s">
        <v>241</v>
      </c>
      <c r="D63" s="484">
        <v>83698</v>
      </c>
      <c r="E63" s="485">
        <v>35986</v>
      </c>
      <c r="F63" s="485">
        <v>47712</v>
      </c>
      <c r="G63" s="485">
        <v>4233</v>
      </c>
      <c r="H63" s="485">
        <v>2884</v>
      </c>
      <c r="I63" s="485">
        <v>1349</v>
      </c>
      <c r="J63" s="485">
        <v>2797</v>
      </c>
      <c r="K63" s="485">
        <v>1660</v>
      </c>
      <c r="L63" s="485">
        <v>1137</v>
      </c>
      <c r="M63" s="485">
        <v>85134</v>
      </c>
      <c r="N63" s="485">
        <v>37210</v>
      </c>
      <c r="O63" s="485">
        <v>47924</v>
      </c>
      <c r="P63" s="501">
        <v>44.7</v>
      </c>
      <c r="Q63" s="501">
        <v>18.4</v>
      </c>
      <c r="R63" s="501">
        <v>65.1</v>
      </c>
    </row>
    <row r="64" spans="2:18" ht="16.5" customHeight="1">
      <c r="B64" s="436" t="s">
        <v>553</v>
      </c>
      <c r="C64" s="199" t="s">
        <v>242</v>
      </c>
      <c r="D64" s="484">
        <v>15098</v>
      </c>
      <c r="E64" s="485">
        <v>6595</v>
      </c>
      <c r="F64" s="485">
        <v>8503</v>
      </c>
      <c r="G64" s="485">
        <v>1357</v>
      </c>
      <c r="H64" s="485">
        <v>517</v>
      </c>
      <c r="I64" s="485">
        <v>840</v>
      </c>
      <c r="J64" s="485">
        <v>646</v>
      </c>
      <c r="K64" s="485">
        <v>474</v>
      </c>
      <c r="L64" s="485">
        <v>172</v>
      </c>
      <c r="M64" s="485">
        <v>15809</v>
      </c>
      <c r="N64" s="485">
        <v>6638</v>
      </c>
      <c r="O64" s="485">
        <v>9171</v>
      </c>
      <c r="P64" s="501">
        <v>9.2</v>
      </c>
      <c r="Q64" s="501">
        <v>0.5</v>
      </c>
      <c r="R64" s="501">
        <v>15.5</v>
      </c>
    </row>
    <row r="65" spans="2:18" ht="16.5" customHeight="1">
      <c r="B65" s="436" t="s">
        <v>554</v>
      </c>
      <c r="C65" s="199" t="s">
        <v>243</v>
      </c>
      <c r="D65" s="484">
        <v>4085</v>
      </c>
      <c r="E65" s="485">
        <v>2645</v>
      </c>
      <c r="F65" s="485">
        <v>1440</v>
      </c>
      <c r="G65" s="485">
        <v>88</v>
      </c>
      <c r="H65" s="485">
        <v>43</v>
      </c>
      <c r="I65" s="485">
        <v>45</v>
      </c>
      <c r="J65" s="485">
        <v>97</v>
      </c>
      <c r="K65" s="485">
        <v>69</v>
      </c>
      <c r="L65" s="485">
        <v>28</v>
      </c>
      <c r="M65" s="485">
        <v>4076</v>
      </c>
      <c r="N65" s="485">
        <v>2619</v>
      </c>
      <c r="O65" s="485">
        <v>1457</v>
      </c>
      <c r="P65" s="501">
        <v>26.6</v>
      </c>
      <c r="Q65" s="501">
        <v>14.1</v>
      </c>
      <c r="R65" s="501">
        <v>49.1</v>
      </c>
    </row>
    <row r="66" spans="2:18" ht="16.5" customHeight="1">
      <c r="B66" s="436" t="s">
        <v>210</v>
      </c>
      <c r="C66" s="199" t="s">
        <v>244</v>
      </c>
      <c r="D66" s="484">
        <v>20372</v>
      </c>
      <c r="E66" s="485">
        <v>15327</v>
      </c>
      <c r="F66" s="485">
        <v>5045</v>
      </c>
      <c r="G66" s="485">
        <v>744</v>
      </c>
      <c r="H66" s="485">
        <v>465</v>
      </c>
      <c r="I66" s="485">
        <v>279</v>
      </c>
      <c r="J66" s="485">
        <v>379</v>
      </c>
      <c r="K66" s="485">
        <v>299</v>
      </c>
      <c r="L66" s="485">
        <v>80</v>
      </c>
      <c r="M66" s="485">
        <v>20737</v>
      </c>
      <c r="N66" s="485">
        <v>15493</v>
      </c>
      <c r="O66" s="485">
        <v>5244</v>
      </c>
      <c r="P66" s="501">
        <v>11.5</v>
      </c>
      <c r="Q66" s="501">
        <v>2.9</v>
      </c>
      <c r="R66" s="501">
        <v>36.7</v>
      </c>
    </row>
    <row r="67" spans="2:18" ht="16.5" customHeight="1">
      <c r="B67" s="436" t="s">
        <v>555</v>
      </c>
      <c r="C67" s="199" t="s">
        <v>245</v>
      </c>
      <c r="D67" s="484">
        <v>46448</v>
      </c>
      <c r="E67" s="485">
        <v>17243</v>
      </c>
      <c r="F67" s="485">
        <v>29205</v>
      </c>
      <c r="G67" s="485">
        <v>1654</v>
      </c>
      <c r="H67" s="485">
        <v>798</v>
      </c>
      <c r="I67" s="485">
        <v>856</v>
      </c>
      <c r="J67" s="485">
        <v>2735</v>
      </c>
      <c r="K67" s="485">
        <v>1088</v>
      </c>
      <c r="L67" s="485">
        <v>1647</v>
      </c>
      <c r="M67" s="485">
        <v>45367</v>
      </c>
      <c r="N67" s="485">
        <v>16953</v>
      </c>
      <c r="O67" s="485">
        <v>28414</v>
      </c>
      <c r="P67" s="501">
        <v>73</v>
      </c>
      <c r="Q67" s="501">
        <v>51.5</v>
      </c>
      <c r="R67" s="501">
        <v>85.7</v>
      </c>
    </row>
    <row r="68" spans="2:18" ht="16.5" customHeight="1">
      <c r="B68" s="436" t="s">
        <v>556</v>
      </c>
      <c r="C68" s="199" t="s">
        <v>246</v>
      </c>
      <c r="D68" s="484">
        <v>20682</v>
      </c>
      <c r="E68" s="485">
        <v>7968</v>
      </c>
      <c r="F68" s="485">
        <v>12714</v>
      </c>
      <c r="G68" s="485">
        <v>961</v>
      </c>
      <c r="H68" s="485">
        <v>157</v>
      </c>
      <c r="I68" s="485">
        <v>804</v>
      </c>
      <c r="J68" s="485">
        <v>951</v>
      </c>
      <c r="K68" s="485">
        <v>664</v>
      </c>
      <c r="L68" s="485">
        <v>287</v>
      </c>
      <c r="M68" s="485">
        <v>20692</v>
      </c>
      <c r="N68" s="485">
        <v>7461</v>
      </c>
      <c r="O68" s="485">
        <v>13231</v>
      </c>
      <c r="P68" s="501">
        <v>58.5</v>
      </c>
      <c r="Q68" s="501">
        <v>45.2</v>
      </c>
      <c r="R68" s="501">
        <v>66</v>
      </c>
    </row>
    <row r="69" spans="2:18" ht="16.5" customHeight="1">
      <c r="B69" s="436" t="s">
        <v>557</v>
      </c>
      <c r="C69" s="199" t="s">
        <v>247</v>
      </c>
      <c r="D69" s="484">
        <v>41231</v>
      </c>
      <c r="E69" s="485">
        <v>16989</v>
      </c>
      <c r="F69" s="485">
        <v>24242</v>
      </c>
      <c r="G69" s="485">
        <v>1976</v>
      </c>
      <c r="H69" s="485">
        <v>1042</v>
      </c>
      <c r="I69" s="485">
        <v>934</v>
      </c>
      <c r="J69" s="485">
        <v>668</v>
      </c>
      <c r="K69" s="485">
        <v>471</v>
      </c>
      <c r="L69" s="485">
        <v>197</v>
      </c>
      <c r="M69" s="485">
        <v>42539</v>
      </c>
      <c r="N69" s="485">
        <v>17560</v>
      </c>
      <c r="O69" s="485">
        <v>24979</v>
      </c>
      <c r="P69" s="501">
        <v>28.6</v>
      </c>
      <c r="Q69" s="501">
        <v>16.5</v>
      </c>
      <c r="R69" s="501">
        <v>37.1</v>
      </c>
    </row>
    <row r="70" spans="2:18" ht="16.5" customHeight="1">
      <c r="B70" s="436" t="s">
        <v>558</v>
      </c>
      <c r="C70" s="199" t="s">
        <v>248</v>
      </c>
      <c r="D70" s="484">
        <v>118623</v>
      </c>
      <c r="E70" s="485">
        <v>34845</v>
      </c>
      <c r="F70" s="485">
        <v>83778</v>
      </c>
      <c r="G70" s="485">
        <v>8098</v>
      </c>
      <c r="H70" s="485">
        <v>2997</v>
      </c>
      <c r="I70" s="485">
        <v>5101</v>
      </c>
      <c r="J70" s="485">
        <v>4319</v>
      </c>
      <c r="K70" s="485">
        <v>1368</v>
      </c>
      <c r="L70" s="485">
        <v>2951</v>
      </c>
      <c r="M70" s="485">
        <v>122402</v>
      </c>
      <c r="N70" s="485">
        <v>36474</v>
      </c>
      <c r="O70" s="485">
        <v>85928</v>
      </c>
      <c r="P70" s="501">
        <v>22</v>
      </c>
      <c r="Q70" s="501">
        <v>20.6</v>
      </c>
      <c r="R70" s="501">
        <v>22.7</v>
      </c>
    </row>
    <row r="71" spans="2:18" ht="16.5" customHeight="1">
      <c r="B71" s="436" t="s">
        <v>559</v>
      </c>
      <c r="C71" s="199" t="s">
        <v>185</v>
      </c>
      <c r="D71" s="484">
        <v>6167</v>
      </c>
      <c r="E71" s="485">
        <v>4004</v>
      </c>
      <c r="F71" s="485">
        <v>2163</v>
      </c>
      <c r="G71" s="485">
        <v>489</v>
      </c>
      <c r="H71" s="485">
        <v>381</v>
      </c>
      <c r="I71" s="485">
        <v>108</v>
      </c>
      <c r="J71" s="485">
        <v>473</v>
      </c>
      <c r="K71" s="485">
        <v>355</v>
      </c>
      <c r="L71" s="485">
        <v>118</v>
      </c>
      <c r="M71" s="485">
        <v>6183</v>
      </c>
      <c r="N71" s="485">
        <v>4030</v>
      </c>
      <c r="O71" s="485">
        <v>2153</v>
      </c>
      <c r="P71" s="501">
        <v>17.2</v>
      </c>
      <c r="Q71" s="501">
        <v>7.6</v>
      </c>
      <c r="R71" s="501">
        <v>35.2</v>
      </c>
    </row>
    <row r="72" spans="2:18" ht="16.5" customHeight="1">
      <c r="B72" s="438" t="s">
        <v>560</v>
      </c>
      <c r="C72" s="200" t="s">
        <v>249</v>
      </c>
      <c r="D72" s="486">
        <v>72589</v>
      </c>
      <c r="E72" s="487">
        <v>30574</v>
      </c>
      <c r="F72" s="487">
        <v>42015</v>
      </c>
      <c r="G72" s="487">
        <v>3522</v>
      </c>
      <c r="H72" s="487">
        <v>1523</v>
      </c>
      <c r="I72" s="487">
        <v>1999</v>
      </c>
      <c r="J72" s="487">
        <v>2586</v>
      </c>
      <c r="K72" s="487">
        <v>1504</v>
      </c>
      <c r="L72" s="487">
        <v>1082</v>
      </c>
      <c r="M72" s="487">
        <v>73525</v>
      </c>
      <c r="N72" s="487">
        <v>30593</v>
      </c>
      <c r="O72" s="487">
        <v>42932</v>
      </c>
      <c r="P72" s="503">
        <v>53.1</v>
      </c>
      <c r="Q72" s="503">
        <v>37.9</v>
      </c>
      <c r="R72" s="503">
        <v>63.8</v>
      </c>
    </row>
    <row r="73" spans="2:18" ht="16.5" customHeight="1">
      <c r="B73" s="418" t="s">
        <v>561</v>
      </c>
      <c r="C73" s="201" t="s">
        <v>250</v>
      </c>
      <c r="D73" s="483">
        <v>39763</v>
      </c>
      <c r="E73" s="483">
        <v>22499</v>
      </c>
      <c r="F73" s="483">
        <v>17264</v>
      </c>
      <c r="G73" s="483">
        <v>1409</v>
      </c>
      <c r="H73" s="483">
        <v>624</v>
      </c>
      <c r="I73" s="483">
        <v>785</v>
      </c>
      <c r="J73" s="483">
        <v>655</v>
      </c>
      <c r="K73" s="483">
        <v>373</v>
      </c>
      <c r="L73" s="483">
        <v>282</v>
      </c>
      <c r="M73" s="483">
        <v>40517</v>
      </c>
      <c r="N73" s="483">
        <v>22750</v>
      </c>
      <c r="O73" s="483">
        <v>17767</v>
      </c>
      <c r="P73" s="499">
        <v>24.9</v>
      </c>
      <c r="Q73" s="499">
        <v>12.5</v>
      </c>
      <c r="R73" s="499">
        <v>40.6</v>
      </c>
    </row>
    <row r="74" spans="2:18" ht="16.5" customHeight="1">
      <c r="B74" s="419" t="s">
        <v>562</v>
      </c>
      <c r="C74" s="199" t="s">
        <v>187</v>
      </c>
      <c r="D74" s="488">
        <v>3548</v>
      </c>
      <c r="E74" s="488">
        <v>2362</v>
      </c>
      <c r="F74" s="488">
        <v>1186</v>
      </c>
      <c r="G74" s="488">
        <v>39</v>
      </c>
      <c r="H74" s="488">
        <v>14</v>
      </c>
      <c r="I74" s="488">
        <v>25</v>
      </c>
      <c r="J74" s="488">
        <v>53</v>
      </c>
      <c r="K74" s="488">
        <v>28</v>
      </c>
      <c r="L74" s="488">
        <v>25</v>
      </c>
      <c r="M74" s="488">
        <v>3534</v>
      </c>
      <c r="N74" s="488">
        <v>2348</v>
      </c>
      <c r="O74" s="488">
        <v>1186</v>
      </c>
      <c r="P74" s="504">
        <v>12.9</v>
      </c>
      <c r="Q74" s="504">
        <v>11.1</v>
      </c>
      <c r="R74" s="504">
        <v>16.4</v>
      </c>
    </row>
    <row r="75" spans="2:18" ht="16.5" customHeight="1">
      <c r="B75" s="420" t="s">
        <v>563</v>
      </c>
      <c r="C75" s="202" t="s">
        <v>251</v>
      </c>
      <c r="D75" s="492">
        <v>1912</v>
      </c>
      <c r="E75" s="492">
        <v>1552</v>
      </c>
      <c r="F75" s="492">
        <v>360</v>
      </c>
      <c r="G75" s="492">
        <v>31</v>
      </c>
      <c r="H75" s="492">
        <v>29</v>
      </c>
      <c r="I75" s="492">
        <v>2</v>
      </c>
      <c r="J75" s="492">
        <v>23</v>
      </c>
      <c r="K75" s="492">
        <v>14</v>
      </c>
      <c r="L75" s="492">
        <v>9</v>
      </c>
      <c r="M75" s="492">
        <v>1920</v>
      </c>
      <c r="N75" s="492">
        <v>1567</v>
      </c>
      <c r="O75" s="492">
        <v>353</v>
      </c>
      <c r="P75" s="506">
        <v>12.7</v>
      </c>
      <c r="Q75" s="506">
        <v>9.8</v>
      </c>
      <c r="R75" s="506">
        <v>25.5</v>
      </c>
    </row>
    <row r="76" spans="2:18" ht="16.5" customHeight="1">
      <c r="B76" s="421" t="s">
        <v>564</v>
      </c>
      <c r="C76" s="203" t="s">
        <v>252</v>
      </c>
      <c r="D76" s="485">
        <v>1586</v>
      </c>
      <c r="E76" s="485">
        <v>1259</v>
      </c>
      <c r="F76" s="485">
        <v>327</v>
      </c>
      <c r="G76" s="485">
        <v>0</v>
      </c>
      <c r="H76" s="485">
        <v>0</v>
      </c>
      <c r="I76" s="485">
        <v>0</v>
      </c>
      <c r="J76" s="485">
        <v>0</v>
      </c>
      <c r="K76" s="485">
        <v>0</v>
      </c>
      <c r="L76" s="485">
        <v>0</v>
      </c>
      <c r="M76" s="485">
        <v>1586</v>
      </c>
      <c r="N76" s="485">
        <v>1259</v>
      </c>
      <c r="O76" s="485">
        <v>327</v>
      </c>
      <c r="P76" s="501">
        <v>9.1</v>
      </c>
      <c r="Q76" s="501">
        <v>7.7</v>
      </c>
      <c r="R76" s="501">
        <v>14.7</v>
      </c>
    </row>
    <row r="77" spans="2:18" ht="16.5" customHeight="1">
      <c r="B77" s="421" t="s">
        <v>565</v>
      </c>
      <c r="C77" s="203" t="s">
        <v>253</v>
      </c>
      <c r="D77" s="485" t="s">
        <v>31</v>
      </c>
      <c r="E77" s="485" t="s">
        <v>31</v>
      </c>
      <c r="F77" s="485" t="s">
        <v>31</v>
      </c>
      <c r="G77" s="485" t="s">
        <v>31</v>
      </c>
      <c r="H77" s="485" t="s">
        <v>31</v>
      </c>
      <c r="I77" s="485" t="s">
        <v>31</v>
      </c>
      <c r="J77" s="485" t="s">
        <v>31</v>
      </c>
      <c r="K77" s="485" t="s">
        <v>31</v>
      </c>
      <c r="L77" s="485" t="s">
        <v>31</v>
      </c>
      <c r="M77" s="485" t="s">
        <v>31</v>
      </c>
      <c r="N77" s="485" t="s">
        <v>31</v>
      </c>
      <c r="O77" s="485" t="s">
        <v>31</v>
      </c>
      <c r="P77" s="501" t="s">
        <v>31</v>
      </c>
      <c r="Q77" s="501" t="s">
        <v>31</v>
      </c>
      <c r="R77" s="501" t="s">
        <v>31</v>
      </c>
    </row>
    <row r="78" spans="2:18" ht="16.5" customHeight="1">
      <c r="B78" s="421" t="s">
        <v>566</v>
      </c>
      <c r="C78" s="203" t="s">
        <v>191</v>
      </c>
      <c r="D78" s="485">
        <v>3635</v>
      </c>
      <c r="E78" s="485">
        <v>2789</v>
      </c>
      <c r="F78" s="485">
        <v>846</v>
      </c>
      <c r="G78" s="485">
        <v>62</v>
      </c>
      <c r="H78" s="485">
        <v>19</v>
      </c>
      <c r="I78" s="485">
        <v>43</v>
      </c>
      <c r="J78" s="485">
        <v>37</v>
      </c>
      <c r="K78" s="485">
        <v>27</v>
      </c>
      <c r="L78" s="485">
        <v>10</v>
      </c>
      <c r="M78" s="485">
        <v>3660</v>
      </c>
      <c r="N78" s="485">
        <v>2781</v>
      </c>
      <c r="O78" s="485">
        <v>879</v>
      </c>
      <c r="P78" s="501">
        <v>13.2</v>
      </c>
      <c r="Q78" s="501">
        <v>4.6</v>
      </c>
      <c r="R78" s="501">
        <v>40.5</v>
      </c>
    </row>
    <row r="79" spans="2:18" ht="16.5" customHeight="1">
      <c r="B79" s="421" t="s">
        <v>567</v>
      </c>
      <c r="C79" s="203" t="s">
        <v>254</v>
      </c>
      <c r="D79" s="485">
        <v>22496</v>
      </c>
      <c r="E79" s="485">
        <v>15593</v>
      </c>
      <c r="F79" s="485">
        <v>6903</v>
      </c>
      <c r="G79" s="485">
        <v>815</v>
      </c>
      <c r="H79" s="485">
        <v>536</v>
      </c>
      <c r="I79" s="485">
        <v>279</v>
      </c>
      <c r="J79" s="485">
        <v>280</v>
      </c>
      <c r="K79" s="485">
        <v>158</v>
      </c>
      <c r="L79" s="485">
        <v>122</v>
      </c>
      <c r="M79" s="485">
        <v>23031</v>
      </c>
      <c r="N79" s="485">
        <v>15971</v>
      </c>
      <c r="O79" s="485">
        <v>7060</v>
      </c>
      <c r="P79" s="501">
        <v>10.6</v>
      </c>
      <c r="Q79" s="501">
        <v>0.7</v>
      </c>
      <c r="R79" s="501">
        <v>33.2</v>
      </c>
    </row>
    <row r="80" spans="2:18" ht="16.5" customHeight="1">
      <c r="B80" s="421" t="s">
        <v>568</v>
      </c>
      <c r="C80" s="203" t="s">
        <v>255</v>
      </c>
      <c r="D80" s="485">
        <v>15857</v>
      </c>
      <c r="E80" s="485">
        <v>10818</v>
      </c>
      <c r="F80" s="485">
        <v>5039</v>
      </c>
      <c r="G80" s="485">
        <v>363</v>
      </c>
      <c r="H80" s="485">
        <v>292</v>
      </c>
      <c r="I80" s="485">
        <v>71</v>
      </c>
      <c r="J80" s="485">
        <v>214</v>
      </c>
      <c r="K80" s="485">
        <v>131</v>
      </c>
      <c r="L80" s="485">
        <v>83</v>
      </c>
      <c r="M80" s="485">
        <v>16006</v>
      </c>
      <c r="N80" s="485">
        <v>10979</v>
      </c>
      <c r="O80" s="485">
        <v>5027</v>
      </c>
      <c r="P80" s="501">
        <v>16.7</v>
      </c>
      <c r="Q80" s="501">
        <v>6.1</v>
      </c>
      <c r="R80" s="501">
        <v>39.8</v>
      </c>
    </row>
    <row r="81" spans="2:18" ht="16.5" customHeight="1">
      <c r="B81" s="421" t="s">
        <v>569</v>
      </c>
      <c r="C81" s="203" t="s">
        <v>256</v>
      </c>
      <c r="D81" s="485">
        <v>5054</v>
      </c>
      <c r="E81" s="485">
        <v>4032</v>
      </c>
      <c r="F81" s="485">
        <v>1022</v>
      </c>
      <c r="G81" s="485">
        <v>46</v>
      </c>
      <c r="H81" s="485">
        <v>28</v>
      </c>
      <c r="I81" s="485">
        <v>18</v>
      </c>
      <c r="J81" s="485">
        <v>16</v>
      </c>
      <c r="K81" s="485">
        <v>16</v>
      </c>
      <c r="L81" s="485">
        <v>0</v>
      </c>
      <c r="M81" s="485">
        <v>5084</v>
      </c>
      <c r="N81" s="485">
        <v>4044</v>
      </c>
      <c r="O81" s="485">
        <v>1040</v>
      </c>
      <c r="P81" s="501">
        <v>10.6</v>
      </c>
      <c r="Q81" s="501">
        <v>5.3</v>
      </c>
      <c r="R81" s="501">
        <v>31.2</v>
      </c>
    </row>
    <row r="82" spans="2:18" ht="16.5" customHeight="1">
      <c r="B82" s="421" t="s">
        <v>570</v>
      </c>
      <c r="C82" s="203" t="s">
        <v>257</v>
      </c>
      <c r="D82" s="485">
        <v>3408</v>
      </c>
      <c r="E82" s="485">
        <v>2653</v>
      </c>
      <c r="F82" s="485">
        <v>755</v>
      </c>
      <c r="G82" s="485">
        <v>101</v>
      </c>
      <c r="H82" s="485">
        <v>71</v>
      </c>
      <c r="I82" s="485">
        <v>30</v>
      </c>
      <c r="J82" s="485">
        <v>55</v>
      </c>
      <c r="K82" s="485">
        <v>50</v>
      </c>
      <c r="L82" s="485">
        <v>5</v>
      </c>
      <c r="M82" s="485">
        <v>3454</v>
      </c>
      <c r="N82" s="485">
        <v>2674</v>
      </c>
      <c r="O82" s="485">
        <v>780</v>
      </c>
      <c r="P82" s="501">
        <v>6.5</v>
      </c>
      <c r="Q82" s="501">
        <v>0.6</v>
      </c>
      <c r="R82" s="501">
        <v>26.8</v>
      </c>
    </row>
    <row r="83" spans="2:18" ht="16.5" customHeight="1">
      <c r="B83" s="421" t="s">
        <v>571</v>
      </c>
      <c r="C83" s="203" t="s">
        <v>196</v>
      </c>
      <c r="D83" s="485" t="s">
        <v>31</v>
      </c>
      <c r="E83" s="485" t="s">
        <v>31</v>
      </c>
      <c r="F83" s="485" t="s">
        <v>31</v>
      </c>
      <c r="G83" s="485" t="s">
        <v>31</v>
      </c>
      <c r="H83" s="485" t="s">
        <v>31</v>
      </c>
      <c r="I83" s="485" t="s">
        <v>31</v>
      </c>
      <c r="J83" s="485" t="s">
        <v>31</v>
      </c>
      <c r="K83" s="485" t="s">
        <v>31</v>
      </c>
      <c r="L83" s="485" t="s">
        <v>31</v>
      </c>
      <c r="M83" s="485" t="s">
        <v>31</v>
      </c>
      <c r="N83" s="485" t="s">
        <v>31</v>
      </c>
      <c r="O83" s="485" t="s">
        <v>31</v>
      </c>
      <c r="P83" s="501" t="s">
        <v>31</v>
      </c>
      <c r="Q83" s="501" t="s">
        <v>31</v>
      </c>
      <c r="R83" s="501" t="s">
        <v>31</v>
      </c>
    </row>
    <row r="84" spans="2:18" ht="16.5" customHeight="1">
      <c r="B84" s="421" t="s">
        <v>572</v>
      </c>
      <c r="C84" s="203" t="s">
        <v>197</v>
      </c>
      <c r="D84" s="485">
        <v>7121</v>
      </c>
      <c r="E84" s="485">
        <v>6383</v>
      </c>
      <c r="F84" s="485">
        <v>738</v>
      </c>
      <c r="G84" s="485">
        <v>171</v>
      </c>
      <c r="H84" s="485">
        <v>145</v>
      </c>
      <c r="I84" s="485">
        <v>26</v>
      </c>
      <c r="J84" s="485">
        <v>66</v>
      </c>
      <c r="K84" s="485">
        <v>44</v>
      </c>
      <c r="L84" s="485">
        <v>22</v>
      </c>
      <c r="M84" s="485">
        <v>7226</v>
      </c>
      <c r="N84" s="485">
        <v>6484</v>
      </c>
      <c r="O84" s="485">
        <v>742</v>
      </c>
      <c r="P84" s="501">
        <v>1.9</v>
      </c>
      <c r="Q84" s="501">
        <v>1</v>
      </c>
      <c r="R84" s="501">
        <v>9.6</v>
      </c>
    </row>
    <row r="85" spans="2:18" ht="16.5" customHeight="1">
      <c r="B85" s="421" t="s">
        <v>573</v>
      </c>
      <c r="C85" s="203" t="s">
        <v>198</v>
      </c>
      <c r="D85" s="485">
        <v>13484</v>
      </c>
      <c r="E85" s="485">
        <v>8623</v>
      </c>
      <c r="F85" s="485">
        <v>4861</v>
      </c>
      <c r="G85" s="485">
        <v>330</v>
      </c>
      <c r="H85" s="485">
        <v>131</v>
      </c>
      <c r="I85" s="485">
        <v>199</v>
      </c>
      <c r="J85" s="485">
        <v>66</v>
      </c>
      <c r="K85" s="485">
        <v>66</v>
      </c>
      <c r="L85" s="485">
        <v>0</v>
      </c>
      <c r="M85" s="485">
        <v>13748</v>
      </c>
      <c r="N85" s="485">
        <v>8688</v>
      </c>
      <c r="O85" s="485">
        <v>5060</v>
      </c>
      <c r="P85" s="501">
        <v>11</v>
      </c>
      <c r="Q85" s="501">
        <v>3.5</v>
      </c>
      <c r="R85" s="501">
        <v>23.9</v>
      </c>
    </row>
    <row r="86" spans="2:18" ht="16.5" customHeight="1">
      <c r="B86" s="421" t="s">
        <v>574</v>
      </c>
      <c r="C86" s="203" t="s">
        <v>258</v>
      </c>
      <c r="D86" s="485">
        <v>6219</v>
      </c>
      <c r="E86" s="485">
        <v>5568</v>
      </c>
      <c r="F86" s="485">
        <v>651</v>
      </c>
      <c r="G86" s="485">
        <v>225</v>
      </c>
      <c r="H86" s="485">
        <v>171</v>
      </c>
      <c r="I86" s="485">
        <v>54</v>
      </c>
      <c r="J86" s="485">
        <v>79</v>
      </c>
      <c r="K86" s="485">
        <v>53</v>
      </c>
      <c r="L86" s="485">
        <v>26</v>
      </c>
      <c r="M86" s="485">
        <v>6365</v>
      </c>
      <c r="N86" s="485">
        <v>5686</v>
      </c>
      <c r="O86" s="485">
        <v>679</v>
      </c>
      <c r="P86" s="501">
        <v>5.1</v>
      </c>
      <c r="Q86" s="501">
        <v>2.9</v>
      </c>
      <c r="R86" s="501">
        <v>23.7</v>
      </c>
    </row>
    <row r="87" spans="2:18" ht="16.5" customHeight="1">
      <c r="B87" s="421" t="s">
        <v>575</v>
      </c>
      <c r="C87" s="203" t="s">
        <v>259</v>
      </c>
      <c r="D87" s="485">
        <v>18789</v>
      </c>
      <c r="E87" s="485">
        <v>16388</v>
      </c>
      <c r="F87" s="485">
        <v>2401</v>
      </c>
      <c r="G87" s="485">
        <v>301</v>
      </c>
      <c r="H87" s="485">
        <v>223</v>
      </c>
      <c r="I87" s="485">
        <v>78</v>
      </c>
      <c r="J87" s="485">
        <v>72</v>
      </c>
      <c r="K87" s="485">
        <v>22</v>
      </c>
      <c r="L87" s="485">
        <v>50</v>
      </c>
      <c r="M87" s="485">
        <v>19018</v>
      </c>
      <c r="N87" s="485">
        <v>16589</v>
      </c>
      <c r="O87" s="485">
        <v>2429</v>
      </c>
      <c r="P87" s="501">
        <v>8.7</v>
      </c>
      <c r="Q87" s="501">
        <v>8</v>
      </c>
      <c r="R87" s="501">
        <v>13.9</v>
      </c>
    </row>
    <row r="88" spans="2:18" ht="16.5" customHeight="1">
      <c r="B88" s="421" t="s">
        <v>576</v>
      </c>
      <c r="C88" s="203" t="s">
        <v>260</v>
      </c>
      <c r="D88" s="485">
        <v>8996</v>
      </c>
      <c r="E88" s="485">
        <v>6018</v>
      </c>
      <c r="F88" s="485">
        <v>2978</v>
      </c>
      <c r="G88" s="485">
        <v>289</v>
      </c>
      <c r="H88" s="485">
        <v>233</v>
      </c>
      <c r="I88" s="485">
        <v>56</v>
      </c>
      <c r="J88" s="485">
        <v>197</v>
      </c>
      <c r="K88" s="485">
        <v>94</v>
      </c>
      <c r="L88" s="485">
        <v>103</v>
      </c>
      <c r="M88" s="485">
        <v>9088</v>
      </c>
      <c r="N88" s="485">
        <v>6157</v>
      </c>
      <c r="O88" s="485">
        <v>2931</v>
      </c>
      <c r="P88" s="501">
        <v>7.7</v>
      </c>
      <c r="Q88" s="501">
        <v>4.1</v>
      </c>
      <c r="R88" s="501">
        <v>15.4</v>
      </c>
    </row>
    <row r="89" spans="2:18" ht="16.5" customHeight="1">
      <c r="B89" s="421" t="s">
        <v>577</v>
      </c>
      <c r="C89" s="203" t="s">
        <v>261</v>
      </c>
      <c r="D89" s="485">
        <v>7721</v>
      </c>
      <c r="E89" s="485">
        <v>5686</v>
      </c>
      <c r="F89" s="485">
        <v>2035</v>
      </c>
      <c r="G89" s="485">
        <v>249</v>
      </c>
      <c r="H89" s="485">
        <v>181</v>
      </c>
      <c r="I89" s="485">
        <v>68</v>
      </c>
      <c r="J89" s="485">
        <v>71</v>
      </c>
      <c r="K89" s="485">
        <v>50</v>
      </c>
      <c r="L89" s="485">
        <v>21</v>
      </c>
      <c r="M89" s="485">
        <v>7899</v>
      </c>
      <c r="N89" s="485">
        <v>5817</v>
      </c>
      <c r="O89" s="485">
        <v>2082</v>
      </c>
      <c r="P89" s="501">
        <v>4.9</v>
      </c>
      <c r="Q89" s="501">
        <v>0.9</v>
      </c>
      <c r="R89" s="501">
        <v>16.3</v>
      </c>
    </row>
    <row r="90" spans="2:18" ht="16.5" customHeight="1">
      <c r="B90" s="421" t="s">
        <v>578</v>
      </c>
      <c r="C90" s="203" t="s">
        <v>262</v>
      </c>
      <c r="D90" s="485">
        <v>33701</v>
      </c>
      <c r="E90" s="485">
        <v>24173</v>
      </c>
      <c r="F90" s="485">
        <v>9528</v>
      </c>
      <c r="G90" s="485">
        <v>1046</v>
      </c>
      <c r="H90" s="485">
        <v>757</v>
      </c>
      <c r="I90" s="485">
        <v>289</v>
      </c>
      <c r="J90" s="485">
        <v>1193</v>
      </c>
      <c r="K90" s="485">
        <v>838</v>
      </c>
      <c r="L90" s="485">
        <v>355</v>
      </c>
      <c r="M90" s="485">
        <v>33554</v>
      </c>
      <c r="N90" s="485">
        <v>24092</v>
      </c>
      <c r="O90" s="485">
        <v>9462</v>
      </c>
      <c r="P90" s="501">
        <v>5.5</v>
      </c>
      <c r="Q90" s="501">
        <v>0.7</v>
      </c>
      <c r="R90" s="501">
        <v>17.5</v>
      </c>
    </row>
    <row r="91" spans="2:18" ht="16.5" customHeight="1">
      <c r="B91" s="421" t="s">
        <v>579</v>
      </c>
      <c r="C91" s="203" t="s">
        <v>263</v>
      </c>
      <c r="D91" s="485">
        <v>2264</v>
      </c>
      <c r="E91" s="485">
        <v>1726</v>
      </c>
      <c r="F91" s="485">
        <v>538</v>
      </c>
      <c r="G91" s="485">
        <v>42</v>
      </c>
      <c r="H91" s="485">
        <v>32</v>
      </c>
      <c r="I91" s="485">
        <v>10</v>
      </c>
      <c r="J91" s="485">
        <v>33</v>
      </c>
      <c r="K91" s="485">
        <v>31</v>
      </c>
      <c r="L91" s="485">
        <v>2</v>
      </c>
      <c r="M91" s="485">
        <v>2273</v>
      </c>
      <c r="N91" s="485">
        <v>1727</v>
      </c>
      <c r="O91" s="485">
        <v>546</v>
      </c>
      <c r="P91" s="501">
        <v>1.1</v>
      </c>
      <c r="Q91" s="501">
        <v>0.5</v>
      </c>
      <c r="R91" s="501">
        <v>2.7</v>
      </c>
    </row>
    <row r="92" spans="2:18" ht="16.5" customHeight="1">
      <c r="B92" s="421" t="s">
        <v>580</v>
      </c>
      <c r="C92" s="203" t="s">
        <v>264</v>
      </c>
      <c r="D92" s="485">
        <v>82108</v>
      </c>
      <c r="E92" s="485">
        <v>70298</v>
      </c>
      <c r="F92" s="485">
        <v>11810</v>
      </c>
      <c r="G92" s="485">
        <v>2634</v>
      </c>
      <c r="H92" s="485">
        <v>2140</v>
      </c>
      <c r="I92" s="485">
        <v>494</v>
      </c>
      <c r="J92" s="485">
        <v>1568</v>
      </c>
      <c r="K92" s="485">
        <v>1509</v>
      </c>
      <c r="L92" s="485">
        <v>59</v>
      </c>
      <c r="M92" s="485">
        <v>83174</v>
      </c>
      <c r="N92" s="485">
        <v>70929</v>
      </c>
      <c r="O92" s="485">
        <v>12245</v>
      </c>
      <c r="P92" s="501">
        <v>0.5</v>
      </c>
      <c r="Q92" s="501">
        <v>0.3</v>
      </c>
      <c r="R92" s="501">
        <v>1.4</v>
      </c>
    </row>
    <row r="93" spans="2:18" ht="16.5" customHeight="1">
      <c r="B93" s="421" t="s">
        <v>581</v>
      </c>
      <c r="C93" s="440" t="s">
        <v>795</v>
      </c>
      <c r="D93" s="485">
        <v>8529</v>
      </c>
      <c r="E93" s="485">
        <v>5904</v>
      </c>
      <c r="F93" s="485">
        <v>2625</v>
      </c>
      <c r="G93" s="485">
        <v>135</v>
      </c>
      <c r="H93" s="485">
        <v>90</v>
      </c>
      <c r="I93" s="485">
        <v>45</v>
      </c>
      <c r="J93" s="485">
        <v>159</v>
      </c>
      <c r="K93" s="485">
        <v>115</v>
      </c>
      <c r="L93" s="485">
        <v>44</v>
      </c>
      <c r="M93" s="485">
        <v>8505</v>
      </c>
      <c r="N93" s="485">
        <v>5879</v>
      </c>
      <c r="O93" s="485">
        <v>2626</v>
      </c>
      <c r="P93" s="501">
        <v>14</v>
      </c>
      <c r="Q93" s="501">
        <v>3.2</v>
      </c>
      <c r="R93" s="501">
        <v>38.2</v>
      </c>
    </row>
    <row r="94" spans="2:18" ht="16.5" customHeight="1">
      <c r="B94" s="418" t="s">
        <v>462</v>
      </c>
      <c r="C94" s="515" t="s">
        <v>793</v>
      </c>
      <c r="D94" s="483">
        <v>28881</v>
      </c>
      <c r="E94" s="483">
        <v>14941</v>
      </c>
      <c r="F94" s="483">
        <v>13940</v>
      </c>
      <c r="G94" s="483">
        <v>1450</v>
      </c>
      <c r="H94" s="483">
        <v>1004</v>
      </c>
      <c r="I94" s="483">
        <v>446</v>
      </c>
      <c r="J94" s="483">
        <v>636</v>
      </c>
      <c r="K94" s="483">
        <v>452</v>
      </c>
      <c r="L94" s="483">
        <v>184</v>
      </c>
      <c r="M94" s="483">
        <v>29695</v>
      </c>
      <c r="N94" s="483">
        <v>15493</v>
      </c>
      <c r="O94" s="483">
        <v>14202</v>
      </c>
      <c r="P94" s="499">
        <v>19.3</v>
      </c>
      <c r="Q94" s="499">
        <v>3.9</v>
      </c>
      <c r="R94" s="499">
        <v>36.1</v>
      </c>
    </row>
    <row r="95" spans="2:18" ht="16.5" customHeight="1">
      <c r="B95" s="422" t="s">
        <v>463</v>
      </c>
      <c r="C95" s="516" t="s">
        <v>794</v>
      </c>
      <c r="D95" s="487">
        <v>54817</v>
      </c>
      <c r="E95" s="487">
        <v>21045</v>
      </c>
      <c r="F95" s="487">
        <v>33772</v>
      </c>
      <c r="G95" s="487">
        <v>2783</v>
      </c>
      <c r="H95" s="487">
        <v>1880</v>
      </c>
      <c r="I95" s="487">
        <v>903</v>
      </c>
      <c r="J95" s="487">
        <v>2161</v>
      </c>
      <c r="K95" s="487">
        <v>1208</v>
      </c>
      <c r="L95" s="487">
        <v>953</v>
      </c>
      <c r="M95" s="487">
        <v>55439</v>
      </c>
      <c r="N95" s="487">
        <v>21717</v>
      </c>
      <c r="O95" s="487">
        <v>33722</v>
      </c>
      <c r="P95" s="503">
        <v>58.3</v>
      </c>
      <c r="Q95" s="503">
        <v>28.7</v>
      </c>
      <c r="R95" s="503">
        <v>77.4</v>
      </c>
    </row>
    <row r="96" spans="2:18" ht="16.5" customHeight="1">
      <c r="B96" s="420" t="s">
        <v>464</v>
      </c>
      <c r="C96" s="202" t="s">
        <v>207</v>
      </c>
      <c r="D96" s="489">
        <v>18139</v>
      </c>
      <c r="E96" s="489">
        <v>8331</v>
      </c>
      <c r="F96" s="489">
        <v>9808</v>
      </c>
      <c r="G96" s="489">
        <v>722</v>
      </c>
      <c r="H96" s="489">
        <v>422</v>
      </c>
      <c r="I96" s="489">
        <v>300</v>
      </c>
      <c r="J96" s="489">
        <v>804</v>
      </c>
      <c r="K96" s="489">
        <v>292</v>
      </c>
      <c r="L96" s="489">
        <v>512</v>
      </c>
      <c r="M96" s="489">
        <v>18057</v>
      </c>
      <c r="N96" s="489">
        <v>8461</v>
      </c>
      <c r="O96" s="489">
        <v>9596</v>
      </c>
      <c r="P96" s="497">
        <v>62.1</v>
      </c>
      <c r="Q96" s="497">
        <v>39.5</v>
      </c>
      <c r="R96" s="497">
        <v>82</v>
      </c>
    </row>
    <row r="97" spans="2:18" ht="16.5" customHeight="1">
      <c r="B97" s="421" t="s">
        <v>465</v>
      </c>
      <c r="C97" s="203" t="s">
        <v>265</v>
      </c>
      <c r="D97" s="485">
        <v>28309</v>
      </c>
      <c r="E97" s="485">
        <v>8912</v>
      </c>
      <c r="F97" s="485">
        <v>19397</v>
      </c>
      <c r="G97" s="485">
        <v>932</v>
      </c>
      <c r="H97" s="485">
        <v>376</v>
      </c>
      <c r="I97" s="485">
        <v>556</v>
      </c>
      <c r="J97" s="485">
        <v>1931</v>
      </c>
      <c r="K97" s="485">
        <v>796</v>
      </c>
      <c r="L97" s="485">
        <v>1135</v>
      </c>
      <c r="M97" s="485">
        <v>27310</v>
      </c>
      <c r="N97" s="485">
        <v>8492</v>
      </c>
      <c r="O97" s="485">
        <v>18818</v>
      </c>
      <c r="P97" s="501">
        <v>80.1</v>
      </c>
      <c r="Q97" s="501">
        <v>63.5</v>
      </c>
      <c r="R97" s="501">
        <v>87.6</v>
      </c>
    </row>
    <row r="98" spans="2:18" ht="16.5" customHeight="1">
      <c r="B98" s="418" t="s">
        <v>466</v>
      </c>
      <c r="C98" s="201" t="s">
        <v>208</v>
      </c>
      <c r="D98" s="483">
        <v>64103</v>
      </c>
      <c r="E98" s="483">
        <v>17754</v>
      </c>
      <c r="F98" s="483">
        <v>46349</v>
      </c>
      <c r="G98" s="483">
        <v>5358</v>
      </c>
      <c r="H98" s="483">
        <v>2148</v>
      </c>
      <c r="I98" s="483">
        <v>3210</v>
      </c>
      <c r="J98" s="483">
        <v>2402</v>
      </c>
      <c r="K98" s="483">
        <v>912</v>
      </c>
      <c r="L98" s="483">
        <v>1490</v>
      </c>
      <c r="M98" s="483">
        <v>67059</v>
      </c>
      <c r="N98" s="483">
        <v>18990</v>
      </c>
      <c r="O98" s="483">
        <v>48069</v>
      </c>
      <c r="P98" s="499">
        <v>13.3</v>
      </c>
      <c r="Q98" s="499">
        <v>11.3</v>
      </c>
      <c r="R98" s="499">
        <v>14.1</v>
      </c>
    </row>
    <row r="99" spans="2:18" ht="16.5" customHeight="1">
      <c r="B99" s="422" t="s">
        <v>467</v>
      </c>
      <c r="C99" s="200" t="s">
        <v>266</v>
      </c>
      <c r="D99" s="487">
        <v>54520</v>
      </c>
      <c r="E99" s="487">
        <v>17091</v>
      </c>
      <c r="F99" s="487">
        <v>37429</v>
      </c>
      <c r="G99" s="487">
        <v>2740</v>
      </c>
      <c r="H99" s="487">
        <v>849</v>
      </c>
      <c r="I99" s="487">
        <v>1891</v>
      </c>
      <c r="J99" s="487">
        <v>1917</v>
      </c>
      <c r="K99" s="487">
        <v>456</v>
      </c>
      <c r="L99" s="487">
        <v>1461</v>
      </c>
      <c r="M99" s="487">
        <v>55343</v>
      </c>
      <c r="N99" s="487">
        <v>17484</v>
      </c>
      <c r="O99" s="487">
        <v>37859</v>
      </c>
      <c r="P99" s="503">
        <v>32.6</v>
      </c>
      <c r="Q99" s="503">
        <v>30.6</v>
      </c>
      <c r="R99" s="503">
        <v>33.6</v>
      </c>
    </row>
    <row r="100" spans="2:18" ht="16.5" customHeight="1">
      <c r="B100" s="420" t="s">
        <v>468</v>
      </c>
      <c r="C100" s="202" t="s">
        <v>267</v>
      </c>
      <c r="D100" s="483">
        <v>25143</v>
      </c>
      <c r="E100" s="483">
        <v>11420</v>
      </c>
      <c r="F100" s="483">
        <v>13723</v>
      </c>
      <c r="G100" s="483">
        <v>1707</v>
      </c>
      <c r="H100" s="483">
        <v>687</v>
      </c>
      <c r="I100" s="483">
        <v>1020</v>
      </c>
      <c r="J100" s="483">
        <v>1616</v>
      </c>
      <c r="K100" s="483">
        <v>981</v>
      </c>
      <c r="L100" s="483">
        <v>635</v>
      </c>
      <c r="M100" s="483">
        <v>25234</v>
      </c>
      <c r="N100" s="483">
        <v>11126</v>
      </c>
      <c r="O100" s="483">
        <v>14108</v>
      </c>
      <c r="P100" s="499">
        <v>24.9</v>
      </c>
      <c r="Q100" s="499">
        <v>15.7</v>
      </c>
      <c r="R100" s="499">
        <v>32.2</v>
      </c>
    </row>
    <row r="101" spans="2:18" ht="16.5" customHeight="1">
      <c r="B101" s="421" t="s">
        <v>469</v>
      </c>
      <c r="C101" s="203" t="s">
        <v>268</v>
      </c>
      <c r="D101" s="485">
        <v>42557</v>
      </c>
      <c r="E101" s="485">
        <v>15945</v>
      </c>
      <c r="F101" s="485">
        <v>26612</v>
      </c>
      <c r="G101" s="485">
        <v>1545</v>
      </c>
      <c r="H101" s="485">
        <v>641</v>
      </c>
      <c r="I101" s="485">
        <v>904</v>
      </c>
      <c r="J101" s="485">
        <v>655</v>
      </c>
      <c r="K101" s="485">
        <v>328</v>
      </c>
      <c r="L101" s="485">
        <v>327</v>
      </c>
      <c r="M101" s="485">
        <v>43447</v>
      </c>
      <c r="N101" s="485">
        <v>16258</v>
      </c>
      <c r="O101" s="485">
        <v>27189</v>
      </c>
      <c r="P101" s="501">
        <v>74.2</v>
      </c>
      <c r="Q101" s="501">
        <v>59.7</v>
      </c>
      <c r="R101" s="501">
        <v>83</v>
      </c>
    </row>
    <row r="102" spans="2:18" ht="16.5" customHeight="1">
      <c r="B102" s="422" t="s">
        <v>470</v>
      </c>
      <c r="C102" s="200" t="s">
        <v>269</v>
      </c>
      <c r="D102" s="494">
        <v>4889</v>
      </c>
      <c r="E102" s="494">
        <v>3209</v>
      </c>
      <c r="F102" s="494">
        <v>1680</v>
      </c>
      <c r="G102" s="494">
        <v>270</v>
      </c>
      <c r="H102" s="494">
        <v>195</v>
      </c>
      <c r="I102" s="494">
        <v>75</v>
      </c>
      <c r="J102" s="494">
        <v>315</v>
      </c>
      <c r="K102" s="494">
        <v>195</v>
      </c>
      <c r="L102" s="494">
        <v>120</v>
      </c>
      <c r="M102" s="494">
        <v>4844</v>
      </c>
      <c r="N102" s="494">
        <v>3209</v>
      </c>
      <c r="O102" s="494">
        <v>1635</v>
      </c>
      <c r="P102" s="507">
        <v>9.6</v>
      </c>
      <c r="Q102" s="507">
        <v>5.1</v>
      </c>
      <c r="R102" s="507">
        <v>18.3</v>
      </c>
    </row>
  </sheetData>
  <sheetProtection/>
  <mergeCells count="12">
    <mergeCell ref="G3:I3"/>
    <mergeCell ref="J3:L3"/>
    <mergeCell ref="B3:C4"/>
    <mergeCell ref="B54:C55"/>
    <mergeCell ref="M3:O3"/>
    <mergeCell ref="P3:R3"/>
    <mergeCell ref="D54:F54"/>
    <mergeCell ref="G54:I54"/>
    <mergeCell ref="J54:L54"/>
    <mergeCell ref="M54:O54"/>
    <mergeCell ref="P54:R54"/>
    <mergeCell ref="D3:F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tabColor indexed="8"/>
  </sheetPr>
  <dimension ref="B2:T48"/>
  <sheetViews>
    <sheetView showGridLines="0" zoomScale="88" zoomScaleNormal="88" zoomScalePageLayoutView="0" workbookViewId="0" topLeftCell="A1">
      <selection activeCell="A1" sqref="A1"/>
    </sheetView>
  </sheetViews>
  <sheetFormatPr defaultColWidth="8.796875" defaultRowHeight="14.25"/>
  <cols>
    <col min="1" max="1" width="1.4921875" style="31" customWidth="1"/>
    <col min="2" max="2" width="2.8984375" style="31" customWidth="1"/>
    <col min="3" max="3" width="2.59765625" style="31" customWidth="1"/>
    <col min="4" max="4" width="6.59765625" style="31" customWidth="1"/>
    <col min="5" max="5" width="4.3984375" style="31" customWidth="1"/>
    <col min="6" max="6" width="31.8984375" style="31" customWidth="1"/>
    <col min="7" max="11" width="7.59765625" style="31" customWidth="1"/>
    <col min="12" max="12" width="8.59765625" style="31" customWidth="1"/>
    <col min="13" max="13" width="2.59765625" style="31" customWidth="1"/>
    <col min="14" max="14" width="1.203125" style="31" customWidth="1"/>
    <col min="15" max="15" width="2.59765625" style="181" customWidth="1"/>
    <col min="16" max="17" width="2.59765625" style="31" customWidth="1"/>
    <col min="18" max="20" width="0" style="31" hidden="1" customWidth="1"/>
    <col min="21" max="16384" width="9" style="31" customWidth="1"/>
  </cols>
  <sheetData>
    <row r="2" spans="2:15" s="29" customFormat="1" ht="24.75" customHeight="1">
      <c r="B2" s="584" t="s">
        <v>387</v>
      </c>
      <c r="C2" s="584"/>
      <c r="D2" s="584"/>
      <c r="E2" s="584"/>
      <c r="F2" s="584"/>
      <c r="G2" s="584"/>
      <c r="H2" s="584"/>
      <c r="I2" s="584"/>
      <c r="J2" s="584"/>
      <c r="K2" s="584"/>
      <c r="L2" s="584"/>
      <c r="M2" s="584"/>
      <c r="N2" s="584"/>
      <c r="O2" s="584"/>
    </row>
    <row r="3" spans="2:15" s="29" customFormat="1" ht="15" customHeight="1">
      <c r="B3" s="27"/>
      <c r="C3" s="27"/>
      <c r="D3" s="27"/>
      <c r="E3" s="27"/>
      <c r="F3" s="28"/>
      <c r="G3" s="28"/>
      <c r="H3" s="28"/>
      <c r="I3" s="28"/>
      <c r="J3" s="28"/>
      <c r="K3" s="28"/>
      <c r="L3" s="28"/>
      <c r="M3" s="27"/>
      <c r="N3" s="27"/>
      <c r="O3" s="181"/>
    </row>
    <row r="4" spans="2:20" ht="15.75" customHeight="1">
      <c r="B4" s="37" t="s">
        <v>81</v>
      </c>
      <c r="C4" s="186"/>
      <c r="D4" s="30"/>
      <c r="E4" s="30"/>
      <c r="F4" s="30"/>
      <c r="G4" s="32"/>
      <c r="H4" s="30"/>
      <c r="I4" s="30"/>
      <c r="J4" s="30"/>
      <c r="K4" s="30"/>
      <c r="L4" s="30"/>
      <c r="M4" s="33">
        <f>REPT("-",R4-LEN(D4))</f>
      </c>
      <c r="N4" s="33"/>
      <c r="O4" s="182"/>
      <c r="T4" s="37"/>
    </row>
    <row r="5" spans="2:14" ht="15.75" customHeight="1">
      <c r="B5" s="37"/>
      <c r="C5" s="30"/>
      <c r="D5" s="30"/>
      <c r="E5" s="30"/>
      <c r="F5" s="30"/>
      <c r="G5" s="30"/>
      <c r="H5" s="30"/>
      <c r="I5" s="30"/>
      <c r="J5" s="30"/>
      <c r="K5" s="30"/>
      <c r="L5" s="30"/>
      <c r="M5" s="30"/>
      <c r="N5" s="30"/>
    </row>
    <row r="6" spans="2:15" ht="18.75" customHeight="1">
      <c r="B6" s="37" t="s">
        <v>388</v>
      </c>
      <c r="C6" s="30"/>
      <c r="D6" s="30"/>
      <c r="E6" s="30"/>
      <c r="F6" s="30"/>
      <c r="G6" s="34"/>
      <c r="H6" s="30"/>
      <c r="I6" s="30"/>
      <c r="J6" s="30"/>
      <c r="K6" s="30"/>
      <c r="L6" s="30"/>
      <c r="M6" s="30"/>
      <c r="N6" s="30"/>
      <c r="O6" s="183"/>
    </row>
    <row r="7" spans="2:15" ht="18.75" customHeight="1">
      <c r="B7" s="30"/>
      <c r="C7" s="186" t="s">
        <v>403</v>
      </c>
      <c r="D7" s="30" t="s">
        <v>160</v>
      </c>
      <c r="E7" s="30"/>
      <c r="F7" s="30"/>
      <c r="G7" s="34"/>
      <c r="H7" s="30"/>
      <c r="I7" s="30"/>
      <c r="J7" s="30"/>
      <c r="K7" s="30"/>
      <c r="L7" s="30"/>
      <c r="M7" s="30"/>
      <c r="N7" s="30"/>
      <c r="O7" s="183"/>
    </row>
    <row r="8" spans="2:20" ht="18.75" customHeight="1">
      <c r="B8" s="30"/>
      <c r="C8" s="186"/>
      <c r="D8" s="30" t="s">
        <v>391</v>
      </c>
      <c r="E8" s="30"/>
      <c r="F8" s="30"/>
      <c r="G8" s="32"/>
      <c r="H8" s="30"/>
      <c r="I8" s="30"/>
      <c r="J8" s="30"/>
      <c r="K8" s="30"/>
      <c r="L8" s="30"/>
      <c r="M8" s="33" t="str">
        <f>REPT("-",R8-LEN(D8))</f>
        <v>------------------------------------------------------------------</v>
      </c>
      <c r="N8" s="33"/>
      <c r="O8" s="182" t="str">
        <f>HYPERLINK("#"&amp;T8&amp;"!A1","1")</f>
        <v>1</v>
      </c>
      <c r="R8" s="31">
        <v>78</v>
      </c>
      <c r="T8" s="37" t="s">
        <v>735</v>
      </c>
    </row>
    <row r="9" spans="2:20" ht="18.75" customHeight="1">
      <c r="B9" s="30"/>
      <c r="C9" s="186"/>
      <c r="D9" s="30" t="s">
        <v>392</v>
      </c>
      <c r="E9" s="30"/>
      <c r="F9" s="30"/>
      <c r="G9" s="32"/>
      <c r="H9" s="30"/>
      <c r="I9" s="30"/>
      <c r="J9" s="30"/>
      <c r="K9" s="30"/>
      <c r="L9" s="30"/>
      <c r="M9" s="33" t="str">
        <f>REPT("-",R9-LEN(D9))</f>
        <v>-----------------------------------------------------------------</v>
      </c>
      <c r="N9" s="33"/>
      <c r="O9" s="182" t="str">
        <f>HYPERLINK("#"&amp;T9&amp;"!A1","1")</f>
        <v>1</v>
      </c>
      <c r="R9" s="31">
        <v>78</v>
      </c>
      <c r="T9" s="37" t="s">
        <v>798</v>
      </c>
    </row>
    <row r="10" spans="2:20" ht="18.75" customHeight="1">
      <c r="B10" s="30"/>
      <c r="C10" s="186" t="s">
        <v>404</v>
      </c>
      <c r="D10" s="30" t="s">
        <v>161</v>
      </c>
      <c r="E10" s="30"/>
      <c r="F10" s="30"/>
      <c r="G10" s="32"/>
      <c r="H10" s="30"/>
      <c r="I10" s="30"/>
      <c r="J10" s="30"/>
      <c r="K10" s="30"/>
      <c r="L10" s="30"/>
      <c r="M10" s="33"/>
      <c r="N10" s="33"/>
      <c r="O10" s="182"/>
      <c r="R10" s="37" t="s">
        <v>389</v>
      </c>
      <c r="T10" s="37" t="s">
        <v>389</v>
      </c>
    </row>
    <row r="11" spans="2:20" ht="18.75" customHeight="1">
      <c r="B11" s="30"/>
      <c r="C11" s="186" t="s">
        <v>389</v>
      </c>
      <c r="D11" s="30" t="s">
        <v>391</v>
      </c>
      <c r="E11" s="30"/>
      <c r="F11" s="30"/>
      <c r="G11" s="34"/>
      <c r="H11" s="30"/>
      <c r="I11" s="30"/>
      <c r="J11" s="30"/>
      <c r="K11" s="30"/>
      <c r="L11" s="30"/>
      <c r="M11" s="33" t="str">
        <f>REPT("-",R11-LEN(D11))</f>
        <v>------------------------------------------------------------------</v>
      </c>
      <c r="N11" s="30"/>
      <c r="O11" s="182" t="str">
        <f>HYPERLINK("#"&amp;T11&amp;"!A1","2")</f>
        <v>2</v>
      </c>
      <c r="R11" s="31">
        <v>78</v>
      </c>
      <c r="T11" s="37" t="s">
        <v>799</v>
      </c>
    </row>
    <row r="12" spans="2:20" ht="18.75" customHeight="1">
      <c r="B12" s="30"/>
      <c r="C12" s="186"/>
      <c r="D12" s="30" t="s">
        <v>392</v>
      </c>
      <c r="E12" s="30"/>
      <c r="F12" s="30"/>
      <c r="G12" s="32"/>
      <c r="H12" s="30"/>
      <c r="I12" s="30"/>
      <c r="J12" s="30"/>
      <c r="K12" s="30"/>
      <c r="L12" s="30"/>
      <c r="M12" s="33" t="str">
        <f>REPT("-",R12-LEN(D12))</f>
        <v>-----------------------------------------------------------------</v>
      </c>
      <c r="N12" s="33"/>
      <c r="O12" s="182" t="str">
        <f>HYPERLINK("#"&amp;T12&amp;"!A1","2")</f>
        <v>2</v>
      </c>
      <c r="R12" s="31">
        <v>78</v>
      </c>
      <c r="T12" s="37" t="s">
        <v>799</v>
      </c>
    </row>
    <row r="13" spans="2:18" ht="18.75" customHeight="1">
      <c r="B13" s="30"/>
      <c r="C13" s="186" t="s">
        <v>405</v>
      </c>
      <c r="D13" s="30" t="s">
        <v>162</v>
      </c>
      <c r="E13" s="30"/>
      <c r="F13" s="30"/>
      <c r="G13" s="32"/>
      <c r="H13" s="30"/>
      <c r="I13" s="30"/>
      <c r="J13" s="30"/>
      <c r="K13" s="30"/>
      <c r="L13" s="30"/>
      <c r="M13" s="33"/>
      <c r="N13" s="33"/>
      <c r="O13" s="182"/>
      <c r="R13" s="37" t="s">
        <v>386</v>
      </c>
    </row>
    <row r="14" spans="2:20" ht="18.75" customHeight="1">
      <c r="B14" s="30"/>
      <c r="C14" s="30"/>
      <c r="D14" s="30" t="s">
        <v>393</v>
      </c>
      <c r="E14" s="30"/>
      <c r="F14" s="30"/>
      <c r="G14" s="32"/>
      <c r="H14" s="30"/>
      <c r="I14" s="30"/>
      <c r="J14" s="30"/>
      <c r="K14" s="30"/>
      <c r="L14" s="30"/>
      <c r="M14" s="33" t="str">
        <f>REPT("-",R14-LEN(D14))</f>
        <v>------------------------------------------------------------------</v>
      </c>
      <c r="N14" s="33"/>
      <c r="O14" s="182" t="str">
        <f>HYPERLINK("#"&amp;T14&amp;"!A1","3")</f>
        <v>3</v>
      </c>
      <c r="R14" s="31">
        <v>78</v>
      </c>
      <c r="T14" s="37" t="s">
        <v>800</v>
      </c>
    </row>
    <row r="15" spans="2:20" ht="18.75" customHeight="1">
      <c r="B15" s="30"/>
      <c r="C15" s="30"/>
      <c r="D15" s="30" t="s">
        <v>392</v>
      </c>
      <c r="E15" s="30"/>
      <c r="F15" s="30"/>
      <c r="G15" s="32"/>
      <c r="H15" s="30"/>
      <c r="I15" s="30"/>
      <c r="J15" s="30"/>
      <c r="K15" s="30"/>
      <c r="L15" s="30"/>
      <c r="M15" s="33" t="str">
        <f>REPT("-",R15-LEN(D15))</f>
        <v>-----------------------------------------------------------------</v>
      </c>
      <c r="N15" s="33"/>
      <c r="O15" s="182" t="str">
        <f>HYPERLINK("#"&amp;T15&amp;"!A1","3")</f>
        <v>3</v>
      </c>
      <c r="R15" s="31">
        <v>78</v>
      </c>
      <c r="T15" s="37" t="s">
        <v>800</v>
      </c>
    </row>
    <row r="16" spans="2:15" ht="10.5" customHeight="1">
      <c r="B16" s="30"/>
      <c r="C16" s="30"/>
      <c r="D16" s="30"/>
      <c r="E16" s="30"/>
      <c r="F16" s="30"/>
      <c r="G16" s="30"/>
      <c r="H16" s="30"/>
      <c r="I16" s="30"/>
      <c r="J16" s="30"/>
      <c r="K16" s="30"/>
      <c r="L16" s="30"/>
      <c r="M16" s="30"/>
      <c r="N16" s="30"/>
      <c r="O16" s="183"/>
    </row>
    <row r="17" spans="2:15" ht="18.75" customHeight="1">
      <c r="B17" s="37" t="s">
        <v>104</v>
      </c>
      <c r="C17" s="30"/>
      <c r="D17" s="30"/>
      <c r="E17" s="30"/>
      <c r="F17" s="30"/>
      <c r="G17" s="30"/>
      <c r="H17" s="30"/>
      <c r="I17" s="30"/>
      <c r="J17" s="30"/>
      <c r="K17" s="30"/>
      <c r="L17" s="30"/>
      <c r="M17" s="30"/>
      <c r="N17" s="30"/>
      <c r="O17" s="183"/>
    </row>
    <row r="18" spans="2:15" ht="18.75" customHeight="1">
      <c r="B18" s="30"/>
      <c r="C18" s="37" t="s">
        <v>402</v>
      </c>
      <c r="D18" s="30"/>
      <c r="E18" s="30"/>
      <c r="F18" s="60"/>
      <c r="G18" s="30"/>
      <c r="H18" s="30"/>
      <c r="I18" s="30"/>
      <c r="J18" s="30"/>
      <c r="K18" s="30"/>
      <c r="L18" s="30"/>
      <c r="M18" s="30"/>
      <c r="N18" s="30"/>
      <c r="O18" s="183"/>
    </row>
    <row r="19" spans="2:20" ht="18.75" customHeight="1">
      <c r="B19" s="30"/>
      <c r="C19" s="30"/>
      <c r="D19" s="186" t="s">
        <v>827</v>
      </c>
      <c r="E19" s="59" t="s">
        <v>105</v>
      </c>
      <c r="F19" s="30"/>
      <c r="G19" s="59"/>
      <c r="H19" s="30"/>
      <c r="I19" s="30"/>
      <c r="J19" s="30"/>
      <c r="K19" s="30"/>
      <c r="L19" s="30"/>
      <c r="M19" s="33" t="str">
        <f aca="true" t="shared" si="0" ref="M19:M28">REPT("-",R19-LEN(E19))</f>
        <v>---------------------------</v>
      </c>
      <c r="N19" s="33"/>
      <c r="O19" s="182" t="str">
        <f>HYPERLINK("#"&amp;T19&amp;"!A1","4")</f>
        <v>4</v>
      </c>
      <c r="R19" s="31">
        <v>58</v>
      </c>
      <c r="T19" s="37" t="s">
        <v>733</v>
      </c>
    </row>
    <row r="20" spans="2:20" ht="18.75" customHeight="1">
      <c r="B20" s="30"/>
      <c r="C20" s="30"/>
      <c r="D20" s="186" t="s">
        <v>828</v>
      </c>
      <c r="E20" s="30" t="s">
        <v>106</v>
      </c>
      <c r="F20" s="30"/>
      <c r="G20" s="30"/>
      <c r="H20" s="30"/>
      <c r="I20" s="30"/>
      <c r="J20" s="30"/>
      <c r="K20" s="30"/>
      <c r="L20" s="30"/>
      <c r="M20" s="33" t="str">
        <f t="shared" si="0"/>
        <v>---------------------------</v>
      </c>
      <c r="N20" s="33"/>
      <c r="O20" s="182" t="str">
        <f>HYPERLINK("#"&amp;T20&amp;"!A1","5")</f>
        <v>5</v>
      </c>
      <c r="R20" s="31">
        <v>58</v>
      </c>
      <c r="T20" s="37" t="s">
        <v>734</v>
      </c>
    </row>
    <row r="21" spans="2:20" ht="18.75" customHeight="1">
      <c r="B21" s="30"/>
      <c r="C21" s="30"/>
      <c r="D21" s="186" t="s">
        <v>829</v>
      </c>
      <c r="E21" s="30" t="s">
        <v>107</v>
      </c>
      <c r="F21" s="30"/>
      <c r="G21" s="30"/>
      <c r="H21" s="30"/>
      <c r="I21" s="30"/>
      <c r="J21" s="30"/>
      <c r="K21" s="30"/>
      <c r="L21" s="30"/>
      <c r="M21" s="33" t="str">
        <f t="shared" si="0"/>
        <v>-------------------------------</v>
      </c>
      <c r="N21" s="33"/>
      <c r="O21" s="182" t="str">
        <f>HYPERLINK("#"&amp;T21&amp;"!A1","6")</f>
        <v>6</v>
      </c>
      <c r="R21" s="31">
        <v>60</v>
      </c>
      <c r="T21" s="37" t="s">
        <v>730</v>
      </c>
    </row>
    <row r="22" spans="2:20" ht="18.75" customHeight="1">
      <c r="B22" s="30"/>
      <c r="C22" s="30"/>
      <c r="D22" s="186" t="s">
        <v>830</v>
      </c>
      <c r="E22" s="30" t="s">
        <v>315</v>
      </c>
      <c r="F22" s="30"/>
      <c r="G22" s="30"/>
      <c r="H22" s="30"/>
      <c r="I22" s="30"/>
      <c r="J22" s="30"/>
      <c r="K22" s="30"/>
      <c r="L22" s="30"/>
      <c r="M22" s="33" t="str">
        <f t="shared" si="0"/>
        <v>-------------------------------</v>
      </c>
      <c r="N22" s="33"/>
      <c r="O22" s="182" t="str">
        <f>HYPERLINK("#"&amp;T22&amp;"!A1","7")</f>
        <v>7</v>
      </c>
      <c r="R22" s="31">
        <v>60</v>
      </c>
      <c r="T22" s="37" t="s">
        <v>731</v>
      </c>
    </row>
    <row r="23" spans="2:20" ht="18.75" customHeight="1">
      <c r="B23" s="30"/>
      <c r="C23" s="30"/>
      <c r="D23" s="186" t="s">
        <v>831</v>
      </c>
      <c r="E23" s="30" t="s">
        <v>149</v>
      </c>
      <c r="F23" s="30"/>
      <c r="G23" s="30"/>
      <c r="H23" s="30"/>
      <c r="I23" s="30"/>
      <c r="J23" s="30"/>
      <c r="K23" s="30"/>
      <c r="L23" s="30"/>
      <c r="M23" s="33" t="str">
        <f t="shared" si="0"/>
        <v>----------------------------</v>
      </c>
      <c r="N23" s="33"/>
      <c r="O23" s="182" t="str">
        <f>HYPERLINK("#"&amp;T23&amp;"!A1","8")</f>
        <v>8</v>
      </c>
      <c r="R23" s="31">
        <v>58</v>
      </c>
      <c r="T23" s="37" t="s">
        <v>732</v>
      </c>
    </row>
    <row r="24" spans="2:20" ht="18.75" customHeight="1">
      <c r="B24" s="30"/>
      <c r="C24" s="30"/>
      <c r="D24" s="186" t="s">
        <v>832</v>
      </c>
      <c r="E24" s="30" t="s">
        <v>150</v>
      </c>
      <c r="F24" s="30"/>
      <c r="G24" s="30"/>
      <c r="H24" s="30"/>
      <c r="I24" s="30"/>
      <c r="J24" s="30"/>
      <c r="K24" s="30"/>
      <c r="L24" s="30"/>
      <c r="M24" s="33" t="str">
        <f t="shared" si="0"/>
        <v>--------------------------</v>
      </c>
      <c r="N24" s="33"/>
      <c r="O24" s="182" t="str">
        <f>HYPERLINK("#"&amp;T24&amp;"!A1","9")</f>
        <v>9</v>
      </c>
      <c r="R24" s="31">
        <v>57</v>
      </c>
      <c r="T24" s="37" t="s">
        <v>99</v>
      </c>
    </row>
    <row r="25" spans="2:20" ht="18.75" customHeight="1">
      <c r="B25" s="30"/>
      <c r="C25" s="30"/>
      <c r="D25" s="186" t="s">
        <v>833</v>
      </c>
      <c r="E25" s="30" t="s">
        <v>316</v>
      </c>
      <c r="F25" s="30"/>
      <c r="G25" s="30"/>
      <c r="H25" s="30"/>
      <c r="I25" s="30"/>
      <c r="J25" s="30"/>
      <c r="K25" s="30"/>
      <c r="L25" s="30"/>
      <c r="M25" s="33" t="str">
        <f t="shared" si="0"/>
        <v>-------------------------</v>
      </c>
      <c r="N25" s="33"/>
      <c r="O25" s="182" t="str">
        <f>HYPERLINK("#"&amp;T25&amp;"!A1","10")</f>
        <v>10</v>
      </c>
      <c r="R25" s="31">
        <v>57</v>
      </c>
      <c r="T25" s="37" t="s">
        <v>100</v>
      </c>
    </row>
    <row r="26" spans="2:20" ht="18.75" customHeight="1">
      <c r="B26" s="30"/>
      <c r="C26" s="30"/>
      <c r="D26" s="186" t="s">
        <v>834</v>
      </c>
      <c r="E26" s="30" t="s">
        <v>151</v>
      </c>
      <c r="F26" s="30"/>
      <c r="G26" s="30"/>
      <c r="H26" s="30"/>
      <c r="I26" s="30"/>
      <c r="J26" s="30"/>
      <c r="K26" s="30"/>
      <c r="L26" s="30"/>
      <c r="M26" s="33" t="str">
        <f t="shared" si="0"/>
        <v>-------------------------</v>
      </c>
      <c r="N26" s="33"/>
      <c r="O26" s="182" t="str">
        <f>HYPERLINK("#"&amp;T26&amp;"!A1","11")</f>
        <v>11</v>
      </c>
      <c r="R26" s="31">
        <v>57</v>
      </c>
      <c r="T26" s="37" t="s">
        <v>313</v>
      </c>
    </row>
    <row r="27" spans="2:20" ht="18.75" customHeight="1">
      <c r="B27" s="30"/>
      <c r="C27" s="30"/>
      <c r="D27" s="186" t="s">
        <v>835</v>
      </c>
      <c r="E27" s="30" t="s">
        <v>108</v>
      </c>
      <c r="F27" s="30"/>
      <c r="G27" s="30"/>
      <c r="H27" s="30"/>
      <c r="I27" s="30"/>
      <c r="J27" s="30"/>
      <c r="K27" s="30"/>
      <c r="L27" s="30"/>
      <c r="M27" s="33" t="str">
        <f t="shared" si="0"/>
        <v>---------------------------------------</v>
      </c>
      <c r="N27" s="33"/>
      <c r="O27" s="182" t="str">
        <f>HYPERLINK("#"&amp;T27&amp;"!A1","12")</f>
        <v>12</v>
      </c>
      <c r="R27" s="31">
        <v>62</v>
      </c>
      <c r="T27" s="37" t="s">
        <v>314</v>
      </c>
    </row>
    <row r="28" spans="2:20" ht="18.75" customHeight="1">
      <c r="B28" s="30"/>
      <c r="C28" s="30"/>
      <c r="D28" s="186" t="s">
        <v>836</v>
      </c>
      <c r="E28" s="30" t="s">
        <v>152</v>
      </c>
      <c r="F28" s="30"/>
      <c r="G28" s="30"/>
      <c r="H28" s="30"/>
      <c r="I28" s="30"/>
      <c r="J28" s="30"/>
      <c r="K28" s="30"/>
      <c r="L28" s="30"/>
      <c r="M28" s="33" t="str">
        <f t="shared" si="0"/>
        <v>-----------------------------------------------</v>
      </c>
      <c r="N28" s="33"/>
      <c r="O28" s="182" t="str">
        <f>HYPERLINK("#"&amp;T28&amp;"!A1","13")</f>
        <v>13</v>
      </c>
      <c r="R28" s="31">
        <v>66</v>
      </c>
      <c r="T28" s="37" t="s">
        <v>229</v>
      </c>
    </row>
    <row r="29" spans="2:15" ht="18.75" customHeight="1">
      <c r="B29" s="30"/>
      <c r="C29" s="30"/>
      <c r="D29" s="33"/>
      <c r="E29" s="33"/>
      <c r="F29" s="30"/>
      <c r="G29" s="30"/>
      <c r="H29" s="30"/>
      <c r="I29" s="30"/>
      <c r="J29" s="30"/>
      <c r="K29" s="30"/>
      <c r="L29" s="30"/>
      <c r="M29" s="30"/>
      <c r="N29" s="30"/>
      <c r="O29" s="183"/>
    </row>
    <row r="30" spans="3:15" ht="18.75" customHeight="1">
      <c r="C30" s="37" t="s">
        <v>395</v>
      </c>
      <c r="D30" s="30"/>
      <c r="E30" s="30"/>
      <c r="F30" s="30"/>
      <c r="G30" s="30"/>
      <c r="H30" s="30"/>
      <c r="I30" s="30"/>
      <c r="J30" s="30"/>
      <c r="K30" s="30"/>
      <c r="L30" s="30"/>
      <c r="M30" s="30"/>
      <c r="N30" s="30"/>
      <c r="O30" s="183"/>
    </row>
    <row r="31" spans="2:20" ht="18.75" customHeight="1">
      <c r="B31" s="30"/>
      <c r="C31" s="30"/>
      <c r="D31" s="186" t="s">
        <v>827</v>
      </c>
      <c r="E31" s="30" t="s">
        <v>230</v>
      </c>
      <c r="G31" s="30"/>
      <c r="H31" s="30"/>
      <c r="I31" s="30"/>
      <c r="J31" s="30"/>
      <c r="K31" s="30"/>
      <c r="L31" s="30"/>
      <c r="M31" s="33" t="str">
        <f aca="true" t="shared" si="1" ref="M31:M44">REPT("-",R31-LEN(E31))</f>
        <v>-----------------------</v>
      </c>
      <c r="N31" s="35"/>
      <c r="O31" s="182" t="str">
        <f>HYPERLINK("#"&amp;T31&amp;"!A1","14")</f>
        <v>14</v>
      </c>
      <c r="R31" s="31">
        <v>55</v>
      </c>
      <c r="T31" s="37" t="s">
        <v>82</v>
      </c>
    </row>
    <row r="32" spans="2:20" ht="18.75" customHeight="1">
      <c r="B32" s="30"/>
      <c r="C32" s="30"/>
      <c r="D32" s="186" t="s">
        <v>828</v>
      </c>
      <c r="E32" s="30" t="s">
        <v>234</v>
      </c>
      <c r="G32" s="30"/>
      <c r="H32" s="30"/>
      <c r="I32" s="30"/>
      <c r="J32" s="30"/>
      <c r="K32" s="30"/>
      <c r="L32" s="30"/>
      <c r="M32" s="33" t="str">
        <f t="shared" si="1"/>
        <v>----------------------</v>
      </c>
      <c r="N32" s="36"/>
      <c r="O32" s="182" t="str">
        <f>HYPERLINK("#"&amp;T32&amp;"!A1","15")</f>
        <v>15</v>
      </c>
      <c r="R32" s="31">
        <v>55</v>
      </c>
      <c r="T32" s="37" t="s">
        <v>82</v>
      </c>
    </row>
    <row r="33" spans="2:20" ht="18.75" customHeight="1">
      <c r="B33" s="30"/>
      <c r="C33" s="30" t="s">
        <v>153</v>
      </c>
      <c r="D33" s="186" t="s">
        <v>829</v>
      </c>
      <c r="E33" s="30" t="s">
        <v>231</v>
      </c>
      <c r="G33" s="30"/>
      <c r="H33" s="30"/>
      <c r="I33" s="30"/>
      <c r="J33" s="30"/>
      <c r="K33" s="30"/>
      <c r="L33" s="30"/>
      <c r="M33" s="33" t="str">
        <f t="shared" si="1"/>
        <v>------------</v>
      </c>
      <c r="N33" s="36"/>
      <c r="O33" s="182" t="str">
        <f>HYPERLINK("#"&amp;T33&amp;"!A1","16")</f>
        <v>16</v>
      </c>
      <c r="R33" s="31">
        <v>50</v>
      </c>
      <c r="T33" s="37" t="s">
        <v>83</v>
      </c>
    </row>
    <row r="34" spans="2:20" ht="18.75" customHeight="1">
      <c r="B34" s="30"/>
      <c r="C34" s="30" t="s">
        <v>154</v>
      </c>
      <c r="D34" s="186" t="s">
        <v>830</v>
      </c>
      <c r="E34" s="30" t="s">
        <v>235</v>
      </c>
      <c r="G34" s="30"/>
      <c r="H34" s="30"/>
      <c r="I34" s="30"/>
      <c r="J34" s="30"/>
      <c r="K34" s="30"/>
      <c r="L34" s="30"/>
      <c r="M34" s="33" t="str">
        <f t="shared" si="1"/>
        <v>-----------</v>
      </c>
      <c r="N34" s="36"/>
      <c r="O34" s="182" t="str">
        <f>HYPERLINK("#"&amp;T34&amp;"!A1","17")</f>
        <v>17</v>
      </c>
      <c r="R34" s="31">
        <v>50</v>
      </c>
      <c r="T34" s="37" t="s">
        <v>83</v>
      </c>
    </row>
    <row r="35" spans="2:20" ht="18.75" customHeight="1">
      <c r="B35" s="30"/>
      <c r="C35" s="30" t="s">
        <v>155</v>
      </c>
      <c r="D35" s="186" t="s">
        <v>831</v>
      </c>
      <c r="E35" s="30" t="s">
        <v>232</v>
      </c>
      <c r="G35" s="30"/>
      <c r="H35" s="30"/>
      <c r="I35" s="30"/>
      <c r="J35" s="30"/>
      <c r="K35" s="30"/>
      <c r="L35" s="30"/>
      <c r="M35" s="33" t="str">
        <f t="shared" si="1"/>
        <v>--------------------</v>
      </c>
      <c r="N35" s="36"/>
      <c r="O35" s="182" t="str">
        <f>HYPERLINK("#"&amp;T35&amp;"!A1","18")</f>
        <v>18</v>
      </c>
      <c r="R35" s="31">
        <v>55</v>
      </c>
      <c r="T35" s="37" t="s">
        <v>84</v>
      </c>
    </row>
    <row r="36" spans="2:20" ht="18.75" customHeight="1">
      <c r="B36" s="30"/>
      <c r="C36" s="30" t="s">
        <v>156</v>
      </c>
      <c r="D36" s="186" t="s">
        <v>832</v>
      </c>
      <c r="E36" s="30" t="s">
        <v>236</v>
      </c>
      <c r="G36" s="30"/>
      <c r="H36" s="30"/>
      <c r="I36" s="30"/>
      <c r="J36" s="30"/>
      <c r="K36" s="30"/>
      <c r="L36" s="30"/>
      <c r="M36" s="33" t="str">
        <f t="shared" si="1"/>
        <v>-------------------</v>
      </c>
      <c r="N36" s="36"/>
      <c r="O36" s="182" t="str">
        <f>HYPERLINK("#"&amp;T36&amp;"!A1","19")</f>
        <v>19</v>
      </c>
      <c r="R36" s="31">
        <v>55</v>
      </c>
      <c r="T36" s="37" t="s">
        <v>84</v>
      </c>
    </row>
    <row r="37" spans="2:20" ht="18.75" customHeight="1">
      <c r="B37" s="30"/>
      <c r="C37" s="30" t="s">
        <v>157</v>
      </c>
      <c r="D37" s="186" t="s">
        <v>833</v>
      </c>
      <c r="E37" s="30" t="s">
        <v>163</v>
      </c>
      <c r="G37" s="30"/>
      <c r="H37" s="30"/>
      <c r="I37" s="30"/>
      <c r="J37" s="30"/>
      <c r="K37" s="30"/>
      <c r="L37" s="30"/>
      <c r="M37" s="33" t="str">
        <f t="shared" si="1"/>
        <v>---------------------------------</v>
      </c>
      <c r="N37" s="36"/>
      <c r="O37" s="182" t="str">
        <f>HYPERLINK("#"&amp;T37&amp;"!A1","20")</f>
        <v>20</v>
      </c>
      <c r="R37" s="31">
        <v>58</v>
      </c>
      <c r="T37" s="37" t="s">
        <v>85</v>
      </c>
    </row>
    <row r="38" spans="2:20" ht="18.75" customHeight="1">
      <c r="B38" s="30"/>
      <c r="C38" s="30" t="s">
        <v>158</v>
      </c>
      <c r="D38" s="186" t="s">
        <v>834</v>
      </c>
      <c r="E38" s="30" t="s">
        <v>164</v>
      </c>
      <c r="G38" s="30"/>
      <c r="H38" s="30"/>
      <c r="I38" s="30"/>
      <c r="J38" s="30"/>
      <c r="K38" s="30"/>
      <c r="L38" s="30"/>
      <c r="M38" s="33" t="str">
        <f t="shared" si="1"/>
        <v>---------------------</v>
      </c>
      <c r="N38" s="36"/>
      <c r="O38" s="182" t="str">
        <f>HYPERLINK("#"&amp;T38&amp;"!A1","21")</f>
        <v>21</v>
      </c>
      <c r="R38" s="31">
        <v>52</v>
      </c>
      <c r="T38" s="37" t="s">
        <v>86</v>
      </c>
    </row>
    <row r="39" spans="2:20" ht="18.75" customHeight="1">
      <c r="B39" s="30"/>
      <c r="C39" s="30"/>
      <c r="D39" s="186" t="s">
        <v>835</v>
      </c>
      <c r="E39" s="30" t="s">
        <v>233</v>
      </c>
      <c r="G39" s="30"/>
      <c r="H39" s="30"/>
      <c r="I39" s="30"/>
      <c r="J39" s="30"/>
      <c r="K39" s="30"/>
      <c r="L39" s="30"/>
      <c r="M39" s="33" t="str">
        <f t="shared" si="1"/>
        <v>------------------</v>
      </c>
      <c r="N39" s="36"/>
      <c r="O39" s="182" t="str">
        <f>HYPERLINK("#"&amp;T39&amp;"!A1","22")</f>
        <v>22</v>
      </c>
      <c r="R39" s="31">
        <v>53</v>
      </c>
      <c r="T39" s="37" t="s">
        <v>87</v>
      </c>
    </row>
    <row r="40" spans="2:20" ht="18.75" customHeight="1">
      <c r="B40" s="30"/>
      <c r="C40" s="30"/>
      <c r="D40" s="186" t="s">
        <v>836</v>
      </c>
      <c r="E40" s="30" t="s">
        <v>237</v>
      </c>
      <c r="G40" s="30"/>
      <c r="H40" s="30"/>
      <c r="I40" s="30"/>
      <c r="J40" s="30"/>
      <c r="K40" s="30"/>
      <c r="L40" s="30"/>
      <c r="M40" s="33" t="str">
        <f t="shared" si="1"/>
        <v>-----------------</v>
      </c>
      <c r="N40" s="36"/>
      <c r="O40" s="182" t="str">
        <f>HYPERLINK("#"&amp;T40&amp;"!A1","23")</f>
        <v>23</v>
      </c>
      <c r="R40" s="31">
        <v>53</v>
      </c>
      <c r="T40" s="37" t="s">
        <v>87</v>
      </c>
    </row>
    <row r="41" spans="2:20" ht="18.75" customHeight="1">
      <c r="B41" s="30"/>
      <c r="C41" s="30"/>
      <c r="D41" s="186" t="s">
        <v>837</v>
      </c>
      <c r="E41" s="30" t="s">
        <v>239</v>
      </c>
      <c r="G41" s="30"/>
      <c r="H41" s="30"/>
      <c r="I41" s="30"/>
      <c r="J41" s="30"/>
      <c r="K41" s="30"/>
      <c r="L41" s="30"/>
      <c r="M41" s="33" t="str">
        <f t="shared" si="1"/>
        <v>----</v>
      </c>
      <c r="N41" s="36"/>
      <c r="O41" s="182" t="str">
        <f>HYPERLINK("#"&amp;T41&amp;"!A1","24")</f>
        <v>24</v>
      </c>
      <c r="R41" s="31">
        <v>46</v>
      </c>
      <c r="T41" s="37" t="s">
        <v>88</v>
      </c>
    </row>
    <row r="42" spans="2:20" ht="18.75" customHeight="1">
      <c r="B42" s="30"/>
      <c r="C42" s="30"/>
      <c r="D42" s="186" t="s">
        <v>838</v>
      </c>
      <c r="E42" s="30" t="s">
        <v>238</v>
      </c>
      <c r="G42" s="30"/>
      <c r="H42" s="30"/>
      <c r="I42" s="30"/>
      <c r="J42" s="30"/>
      <c r="K42" s="30"/>
      <c r="L42" s="30"/>
      <c r="M42" s="33" t="str">
        <f t="shared" si="1"/>
        <v>----</v>
      </c>
      <c r="N42" s="36"/>
      <c r="O42" s="182" t="str">
        <f>HYPERLINK("#"&amp;T42&amp;"!A1","25")</f>
        <v>25</v>
      </c>
      <c r="R42" s="31">
        <v>46</v>
      </c>
      <c r="T42" s="37" t="s">
        <v>88</v>
      </c>
    </row>
    <row r="43" spans="2:20" ht="18.75" customHeight="1">
      <c r="B43" s="30" t="s">
        <v>159</v>
      </c>
      <c r="C43" s="30"/>
      <c r="D43" s="186" t="s">
        <v>839</v>
      </c>
      <c r="E43" s="30" t="s">
        <v>311</v>
      </c>
      <c r="G43" s="30"/>
      <c r="H43" s="30"/>
      <c r="I43" s="30"/>
      <c r="J43" s="30"/>
      <c r="K43" s="30"/>
      <c r="L43" s="30"/>
      <c r="M43" s="33" t="str">
        <f t="shared" si="1"/>
        <v>---------------------------------</v>
      </c>
      <c r="N43" s="36"/>
      <c r="O43" s="182" t="str">
        <f>HYPERLINK("#"&amp;T43&amp;"!A1","26")</f>
        <v>26</v>
      </c>
      <c r="R43" s="31">
        <v>58</v>
      </c>
      <c r="T43" s="37" t="s">
        <v>89</v>
      </c>
    </row>
    <row r="44" spans="2:20" ht="18.75" customHeight="1">
      <c r="B44" s="30"/>
      <c r="C44" s="30"/>
      <c r="D44" s="186" t="s">
        <v>840</v>
      </c>
      <c r="E44" s="30" t="s">
        <v>312</v>
      </c>
      <c r="G44" s="30"/>
      <c r="H44" s="30"/>
      <c r="I44" s="30"/>
      <c r="J44" s="30"/>
      <c r="K44" s="30"/>
      <c r="L44" s="30"/>
      <c r="M44" s="33" t="str">
        <f t="shared" si="1"/>
        <v>--------------------------------</v>
      </c>
      <c r="N44" s="36"/>
      <c r="O44" s="182" t="str">
        <f>HYPERLINK("#"&amp;T44&amp;"!A1","27")</f>
        <v>27</v>
      </c>
      <c r="R44" s="31">
        <v>58</v>
      </c>
      <c r="T44" s="37" t="s">
        <v>89</v>
      </c>
    </row>
    <row r="45" spans="2:20" ht="18.75" customHeight="1">
      <c r="B45" s="30"/>
      <c r="C45" s="30"/>
      <c r="D45" s="196"/>
      <c r="E45" s="30"/>
      <c r="G45" s="30"/>
      <c r="H45" s="30"/>
      <c r="I45" s="30"/>
      <c r="J45" s="30"/>
      <c r="K45" s="30"/>
      <c r="L45" s="30"/>
      <c r="M45" s="33"/>
      <c r="N45" s="36"/>
      <c r="O45" s="182"/>
      <c r="T45" s="37"/>
    </row>
    <row r="46" spans="2:20" ht="18.75" customHeight="1">
      <c r="B46" s="30" t="s">
        <v>390</v>
      </c>
      <c r="C46" s="30"/>
      <c r="D46" s="30"/>
      <c r="E46" s="30"/>
      <c r="F46" s="30"/>
      <c r="G46" s="32"/>
      <c r="H46" s="30"/>
      <c r="I46" s="30"/>
      <c r="J46" s="30"/>
      <c r="K46" s="30"/>
      <c r="L46" s="30"/>
      <c r="M46" s="33" t="str">
        <f>REPT("-",R46-LEN(E46))</f>
        <v>--------------------------------------------------------------------</v>
      </c>
      <c r="N46" s="33"/>
      <c r="O46" s="182" t="str">
        <f>HYPERLINK("#"&amp;T46&amp;"!A1","28")</f>
        <v>28</v>
      </c>
      <c r="R46" s="31">
        <v>68</v>
      </c>
      <c r="T46" s="37" t="s">
        <v>211</v>
      </c>
    </row>
    <row r="47" spans="2:20" ht="18.75" customHeight="1">
      <c r="B47" s="30"/>
      <c r="C47" s="30"/>
      <c r="D47" s="30"/>
      <c r="E47" s="30"/>
      <c r="F47" s="30"/>
      <c r="G47" s="32"/>
      <c r="H47" s="30"/>
      <c r="I47" s="30"/>
      <c r="J47" s="30"/>
      <c r="K47" s="30"/>
      <c r="L47" s="30"/>
      <c r="M47" s="33"/>
      <c r="N47" s="33"/>
      <c r="O47" s="182"/>
      <c r="T47" s="37"/>
    </row>
    <row r="48" spans="2:14" ht="18.75" customHeight="1">
      <c r="B48" s="30"/>
      <c r="C48" s="30"/>
      <c r="D48" s="30"/>
      <c r="E48" s="30"/>
      <c r="F48" s="397"/>
      <c r="G48" s="30"/>
      <c r="H48" s="30"/>
      <c r="I48" s="30"/>
      <c r="J48" s="30"/>
      <c r="K48" s="30"/>
      <c r="L48" s="30"/>
      <c r="M48" s="30"/>
      <c r="N48" s="30"/>
    </row>
    <row r="49" ht="18.75" customHeight="1"/>
  </sheetData>
  <sheetProtection password="CC23" sheet="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numberStoredAsText="1"/>
  </ignoredErrors>
</worksheet>
</file>

<file path=xl/worksheets/sheet20.xml><?xml version="1.0" encoding="utf-8"?>
<worksheet xmlns="http://schemas.openxmlformats.org/spreadsheetml/2006/main" xmlns:r="http://schemas.openxmlformats.org/officeDocument/2006/relationships">
  <sheetPr>
    <tabColor indexed="53"/>
  </sheetPr>
  <dimension ref="A4:W53"/>
  <sheetViews>
    <sheetView view="pageBreakPreview" zoomScaleSheetLayoutView="100" zoomScalePageLayoutView="0" workbookViewId="0" topLeftCell="A1">
      <selection activeCell="A1" sqref="A1"/>
    </sheetView>
  </sheetViews>
  <sheetFormatPr defaultColWidth="8.796875" defaultRowHeight="14.25"/>
  <cols>
    <col min="1" max="1" width="7" style="423" customWidth="1"/>
    <col min="2" max="2" width="3.8984375" style="423" customWidth="1"/>
    <col min="3" max="3" width="16.59765625" style="79" customWidth="1"/>
    <col min="4" max="4" width="10" style="79" customWidth="1"/>
    <col min="5" max="6" width="9.8984375" style="79" customWidth="1"/>
    <col min="7" max="7" width="10" style="79" customWidth="1"/>
    <col min="8" max="9" width="9.8984375" style="79" customWidth="1"/>
    <col min="10" max="10" width="10" style="79" customWidth="1"/>
    <col min="11" max="12" width="9.8984375" style="79" customWidth="1"/>
    <col min="13" max="13" width="10" style="79" customWidth="1"/>
    <col min="14" max="15" width="9.8984375" style="79" customWidth="1"/>
    <col min="16" max="16384" width="9" style="79" customWidth="1"/>
  </cols>
  <sheetData>
    <row r="4" spans="5:6" ht="11.25">
      <c r="E4" s="508"/>
      <c r="F4" s="514"/>
    </row>
    <row r="6" spans="3:5" ht="16.5" customHeight="1">
      <c r="C6" s="77"/>
      <c r="E6" s="78" t="s">
        <v>10</v>
      </c>
    </row>
    <row r="7" ht="15.75" customHeight="1"/>
    <row r="8" spans="3:15" ht="16.5" customHeight="1">
      <c r="C8" s="387">
        <v>43191</v>
      </c>
      <c r="O8" s="80" t="s">
        <v>270</v>
      </c>
    </row>
    <row r="9" spans="2:15" ht="16.5" customHeight="1">
      <c r="B9" s="705" t="s">
        <v>301</v>
      </c>
      <c r="C9" s="706"/>
      <c r="D9" s="410"/>
      <c r="E9" s="81" t="s">
        <v>303</v>
      </c>
      <c r="F9" s="82"/>
      <c r="G9" s="81"/>
      <c r="H9" s="81" t="s">
        <v>304</v>
      </c>
      <c r="I9" s="82"/>
      <c r="J9" s="81"/>
      <c r="K9" s="81" t="s">
        <v>305</v>
      </c>
      <c r="L9" s="82"/>
      <c r="M9" s="81"/>
      <c r="N9" s="81" t="s">
        <v>306</v>
      </c>
      <c r="O9" s="82"/>
    </row>
    <row r="10" spans="2:15" ht="9" customHeight="1">
      <c r="B10" s="707"/>
      <c r="C10" s="708"/>
      <c r="D10" s="711" t="s">
        <v>271</v>
      </c>
      <c r="E10" s="408"/>
      <c r="F10" s="409"/>
      <c r="G10" s="711" t="s">
        <v>271</v>
      </c>
      <c r="H10" s="408"/>
      <c r="I10" s="409"/>
      <c r="J10" s="711" t="s">
        <v>271</v>
      </c>
      <c r="K10" s="408"/>
      <c r="L10" s="409"/>
      <c r="M10" s="711" t="s">
        <v>271</v>
      </c>
      <c r="N10" s="408"/>
      <c r="O10" s="409"/>
    </row>
    <row r="11" spans="2:23" ht="16.5" customHeight="1">
      <c r="B11" s="709"/>
      <c r="C11" s="710"/>
      <c r="D11" s="712"/>
      <c r="E11" s="84" t="s">
        <v>147</v>
      </c>
      <c r="F11" s="83" t="s">
        <v>307</v>
      </c>
      <c r="G11" s="712"/>
      <c r="H11" s="84" t="s">
        <v>147</v>
      </c>
      <c r="I11" s="83" t="s">
        <v>307</v>
      </c>
      <c r="J11" s="712"/>
      <c r="K11" s="84" t="s">
        <v>147</v>
      </c>
      <c r="L11" s="83" t="s">
        <v>307</v>
      </c>
      <c r="M11" s="712"/>
      <c r="N11" s="84" t="s">
        <v>147</v>
      </c>
      <c r="O11" s="83" t="s">
        <v>307</v>
      </c>
      <c r="Q11" s="85"/>
      <c r="R11" s="85"/>
      <c r="S11" s="85"/>
      <c r="T11" s="85"/>
      <c r="U11" s="85"/>
      <c r="V11" s="85"/>
      <c r="W11" s="85"/>
    </row>
    <row r="12" spans="2:23" ht="16.5" customHeight="1">
      <c r="B12" s="427" t="s">
        <v>678</v>
      </c>
      <c r="C12" s="429" t="s">
        <v>113</v>
      </c>
      <c r="D12" s="88">
        <v>371256</v>
      </c>
      <c r="E12" s="86">
        <v>367857</v>
      </c>
      <c r="F12" s="87">
        <v>3399</v>
      </c>
      <c r="G12" s="88">
        <v>277581</v>
      </c>
      <c r="H12" s="86">
        <v>274206</v>
      </c>
      <c r="I12" s="87">
        <v>3375</v>
      </c>
      <c r="J12" s="86">
        <v>255540</v>
      </c>
      <c r="K12" s="86">
        <v>242592</v>
      </c>
      <c r="L12" s="87">
        <v>12948</v>
      </c>
      <c r="M12" s="86">
        <v>229601</v>
      </c>
      <c r="N12" s="86">
        <v>220407</v>
      </c>
      <c r="O12" s="87">
        <v>9194</v>
      </c>
      <c r="Q12" s="85"/>
      <c r="R12" s="85"/>
      <c r="S12" s="85"/>
      <c r="T12" s="85"/>
      <c r="U12" s="85"/>
      <c r="V12" s="85"/>
      <c r="W12" s="85"/>
    </row>
    <row r="13" spans="1:23" ht="16.5" customHeight="1">
      <c r="A13" s="121"/>
      <c r="B13" s="427" t="s">
        <v>628</v>
      </c>
      <c r="C13" s="424" t="s">
        <v>114</v>
      </c>
      <c r="D13" s="88" t="s">
        <v>378</v>
      </c>
      <c r="E13" s="86" t="s">
        <v>378</v>
      </c>
      <c r="F13" s="87" t="s">
        <v>378</v>
      </c>
      <c r="G13" s="88">
        <v>369452</v>
      </c>
      <c r="H13" s="86">
        <v>369452</v>
      </c>
      <c r="I13" s="87">
        <v>0</v>
      </c>
      <c r="J13" s="86" t="s">
        <v>31</v>
      </c>
      <c r="K13" s="86" t="s">
        <v>31</v>
      </c>
      <c r="L13" s="87" t="s">
        <v>31</v>
      </c>
      <c r="M13" s="86">
        <v>331097</v>
      </c>
      <c r="N13" s="86">
        <v>313459</v>
      </c>
      <c r="O13" s="87">
        <v>17638</v>
      </c>
      <c r="Q13" s="85"/>
      <c r="R13" s="85"/>
      <c r="S13" s="85"/>
      <c r="T13" s="85"/>
      <c r="U13" s="85"/>
      <c r="V13" s="85"/>
      <c r="W13" s="85"/>
    </row>
    <row r="14" spans="2:23" ht="16.5" customHeight="1">
      <c r="B14" s="427" t="s">
        <v>664</v>
      </c>
      <c r="C14" s="424" t="s">
        <v>115</v>
      </c>
      <c r="D14" s="88">
        <v>387243</v>
      </c>
      <c r="E14" s="86">
        <v>386279</v>
      </c>
      <c r="F14" s="87">
        <v>964</v>
      </c>
      <c r="G14" s="88">
        <v>315449</v>
      </c>
      <c r="H14" s="86">
        <v>311580</v>
      </c>
      <c r="I14" s="87">
        <v>3869</v>
      </c>
      <c r="J14" s="86">
        <v>290024</v>
      </c>
      <c r="K14" s="86">
        <v>272529</v>
      </c>
      <c r="L14" s="87">
        <v>17495</v>
      </c>
      <c r="M14" s="86">
        <v>251937</v>
      </c>
      <c r="N14" s="86">
        <v>240027</v>
      </c>
      <c r="O14" s="87">
        <v>11910</v>
      </c>
      <c r="Q14" s="85"/>
      <c r="R14" s="85"/>
      <c r="S14" s="85"/>
      <c r="T14" s="85"/>
      <c r="U14" s="85"/>
      <c r="V14" s="85"/>
      <c r="W14" s="85"/>
    </row>
    <row r="15" spans="2:23" ht="16.5" customHeight="1">
      <c r="B15" s="427" t="s">
        <v>665</v>
      </c>
      <c r="C15" s="425" t="s">
        <v>131</v>
      </c>
      <c r="D15" s="88" t="s">
        <v>31</v>
      </c>
      <c r="E15" s="86" t="s">
        <v>31</v>
      </c>
      <c r="F15" s="87" t="s">
        <v>31</v>
      </c>
      <c r="G15" s="88" t="s">
        <v>378</v>
      </c>
      <c r="H15" s="86" t="s">
        <v>378</v>
      </c>
      <c r="I15" s="87" t="s">
        <v>378</v>
      </c>
      <c r="J15" s="86">
        <v>473619</v>
      </c>
      <c r="K15" s="86">
        <v>465127</v>
      </c>
      <c r="L15" s="87">
        <v>8492</v>
      </c>
      <c r="M15" s="86" t="s">
        <v>378</v>
      </c>
      <c r="N15" s="86" t="s">
        <v>378</v>
      </c>
      <c r="O15" s="87" t="s">
        <v>378</v>
      </c>
      <c r="Q15" s="85"/>
      <c r="R15" s="85"/>
      <c r="S15" s="85"/>
      <c r="T15" s="85"/>
      <c r="U15" s="85"/>
      <c r="V15" s="85"/>
      <c r="W15" s="85"/>
    </row>
    <row r="16" spans="2:23" ht="16.5" customHeight="1">
      <c r="B16" s="427" t="s">
        <v>666</v>
      </c>
      <c r="C16" s="424" t="s">
        <v>109</v>
      </c>
      <c r="D16" s="88" t="s">
        <v>378</v>
      </c>
      <c r="E16" s="86" t="s">
        <v>378</v>
      </c>
      <c r="F16" s="87" t="s">
        <v>378</v>
      </c>
      <c r="G16" s="88">
        <v>411640</v>
      </c>
      <c r="H16" s="86">
        <v>407549</v>
      </c>
      <c r="I16" s="87">
        <v>4091</v>
      </c>
      <c r="J16" s="86">
        <v>451267</v>
      </c>
      <c r="K16" s="86">
        <v>306584</v>
      </c>
      <c r="L16" s="87">
        <v>144683</v>
      </c>
      <c r="M16" s="86">
        <v>243974</v>
      </c>
      <c r="N16" s="86">
        <v>226068</v>
      </c>
      <c r="O16" s="87">
        <v>17906</v>
      </c>
      <c r="Q16" s="85"/>
      <c r="R16" s="85"/>
      <c r="S16" s="85"/>
      <c r="T16" s="85"/>
      <c r="U16" s="85"/>
      <c r="V16" s="85"/>
      <c r="W16" s="85"/>
    </row>
    <row r="17" spans="1:23" ht="16.5" customHeight="1">
      <c r="A17" s="121" t="s">
        <v>302</v>
      </c>
      <c r="B17" s="427" t="s">
        <v>587</v>
      </c>
      <c r="C17" s="424" t="s">
        <v>130</v>
      </c>
      <c r="D17" s="88" t="s">
        <v>31</v>
      </c>
      <c r="E17" s="86" t="s">
        <v>31</v>
      </c>
      <c r="F17" s="87" t="s">
        <v>31</v>
      </c>
      <c r="G17" s="88">
        <v>246596</v>
      </c>
      <c r="H17" s="86">
        <v>244169</v>
      </c>
      <c r="I17" s="87">
        <v>2427</v>
      </c>
      <c r="J17" s="86">
        <v>273401</v>
      </c>
      <c r="K17" s="86">
        <v>253202</v>
      </c>
      <c r="L17" s="87">
        <v>20199</v>
      </c>
      <c r="M17" s="86">
        <v>307210</v>
      </c>
      <c r="N17" s="86">
        <v>307210</v>
      </c>
      <c r="O17" s="87">
        <v>0</v>
      </c>
      <c r="Q17" s="85"/>
      <c r="R17" s="85"/>
      <c r="S17" s="85"/>
      <c r="T17" s="85"/>
      <c r="U17" s="85"/>
      <c r="V17" s="85"/>
      <c r="W17" s="85"/>
    </row>
    <row r="18" spans="1:23" ht="16.5" customHeight="1">
      <c r="A18" s="383">
        <v>20</v>
      </c>
      <c r="B18" s="427" t="s">
        <v>667</v>
      </c>
      <c r="C18" s="424" t="s">
        <v>137</v>
      </c>
      <c r="D18" s="88" t="s">
        <v>31</v>
      </c>
      <c r="E18" s="86" t="s">
        <v>31</v>
      </c>
      <c r="F18" s="87" t="s">
        <v>31</v>
      </c>
      <c r="G18" s="88">
        <v>218257</v>
      </c>
      <c r="H18" s="86">
        <v>214566</v>
      </c>
      <c r="I18" s="87">
        <v>3691</v>
      </c>
      <c r="J18" s="86">
        <v>255904</v>
      </c>
      <c r="K18" s="86">
        <v>232915</v>
      </c>
      <c r="L18" s="87">
        <v>22989</v>
      </c>
      <c r="M18" s="86">
        <v>219553</v>
      </c>
      <c r="N18" s="86">
        <v>215347</v>
      </c>
      <c r="O18" s="87">
        <v>4206</v>
      </c>
      <c r="Q18" s="85"/>
      <c r="R18" s="85"/>
      <c r="S18" s="85"/>
      <c r="T18" s="85"/>
      <c r="U18" s="85"/>
      <c r="V18" s="85"/>
      <c r="W18" s="85"/>
    </row>
    <row r="19" spans="1:23" ht="16.5" customHeight="1">
      <c r="A19" s="89" t="s">
        <v>302</v>
      </c>
      <c r="B19" s="427" t="s">
        <v>479</v>
      </c>
      <c r="C19" s="424" t="s">
        <v>138</v>
      </c>
      <c r="D19" s="88" t="s">
        <v>31</v>
      </c>
      <c r="E19" s="86" t="s">
        <v>31</v>
      </c>
      <c r="F19" s="87" t="s">
        <v>31</v>
      </c>
      <c r="G19" s="88">
        <v>328975</v>
      </c>
      <c r="H19" s="86">
        <v>328578</v>
      </c>
      <c r="I19" s="87">
        <v>397</v>
      </c>
      <c r="J19" s="86">
        <v>470691</v>
      </c>
      <c r="K19" s="86">
        <v>431057</v>
      </c>
      <c r="L19" s="87">
        <v>39634</v>
      </c>
      <c r="M19" s="86">
        <v>345832</v>
      </c>
      <c r="N19" s="86">
        <v>285239</v>
      </c>
      <c r="O19" s="87">
        <v>60593</v>
      </c>
      <c r="Q19" s="85"/>
      <c r="R19" s="85"/>
      <c r="S19" s="85"/>
      <c r="T19" s="85"/>
      <c r="U19" s="85"/>
      <c r="V19" s="85"/>
      <c r="W19" s="85"/>
    </row>
    <row r="20" spans="2:23" ht="16.5" customHeight="1">
      <c r="B20" s="427" t="s">
        <v>668</v>
      </c>
      <c r="C20" s="425" t="s">
        <v>129</v>
      </c>
      <c r="D20" s="88" t="s">
        <v>378</v>
      </c>
      <c r="E20" s="86" t="s">
        <v>378</v>
      </c>
      <c r="F20" s="87" t="s">
        <v>378</v>
      </c>
      <c r="G20" s="88">
        <v>369954</v>
      </c>
      <c r="H20" s="86">
        <v>369954</v>
      </c>
      <c r="I20" s="87">
        <v>0</v>
      </c>
      <c r="J20" s="86">
        <v>282910</v>
      </c>
      <c r="K20" s="86">
        <v>279852</v>
      </c>
      <c r="L20" s="87">
        <v>3058</v>
      </c>
      <c r="M20" s="86">
        <v>235812</v>
      </c>
      <c r="N20" s="86">
        <v>235268</v>
      </c>
      <c r="O20" s="87">
        <v>544</v>
      </c>
      <c r="Q20" s="85"/>
      <c r="R20" s="85"/>
      <c r="S20" s="85"/>
      <c r="T20" s="85"/>
      <c r="U20" s="85"/>
      <c r="V20" s="85"/>
      <c r="W20" s="85"/>
    </row>
    <row r="21" spans="2:23" ht="16.5" customHeight="1">
      <c r="B21" s="427" t="s">
        <v>669</v>
      </c>
      <c r="C21" s="425" t="s">
        <v>128</v>
      </c>
      <c r="D21" s="88">
        <v>477079</v>
      </c>
      <c r="E21" s="86">
        <v>477079</v>
      </c>
      <c r="F21" s="87">
        <v>0</v>
      </c>
      <c r="G21" s="88">
        <v>359315</v>
      </c>
      <c r="H21" s="86">
        <v>349794</v>
      </c>
      <c r="I21" s="87">
        <v>9521</v>
      </c>
      <c r="J21" s="86">
        <v>385946</v>
      </c>
      <c r="K21" s="86">
        <v>384786</v>
      </c>
      <c r="L21" s="87">
        <v>1160</v>
      </c>
      <c r="M21" s="86">
        <v>295628</v>
      </c>
      <c r="N21" s="86">
        <v>295628</v>
      </c>
      <c r="O21" s="87">
        <v>0</v>
      </c>
      <c r="Q21" s="85"/>
      <c r="R21" s="85"/>
      <c r="S21" s="85"/>
      <c r="T21" s="85"/>
      <c r="U21" s="85"/>
      <c r="V21" s="85"/>
      <c r="W21" s="85"/>
    </row>
    <row r="22" spans="2:23" ht="16.5" customHeight="1">
      <c r="B22" s="427" t="s">
        <v>672</v>
      </c>
      <c r="C22" s="425" t="s">
        <v>127</v>
      </c>
      <c r="D22" s="88" t="s">
        <v>378</v>
      </c>
      <c r="E22" s="86" t="s">
        <v>378</v>
      </c>
      <c r="F22" s="87" t="s">
        <v>378</v>
      </c>
      <c r="G22" s="88">
        <v>193010</v>
      </c>
      <c r="H22" s="86">
        <v>193010</v>
      </c>
      <c r="I22" s="87">
        <v>0</v>
      </c>
      <c r="J22" s="86">
        <v>122243</v>
      </c>
      <c r="K22" s="86">
        <v>122090</v>
      </c>
      <c r="L22" s="87">
        <v>153</v>
      </c>
      <c r="M22" s="86">
        <v>96531</v>
      </c>
      <c r="N22" s="86">
        <v>96531</v>
      </c>
      <c r="O22" s="87">
        <v>0</v>
      </c>
      <c r="Q22" s="85"/>
      <c r="R22" s="85"/>
      <c r="S22" s="85"/>
      <c r="T22" s="85"/>
      <c r="U22" s="85"/>
      <c r="V22" s="85"/>
      <c r="W22" s="85"/>
    </row>
    <row r="23" spans="2:23" ht="16.5" customHeight="1">
      <c r="B23" s="427" t="s">
        <v>673</v>
      </c>
      <c r="C23" s="425" t="s">
        <v>126</v>
      </c>
      <c r="D23" s="88" t="s">
        <v>378</v>
      </c>
      <c r="E23" s="86" t="s">
        <v>378</v>
      </c>
      <c r="F23" s="87" t="s">
        <v>378</v>
      </c>
      <c r="G23" s="88">
        <v>167576</v>
      </c>
      <c r="H23" s="86">
        <v>167576</v>
      </c>
      <c r="I23" s="87">
        <v>0</v>
      </c>
      <c r="J23" s="86">
        <v>152140</v>
      </c>
      <c r="K23" s="86">
        <v>152140</v>
      </c>
      <c r="L23" s="87">
        <v>0</v>
      </c>
      <c r="M23" s="86">
        <v>175968</v>
      </c>
      <c r="N23" s="86">
        <v>174902</v>
      </c>
      <c r="O23" s="87">
        <v>1066</v>
      </c>
      <c r="Q23" s="85"/>
      <c r="R23" s="85"/>
      <c r="S23" s="85"/>
      <c r="T23" s="85"/>
      <c r="U23" s="85"/>
      <c r="V23" s="85"/>
      <c r="W23" s="85"/>
    </row>
    <row r="24" spans="2:23" ht="16.5" customHeight="1">
      <c r="B24" s="427" t="s">
        <v>674</v>
      </c>
      <c r="C24" s="424" t="s">
        <v>119</v>
      </c>
      <c r="D24" s="88">
        <v>332425</v>
      </c>
      <c r="E24" s="86">
        <v>332425</v>
      </c>
      <c r="F24" s="87">
        <v>0</v>
      </c>
      <c r="G24" s="88">
        <v>350583</v>
      </c>
      <c r="H24" s="86">
        <v>343295</v>
      </c>
      <c r="I24" s="87">
        <v>7288</v>
      </c>
      <c r="J24" s="86">
        <v>255969</v>
      </c>
      <c r="K24" s="86">
        <v>255040</v>
      </c>
      <c r="L24" s="87">
        <v>929</v>
      </c>
      <c r="M24" s="86">
        <v>226336</v>
      </c>
      <c r="N24" s="86">
        <v>209009</v>
      </c>
      <c r="O24" s="87">
        <v>17327</v>
      </c>
      <c r="Q24" s="85"/>
      <c r="R24" s="85"/>
      <c r="S24" s="85"/>
      <c r="T24" s="85"/>
      <c r="U24" s="85"/>
      <c r="V24" s="85"/>
      <c r="W24" s="85"/>
    </row>
    <row r="25" spans="2:23" ht="16.5" customHeight="1">
      <c r="B25" s="427" t="s">
        <v>675</v>
      </c>
      <c r="C25" s="424" t="s">
        <v>112</v>
      </c>
      <c r="D25" s="88">
        <v>402953</v>
      </c>
      <c r="E25" s="86">
        <v>388637</v>
      </c>
      <c r="F25" s="87">
        <v>14316</v>
      </c>
      <c r="G25" s="88">
        <v>272525</v>
      </c>
      <c r="H25" s="86">
        <v>272211</v>
      </c>
      <c r="I25" s="87">
        <v>314</v>
      </c>
      <c r="J25" s="86">
        <v>209055</v>
      </c>
      <c r="K25" s="86">
        <v>209055</v>
      </c>
      <c r="L25" s="87">
        <v>0</v>
      </c>
      <c r="M25" s="86">
        <v>214740</v>
      </c>
      <c r="N25" s="86">
        <v>201595</v>
      </c>
      <c r="O25" s="87">
        <v>13145</v>
      </c>
      <c r="Q25" s="85"/>
      <c r="R25" s="85"/>
      <c r="S25" s="85"/>
      <c r="T25" s="85"/>
      <c r="U25" s="85"/>
      <c r="V25" s="85"/>
      <c r="W25" s="85"/>
    </row>
    <row r="26" spans="2:23" ht="16.5" customHeight="1">
      <c r="B26" s="427" t="s">
        <v>676</v>
      </c>
      <c r="C26" s="424" t="s">
        <v>110</v>
      </c>
      <c r="D26" s="88" t="s">
        <v>378</v>
      </c>
      <c r="E26" s="86" t="s">
        <v>378</v>
      </c>
      <c r="F26" s="87" t="s">
        <v>378</v>
      </c>
      <c r="G26" s="88">
        <v>340196</v>
      </c>
      <c r="H26" s="86">
        <v>294612</v>
      </c>
      <c r="I26" s="87">
        <v>45584</v>
      </c>
      <c r="J26" s="86">
        <v>322888</v>
      </c>
      <c r="K26" s="86">
        <v>317679</v>
      </c>
      <c r="L26" s="87">
        <v>5209</v>
      </c>
      <c r="M26" s="86">
        <v>278057</v>
      </c>
      <c r="N26" s="86">
        <v>278057</v>
      </c>
      <c r="O26" s="87">
        <v>0</v>
      </c>
      <c r="Q26" s="85"/>
      <c r="R26" s="85"/>
      <c r="S26" s="85"/>
      <c r="T26" s="85"/>
      <c r="U26" s="85"/>
      <c r="V26" s="85"/>
      <c r="W26" s="85"/>
    </row>
    <row r="27" spans="1:23" ht="16.5" customHeight="1">
      <c r="A27" s="423" t="s">
        <v>172</v>
      </c>
      <c r="B27" s="428" t="s">
        <v>677</v>
      </c>
      <c r="C27" s="426" t="s">
        <v>111</v>
      </c>
      <c r="D27" s="90">
        <v>152526</v>
      </c>
      <c r="E27" s="91">
        <v>152526</v>
      </c>
      <c r="F27" s="92">
        <v>0</v>
      </c>
      <c r="G27" s="90">
        <v>155045</v>
      </c>
      <c r="H27" s="91">
        <v>155045</v>
      </c>
      <c r="I27" s="92">
        <v>0</v>
      </c>
      <c r="J27" s="91">
        <v>182775</v>
      </c>
      <c r="K27" s="91">
        <v>181875</v>
      </c>
      <c r="L27" s="92">
        <v>900</v>
      </c>
      <c r="M27" s="91">
        <v>243179</v>
      </c>
      <c r="N27" s="91">
        <v>233412</v>
      </c>
      <c r="O27" s="92">
        <v>9767</v>
      </c>
      <c r="W27" s="508"/>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13"/>
    </row>
  </sheetData>
  <sheetProtection/>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6:U53"/>
  <sheetViews>
    <sheetView view="pageBreakPreview" zoomScaleSheetLayoutView="100" zoomScalePageLayoutView="0" workbookViewId="0" topLeftCell="A1">
      <selection activeCell="A1" sqref="A1"/>
    </sheetView>
  </sheetViews>
  <sheetFormatPr defaultColWidth="8.796875" defaultRowHeight="14.25"/>
  <cols>
    <col min="1" max="1" width="7" style="79" customWidth="1"/>
    <col min="2" max="2" width="3.8984375" style="79" customWidth="1"/>
    <col min="3" max="3" width="16.59765625" style="79" customWidth="1"/>
    <col min="4" max="4" width="7.09765625" style="79" customWidth="1"/>
    <col min="5" max="5" width="7.59765625" style="79" customWidth="1"/>
    <col min="6" max="8" width="7.19921875" style="79" customWidth="1"/>
    <col min="9" max="9" width="7.59765625" style="79" customWidth="1"/>
    <col min="10" max="12" width="7.19921875" style="79" customWidth="1"/>
    <col min="13" max="13" width="7.59765625" style="79" customWidth="1"/>
    <col min="14" max="15" width="7.19921875" style="79" customWidth="1"/>
    <col min="16" max="16" width="7.09765625" style="79" customWidth="1"/>
    <col min="17" max="17" width="7.59765625" style="79" customWidth="1"/>
    <col min="18" max="19" width="7.19921875" style="79" customWidth="1"/>
    <col min="20" max="16384" width="9" style="79" customWidth="1"/>
  </cols>
  <sheetData>
    <row r="6" spans="3:5" ht="16.5" customHeight="1">
      <c r="C6" s="77"/>
      <c r="E6" s="78" t="s">
        <v>11</v>
      </c>
    </row>
    <row r="7" ht="15.75" customHeight="1"/>
    <row r="8" ht="16.5" customHeight="1">
      <c r="C8" s="387">
        <v>43191</v>
      </c>
    </row>
    <row r="9" spans="2:21" ht="16.5" customHeight="1">
      <c r="B9" s="705" t="s">
        <v>301</v>
      </c>
      <c r="C9" s="706"/>
      <c r="D9" s="93"/>
      <c r="E9" s="715" t="s">
        <v>303</v>
      </c>
      <c r="F9" s="715"/>
      <c r="G9" s="95"/>
      <c r="H9" s="94"/>
      <c r="I9" s="715" t="s">
        <v>304</v>
      </c>
      <c r="J9" s="715"/>
      <c r="K9" s="95"/>
      <c r="L9" s="94"/>
      <c r="M9" s="715" t="s">
        <v>305</v>
      </c>
      <c r="N9" s="715"/>
      <c r="O9" s="95"/>
      <c r="P9" s="94"/>
      <c r="Q9" s="715" t="s">
        <v>306</v>
      </c>
      <c r="R9" s="715"/>
      <c r="S9" s="95"/>
      <c r="T9" s="508"/>
      <c r="U9" s="508"/>
    </row>
    <row r="10" spans="2:21" ht="9" customHeight="1">
      <c r="B10" s="707"/>
      <c r="C10" s="708"/>
      <c r="D10" s="713" t="s">
        <v>278</v>
      </c>
      <c r="E10" s="713" t="s">
        <v>227</v>
      </c>
      <c r="F10" s="411"/>
      <c r="G10" s="412"/>
      <c r="H10" s="713" t="s">
        <v>278</v>
      </c>
      <c r="I10" s="713" t="s">
        <v>227</v>
      </c>
      <c r="J10" s="411"/>
      <c r="K10" s="412"/>
      <c r="L10" s="713" t="s">
        <v>278</v>
      </c>
      <c r="M10" s="713" t="s">
        <v>227</v>
      </c>
      <c r="N10" s="411"/>
      <c r="O10" s="412"/>
      <c r="P10" s="713" t="s">
        <v>278</v>
      </c>
      <c r="Q10" s="713" t="s">
        <v>227</v>
      </c>
      <c r="R10" s="411"/>
      <c r="S10" s="412"/>
      <c r="T10" s="508"/>
      <c r="U10" s="508"/>
    </row>
    <row r="11" spans="2:20" ht="16.5" customHeight="1">
      <c r="B11" s="709"/>
      <c r="C11" s="710"/>
      <c r="D11" s="714"/>
      <c r="E11" s="714"/>
      <c r="F11" s="99" t="s">
        <v>308</v>
      </c>
      <c r="G11" s="96" t="s">
        <v>146</v>
      </c>
      <c r="H11" s="714"/>
      <c r="I11" s="714"/>
      <c r="J11" s="97" t="s">
        <v>308</v>
      </c>
      <c r="K11" s="98" t="s">
        <v>146</v>
      </c>
      <c r="L11" s="714"/>
      <c r="M11" s="714"/>
      <c r="N11" s="97" t="s">
        <v>308</v>
      </c>
      <c r="O11" s="98" t="s">
        <v>146</v>
      </c>
      <c r="P11" s="714"/>
      <c r="Q11" s="714"/>
      <c r="R11" s="97" t="s">
        <v>308</v>
      </c>
      <c r="S11" s="98" t="s">
        <v>146</v>
      </c>
      <c r="T11" s="509"/>
    </row>
    <row r="12" spans="2:20" s="510" customFormat="1" ht="10.5" customHeight="1">
      <c r="B12" s="511"/>
      <c r="C12" s="430"/>
      <c r="D12" s="100" t="s">
        <v>309</v>
      </c>
      <c r="E12" s="101" t="s">
        <v>281</v>
      </c>
      <c r="F12" s="101" t="s">
        <v>281</v>
      </c>
      <c r="G12" s="102" t="s">
        <v>281</v>
      </c>
      <c r="H12" s="103" t="s">
        <v>309</v>
      </c>
      <c r="I12" s="101" t="s">
        <v>281</v>
      </c>
      <c r="J12" s="101" t="s">
        <v>281</v>
      </c>
      <c r="K12" s="102" t="s">
        <v>281</v>
      </c>
      <c r="L12" s="103" t="s">
        <v>309</v>
      </c>
      <c r="M12" s="101" t="s">
        <v>281</v>
      </c>
      <c r="N12" s="101" t="s">
        <v>281</v>
      </c>
      <c r="O12" s="102" t="s">
        <v>281</v>
      </c>
      <c r="P12" s="103" t="s">
        <v>309</v>
      </c>
      <c r="Q12" s="101" t="s">
        <v>281</v>
      </c>
      <c r="R12" s="101" t="s">
        <v>281</v>
      </c>
      <c r="S12" s="102" t="s">
        <v>281</v>
      </c>
      <c r="T12" s="512"/>
    </row>
    <row r="13" spans="1:20" ht="16.5" customHeight="1">
      <c r="A13" s="77"/>
      <c r="B13" s="427" t="s">
        <v>582</v>
      </c>
      <c r="C13" s="429" t="s">
        <v>113</v>
      </c>
      <c r="D13" s="104">
        <v>19.4</v>
      </c>
      <c r="E13" s="105">
        <v>164.2</v>
      </c>
      <c r="F13" s="105">
        <v>147.8</v>
      </c>
      <c r="G13" s="106">
        <v>16.4</v>
      </c>
      <c r="H13" s="105">
        <v>19.5</v>
      </c>
      <c r="I13" s="105">
        <v>156.3</v>
      </c>
      <c r="J13" s="105">
        <v>142.4</v>
      </c>
      <c r="K13" s="106">
        <v>13.9</v>
      </c>
      <c r="L13" s="105">
        <v>19.7</v>
      </c>
      <c r="M13" s="105">
        <v>150.8</v>
      </c>
      <c r="N13" s="105">
        <v>138.4</v>
      </c>
      <c r="O13" s="106">
        <v>12.4</v>
      </c>
      <c r="P13" s="105">
        <v>19</v>
      </c>
      <c r="Q13" s="105">
        <v>139.7</v>
      </c>
      <c r="R13" s="105">
        <v>131.8</v>
      </c>
      <c r="S13" s="106">
        <v>7.9</v>
      </c>
      <c r="T13" s="508"/>
    </row>
    <row r="14" spans="1:20" ht="16.5" customHeight="1">
      <c r="A14" s="77"/>
      <c r="B14" s="427" t="s">
        <v>628</v>
      </c>
      <c r="C14" s="424" t="s">
        <v>114</v>
      </c>
      <c r="D14" s="104" t="s">
        <v>378</v>
      </c>
      <c r="E14" s="107" t="s">
        <v>378</v>
      </c>
      <c r="F14" s="107" t="s">
        <v>378</v>
      </c>
      <c r="G14" s="106" t="s">
        <v>378</v>
      </c>
      <c r="H14" s="105">
        <v>21.7</v>
      </c>
      <c r="I14" s="105">
        <v>188.3</v>
      </c>
      <c r="J14" s="105">
        <v>171.2</v>
      </c>
      <c r="K14" s="106">
        <v>17.1</v>
      </c>
      <c r="L14" s="104" t="s">
        <v>31</v>
      </c>
      <c r="M14" s="105" t="s">
        <v>31</v>
      </c>
      <c r="N14" s="105" t="s">
        <v>31</v>
      </c>
      <c r="O14" s="106" t="s">
        <v>31</v>
      </c>
      <c r="P14" s="105">
        <v>22.5</v>
      </c>
      <c r="Q14" s="105">
        <v>176.5</v>
      </c>
      <c r="R14" s="105">
        <v>165.5</v>
      </c>
      <c r="S14" s="106">
        <v>11</v>
      </c>
      <c r="T14" s="508"/>
    </row>
    <row r="15" spans="2:20" ht="16.5" customHeight="1">
      <c r="B15" s="427" t="s">
        <v>664</v>
      </c>
      <c r="C15" s="424" t="s">
        <v>115</v>
      </c>
      <c r="D15" s="104">
        <v>19.5</v>
      </c>
      <c r="E15" s="105">
        <v>171.3</v>
      </c>
      <c r="F15" s="105">
        <v>151.8</v>
      </c>
      <c r="G15" s="106">
        <v>19.5</v>
      </c>
      <c r="H15" s="105">
        <v>19.8</v>
      </c>
      <c r="I15" s="105">
        <v>173.1</v>
      </c>
      <c r="J15" s="105">
        <v>153.4</v>
      </c>
      <c r="K15" s="106">
        <v>19.7</v>
      </c>
      <c r="L15" s="105">
        <v>21.1</v>
      </c>
      <c r="M15" s="105">
        <v>175.5</v>
      </c>
      <c r="N15" s="105">
        <v>158.2</v>
      </c>
      <c r="O15" s="106">
        <v>17.3</v>
      </c>
      <c r="P15" s="105">
        <v>20.4</v>
      </c>
      <c r="Q15" s="105">
        <v>154.3</v>
      </c>
      <c r="R15" s="105">
        <v>146.7</v>
      </c>
      <c r="S15" s="106">
        <v>7.6</v>
      </c>
      <c r="T15" s="508"/>
    </row>
    <row r="16" spans="2:20" ht="16.5" customHeight="1">
      <c r="B16" s="427" t="s">
        <v>665</v>
      </c>
      <c r="C16" s="425" t="s">
        <v>131</v>
      </c>
      <c r="D16" s="104" t="s">
        <v>31</v>
      </c>
      <c r="E16" s="105" t="s">
        <v>31</v>
      </c>
      <c r="F16" s="105" t="s">
        <v>31</v>
      </c>
      <c r="G16" s="106" t="s">
        <v>31</v>
      </c>
      <c r="H16" s="105" t="s">
        <v>378</v>
      </c>
      <c r="I16" s="105" t="s">
        <v>378</v>
      </c>
      <c r="J16" s="105" t="s">
        <v>378</v>
      </c>
      <c r="K16" s="106" t="s">
        <v>378</v>
      </c>
      <c r="L16" s="104">
        <v>18.8</v>
      </c>
      <c r="M16" s="105">
        <v>157.1</v>
      </c>
      <c r="N16" s="105">
        <v>140</v>
      </c>
      <c r="O16" s="106">
        <v>17.1</v>
      </c>
      <c r="P16" s="104" t="s">
        <v>378</v>
      </c>
      <c r="Q16" s="105" t="s">
        <v>378</v>
      </c>
      <c r="R16" s="105" t="s">
        <v>378</v>
      </c>
      <c r="S16" s="106" t="s">
        <v>378</v>
      </c>
      <c r="T16" s="508"/>
    </row>
    <row r="17" spans="1:20" ht="16.5" customHeight="1">
      <c r="A17" s="77" t="s">
        <v>302</v>
      </c>
      <c r="B17" s="427" t="s">
        <v>666</v>
      </c>
      <c r="C17" s="424" t="s">
        <v>109</v>
      </c>
      <c r="D17" s="104" t="s">
        <v>378</v>
      </c>
      <c r="E17" s="107" t="s">
        <v>378</v>
      </c>
      <c r="F17" s="107" t="s">
        <v>378</v>
      </c>
      <c r="G17" s="106" t="s">
        <v>378</v>
      </c>
      <c r="H17" s="105">
        <v>19.5</v>
      </c>
      <c r="I17" s="105">
        <v>159.5</v>
      </c>
      <c r="J17" s="105">
        <v>142.5</v>
      </c>
      <c r="K17" s="106">
        <v>17</v>
      </c>
      <c r="L17" s="104">
        <v>19.5</v>
      </c>
      <c r="M17" s="105">
        <v>174.6</v>
      </c>
      <c r="N17" s="105">
        <v>163.6</v>
      </c>
      <c r="O17" s="106">
        <v>11</v>
      </c>
      <c r="P17" s="105">
        <v>14.3</v>
      </c>
      <c r="Q17" s="105">
        <v>116.7</v>
      </c>
      <c r="R17" s="105">
        <v>108.8</v>
      </c>
      <c r="S17" s="106">
        <v>7.9</v>
      </c>
      <c r="T17" s="508"/>
    </row>
    <row r="18" spans="1:20" ht="16.5" customHeight="1">
      <c r="A18" s="383">
        <v>21</v>
      </c>
      <c r="B18" s="427" t="s">
        <v>587</v>
      </c>
      <c r="C18" s="424" t="s">
        <v>130</v>
      </c>
      <c r="D18" s="104" t="s">
        <v>31</v>
      </c>
      <c r="E18" s="105" t="s">
        <v>31</v>
      </c>
      <c r="F18" s="105" t="s">
        <v>31</v>
      </c>
      <c r="G18" s="106" t="s">
        <v>31</v>
      </c>
      <c r="H18" s="105">
        <v>20</v>
      </c>
      <c r="I18" s="105">
        <v>169.9</v>
      </c>
      <c r="J18" s="105">
        <v>144.1</v>
      </c>
      <c r="K18" s="106">
        <v>25.8</v>
      </c>
      <c r="L18" s="105">
        <v>21.3</v>
      </c>
      <c r="M18" s="105">
        <v>195.6</v>
      </c>
      <c r="N18" s="105">
        <v>163.3</v>
      </c>
      <c r="O18" s="106">
        <v>32.3</v>
      </c>
      <c r="P18" s="105">
        <v>20.7</v>
      </c>
      <c r="Q18" s="105">
        <v>166.5</v>
      </c>
      <c r="R18" s="105">
        <v>135.9</v>
      </c>
      <c r="S18" s="106">
        <v>30.6</v>
      </c>
      <c r="T18" s="508"/>
    </row>
    <row r="19" spans="1:20" ht="16.5" customHeight="1">
      <c r="A19" s="89" t="s">
        <v>302</v>
      </c>
      <c r="B19" s="427" t="s">
        <v>667</v>
      </c>
      <c r="C19" s="424" t="s">
        <v>137</v>
      </c>
      <c r="D19" s="104" t="s">
        <v>31</v>
      </c>
      <c r="E19" s="105" t="s">
        <v>31</v>
      </c>
      <c r="F19" s="105" t="s">
        <v>31</v>
      </c>
      <c r="G19" s="106" t="s">
        <v>31</v>
      </c>
      <c r="H19" s="105">
        <v>19.1</v>
      </c>
      <c r="I19" s="105">
        <v>137.3</v>
      </c>
      <c r="J19" s="105">
        <v>129.9</v>
      </c>
      <c r="K19" s="106">
        <v>7.4</v>
      </c>
      <c r="L19" s="105">
        <v>20.6</v>
      </c>
      <c r="M19" s="105">
        <v>144</v>
      </c>
      <c r="N19" s="105">
        <v>135.1</v>
      </c>
      <c r="O19" s="106">
        <v>8.9</v>
      </c>
      <c r="P19" s="105">
        <v>19.3</v>
      </c>
      <c r="Q19" s="105">
        <v>138.6</v>
      </c>
      <c r="R19" s="105">
        <v>132</v>
      </c>
      <c r="S19" s="106">
        <v>6.6</v>
      </c>
      <c r="T19" s="508"/>
    </row>
    <row r="20" spans="2:20" ht="16.5" customHeight="1">
      <c r="B20" s="427" t="s">
        <v>479</v>
      </c>
      <c r="C20" s="424" t="s">
        <v>138</v>
      </c>
      <c r="D20" s="104" t="s">
        <v>31</v>
      </c>
      <c r="E20" s="105" t="s">
        <v>31</v>
      </c>
      <c r="F20" s="105" t="s">
        <v>31</v>
      </c>
      <c r="G20" s="106" t="s">
        <v>31</v>
      </c>
      <c r="H20" s="104">
        <v>18.8</v>
      </c>
      <c r="I20" s="105">
        <v>139.4</v>
      </c>
      <c r="J20" s="105">
        <v>129.7</v>
      </c>
      <c r="K20" s="106">
        <v>9.7</v>
      </c>
      <c r="L20" s="105">
        <v>20.2</v>
      </c>
      <c r="M20" s="105">
        <v>159.9</v>
      </c>
      <c r="N20" s="105">
        <v>142.7</v>
      </c>
      <c r="O20" s="106">
        <v>17.2</v>
      </c>
      <c r="P20" s="105">
        <v>20</v>
      </c>
      <c r="Q20" s="105">
        <v>144.3</v>
      </c>
      <c r="R20" s="105">
        <v>141.6</v>
      </c>
      <c r="S20" s="106">
        <v>2.7</v>
      </c>
      <c r="T20" s="508"/>
    </row>
    <row r="21" spans="2:20" ht="16.5" customHeight="1">
      <c r="B21" s="427" t="s">
        <v>668</v>
      </c>
      <c r="C21" s="425" t="s">
        <v>129</v>
      </c>
      <c r="D21" s="104" t="s">
        <v>378</v>
      </c>
      <c r="E21" s="107" t="s">
        <v>378</v>
      </c>
      <c r="F21" s="107" t="s">
        <v>378</v>
      </c>
      <c r="G21" s="106" t="s">
        <v>378</v>
      </c>
      <c r="H21" s="104">
        <v>19.9</v>
      </c>
      <c r="I21" s="105">
        <v>153.1</v>
      </c>
      <c r="J21" s="105">
        <v>140.4</v>
      </c>
      <c r="K21" s="106">
        <v>12.7</v>
      </c>
      <c r="L21" s="105">
        <v>19.4</v>
      </c>
      <c r="M21" s="105">
        <v>148.8</v>
      </c>
      <c r="N21" s="105">
        <v>137.3</v>
      </c>
      <c r="O21" s="106">
        <v>11.5</v>
      </c>
      <c r="P21" s="105">
        <v>19.3</v>
      </c>
      <c r="Q21" s="105">
        <v>154.9</v>
      </c>
      <c r="R21" s="105">
        <v>143.2</v>
      </c>
      <c r="S21" s="106">
        <v>11.7</v>
      </c>
      <c r="T21" s="508"/>
    </row>
    <row r="22" spans="2:20" ht="16.5" customHeight="1">
      <c r="B22" s="427" t="s">
        <v>669</v>
      </c>
      <c r="C22" s="425" t="s">
        <v>128</v>
      </c>
      <c r="D22" s="104">
        <v>20.2</v>
      </c>
      <c r="E22" s="105">
        <v>180.4</v>
      </c>
      <c r="F22" s="105">
        <v>163.1</v>
      </c>
      <c r="G22" s="106">
        <v>17.3</v>
      </c>
      <c r="H22" s="104">
        <v>19.2</v>
      </c>
      <c r="I22" s="105">
        <v>157.2</v>
      </c>
      <c r="J22" s="105">
        <v>148</v>
      </c>
      <c r="K22" s="106">
        <v>9.2</v>
      </c>
      <c r="L22" s="105">
        <v>19.3</v>
      </c>
      <c r="M22" s="105">
        <v>165.4</v>
      </c>
      <c r="N22" s="105">
        <v>147.4</v>
      </c>
      <c r="O22" s="106">
        <v>18</v>
      </c>
      <c r="P22" s="105">
        <v>19.4</v>
      </c>
      <c r="Q22" s="105">
        <v>143.5</v>
      </c>
      <c r="R22" s="105">
        <v>139.6</v>
      </c>
      <c r="S22" s="106">
        <v>3.9</v>
      </c>
      <c r="T22" s="508"/>
    </row>
    <row r="23" spans="2:20" ht="16.5" customHeight="1">
      <c r="B23" s="427" t="s">
        <v>672</v>
      </c>
      <c r="C23" s="425" t="s">
        <v>127</v>
      </c>
      <c r="D23" s="104" t="s">
        <v>378</v>
      </c>
      <c r="E23" s="107" t="s">
        <v>378</v>
      </c>
      <c r="F23" s="107" t="s">
        <v>378</v>
      </c>
      <c r="G23" s="106" t="s">
        <v>378</v>
      </c>
      <c r="H23" s="104">
        <v>17.6</v>
      </c>
      <c r="I23" s="105">
        <v>141.7</v>
      </c>
      <c r="J23" s="105">
        <v>122</v>
      </c>
      <c r="K23" s="106">
        <v>19.7</v>
      </c>
      <c r="L23" s="105">
        <v>16.4</v>
      </c>
      <c r="M23" s="105">
        <v>103.5</v>
      </c>
      <c r="N23" s="105">
        <v>97.8</v>
      </c>
      <c r="O23" s="106">
        <v>5.7</v>
      </c>
      <c r="P23" s="105">
        <v>14.5</v>
      </c>
      <c r="Q23" s="105">
        <v>89.1</v>
      </c>
      <c r="R23" s="105">
        <v>86.4</v>
      </c>
      <c r="S23" s="106">
        <v>2.7</v>
      </c>
      <c r="T23" s="508"/>
    </row>
    <row r="24" spans="2:20" ht="16.5" customHeight="1">
      <c r="B24" s="427" t="s">
        <v>673</v>
      </c>
      <c r="C24" s="425" t="s">
        <v>126</v>
      </c>
      <c r="D24" s="104" t="s">
        <v>378</v>
      </c>
      <c r="E24" s="107" t="s">
        <v>378</v>
      </c>
      <c r="F24" s="107" t="s">
        <v>378</v>
      </c>
      <c r="G24" s="106" t="s">
        <v>378</v>
      </c>
      <c r="H24" s="105">
        <v>17.9</v>
      </c>
      <c r="I24" s="105">
        <v>120.4</v>
      </c>
      <c r="J24" s="105">
        <v>113.9</v>
      </c>
      <c r="K24" s="106">
        <v>6.5</v>
      </c>
      <c r="L24" s="105">
        <v>16.8</v>
      </c>
      <c r="M24" s="105">
        <v>108</v>
      </c>
      <c r="N24" s="105">
        <v>105.5</v>
      </c>
      <c r="O24" s="106">
        <v>2.5</v>
      </c>
      <c r="P24" s="105">
        <v>17.3</v>
      </c>
      <c r="Q24" s="105">
        <v>127.2</v>
      </c>
      <c r="R24" s="105">
        <v>120.1</v>
      </c>
      <c r="S24" s="106">
        <v>7.1</v>
      </c>
      <c r="T24" s="508"/>
    </row>
    <row r="25" spans="2:20" ht="16.5" customHeight="1">
      <c r="B25" s="427" t="s">
        <v>674</v>
      </c>
      <c r="C25" s="424" t="s">
        <v>119</v>
      </c>
      <c r="D25" s="104">
        <v>19.7</v>
      </c>
      <c r="E25" s="105">
        <v>149.9</v>
      </c>
      <c r="F25" s="105">
        <v>146.5</v>
      </c>
      <c r="G25" s="106">
        <v>3.4</v>
      </c>
      <c r="H25" s="105">
        <v>17.8</v>
      </c>
      <c r="I25" s="105">
        <v>142.5</v>
      </c>
      <c r="J25" s="105">
        <v>130.4</v>
      </c>
      <c r="K25" s="106">
        <v>12.1</v>
      </c>
      <c r="L25" s="104">
        <v>19.6</v>
      </c>
      <c r="M25" s="105">
        <v>152.6</v>
      </c>
      <c r="N25" s="105">
        <v>139.4</v>
      </c>
      <c r="O25" s="106">
        <v>13.2</v>
      </c>
      <c r="P25" s="105">
        <v>16.2</v>
      </c>
      <c r="Q25" s="105">
        <v>118.1</v>
      </c>
      <c r="R25" s="105">
        <v>110.6</v>
      </c>
      <c r="S25" s="106">
        <v>7.5</v>
      </c>
      <c r="T25" s="508"/>
    </row>
    <row r="26" spans="2:20" ht="16.5" customHeight="1">
      <c r="B26" s="427" t="s">
        <v>675</v>
      </c>
      <c r="C26" s="424" t="s">
        <v>112</v>
      </c>
      <c r="D26" s="104">
        <v>19.5</v>
      </c>
      <c r="E26" s="105">
        <v>157.9</v>
      </c>
      <c r="F26" s="105">
        <v>146.4</v>
      </c>
      <c r="G26" s="106">
        <v>11.5</v>
      </c>
      <c r="H26" s="105">
        <v>19.4</v>
      </c>
      <c r="I26" s="105">
        <v>147.5</v>
      </c>
      <c r="J26" s="105">
        <v>143.8</v>
      </c>
      <c r="K26" s="105">
        <v>3.7</v>
      </c>
      <c r="L26" s="104">
        <v>18.9</v>
      </c>
      <c r="M26" s="105">
        <v>141.7</v>
      </c>
      <c r="N26" s="105">
        <v>138</v>
      </c>
      <c r="O26" s="106">
        <v>3.7</v>
      </c>
      <c r="P26" s="105">
        <v>19.3</v>
      </c>
      <c r="Q26" s="105">
        <v>143.6</v>
      </c>
      <c r="R26" s="105">
        <v>137.4</v>
      </c>
      <c r="S26" s="106">
        <v>6.2</v>
      </c>
      <c r="T26" s="508"/>
    </row>
    <row r="27" spans="2:20" ht="16.5" customHeight="1">
      <c r="B27" s="427" t="s">
        <v>676</v>
      </c>
      <c r="C27" s="424" t="s">
        <v>110</v>
      </c>
      <c r="D27" s="104" t="s">
        <v>378</v>
      </c>
      <c r="E27" s="107" t="s">
        <v>378</v>
      </c>
      <c r="F27" s="107" t="s">
        <v>378</v>
      </c>
      <c r="G27" s="106" t="s">
        <v>378</v>
      </c>
      <c r="H27" s="104">
        <v>19.6</v>
      </c>
      <c r="I27" s="105">
        <v>155.8</v>
      </c>
      <c r="J27" s="105">
        <v>147.3</v>
      </c>
      <c r="K27" s="106">
        <v>8.5</v>
      </c>
      <c r="L27" s="104">
        <v>19.6</v>
      </c>
      <c r="M27" s="105">
        <v>157.2</v>
      </c>
      <c r="N27" s="105">
        <v>149.1</v>
      </c>
      <c r="O27" s="106">
        <v>8.1</v>
      </c>
      <c r="P27" s="105">
        <v>18.8</v>
      </c>
      <c r="Q27" s="105">
        <v>152.2</v>
      </c>
      <c r="R27" s="105">
        <v>146.1</v>
      </c>
      <c r="S27" s="106">
        <v>6.1</v>
      </c>
      <c r="T27" s="508"/>
    </row>
    <row r="28" spans="1:20" ht="16.5" customHeight="1">
      <c r="A28" s="79" t="s">
        <v>172</v>
      </c>
      <c r="B28" s="428" t="s">
        <v>677</v>
      </c>
      <c r="C28" s="426" t="s">
        <v>111</v>
      </c>
      <c r="D28" s="108">
        <v>18</v>
      </c>
      <c r="E28" s="109">
        <v>130.4</v>
      </c>
      <c r="F28" s="109">
        <v>121.1</v>
      </c>
      <c r="G28" s="110">
        <v>9.3</v>
      </c>
      <c r="H28" s="109">
        <v>19.4</v>
      </c>
      <c r="I28" s="109">
        <v>125.1</v>
      </c>
      <c r="J28" s="109">
        <v>118.1</v>
      </c>
      <c r="K28" s="110">
        <v>7</v>
      </c>
      <c r="L28" s="109">
        <v>19.2</v>
      </c>
      <c r="M28" s="109">
        <v>127.1</v>
      </c>
      <c r="N28" s="109">
        <v>119.6</v>
      </c>
      <c r="O28" s="110">
        <v>7.5</v>
      </c>
      <c r="P28" s="109">
        <v>19.8</v>
      </c>
      <c r="Q28" s="109">
        <v>147.8</v>
      </c>
      <c r="R28" s="109">
        <v>141.1</v>
      </c>
      <c r="S28" s="110">
        <v>6.7</v>
      </c>
      <c r="T28" s="508"/>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13"/>
    </row>
  </sheetData>
  <sheetProtection/>
  <mergeCells count="13">
    <mergeCell ref="I9:J9"/>
    <mergeCell ref="M9:N9"/>
    <mergeCell ref="E10:E11"/>
    <mergeCell ref="B9:C11"/>
    <mergeCell ref="M10:M11"/>
    <mergeCell ref="P10:P11"/>
    <mergeCell ref="Q10:Q11"/>
    <mergeCell ref="Q9:R9"/>
    <mergeCell ref="D10:D11"/>
    <mergeCell ref="H10:H11"/>
    <mergeCell ref="I10:I11"/>
    <mergeCell ref="L10:L11"/>
    <mergeCell ref="E9:F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 style="66" customWidth="1"/>
    <col min="2" max="2" width="6.5" style="66" customWidth="1"/>
    <col min="3" max="3" width="35" style="64" customWidth="1"/>
    <col min="4" max="13" width="10.3984375" style="66" customWidth="1"/>
    <col min="14" max="16384" width="9" style="66" customWidth="1"/>
  </cols>
  <sheetData>
    <row r="1" spans="2:13" ht="24.75" customHeight="1">
      <c r="B1" s="61"/>
      <c r="C1" s="62"/>
      <c r="D1" s="197" t="s">
        <v>12</v>
      </c>
      <c r="E1" s="74"/>
      <c r="G1" s="61"/>
      <c r="I1" s="61"/>
      <c r="J1" s="61"/>
      <c r="K1" s="61"/>
      <c r="L1" s="61"/>
      <c r="M1" s="61"/>
    </row>
    <row r="2" spans="2:13" ht="24.75" customHeight="1">
      <c r="B2" s="61"/>
      <c r="C2" s="388">
        <v>43191</v>
      </c>
      <c r="D2" s="197"/>
      <c r="E2" s="74"/>
      <c r="G2" s="61"/>
      <c r="I2" s="61"/>
      <c r="J2" s="61"/>
      <c r="K2" s="61"/>
      <c r="L2" s="61"/>
      <c r="M2" s="61"/>
    </row>
    <row r="3" spans="2:13" ht="18" customHeight="1">
      <c r="B3" s="63"/>
      <c r="C3" s="65" t="s">
        <v>509</v>
      </c>
      <c r="D3" s="65"/>
      <c r="E3" s="63"/>
      <c r="F3" s="63"/>
      <c r="G3" s="63"/>
      <c r="H3" s="63"/>
      <c r="I3" s="63"/>
      <c r="J3" s="63"/>
      <c r="K3" s="63"/>
      <c r="L3" s="63"/>
      <c r="M3" s="66" t="s">
        <v>270</v>
      </c>
    </row>
    <row r="4" spans="2:13" s="67" customFormat="1" ht="18" customHeight="1">
      <c r="B4" s="687" t="s">
        <v>397</v>
      </c>
      <c r="C4" s="688"/>
      <c r="D4" s="702" t="s">
        <v>288</v>
      </c>
      <c r="E4" s="702"/>
      <c r="F4" s="702"/>
      <c r="G4" s="701"/>
      <c r="H4" s="722"/>
      <c r="I4" s="700" t="s">
        <v>289</v>
      </c>
      <c r="J4" s="701"/>
      <c r="K4" s="701"/>
      <c r="L4" s="701"/>
      <c r="M4" s="722"/>
    </row>
    <row r="5" spans="2:13" s="67" customFormat="1" ht="9.75" customHeight="1">
      <c r="B5" s="689"/>
      <c r="C5" s="690"/>
      <c r="D5" s="716" t="s">
        <v>290</v>
      </c>
      <c r="E5" s="403"/>
      <c r="F5" s="403"/>
      <c r="G5" s="495"/>
      <c r="H5" s="495"/>
      <c r="I5" s="716" t="s">
        <v>290</v>
      </c>
      <c r="J5" s="403"/>
      <c r="K5" s="403"/>
      <c r="L5" s="495"/>
      <c r="M5" s="495"/>
    </row>
    <row r="6" spans="2:13" s="67" customFormat="1" ht="9.75" customHeight="1">
      <c r="B6" s="689"/>
      <c r="C6" s="690"/>
      <c r="D6" s="718"/>
      <c r="E6" s="716" t="s">
        <v>272</v>
      </c>
      <c r="F6" s="403"/>
      <c r="G6" s="496"/>
      <c r="H6" s="720" t="s">
        <v>626</v>
      </c>
      <c r="I6" s="718"/>
      <c r="J6" s="716" t="s">
        <v>272</v>
      </c>
      <c r="K6" s="403"/>
      <c r="L6" s="496"/>
      <c r="M6" s="720" t="s">
        <v>626</v>
      </c>
    </row>
    <row r="7" spans="2:13" s="67" customFormat="1" ht="36" customHeight="1" thickBot="1">
      <c r="B7" s="691"/>
      <c r="C7" s="692"/>
      <c r="D7" s="719"/>
      <c r="E7" s="717"/>
      <c r="F7" s="413" t="s">
        <v>291</v>
      </c>
      <c r="G7" s="414" t="s">
        <v>292</v>
      </c>
      <c r="H7" s="721"/>
      <c r="I7" s="719"/>
      <c r="J7" s="717"/>
      <c r="K7" s="413" t="s">
        <v>291</v>
      </c>
      <c r="L7" s="414" t="s">
        <v>292</v>
      </c>
      <c r="M7" s="721"/>
    </row>
    <row r="8" spans="2:13" ht="19.5" customHeight="1" thickTop="1">
      <c r="B8" s="434" t="s">
        <v>627</v>
      </c>
      <c r="C8" s="417" t="s">
        <v>180</v>
      </c>
      <c r="D8" s="464">
        <v>337744</v>
      </c>
      <c r="E8" s="474">
        <v>325959</v>
      </c>
      <c r="F8" s="474">
        <v>295238</v>
      </c>
      <c r="G8" s="474">
        <v>30721</v>
      </c>
      <c r="H8" s="464">
        <v>11785</v>
      </c>
      <c r="I8" s="464">
        <v>94956</v>
      </c>
      <c r="J8" s="464">
        <v>94042</v>
      </c>
      <c r="K8" s="464">
        <v>91225</v>
      </c>
      <c r="L8" s="464">
        <v>2817</v>
      </c>
      <c r="M8" s="464">
        <v>914</v>
      </c>
    </row>
    <row r="9" spans="2:13" ht="19.5" customHeight="1">
      <c r="B9" s="435" t="s">
        <v>628</v>
      </c>
      <c r="C9" s="198" t="s">
        <v>181</v>
      </c>
      <c r="D9" s="465">
        <v>371691</v>
      </c>
      <c r="E9" s="466">
        <v>357827</v>
      </c>
      <c r="F9" s="466">
        <v>332690</v>
      </c>
      <c r="G9" s="466">
        <v>25137</v>
      </c>
      <c r="H9" s="466">
        <v>13864</v>
      </c>
      <c r="I9" s="466">
        <v>119455</v>
      </c>
      <c r="J9" s="466">
        <v>112221</v>
      </c>
      <c r="K9" s="466">
        <v>111719</v>
      </c>
      <c r="L9" s="466">
        <v>502</v>
      </c>
      <c r="M9" s="466">
        <v>7234</v>
      </c>
    </row>
    <row r="10" spans="2:13" ht="19.5" customHeight="1">
      <c r="B10" s="436" t="s">
        <v>629</v>
      </c>
      <c r="C10" s="199" t="s">
        <v>182</v>
      </c>
      <c r="D10" s="467">
        <v>345217</v>
      </c>
      <c r="E10" s="468">
        <v>335761</v>
      </c>
      <c r="F10" s="468">
        <v>296409</v>
      </c>
      <c r="G10" s="468">
        <v>39352</v>
      </c>
      <c r="H10" s="468">
        <v>9456</v>
      </c>
      <c r="I10" s="468">
        <v>112817</v>
      </c>
      <c r="J10" s="468">
        <v>112357</v>
      </c>
      <c r="K10" s="468">
        <v>109202</v>
      </c>
      <c r="L10" s="468">
        <v>3155</v>
      </c>
      <c r="M10" s="468">
        <v>460</v>
      </c>
    </row>
    <row r="11" spans="2:13" ht="19.5" customHeight="1">
      <c r="B11" s="437" t="s">
        <v>630</v>
      </c>
      <c r="C11" s="199" t="s">
        <v>183</v>
      </c>
      <c r="D11" s="467">
        <v>499270</v>
      </c>
      <c r="E11" s="468">
        <v>493604</v>
      </c>
      <c r="F11" s="468">
        <v>417380</v>
      </c>
      <c r="G11" s="468">
        <v>76224</v>
      </c>
      <c r="H11" s="468">
        <v>5666</v>
      </c>
      <c r="I11" s="468">
        <v>118929</v>
      </c>
      <c r="J11" s="468">
        <v>118929</v>
      </c>
      <c r="K11" s="468">
        <v>118929</v>
      </c>
      <c r="L11" s="468">
        <v>0</v>
      </c>
      <c r="M11" s="468">
        <v>0</v>
      </c>
    </row>
    <row r="12" spans="2:13" ht="19.5" customHeight="1">
      <c r="B12" s="436" t="s">
        <v>631</v>
      </c>
      <c r="C12" s="199" t="s">
        <v>184</v>
      </c>
      <c r="D12" s="467">
        <v>426353</v>
      </c>
      <c r="E12" s="468">
        <v>364742</v>
      </c>
      <c r="F12" s="468">
        <v>344453</v>
      </c>
      <c r="G12" s="468">
        <v>20289</v>
      </c>
      <c r="H12" s="468">
        <v>61611</v>
      </c>
      <c r="I12" s="468">
        <v>60849</v>
      </c>
      <c r="J12" s="468">
        <v>60849</v>
      </c>
      <c r="K12" s="468">
        <v>59575</v>
      </c>
      <c r="L12" s="468">
        <v>1274</v>
      </c>
      <c r="M12" s="468">
        <v>0</v>
      </c>
    </row>
    <row r="13" spans="2:13" ht="19.5" customHeight="1">
      <c r="B13" s="436" t="s">
        <v>632</v>
      </c>
      <c r="C13" s="199" t="s">
        <v>240</v>
      </c>
      <c r="D13" s="467">
        <v>321634</v>
      </c>
      <c r="E13" s="468">
        <v>313854</v>
      </c>
      <c r="F13" s="468">
        <v>250853</v>
      </c>
      <c r="G13" s="468">
        <v>63001</v>
      </c>
      <c r="H13" s="468">
        <v>7780</v>
      </c>
      <c r="I13" s="468">
        <v>109880</v>
      </c>
      <c r="J13" s="468">
        <v>99371</v>
      </c>
      <c r="K13" s="468">
        <v>92400</v>
      </c>
      <c r="L13" s="468">
        <v>6971</v>
      </c>
      <c r="M13" s="468">
        <v>10509</v>
      </c>
    </row>
    <row r="14" spans="2:13" ht="19.5" customHeight="1">
      <c r="B14" s="436" t="s">
        <v>633</v>
      </c>
      <c r="C14" s="199" t="s">
        <v>241</v>
      </c>
      <c r="D14" s="467">
        <v>342228</v>
      </c>
      <c r="E14" s="468">
        <v>325224</v>
      </c>
      <c r="F14" s="468">
        <v>304073</v>
      </c>
      <c r="G14" s="468">
        <v>21151</v>
      </c>
      <c r="H14" s="468">
        <v>17004</v>
      </c>
      <c r="I14" s="468">
        <v>95727</v>
      </c>
      <c r="J14" s="468">
        <v>95222</v>
      </c>
      <c r="K14" s="468">
        <v>93572</v>
      </c>
      <c r="L14" s="468">
        <v>1650</v>
      </c>
      <c r="M14" s="468">
        <v>505</v>
      </c>
    </row>
    <row r="15" spans="2:13" ht="19.5" customHeight="1">
      <c r="B15" s="436" t="s">
        <v>634</v>
      </c>
      <c r="C15" s="199" t="s">
        <v>242</v>
      </c>
      <c r="D15" s="467">
        <v>402085</v>
      </c>
      <c r="E15" s="468">
        <v>354855</v>
      </c>
      <c r="F15" s="468">
        <v>332419</v>
      </c>
      <c r="G15" s="468">
        <v>22436</v>
      </c>
      <c r="H15" s="468">
        <v>47230</v>
      </c>
      <c r="I15" s="468">
        <v>150838</v>
      </c>
      <c r="J15" s="468">
        <v>147174</v>
      </c>
      <c r="K15" s="468">
        <v>146331</v>
      </c>
      <c r="L15" s="468">
        <v>843</v>
      </c>
      <c r="M15" s="468">
        <v>3664</v>
      </c>
    </row>
    <row r="16" spans="2:13" ht="19.5" customHeight="1">
      <c r="B16" s="436" t="s">
        <v>635</v>
      </c>
      <c r="C16" s="199" t="s">
        <v>243</v>
      </c>
      <c r="D16" s="467">
        <v>350161</v>
      </c>
      <c r="E16" s="468">
        <v>348479</v>
      </c>
      <c r="F16" s="468">
        <v>319269</v>
      </c>
      <c r="G16" s="468">
        <v>29210</v>
      </c>
      <c r="H16" s="468">
        <v>1682</v>
      </c>
      <c r="I16" s="468">
        <v>96702</v>
      </c>
      <c r="J16" s="468">
        <v>96702</v>
      </c>
      <c r="K16" s="468">
        <v>89075</v>
      </c>
      <c r="L16" s="468">
        <v>7627</v>
      </c>
      <c r="M16" s="468">
        <v>0</v>
      </c>
    </row>
    <row r="17" spans="2:13" ht="19.5" customHeight="1">
      <c r="B17" s="436" t="s">
        <v>636</v>
      </c>
      <c r="C17" s="199" t="s">
        <v>244</v>
      </c>
      <c r="D17" s="467">
        <v>402833</v>
      </c>
      <c r="E17" s="468">
        <v>400239</v>
      </c>
      <c r="F17" s="468">
        <v>373338</v>
      </c>
      <c r="G17" s="468">
        <v>26901</v>
      </c>
      <c r="H17" s="468">
        <v>2594</v>
      </c>
      <c r="I17" s="468">
        <v>120507</v>
      </c>
      <c r="J17" s="468">
        <v>120035</v>
      </c>
      <c r="K17" s="468">
        <v>118206</v>
      </c>
      <c r="L17" s="468">
        <v>1829</v>
      </c>
      <c r="M17" s="468">
        <v>472</v>
      </c>
    </row>
    <row r="18" spans="2:13" ht="19.5" customHeight="1">
      <c r="B18" s="436" t="s">
        <v>637</v>
      </c>
      <c r="C18" s="199" t="s">
        <v>245</v>
      </c>
      <c r="D18" s="467">
        <v>275112</v>
      </c>
      <c r="E18" s="468">
        <v>274966</v>
      </c>
      <c r="F18" s="468">
        <v>246765</v>
      </c>
      <c r="G18" s="468">
        <v>28201</v>
      </c>
      <c r="H18" s="468">
        <v>146</v>
      </c>
      <c r="I18" s="468">
        <v>72945</v>
      </c>
      <c r="J18" s="468">
        <v>72922</v>
      </c>
      <c r="K18" s="468">
        <v>70752</v>
      </c>
      <c r="L18" s="468">
        <v>2170</v>
      </c>
      <c r="M18" s="468">
        <v>23</v>
      </c>
    </row>
    <row r="19" spans="2:13" ht="19.5" customHeight="1">
      <c r="B19" s="436" t="s">
        <v>638</v>
      </c>
      <c r="C19" s="199" t="s">
        <v>246</v>
      </c>
      <c r="D19" s="467">
        <v>272609</v>
      </c>
      <c r="E19" s="468">
        <v>271518</v>
      </c>
      <c r="F19" s="468">
        <v>257157</v>
      </c>
      <c r="G19" s="468">
        <v>14361</v>
      </c>
      <c r="H19" s="468">
        <v>1091</v>
      </c>
      <c r="I19" s="468">
        <v>74751</v>
      </c>
      <c r="J19" s="468">
        <v>74751</v>
      </c>
      <c r="K19" s="468">
        <v>73140</v>
      </c>
      <c r="L19" s="468">
        <v>1611</v>
      </c>
      <c r="M19" s="468">
        <v>0</v>
      </c>
    </row>
    <row r="20" spans="2:13" ht="19.5" customHeight="1">
      <c r="B20" s="436" t="s">
        <v>639</v>
      </c>
      <c r="C20" s="199" t="s">
        <v>247</v>
      </c>
      <c r="D20" s="467">
        <v>348479</v>
      </c>
      <c r="E20" s="468">
        <v>336366</v>
      </c>
      <c r="F20" s="468">
        <v>331508</v>
      </c>
      <c r="G20" s="468">
        <v>4858</v>
      </c>
      <c r="H20" s="468">
        <v>12113</v>
      </c>
      <c r="I20" s="468">
        <v>81543</v>
      </c>
      <c r="J20" s="468">
        <v>81264</v>
      </c>
      <c r="K20" s="468">
        <v>81114</v>
      </c>
      <c r="L20" s="468">
        <v>150</v>
      </c>
      <c r="M20" s="468">
        <v>279</v>
      </c>
    </row>
    <row r="21" spans="2:13" ht="19.5" customHeight="1">
      <c r="B21" s="436" t="s">
        <v>640</v>
      </c>
      <c r="C21" s="199" t="s">
        <v>248</v>
      </c>
      <c r="D21" s="467">
        <v>310616</v>
      </c>
      <c r="E21" s="468">
        <v>301767</v>
      </c>
      <c r="F21" s="468">
        <v>278293</v>
      </c>
      <c r="G21" s="468">
        <v>23474</v>
      </c>
      <c r="H21" s="468">
        <v>8849</v>
      </c>
      <c r="I21" s="468">
        <v>120304</v>
      </c>
      <c r="J21" s="468">
        <v>118834</v>
      </c>
      <c r="K21" s="468">
        <v>112952</v>
      </c>
      <c r="L21" s="468">
        <v>5882</v>
      </c>
      <c r="M21" s="468">
        <v>1470</v>
      </c>
    </row>
    <row r="22" spans="2:13" ht="19.5" customHeight="1">
      <c r="B22" s="436" t="s">
        <v>641</v>
      </c>
      <c r="C22" s="199" t="s">
        <v>185</v>
      </c>
      <c r="D22" s="467">
        <v>350511</v>
      </c>
      <c r="E22" s="468">
        <v>327283</v>
      </c>
      <c r="F22" s="468">
        <v>315552</v>
      </c>
      <c r="G22" s="468">
        <v>11731</v>
      </c>
      <c r="H22" s="468">
        <v>23228</v>
      </c>
      <c r="I22" s="468">
        <v>135815</v>
      </c>
      <c r="J22" s="468">
        <v>133138</v>
      </c>
      <c r="K22" s="468">
        <v>125257</v>
      </c>
      <c r="L22" s="468">
        <v>7881</v>
      </c>
      <c r="M22" s="468">
        <v>2677</v>
      </c>
    </row>
    <row r="23" spans="2:13" ht="19.5" customHeight="1">
      <c r="B23" s="438" t="s">
        <v>642</v>
      </c>
      <c r="C23" s="200" t="s">
        <v>249</v>
      </c>
      <c r="D23" s="469">
        <v>272711</v>
      </c>
      <c r="E23" s="470">
        <v>266733</v>
      </c>
      <c r="F23" s="470">
        <v>244980</v>
      </c>
      <c r="G23" s="470">
        <v>21753</v>
      </c>
      <c r="H23" s="470">
        <v>5978</v>
      </c>
      <c r="I23" s="470">
        <v>91548</v>
      </c>
      <c r="J23" s="470">
        <v>91404</v>
      </c>
      <c r="K23" s="470">
        <v>88314</v>
      </c>
      <c r="L23" s="470">
        <v>3090</v>
      </c>
      <c r="M23" s="470">
        <v>144</v>
      </c>
    </row>
    <row r="24" spans="2:13" ht="19.5" customHeight="1">
      <c r="B24" s="418" t="s">
        <v>643</v>
      </c>
      <c r="C24" s="201" t="s">
        <v>250</v>
      </c>
      <c r="D24" s="466">
        <v>291480</v>
      </c>
      <c r="E24" s="466">
        <v>289803</v>
      </c>
      <c r="F24" s="466">
        <v>266088</v>
      </c>
      <c r="G24" s="466">
        <v>23715</v>
      </c>
      <c r="H24" s="466">
        <v>1677</v>
      </c>
      <c r="I24" s="466">
        <v>115159</v>
      </c>
      <c r="J24" s="466">
        <v>114673</v>
      </c>
      <c r="K24" s="466">
        <v>112280</v>
      </c>
      <c r="L24" s="466">
        <v>2393</v>
      </c>
      <c r="M24" s="466">
        <v>486</v>
      </c>
    </row>
    <row r="25" spans="2:13" ht="19.5" customHeight="1">
      <c r="B25" s="419" t="s">
        <v>644</v>
      </c>
      <c r="C25" s="199" t="s">
        <v>187</v>
      </c>
      <c r="D25" s="472">
        <v>244198</v>
      </c>
      <c r="E25" s="472">
        <v>244198</v>
      </c>
      <c r="F25" s="472">
        <v>220751</v>
      </c>
      <c r="G25" s="472">
        <v>23447</v>
      </c>
      <c r="H25" s="472">
        <v>0</v>
      </c>
      <c r="I25" s="472">
        <v>87224</v>
      </c>
      <c r="J25" s="472">
        <v>87224</v>
      </c>
      <c r="K25" s="472">
        <v>86406</v>
      </c>
      <c r="L25" s="472">
        <v>818</v>
      </c>
      <c r="M25" s="472">
        <v>0</v>
      </c>
    </row>
    <row r="26" spans="2:13" ht="19.5" customHeight="1">
      <c r="B26" s="420" t="s">
        <v>645</v>
      </c>
      <c r="C26" s="202" t="s">
        <v>251</v>
      </c>
      <c r="D26" s="474">
        <v>305046</v>
      </c>
      <c r="E26" s="474">
        <v>305046</v>
      </c>
      <c r="F26" s="474">
        <v>285020</v>
      </c>
      <c r="G26" s="474">
        <v>20026</v>
      </c>
      <c r="H26" s="474">
        <v>0</v>
      </c>
      <c r="I26" s="474">
        <v>117214</v>
      </c>
      <c r="J26" s="474">
        <v>117214</v>
      </c>
      <c r="K26" s="474">
        <v>114597</v>
      </c>
      <c r="L26" s="474">
        <v>2617</v>
      </c>
      <c r="M26" s="474">
        <v>0</v>
      </c>
    </row>
    <row r="27" spans="2:13" ht="19.5" customHeight="1">
      <c r="B27" s="421" t="s">
        <v>646</v>
      </c>
      <c r="C27" s="203" t="s">
        <v>252</v>
      </c>
      <c r="D27" s="468">
        <v>281250</v>
      </c>
      <c r="E27" s="468">
        <v>281250</v>
      </c>
      <c r="F27" s="468">
        <v>265258</v>
      </c>
      <c r="G27" s="468">
        <v>15992</v>
      </c>
      <c r="H27" s="468">
        <v>0</v>
      </c>
      <c r="I27" s="468">
        <v>129575</v>
      </c>
      <c r="J27" s="468">
        <v>129575</v>
      </c>
      <c r="K27" s="468">
        <v>126931</v>
      </c>
      <c r="L27" s="468">
        <v>2644</v>
      </c>
      <c r="M27" s="468">
        <v>0</v>
      </c>
    </row>
    <row r="28" spans="2:13" ht="19.5" customHeight="1">
      <c r="B28" s="421" t="s">
        <v>647</v>
      </c>
      <c r="C28" s="203" t="s">
        <v>253</v>
      </c>
      <c r="D28" s="468">
        <v>297746</v>
      </c>
      <c r="E28" s="468">
        <v>291411</v>
      </c>
      <c r="F28" s="468">
        <v>239328</v>
      </c>
      <c r="G28" s="468">
        <v>52083</v>
      </c>
      <c r="H28" s="468">
        <v>6335</v>
      </c>
      <c r="I28" s="468">
        <v>86951</v>
      </c>
      <c r="J28" s="468">
        <v>86951</v>
      </c>
      <c r="K28" s="468">
        <v>86637</v>
      </c>
      <c r="L28" s="468">
        <v>314</v>
      </c>
      <c r="M28" s="468">
        <v>0</v>
      </c>
    </row>
    <row r="29" spans="2:13" ht="19.5" customHeight="1">
      <c r="B29" s="421" t="s">
        <v>648</v>
      </c>
      <c r="C29" s="203" t="s">
        <v>191</v>
      </c>
      <c r="D29" s="468">
        <v>298813</v>
      </c>
      <c r="E29" s="468">
        <v>298572</v>
      </c>
      <c r="F29" s="468">
        <v>269215</v>
      </c>
      <c r="G29" s="468">
        <v>29357</v>
      </c>
      <c r="H29" s="468">
        <v>241</v>
      </c>
      <c r="I29" s="468">
        <v>100042</v>
      </c>
      <c r="J29" s="468">
        <v>100042</v>
      </c>
      <c r="K29" s="468">
        <v>98326</v>
      </c>
      <c r="L29" s="468">
        <v>1716</v>
      </c>
      <c r="M29" s="468">
        <v>0</v>
      </c>
    </row>
    <row r="30" spans="2:13" ht="19.5" customHeight="1">
      <c r="B30" s="421" t="s">
        <v>649</v>
      </c>
      <c r="C30" s="203" t="s">
        <v>254</v>
      </c>
      <c r="D30" s="468">
        <v>385349</v>
      </c>
      <c r="E30" s="468">
        <v>375828</v>
      </c>
      <c r="F30" s="468">
        <v>333260</v>
      </c>
      <c r="G30" s="468">
        <v>42568</v>
      </c>
      <c r="H30" s="468">
        <v>9521</v>
      </c>
      <c r="I30" s="468">
        <v>99585</v>
      </c>
      <c r="J30" s="468">
        <v>99257</v>
      </c>
      <c r="K30" s="468">
        <v>94843</v>
      </c>
      <c r="L30" s="468">
        <v>4414</v>
      </c>
      <c r="M30" s="468">
        <v>328</v>
      </c>
    </row>
    <row r="31" spans="2:13" ht="19.5" customHeight="1">
      <c r="B31" s="421" t="s">
        <v>650</v>
      </c>
      <c r="C31" s="203" t="s">
        <v>255</v>
      </c>
      <c r="D31" s="468">
        <v>315963</v>
      </c>
      <c r="E31" s="468">
        <v>308058</v>
      </c>
      <c r="F31" s="468">
        <v>269414</v>
      </c>
      <c r="G31" s="468">
        <v>38644</v>
      </c>
      <c r="H31" s="468">
        <v>7905</v>
      </c>
      <c r="I31" s="468">
        <v>128183</v>
      </c>
      <c r="J31" s="468">
        <v>126079</v>
      </c>
      <c r="K31" s="468">
        <v>112381</v>
      </c>
      <c r="L31" s="468">
        <v>13698</v>
      </c>
      <c r="M31" s="468">
        <v>2104</v>
      </c>
    </row>
    <row r="32" spans="2:13" ht="19.5" customHeight="1">
      <c r="B32" s="421" t="s">
        <v>651</v>
      </c>
      <c r="C32" s="203" t="s">
        <v>256</v>
      </c>
      <c r="D32" s="468">
        <v>344177</v>
      </c>
      <c r="E32" s="468">
        <v>338437</v>
      </c>
      <c r="F32" s="468">
        <v>285875</v>
      </c>
      <c r="G32" s="468">
        <v>52562</v>
      </c>
      <c r="H32" s="468">
        <v>5740</v>
      </c>
      <c r="I32" s="468">
        <v>124451</v>
      </c>
      <c r="J32" s="468">
        <v>123488</v>
      </c>
      <c r="K32" s="468">
        <v>118491</v>
      </c>
      <c r="L32" s="468">
        <v>4997</v>
      </c>
      <c r="M32" s="468">
        <v>963</v>
      </c>
    </row>
    <row r="33" spans="2:13" ht="19.5" customHeight="1">
      <c r="B33" s="421" t="s">
        <v>652</v>
      </c>
      <c r="C33" s="203" t="s">
        <v>257</v>
      </c>
      <c r="D33" s="468">
        <v>332031</v>
      </c>
      <c r="E33" s="468">
        <v>331960</v>
      </c>
      <c r="F33" s="468">
        <v>298402</v>
      </c>
      <c r="G33" s="468">
        <v>33558</v>
      </c>
      <c r="H33" s="468">
        <v>71</v>
      </c>
      <c r="I33" s="468">
        <v>122453</v>
      </c>
      <c r="J33" s="468">
        <v>122453</v>
      </c>
      <c r="K33" s="468">
        <v>121493</v>
      </c>
      <c r="L33" s="468">
        <v>960</v>
      </c>
      <c r="M33" s="468">
        <v>0</v>
      </c>
    </row>
    <row r="34" spans="2:13" ht="19.5" customHeight="1">
      <c r="B34" s="421" t="s">
        <v>653</v>
      </c>
      <c r="C34" s="203" t="s">
        <v>196</v>
      </c>
      <c r="D34" s="468">
        <v>366265</v>
      </c>
      <c r="E34" s="468">
        <v>366265</v>
      </c>
      <c r="F34" s="468">
        <v>326628</v>
      </c>
      <c r="G34" s="468">
        <v>39637</v>
      </c>
      <c r="H34" s="468">
        <v>0</v>
      </c>
      <c r="I34" s="468">
        <v>82238</v>
      </c>
      <c r="J34" s="468">
        <v>82238</v>
      </c>
      <c r="K34" s="468">
        <v>69676</v>
      </c>
      <c r="L34" s="468">
        <v>12562</v>
      </c>
      <c r="M34" s="468">
        <v>0</v>
      </c>
    </row>
    <row r="35" spans="2:13" ht="19.5" customHeight="1">
      <c r="B35" s="421" t="s">
        <v>654</v>
      </c>
      <c r="C35" s="203" t="s">
        <v>197</v>
      </c>
      <c r="D35" s="468">
        <v>355307</v>
      </c>
      <c r="E35" s="468">
        <v>336169</v>
      </c>
      <c r="F35" s="468">
        <v>289582</v>
      </c>
      <c r="G35" s="468">
        <v>46587</v>
      </c>
      <c r="H35" s="468">
        <v>19138</v>
      </c>
      <c r="I35" s="468">
        <v>70940</v>
      </c>
      <c r="J35" s="468">
        <v>68427</v>
      </c>
      <c r="K35" s="468">
        <v>68217</v>
      </c>
      <c r="L35" s="468">
        <v>210</v>
      </c>
      <c r="M35" s="468">
        <v>2513</v>
      </c>
    </row>
    <row r="36" spans="2:13" ht="19.5" customHeight="1">
      <c r="B36" s="421" t="s">
        <v>655</v>
      </c>
      <c r="C36" s="203" t="s">
        <v>198</v>
      </c>
      <c r="D36" s="468">
        <v>347931</v>
      </c>
      <c r="E36" s="468">
        <v>310516</v>
      </c>
      <c r="F36" s="468">
        <v>278492</v>
      </c>
      <c r="G36" s="468">
        <v>32024</v>
      </c>
      <c r="H36" s="468">
        <v>37415</v>
      </c>
      <c r="I36" s="468">
        <v>111299</v>
      </c>
      <c r="J36" s="468">
        <v>111299</v>
      </c>
      <c r="K36" s="468">
        <v>108669</v>
      </c>
      <c r="L36" s="468">
        <v>2630</v>
      </c>
      <c r="M36" s="468">
        <v>0</v>
      </c>
    </row>
    <row r="37" spans="2:13" ht="19.5" customHeight="1">
      <c r="B37" s="421" t="s">
        <v>656</v>
      </c>
      <c r="C37" s="203" t="s">
        <v>258</v>
      </c>
      <c r="D37" s="468">
        <v>368821</v>
      </c>
      <c r="E37" s="468">
        <v>368211</v>
      </c>
      <c r="F37" s="468">
        <v>329915</v>
      </c>
      <c r="G37" s="468">
        <v>38296</v>
      </c>
      <c r="H37" s="468">
        <v>610</v>
      </c>
      <c r="I37" s="468">
        <v>139423</v>
      </c>
      <c r="J37" s="468">
        <v>139423</v>
      </c>
      <c r="K37" s="468">
        <v>137187</v>
      </c>
      <c r="L37" s="468">
        <v>2236</v>
      </c>
      <c r="M37" s="468">
        <v>0</v>
      </c>
    </row>
    <row r="38" spans="2:13" ht="19.5" customHeight="1">
      <c r="B38" s="421" t="s">
        <v>657</v>
      </c>
      <c r="C38" s="203" t="s">
        <v>259</v>
      </c>
      <c r="D38" s="468">
        <v>339388</v>
      </c>
      <c r="E38" s="468">
        <v>339297</v>
      </c>
      <c r="F38" s="468">
        <v>302601</v>
      </c>
      <c r="G38" s="468">
        <v>36696</v>
      </c>
      <c r="H38" s="468">
        <v>91</v>
      </c>
      <c r="I38" s="468">
        <v>118599</v>
      </c>
      <c r="J38" s="468">
        <v>118599</v>
      </c>
      <c r="K38" s="468">
        <v>118069</v>
      </c>
      <c r="L38" s="468">
        <v>530</v>
      </c>
      <c r="M38" s="468">
        <v>0</v>
      </c>
    </row>
    <row r="39" spans="2:13" ht="19.5" customHeight="1">
      <c r="B39" s="421" t="s">
        <v>658</v>
      </c>
      <c r="C39" s="203" t="s">
        <v>260</v>
      </c>
      <c r="D39" s="468">
        <v>332184</v>
      </c>
      <c r="E39" s="468">
        <v>331617</v>
      </c>
      <c r="F39" s="468">
        <v>292100</v>
      </c>
      <c r="G39" s="468">
        <v>39517</v>
      </c>
      <c r="H39" s="468">
        <v>567</v>
      </c>
      <c r="I39" s="468">
        <v>125959</v>
      </c>
      <c r="J39" s="468">
        <v>125687</v>
      </c>
      <c r="K39" s="468">
        <v>119852</v>
      </c>
      <c r="L39" s="468">
        <v>5835</v>
      </c>
      <c r="M39" s="468">
        <v>272</v>
      </c>
    </row>
    <row r="40" spans="2:13" ht="19.5" customHeight="1">
      <c r="B40" s="421" t="s">
        <v>659</v>
      </c>
      <c r="C40" s="203" t="s">
        <v>261</v>
      </c>
      <c r="D40" s="468">
        <v>381536</v>
      </c>
      <c r="E40" s="468">
        <v>380728</v>
      </c>
      <c r="F40" s="468">
        <v>340822</v>
      </c>
      <c r="G40" s="468">
        <v>39906</v>
      </c>
      <c r="H40" s="468">
        <v>808</v>
      </c>
      <c r="I40" s="468">
        <v>96724</v>
      </c>
      <c r="J40" s="468">
        <v>96709</v>
      </c>
      <c r="K40" s="468">
        <v>96610</v>
      </c>
      <c r="L40" s="468">
        <v>99</v>
      </c>
      <c r="M40" s="468">
        <v>15</v>
      </c>
    </row>
    <row r="41" spans="2:13" ht="19.5" customHeight="1">
      <c r="B41" s="421" t="s">
        <v>660</v>
      </c>
      <c r="C41" s="203" t="s">
        <v>262</v>
      </c>
      <c r="D41" s="468">
        <v>363921</v>
      </c>
      <c r="E41" s="468">
        <v>361969</v>
      </c>
      <c r="F41" s="468">
        <v>317663</v>
      </c>
      <c r="G41" s="468">
        <v>44306</v>
      </c>
      <c r="H41" s="468">
        <v>1952</v>
      </c>
      <c r="I41" s="468">
        <v>111786</v>
      </c>
      <c r="J41" s="468">
        <v>111479</v>
      </c>
      <c r="K41" s="468">
        <v>110553</v>
      </c>
      <c r="L41" s="468">
        <v>926</v>
      </c>
      <c r="M41" s="468">
        <v>307</v>
      </c>
    </row>
    <row r="42" spans="2:13" ht="19.5" customHeight="1">
      <c r="B42" s="421" t="s">
        <v>661</v>
      </c>
      <c r="C42" s="203" t="s">
        <v>263</v>
      </c>
      <c r="D42" s="468">
        <v>382095</v>
      </c>
      <c r="E42" s="468">
        <v>382095</v>
      </c>
      <c r="F42" s="468">
        <v>340298</v>
      </c>
      <c r="G42" s="468">
        <v>41797</v>
      </c>
      <c r="H42" s="468">
        <v>0</v>
      </c>
      <c r="I42" s="468">
        <v>129250</v>
      </c>
      <c r="J42" s="468">
        <v>129250</v>
      </c>
      <c r="K42" s="468">
        <v>128159</v>
      </c>
      <c r="L42" s="468">
        <v>1091</v>
      </c>
      <c r="M42" s="468">
        <v>0</v>
      </c>
    </row>
    <row r="43" spans="2:13" ht="19.5" customHeight="1">
      <c r="B43" s="421" t="s">
        <v>662</v>
      </c>
      <c r="C43" s="203" t="s">
        <v>264</v>
      </c>
      <c r="D43" s="468">
        <v>371060</v>
      </c>
      <c r="E43" s="468">
        <v>352498</v>
      </c>
      <c r="F43" s="468">
        <v>304967</v>
      </c>
      <c r="G43" s="468">
        <v>47531</v>
      </c>
      <c r="H43" s="468">
        <v>18562</v>
      </c>
      <c r="I43" s="468">
        <v>119257</v>
      </c>
      <c r="J43" s="468">
        <v>119257</v>
      </c>
      <c r="K43" s="468">
        <v>116574</v>
      </c>
      <c r="L43" s="468">
        <v>2683</v>
      </c>
      <c r="M43" s="468">
        <v>0</v>
      </c>
    </row>
    <row r="44" spans="2:13" ht="19.5" customHeight="1">
      <c r="B44" s="421" t="s">
        <v>663</v>
      </c>
      <c r="C44" s="440" t="s">
        <v>795</v>
      </c>
      <c r="D44" s="468">
        <v>336893</v>
      </c>
      <c r="E44" s="468">
        <v>335980</v>
      </c>
      <c r="F44" s="468">
        <v>299801</v>
      </c>
      <c r="G44" s="468">
        <v>36179</v>
      </c>
      <c r="H44" s="468">
        <v>913</v>
      </c>
      <c r="I44" s="468">
        <v>101376</v>
      </c>
      <c r="J44" s="468">
        <v>101365</v>
      </c>
      <c r="K44" s="468">
        <v>99748</v>
      </c>
      <c r="L44" s="468">
        <v>1617</v>
      </c>
      <c r="M44" s="468">
        <v>11</v>
      </c>
    </row>
    <row r="45" spans="2:13" ht="19.5" customHeight="1">
      <c r="B45" s="418" t="s">
        <v>462</v>
      </c>
      <c r="C45" s="515" t="s">
        <v>793</v>
      </c>
      <c r="D45" s="466">
        <v>344841</v>
      </c>
      <c r="E45" s="466">
        <v>337710</v>
      </c>
      <c r="F45" s="466">
        <v>315807</v>
      </c>
      <c r="G45" s="466">
        <v>21903</v>
      </c>
      <c r="H45" s="466">
        <v>7131</v>
      </c>
      <c r="I45" s="466">
        <v>108603</v>
      </c>
      <c r="J45" s="466">
        <v>107863</v>
      </c>
      <c r="K45" s="466">
        <v>105744</v>
      </c>
      <c r="L45" s="466">
        <v>2119</v>
      </c>
      <c r="M45" s="466">
        <v>740</v>
      </c>
    </row>
    <row r="46" spans="2:13" ht="19.5" customHeight="1">
      <c r="B46" s="422" t="s">
        <v>463</v>
      </c>
      <c r="C46" s="516" t="s">
        <v>794</v>
      </c>
      <c r="D46" s="470">
        <v>339989</v>
      </c>
      <c r="E46" s="470">
        <v>314521</v>
      </c>
      <c r="F46" s="470">
        <v>294014</v>
      </c>
      <c r="G46" s="470">
        <v>20507</v>
      </c>
      <c r="H46" s="470">
        <v>25468</v>
      </c>
      <c r="I46" s="470">
        <v>93487</v>
      </c>
      <c r="J46" s="470">
        <v>93023</v>
      </c>
      <c r="K46" s="470">
        <v>91455</v>
      </c>
      <c r="L46" s="470">
        <v>1568</v>
      </c>
      <c r="M46" s="470">
        <v>464</v>
      </c>
    </row>
    <row r="47" spans="2:13" ht="19.5" customHeight="1">
      <c r="B47" s="420" t="s">
        <v>464</v>
      </c>
      <c r="C47" s="202" t="s">
        <v>207</v>
      </c>
      <c r="D47" s="474">
        <v>296847</v>
      </c>
      <c r="E47" s="474">
        <v>296515</v>
      </c>
      <c r="F47" s="474">
        <v>252648</v>
      </c>
      <c r="G47" s="474">
        <v>43867</v>
      </c>
      <c r="H47" s="474">
        <v>332</v>
      </c>
      <c r="I47" s="474">
        <v>89376</v>
      </c>
      <c r="J47" s="474">
        <v>89376</v>
      </c>
      <c r="K47" s="474">
        <v>85946</v>
      </c>
      <c r="L47" s="474">
        <v>3430</v>
      </c>
      <c r="M47" s="474">
        <v>0</v>
      </c>
    </row>
    <row r="48" spans="2:13" ht="19.5" customHeight="1">
      <c r="B48" s="421" t="s">
        <v>465</v>
      </c>
      <c r="C48" s="203" t="s">
        <v>265</v>
      </c>
      <c r="D48" s="468">
        <v>257970</v>
      </c>
      <c r="E48" s="468">
        <v>257970</v>
      </c>
      <c r="F48" s="468">
        <v>242125</v>
      </c>
      <c r="G48" s="468">
        <v>15845</v>
      </c>
      <c r="H48" s="468">
        <v>0</v>
      </c>
      <c r="I48" s="468">
        <v>69212</v>
      </c>
      <c r="J48" s="468">
        <v>69184</v>
      </c>
      <c r="K48" s="468">
        <v>67300</v>
      </c>
      <c r="L48" s="468">
        <v>1884</v>
      </c>
      <c r="M48" s="468">
        <v>28</v>
      </c>
    </row>
    <row r="49" spans="2:13" ht="19.5" customHeight="1">
      <c r="B49" s="418" t="s">
        <v>466</v>
      </c>
      <c r="C49" s="201" t="s">
        <v>208</v>
      </c>
      <c r="D49" s="466">
        <v>355581</v>
      </c>
      <c r="E49" s="466">
        <v>349527</v>
      </c>
      <c r="F49" s="466">
        <v>314178</v>
      </c>
      <c r="G49" s="466">
        <v>35349</v>
      </c>
      <c r="H49" s="466">
        <v>6054</v>
      </c>
      <c r="I49" s="466">
        <v>137068</v>
      </c>
      <c r="J49" s="466">
        <v>136982</v>
      </c>
      <c r="K49" s="466">
        <v>130611</v>
      </c>
      <c r="L49" s="466">
        <v>6371</v>
      </c>
      <c r="M49" s="466">
        <v>86</v>
      </c>
    </row>
    <row r="50" spans="2:13" ht="19.5" customHeight="1">
      <c r="B50" s="422" t="s">
        <v>467</v>
      </c>
      <c r="C50" s="200" t="s">
        <v>266</v>
      </c>
      <c r="D50" s="470">
        <v>255727</v>
      </c>
      <c r="E50" s="470">
        <v>243467</v>
      </c>
      <c r="F50" s="470">
        <v>234489</v>
      </c>
      <c r="G50" s="470">
        <v>8978</v>
      </c>
      <c r="H50" s="470">
        <v>12260</v>
      </c>
      <c r="I50" s="470">
        <v>112854</v>
      </c>
      <c r="J50" s="470">
        <v>110768</v>
      </c>
      <c r="K50" s="470">
        <v>105104</v>
      </c>
      <c r="L50" s="470">
        <v>5664</v>
      </c>
      <c r="M50" s="470">
        <v>2086</v>
      </c>
    </row>
    <row r="51" spans="2:13" ht="19.5" customHeight="1">
      <c r="B51" s="420" t="s">
        <v>468</v>
      </c>
      <c r="C51" s="202" t="s">
        <v>267</v>
      </c>
      <c r="D51" s="466">
        <v>244850</v>
      </c>
      <c r="E51" s="466">
        <v>243936</v>
      </c>
      <c r="F51" s="466">
        <v>212804</v>
      </c>
      <c r="G51" s="466">
        <v>31132</v>
      </c>
      <c r="H51" s="466">
        <v>914</v>
      </c>
      <c r="I51" s="466">
        <v>139516</v>
      </c>
      <c r="J51" s="466">
        <v>138461</v>
      </c>
      <c r="K51" s="466">
        <v>128067</v>
      </c>
      <c r="L51" s="466">
        <v>10394</v>
      </c>
      <c r="M51" s="466">
        <v>1055</v>
      </c>
    </row>
    <row r="52" spans="2:13" ht="19.5" customHeight="1">
      <c r="B52" s="421" t="s">
        <v>469</v>
      </c>
      <c r="C52" s="203" t="s">
        <v>268</v>
      </c>
      <c r="D52" s="468">
        <v>276051</v>
      </c>
      <c r="E52" s="468">
        <v>257991</v>
      </c>
      <c r="F52" s="468">
        <v>237003</v>
      </c>
      <c r="G52" s="468">
        <v>20988</v>
      </c>
      <c r="H52" s="468">
        <v>18060</v>
      </c>
      <c r="I52" s="468">
        <v>80758</v>
      </c>
      <c r="J52" s="468">
        <v>80758</v>
      </c>
      <c r="K52" s="468">
        <v>78890</v>
      </c>
      <c r="L52" s="468">
        <v>1868</v>
      </c>
      <c r="M52" s="468">
        <v>0</v>
      </c>
    </row>
    <row r="53" spans="2:13" ht="19.5" customHeight="1">
      <c r="B53" s="422" t="s">
        <v>470</v>
      </c>
      <c r="C53" s="200" t="s">
        <v>269</v>
      </c>
      <c r="D53" s="470">
        <v>299581</v>
      </c>
      <c r="E53" s="470">
        <v>298217</v>
      </c>
      <c r="F53" s="470">
        <v>285806</v>
      </c>
      <c r="G53" s="470">
        <v>12411</v>
      </c>
      <c r="H53" s="470">
        <v>1364</v>
      </c>
      <c r="I53" s="470">
        <v>132292</v>
      </c>
      <c r="J53" s="470">
        <v>132292</v>
      </c>
      <c r="K53" s="470">
        <v>129332</v>
      </c>
      <c r="L53" s="470">
        <v>2960</v>
      </c>
      <c r="M53" s="470">
        <v>0</v>
      </c>
    </row>
    <row r="54" spans="2:13" ht="23.25" customHeight="1">
      <c r="B54" s="61"/>
      <c r="C54" s="62"/>
      <c r="D54" s="197" t="s">
        <v>13</v>
      </c>
      <c r="E54" s="74"/>
      <c r="F54" s="491"/>
      <c r="G54" s="61"/>
      <c r="I54" s="61"/>
      <c r="J54" s="61"/>
      <c r="K54" s="61"/>
      <c r="L54" s="61"/>
      <c r="M54" s="61"/>
    </row>
    <row r="55" spans="2:13" ht="23.25" customHeight="1">
      <c r="B55" s="61"/>
      <c r="C55" s="388">
        <v>43191</v>
      </c>
      <c r="D55" s="197"/>
      <c r="E55" s="74"/>
      <c r="G55" s="61"/>
      <c r="I55" s="61"/>
      <c r="J55" s="61"/>
      <c r="K55" s="61"/>
      <c r="L55" s="61"/>
      <c r="M55" s="61"/>
    </row>
    <row r="56" spans="2:13" ht="18" customHeight="1">
      <c r="B56" s="63"/>
      <c r="C56" s="65" t="s">
        <v>471</v>
      </c>
      <c r="D56" s="65"/>
      <c r="E56" s="63"/>
      <c r="F56" s="63"/>
      <c r="G56" s="63"/>
      <c r="H56" s="63"/>
      <c r="I56" s="63"/>
      <c r="J56" s="63"/>
      <c r="K56" s="63"/>
      <c r="L56" s="63"/>
      <c r="M56" s="66" t="s">
        <v>355</v>
      </c>
    </row>
    <row r="57" spans="2:13" s="67" customFormat="1" ht="18" customHeight="1">
      <c r="B57" s="687" t="s">
        <v>397</v>
      </c>
      <c r="C57" s="688"/>
      <c r="D57" s="702" t="s">
        <v>367</v>
      </c>
      <c r="E57" s="702"/>
      <c r="F57" s="702"/>
      <c r="G57" s="701"/>
      <c r="H57" s="722"/>
      <c r="I57" s="700" t="s">
        <v>368</v>
      </c>
      <c r="J57" s="701"/>
      <c r="K57" s="701"/>
      <c r="L57" s="701"/>
      <c r="M57" s="722"/>
    </row>
    <row r="58" spans="2:13" s="67" customFormat="1" ht="9.75" customHeight="1">
      <c r="B58" s="689"/>
      <c r="C58" s="690"/>
      <c r="D58" s="716" t="s">
        <v>290</v>
      </c>
      <c r="E58" s="403"/>
      <c r="F58" s="403"/>
      <c r="G58" s="495"/>
      <c r="H58" s="495"/>
      <c r="I58" s="716" t="s">
        <v>290</v>
      </c>
      <c r="J58" s="403"/>
      <c r="K58" s="403"/>
      <c r="L58" s="495"/>
      <c r="M58" s="495"/>
    </row>
    <row r="59" spans="2:13" s="67" customFormat="1" ht="9.75" customHeight="1">
      <c r="B59" s="689"/>
      <c r="C59" s="690"/>
      <c r="D59" s="718"/>
      <c r="E59" s="716" t="s">
        <v>272</v>
      </c>
      <c r="F59" s="403"/>
      <c r="G59" s="496"/>
      <c r="H59" s="720" t="s">
        <v>626</v>
      </c>
      <c r="I59" s="718"/>
      <c r="J59" s="716" t="s">
        <v>272</v>
      </c>
      <c r="K59" s="403"/>
      <c r="L59" s="496"/>
      <c r="M59" s="720" t="s">
        <v>626</v>
      </c>
    </row>
    <row r="60" spans="2:13" s="67" customFormat="1" ht="36" customHeight="1" thickBot="1">
      <c r="B60" s="691"/>
      <c r="C60" s="692"/>
      <c r="D60" s="719"/>
      <c r="E60" s="717"/>
      <c r="F60" s="413" t="s">
        <v>291</v>
      </c>
      <c r="G60" s="414" t="s">
        <v>292</v>
      </c>
      <c r="H60" s="721"/>
      <c r="I60" s="719"/>
      <c r="J60" s="717"/>
      <c r="K60" s="413" t="s">
        <v>291</v>
      </c>
      <c r="L60" s="414" t="s">
        <v>292</v>
      </c>
      <c r="M60" s="721"/>
    </row>
    <row r="61" spans="2:13" ht="19.5" customHeight="1" thickTop="1">
      <c r="B61" s="434" t="s">
        <v>627</v>
      </c>
      <c r="C61" s="417" t="s">
        <v>180</v>
      </c>
      <c r="D61" s="464">
        <v>345698</v>
      </c>
      <c r="E61" s="464">
        <v>335591</v>
      </c>
      <c r="F61" s="464">
        <v>300330</v>
      </c>
      <c r="G61" s="464">
        <v>35261</v>
      </c>
      <c r="H61" s="464">
        <v>10107</v>
      </c>
      <c r="I61" s="464">
        <v>105124</v>
      </c>
      <c r="J61" s="464">
        <v>103865</v>
      </c>
      <c r="K61" s="464">
        <v>99713</v>
      </c>
      <c r="L61" s="464">
        <v>4152</v>
      </c>
      <c r="M61" s="464">
        <v>1259</v>
      </c>
    </row>
    <row r="62" spans="2:13" ht="19.5" customHeight="1">
      <c r="B62" s="435" t="s">
        <v>628</v>
      </c>
      <c r="C62" s="198" t="s">
        <v>181</v>
      </c>
      <c r="D62" s="465">
        <v>418108</v>
      </c>
      <c r="E62" s="466">
        <v>414374</v>
      </c>
      <c r="F62" s="466">
        <v>390371</v>
      </c>
      <c r="G62" s="466">
        <v>24003</v>
      </c>
      <c r="H62" s="466">
        <v>3734</v>
      </c>
      <c r="I62" s="466">
        <v>136832</v>
      </c>
      <c r="J62" s="466">
        <v>136832</v>
      </c>
      <c r="K62" s="466">
        <v>129128</v>
      </c>
      <c r="L62" s="466">
        <v>7704</v>
      </c>
      <c r="M62" s="466">
        <v>0</v>
      </c>
    </row>
    <row r="63" spans="2:13" ht="19.5" customHeight="1">
      <c r="B63" s="436" t="s">
        <v>629</v>
      </c>
      <c r="C63" s="199" t="s">
        <v>182</v>
      </c>
      <c r="D63" s="467">
        <v>351405</v>
      </c>
      <c r="E63" s="468">
        <v>343708</v>
      </c>
      <c r="F63" s="468">
        <v>299624</v>
      </c>
      <c r="G63" s="468">
        <v>44084</v>
      </c>
      <c r="H63" s="468">
        <v>7697</v>
      </c>
      <c r="I63" s="468">
        <v>124178</v>
      </c>
      <c r="J63" s="468">
        <v>123631</v>
      </c>
      <c r="K63" s="468">
        <v>117454</v>
      </c>
      <c r="L63" s="468">
        <v>6177</v>
      </c>
      <c r="M63" s="468">
        <v>547</v>
      </c>
    </row>
    <row r="64" spans="2:13" ht="19.5" customHeight="1">
      <c r="B64" s="437" t="s">
        <v>630</v>
      </c>
      <c r="C64" s="199" t="s">
        <v>183</v>
      </c>
      <c r="D64" s="467">
        <v>499270</v>
      </c>
      <c r="E64" s="468">
        <v>493604</v>
      </c>
      <c r="F64" s="468">
        <v>417380</v>
      </c>
      <c r="G64" s="468">
        <v>76224</v>
      </c>
      <c r="H64" s="468">
        <v>5666</v>
      </c>
      <c r="I64" s="468">
        <v>118929</v>
      </c>
      <c r="J64" s="468">
        <v>118929</v>
      </c>
      <c r="K64" s="468">
        <v>118929</v>
      </c>
      <c r="L64" s="468">
        <v>0</v>
      </c>
      <c r="M64" s="468">
        <v>0</v>
      </c>
    </row>
    <row r="65" spans="2:13" ht="19.5" customHeight="1">
      <c r="B65" s="436" t="s">
        <v>631</v>
      </c>
      <c r="C65" s="199" t="s">
        <v>184</v>
      </c>
      <c r="D65" s="467">
        <v>441861</v>
      </c>
      <c r="E65" s="468">
        <v>369009</v>
      </c>
      <c r="F65" s="468">
        <v>344079</v>
      </c>
      <c r="G65" s="468">
        <v>24930</v>
      </c>
      <c r="H65" s="468">
        <v>72852</v>
      </c>
      <c r="I65" s="468">
        <v>142642</v>
      </c>
      <c r="J65" s="468">
        <v>142642</v>
      </c>
      <c r="K65" s="468">
        <v>139472</v>
      </c>
      <c r="L65" s="468">
        <v>3170</v>
      </c>
      <c r="M65" s="468">
        <v>0</v>
      </c>
    </row>
    <row r="66" spans="2:13" ht="19.5" customHeight="1">
      <c r="B66" s="436" t="s">
        <v>632</v>
      </c>
      <c r="C66" s="199" t="s">
        <v>240</v>
      </c>
      <c r="D66" s="467">
        <v>291493</v>
      </c>
      <c r="E66" s="468">
        <v>280100</v>
      </c>
      <c r="F66" s="468">
        <v>237869</v>
      </c>
      <c r="G66" s="468">
        <v>42231</v>
      </c>
      <c r="H66" s="468">
        <v>11393</v>
      </c>
      <c r="I66" s="468">
        <v>134493</v>
      </c>
      <c r="J66" s="468">
        <v>115452</v>
      </c>
      <c r="K66" s="468">
        <v>105438</v>
      </c>
      <c r="L66" s="468">
        <v>10014</v>
      </c>
      <c r="M66" s="468">
        <v>19041</v>
      </c>
    </row>
    <row r="67" spans="2:13" ht="19.5" customHeight="1">
      <c r="B67" s="436" t="s">
        <v>633</v>
      </c>
      <c r="C67" s="199" t="s">
        <v>241</v>
      </c>
      <c r="D67" s="467">
        <v>363598</v>
      </c>
      <c r="E67" s="468">
        <v>331499</v>
      </c>
      <c r="F67" s="468">
        <v>304817</v>
      </c>
      <c r="G67" s="468">
        <v>26682</v>
      </c>
      <c r="H67" s="468">
        <v>32099</v>
      </c>
      <c r="I67" s="468">
        <v>101727</v>
      </c>
      <c r="J67" s="468">
        <v>100932</v>
      </c>
      <c r="K67" s="468">
        <v>99210</v>
      </c>
      <c r="L67" s="468">
        <v>1722</v>
      </c>
      <c r="M67" s="468">
        <v>795</v>
      </c>
    </row>
    <row r="68" spans="2:13" ht="19.5" customHeight="1">
      <c r="B68" s="436" t="s">
        <v>634</v>
      </c>
      <c r="C68" s="199" t="s">
        <v>242</v>
      </c>
      <c r="D68" s="467">
        <v>435449</v>
      </c>
      <c r="E68" s="468">
        <v>408778</v>
      </c>
      <c r="F68" s="468">
        <v>367465</v>
      </c>
      <c r="G68" s="468">
        <v>41313</v>
      </c>
      <c r="H68" s="468">
        <v>26671</v>
      </c>
      <c r="I68" s="468">
        <v>197059</v>
      </c>
      <c r="J68" s="468">
        <v>191430</v>
      </c>
      <c r="K68" s="468">
        <v>189933</v>
      </c>
      <c r="L68" s="468">
        <v>1497</v>
      </c>
      <c r="M68" s="468">
        <v>5629</v>
      </c>
    </row>
    <row r="69" spans="2:13" ht="19.5" customHeight="1">
      <c r="B69" s="436" t="s">
        <v>635</v>
      </c>
      <c r="C69" s="199" t="s">
        <v>243</v>
      </c>
      <c r="D69" s="467">
        <v>384653</v>
      </c>
      <c r="E69" s="468">
        <v>381483</v>
      </c>
      <c r="F69" s="468">
        <v>352457</v>
      </c>
      <c r="G69" s="468">
        <v>29026</v>
      </c>
      <c r="H69" s="468">
        <v>3170</v>
      </c>
      <c r="I69" s="468">
        <v>81533</v>
      </c>
      <c r="J69" s="468">
        <v>81533</v>
      </c>
      <c r="K69" s="468">
        <v>79161</v>
      </c>
      <c r="L69" s="468">
        <v>2372</v>
      </c>
      <c r="M69" s="468">
        <v>0</v>
      </c>
    </row>
    <row r="70" spans="2:13" ht="19.5" customHeight="1">
      <c r="B70" s="436" t="s">
        <v>636</v>
      </c>
      <c r="C70" s="199" t="s">
        <v>244</v>
      </c>
      <c r="D70" s="467">
        <v>434979</v>
      </c>
      <c r="E70" s="468">
        <v>430852</v>
      </c>
      <c r="F70" s="468">
        <v>391330</v>
      </c>
      <c r="G70" s="468">
        <v>39522</v>
      </c>
      <c r="H70" s="468">
        <v>4127</v>
      </c>
      <c r="I70" s="468">
        <v>144888</v>
      </c>
      <c r="J70" s="468">
        <v>143846</v>
      </c>
      <c r="K70" s="468">
        <v>140820</v>
      </c>
      <c r="L70" s="468">
        <v>3026</v>
      </c>
      <c r="M70" s="468">
        <v>1042</v>
      </c>
    </row>
    <row r="71" spans="2:13" ht="19.5" customHeight="1">
      <c r="B71" s="436" t="s">
        <v>637</v>
      </c>
      <c r="C71" s="199" t="s">
        <v>245</v>
      </c>
      <c r="D71" s="467">
        <v>289958</v>
      </c>
      <c r="E71" s="468">
        <v>289682</v>
      </c>
      <c r="F71" s="468">
        <v>251125</v>
      </c>
      <c r="G71" s="468">
        <v>38557</v>
      </c>
      <c r="H71" s="468">
        <v>276</v>
      </c>
      <c r="I71" s="468">
        <v>83713</v>
      </c>
      <c r="J71" s="468">
        <v>83650</v>
      </c>
      <c r="K71" s="468">
        <v>79933</v>
      </c>
      <c r="L71" s="468">
        <v>3717</v>
      </c>
      <c r="M71" s="468">
        <v>63</v>
      </c>
    </row>
    <row r="72" spans="2:13" ht="19.5" customHeight="1">
      <c r="B72" s="436" t="s">
        <v>638</v>
      </c>
      <c r="C72" s="199" t="s">
        <v>246</v>
      </c>
      <c r="D72" s="467">
        <v>272189</v>
      </c>
      <c r="E72" s="468">
        <v>272189</v>
      </c>
      <c r="F72" s="468">
        <v>259194</v>
      </c>
      <c r="G72" s="468">
        <v>12995</v>
      </c>
      <c r="H72" s="468">
        <v>0</v>
      </c>
      <c r="I72" s="468">
        <v>75240</v>
      </c>
      <c r="J72" s="468">
        <v>75240</v>
      </c>
      <c r="K72" s="468">
        <v>75001</v>
      </c>
      <c r="L72" s="468">
        <v>239</v>
      </c>
      <c r="M72" s="468">
        <v>0</v>
      </c>
    </row>
    <row r="73" spans="2:13" ht="19.5" customHeight="1">
      <c r="B73" s="436" t="s">
        <v>639</v>
      </c>
      <c r="C73" s="199" t="s">
        <v>247</v>
      </c>
      <c r="D73" s="467">
        <v>361120</v>
      </c>
      <c r="E73" s="468">
        <v>358285</v>
      </c>
      <c r="F73" s="468">
        <v>352330</v>
      </c>
      <c r="G73" s="468">
        <v>5955</v>
      </c>
      <c r="H73" s="468">
        <v>2835</v>
      </c>
      <c r="I73" s="468">
        <v>96982</v>
      </c>
      <c r="J73" s="468">
        <v>96459</v>
      </c>
      <c r="K73" s="468">
        <v>96177</v>
      </c>
      <c r="L73" s="468">
        <v>282</v>
      </c>
      <c r="M73" s="468">
        <v>523</v>
      </c>
    </row>
    <row r="74" spans="2:13" ht="19.5" customHeight="1">
      <c r="B74" s="436" t="s">
        <v>640</v>
      </c>
      <c r="C74" s="199" t="s">
        <v>248</v>
      </c>
      <c r="D74" s="467">
        <v>329068</v>
      </c>
      <c r="E74" s="468">
        <v>324248</v>
      </c>
      <c r="F74" s="468">
        <v>296561</v>
      </c>
      <c r="G74" s="468">
        <v>27687</v>
      </c>
      <c r="H74" s="468">
        <v>4820</v>
      </c>
      <c r="I74" s="468">
        <v>133063</v>
      </c>
      <c r="J74" s="468">
        <v>133018</v>
      </c>
      <c r="K74" s="468">
        <v>124600</v>
      </c>
      <c r="L74" s="468">
        <v>8418</v>
      </c>
      <c r="M74" s="468">
        <v>45</v>
      </c>
    </row>
    <row r="75" spans="2:13" ht="19.5" customHeight="1">
      <c r="B75" s="436" t="s">
        <v>641</v>
      </c>
      <c r="C75" s="199" t="s">
        <v>185</v>
      </c>
      <c r="D75" s="467">
        <v>375692</v>
      </c>
      <c r="E75" s="468">
        <v>332051</v>
      </c>
      <c r="F75" s="468">
        <v>318844</v>
      </c>
      <c r="G75" s="468">
        <v>13207</v>
      </c>
      <c r="H75" s="468">
        <v>43641</v>
      </c>
      <c r="I75" s="468">
        <v>148876</v>
      </c>
      <c r="J75" s="468">
        <v>142969</v>
      </c>
      <c r="K75" s="468">
        <v>135546</v>
      </c>
      <c r="L75" s="468">
        <v>7423</v>
      </c>
      <c r="M75" s="468">
        <v>5907</v>
      </c>
    </row>
    <row r="76" spans="2:13" ht="19.5" customHeight="1">
      <c r="B76" s="438" t="s">
        <v>642</v>
      </c>
      <c r="C76" s="200" t="s">
        <v>249</v>
      </c>
      <c r="D76" s="469">
        <v>250666</v>
      </c>
      <c r="E76" s="470">
        <v>250020</v>
      </c>
      <c r="F76" s="470">
        <v>226633</v>
      </c>
      <c r="G76" s="470">
        <v>23387</v>
      </c>
      <c r="H76" s="470">
        <v>646</v>
      </c>
      <c r="I76" s="470">
        <v>91545</v>
      </c>
      <c r="J76" s="470">
        <v>91365</v>
      </c>
      <c r="K76" s="470">
        <v>87791</v>
      </c>
      <c r="L76" s="470">
        <v>3574</v>
      </c>
      <c r="M76" s="470">
        <v>180</v>
      </c>
    </row>
    <row r="77" spans="2:13" ht="19.5" customHeight="1">
      <c r="B77" s="418" t="s">
        <v>643</v>
      </c>
      <c r="C77" s="201" t="s">
        <v>250</v>
      </c>
      <c r="D77" s="466">
        <v>298673</v>
      </c>
      <c r="E77" s="466">
        <v>296720</v>
      </c>
      <c r="F77" s="466">
        <v>265714</v>
      </c>
      <c r="G77" s="466">
        <v>31006</v>
      </c>
      <c r="H77" s="466">
        <v>1953</v>
      </c>
      <c r="I77" s="466">
        <v>118333</v>
      </c>
      <c r="J77" s="466">
        <v>117423</v>
      </c>
      <c r="K77" s="466">
        <v>112990</v>
      </c>
      <c r="L77" s="466">
        <v>4433</v>
      </c>
      <c r="M77" s="466">
        <v>910</v>
      </c>
    </row>
    <row r="78" spans="2:13" ht="19.5" customHeight="1">
      <c r="B78" s="419" t="s">
        <v>644</v>
      </c>
      <c r="C78" s="199" t="s">
        <v>187</v>
      </c>
      <c r="D78" s="472">
        <v>269344</v>
      </c>
      <c r="E78" s="472">
        <v>269344</v>
      </c>
      <c r="F78" s="472">
        <v>239639</v>
      </c>
      <c r="G78" s="472">
        <v>29705</v>
      </c>
      <c r="H78" s="472">
        <v>0</v>
      </c>
      <c r="I78" s="472">
        <v>105219</v>
      </c>
      <c r="J78" s="472">
        <v>105219</v>
      </c>
      <c r="K78" s="472">
        <v>102491</v>
      </c>
      <c r="L78" s="472">
        <v>2728</v>
      </c>
      <c r="M78" s="472">
        <v>0</v>
      </c>
    </row>
    <row r="79" spans="2:13" ht="19.5" customHeight="1">
      <c r="B79" s="420" t="s">
        <v>645</v>
      </c>
      <c r="C79" s="202" t="s">
        <v>251</v>
      </c>
      <c r="D79" s="477">
        <v>288993</v>
      </c>
      <c r="E79" s="477">
        <v>288993</v>
      </c>
      <c r="F79" s="477">
        <v>263231</v>
      </c>
      <c r="G79" s="477">
        <v>25762</v>
      </c>
      <c r="H79" s="477">
        <v>0</v>
      </c>
      <c r="I79" s="477">
        <v>117214</v>
      </c>
      <c r="J79" s="477">
        <v>117214</v>
      </c>
      <c r="K79" s="477">
        <v>114597</v>
      </c>
      <c r="L79" s="477">
        <v>2617</v>
      </c>
      <c r="M79" s="477">
        <v>0</v>
      </c>
    </row>
    <row r="80" spans="2:13" ht="19.5" customHeight="1">
      <c r="B80" s="421" t="s">
        <v>646</v>
      </c>
      <c r="C80" s="203" t="s">
        <v>252</v>
      </c>
      <c r="D80" s="468">
        <v>299068</v>
      </c>
      <c r="E80" s="468">
        <v>299068</v>
      </c>
      <c r="F80" s="468">
        <v>286777</v>
      </c>
      <c r="G80" s="468">
        <v>12291</v>
      </c>
      <c r="H80" s="468">
        <v>0</v>
      </c>
      <c r="I80" s="468">
        <v>120400</v>
      </c>
      <c r="J80" s="468">
        <v>120400</v>
      </c>
      <c r="K80" s="468">
        <v>120400</v>
      </c>
      <c r="L80" s="468">
        <v>0</v>
      </c>
      <c r="M80" s="468">
        <v>0</v>
      </c>
    </row>
    <row r="81" spans="2:13" ht="19.5" customHeight="1">
      <c r="B81" s="421" t="s">
        <v>647</v>
      </c>
      <c r="C81" s="203" t="s">
        <v>253</v>
      </c>
      <c r="D81" s="468" t="s">
        <v>31</v>
      </c>
      <c r="E81" s="468" t="s">
        <v>31</v>
      </c>
      <c r="F81" s="468" t="s">
        <v>31</v>
      </c>
      <c r="G81" s="468" t="s">
        <v>31</v>
      </c>
      <c r="H81" s="468" t="s">
        <v>31</v>
      </c>
      <c r="I81" s="468" t="s">
        <v>31</v>
      </c>
      <c r="J81" s="468" t="s">
        <v>31</v>
      </c>
      <c r="K81" s="468" t="s">
        <v>31</v>
      </c>
      <c r="L81" s="468" t="s">
        <v>31</v>
      </c>
      <c r="M81" s="468" t="s">
        <v>31</v>
      </c>
    </row>
    <row r="82" spans="2:13" ht="19.5" customHeight="1">
      <c r="B82" s="421" t="s">
        <v>648</v>
      </c>
      <c r="C82" s="203" t="s">
        <v>191</v>
      </c>
      <c r="D82" s="468">
        <v>340014</v>
      </c>
      <c r="E82" s="468">
        <v>339594</v>
      </c>
      <c r="F82" s="468">
        <v>300831</v>
      </c>
      <c r="G82" s="468">
        <v>38763</v>
      </c>
      <c r="H82" s="468">
        <v>420</v>
      </c>
      <c r="I82" s="468">
        <v>107046</v>
      </c>
      <c r="J82" s="468">
        <v>107046</v>
      </c>
      <c r="K82" s="468">
        <v>104797</v>
      </c>
      <c r="L82" s="468">
        <v>2249</v>
      </c>
      <c r="M82" s="468">
        <v>0</v>
      </c>
    </row>
    <row r="83" spans="2:13" ht="19.5" customHeight="1">
      <c r="B83" s="421" t="s">
        <v>649</v>
      </c>
      <c r="C83" s="203" t="s">
        <v>254</v>
      </c>
      <c r="D83" s="468">
        <v>375461</v>
      </c>
      <c r="E83" s="468">
        <v>365047</v>
      </c>
      <c r="F83" s="468">
        <v>325416</v>
      </c>
      <c r="G83" s="468">
        <v>39631</v>
      </c>
      <c r="H83" s="468">
        <v>10414</v>
      </c>
      <c r="I83" s="468">
        <v>99585</v>
      </c>
      <c r="J83" s="468">
        <v>99257</v>
      </c>
      <c r="K83" s="468">
        <v>94843</v>
      </c>
      <c r="L83" s="468">
        <v>4414</v>
      </c>
      <c r="M83" s="468">
        <v>328</v>
      </c>
    </row>
    <row r="84" spans="2:13" ht="19.5" customHeight="1">
      <c r="B84" s="421" t="s">
        <v>650</v>
      </c>
      <c r="C84" s="203" t="s">
        <v>255</v>
      </c>
      <c r="D84" s="468">
        <v>310341</v>
      </c>
      <c r="E84" s="468">
        <v>307923</v>
      </c>
      <c r="F84" s="468">
        <v>263543</v>
      </c>
      <c r="G84" s="468">
        <v>44380</v>
      </c>
      <c r="H84" s="468">
        <v>2418</v>
      </c>
      <c r="I84" s="468">
        <v>153439</v>
      </c>
      <c r="J84" s="468">
        <v>153439</v>
      </c>
      <c r="K84" s="468">
        <v>128554</v>
      </c>
      <c r="L84" s="468">
        <v>24885</v>
      </c>
      <c r="M84" s="468">
        <v>0</v>
      </c>
    </row>
    <row r="85" spans="2:13" ht="19.5" customHeight="1">
      <c r="B85" s="421" t="s">
        <v>651</v>
      </c>
      <c r="C85" s="203" t="s">
        <v>256</v>
      </c>
      <c r="D85" s="468">
        <v>355715</v>
      </c>
      <c r="E85" s="468">
        <v>349017</v>
      </c>
      <c r="F85" s="468">
        <v>294889</v>
      </c>
      <c r="G85" s="468">
        <v>54128</v>
      </c>
      <c r="H85" s="468">
        <v>6698</v>
      </c>
      <c r="I85" s="468">
        <v>134176</v>
      </c>
      <c r="J85" s="468">
        <v>132875</v>
      </c>
      <c r="K85" s="468">
        <v>127640</v>
      </c>
      <c r="L85" s="468">
        <v>5235</v>
      </c>
      <c r="M85" s="468">
        <v>1301</v>
      </c>
    </row>
    <row r="86" spans="2:13" ht="19.5" customHeight="1">
      <c r="B86" s="421" t="s">
        <v>652</v>
      </c>
      <c r="C86" s="203" t="s">
        <v>257</v>
      </c>
      <c r="D86" s="468">
        <v>320110</v>
      </c>
      <c r="E86" s="468">
        <v>319991</v>
      </c>
      <c r="F86" s="468">
        <v>292210</v>
      </c>
      <c r="G86" s="468">
        <v>27781</v>
      </c>
      <c r="H86" s="468">
        <v>119</v>
      </c>
      <c r="I86" s="468">
        <v>106444</v>
      </c>
      <c r="J86" s="468">
        <v>106444</v>
      </c>
      <c r="K86" s="468">
        <v>106111</v>
      </c>
      <c r="L86" s="468">
        <v>333</v>
      </c>
      <c r="M86" s="468">
        <v>0</v>
      </c>
    </row>
    <row r="87" spans="2:13" ht="19.5" customHeight="1">
      <c r="B87" s="421" t="s">
        <v>653</v>
      </c>
      <c r="C87" s="203" t="s">
        <v>196</v>
      </c>
      <c r="D87" s="468" t="s">
        <v>31</v>
      </c>
      <c r="E87" s="468" t="s">
        <v>31</v>
      </c>
      <c r="F87" s="468" t="s">
        <v>31</v>
      </c>
      <c r="G87" s="468" t="s">
        <v>31</v>
      </c>
      <c r="H87" s="468" t="s">
        <v>31</v>
      </c>
      <c r="I87" s="468" t="s">
        <v>31</v>
      </c>
      <c r="J87" s="468" t="s">
        <v>31</v>
      </c>
      <c r="K87" s="468" t="s">
        <v>31</v>
      </c>
      <c r="L87" s="468" t="s">
        <v>31</v>
      </c>
      <c r="M87" s="468" t="s">
        <v>31</v>
      </c>
    </row>
    <row r="88" spans="2:13" ht="19.5" customHeight="1">
      <c r="B88" s="421" t="s">
        <v>654</v>
      </c>
      <c r="C88" s="203" t="s">
        <v>197</v>
      </c>
      <c r="D88" s="468">
        <v>374554</v>
      </c>
      <c r="E88" s="468">
        <v>353241</v>
      </c>
      <c r="F88" s="468">
        <v>301360</v>
      </c>
      <c r="G88" s="468">
        <v>51881</v>
      </c>
      <c r="H88" s="468">
        <v>21313</v>
      </c>
      <c r="I88" s="468">
        <v>171302</v>
      </c>
      <c r="J88" s="468">
        <v>159055</v>
      </c>
      <c r="K88" s="468">
        <v>158030</v>
      </c>
      <c r="L88" s="468">
        <v>1025</v>
      </c>
      <c r="M88" s="468">
        <v>12247</v>
      </c>
    </row>
    <row r="89" spans="2:13" ht="19.5" customHeight="1">
      <c r="B89" s="421" t="s">
        <v>655</v>
      </c>
      <c r="C89" s="203" t="s">
        <v>198</v>
      </c>
      <c r="D89" s="468">
        <v>298964</v>
      </c>
      <c r="E89" s="468">
        <v>296795</v>
      </c>
      <c r="F89" s="468">
        <v>256708</v>
      </c>
      <c r="G89" s="468">
        <v>40087</v>
      </c>
      <c r="H89" s="468">
        <v>2169</v>
      </c>
      <c r="I89" s="468">
        <v>124217</v>
      </c>
      <c r="J89" s="468">
        <v>124217</v>
      </c>
      <c r="K89" s="468">
        <v>119795</v>
      </c>
      <c r="L89" s="468">
        <v>4422</v>
      </c>
      <c r="M89" s="468">
        <v>0</v>
      </c>
    </row>
    <row r="90" spans="2:13" ht="19.5" customHeight="1">
      <c r="B90" s="421" t="s">
        <v>656</v>
      </c>
      <c r="C90" s="203" t="s">
        <v>258</v>
      </c>
      <c r="D90" s="468">
        <v>384281</v>
      </c>
      <c r="E90" s="468">
        <v>383451</v>
      </c>
      <c r="F90" s="468">
        <v>337844</v>
      </c>
      <c r="G90" s="468">
        <v>45607</v>
      </c>
      <c r="H90" s="468">
        <v>830</v>
      </c>
      <c r="I90" s="468">
        <v>156998</v>
      </c>
      <c r="J90" s="468">
        <v>156998</v>
      </c>
      <c r="K90" s="468">
        <v>150363</v>
      </c>
      <c r="L90" s="468">
        <v>6635</v>
      </c>
      <c r="M90" s="468">
        <v>0</v>
      </c>
    </row>
    <row r="91" spans="2:13" ht="19.5" customHeight="1">
      <c r="B91" s="421" t="s">
        <v>657</v>
      </c>
      <c r="C91" s="203" t="s">
        <v>259</v>
      </c>
      <c r="D91" s="468">
        <v>349598</v>
      </c>
      <c r="E91" s="468">
        <v>349467</v>
      </c>
      <c r="F91" s="468">
        <v>306161</v>
      </c>
      <c r="G91" s="468">
        <v>43306</v>
      </c>
      <c r="H91" s="468">
        <v>131</v>
      </c>
      <c r="I91" s="468">
        <v>141076</v>
      </c>
      <c r="J91" s="468">
        <v>141076</v>
      </c>
      <c r="K91" s="468">
        <v>139759</v>
      </c>
      <c r="L91" s="468">
        <v>1317</v>
      </c>
      <c r="M91" s="468">
        <v>0</v>
      </c>
    </row>
    <row r="92" spans="2:13" ht="19.5" customHeight="1">
      <c r="B92" s="421" t="s">
        <v>658</v>
      </c>
      <c r="C92" s="203" t="s">
        <v>260</v>
      </c>
      <c r="D92" s="468">
        <v>330793</v>
      </c>
      <c r="E92" s="468">
        <v>330131</v>
      </c>
      <c r="F92" s="468">
        <v>286249</v>
      </c>
      <c r="G92" s="468">
        <v>43882</v>
      </c>
      <c r="H92" s="468">
        <v>662</v>
      </c>
      <c r="I92" s="468">
        <v>126103</v>
      </c>
      <c r="J92" s="468">
        <v>125791</v>
      </c>
      <c r="K92" s="468">
        <v>119091</v>
      </c>
      <c r="L92" s="468">
        <v>6700</v>
      </c>
      <c r="M92" s="468">
        <v>312</v>
      </c>
    </row>
    <row r="93" spans="2:13" ht="19.5" customHeight="1">
      <c r="B93" s="421" t="s">
        <v>659</v>
      </c>
      <c r="C93" s="203" t="s">
        <v>261</v>
      </c>
      <c r="D93" s="468">
        <v>387975</v>
      </c>
      <c r="E93" s="468">
        <v>387116</v>
      </c>
      <c r="F93" s="468">
        <v>346526</v>
      </c>
      <c r="G93" s="468">
        <v>40590</v>
      </c>
      <c r="H93" s="468">
        <v>859</v>
      </c>
      <c r="I93" s="468">
        <v>98926</v>
      </c>
      <c r="J93" s="468">
        <v>98879</v>
      </c>
      <c r="K93" s="468">
        <v>98571</v>
      </c>
      <c r="L93" s="468">
        <v>308</v>
      </c>
      <c r="M93" s="468">
        <v>47</v>
      </c>
    </row>
    <row r="94" spans="2:13" ht="19.5" customHeight="1">
      <c r="B94" s="421" t="s">
        <v>660</v>
      </c>
      <c r="C94" s="203" t="s">
        <v>262</v>
      </c>
      <c r="D94" s="468">
        <v>365626</v>
      </c>
      <c r="E94" s="468">
        <v>363733</v>
      </c>
      <c r="F94" s="468">
        <v>316838</v>
      </c>
      <c r="G94" s="468">
        <v>46895</v>
      </c>
      <c r="H94" s="468">
        <v>1893</v>
      </c>
      <c r="I94" s="468">
        <v>130694</v>
      </c>
      <c r="J94" s="468">
        <v>129976</v>
      </c>
      <c r="K94" s="468">
        <v>127809</v>
      </c>
      <c r="L94" s="468">
        <v>2167</v>
      </c>
      <c r="M94" s="468">
        <v>718</v>
      </c>
    </row>
    <row r="95" spans="2:13" ht="19.5" customHeight="1">
      <c r="B95" s="421" t="s">
        <v>661</v>
      </c>
      <c r="C95" s="203" t="s">
        <v>263</v>
      </c>
      <c r="D95" s="468">
        <v>400969</v>
      </c>
      <c r="E95" s="468">
        <v>400969</v>
      </c>
      <c r="F95" s="468">
        <v>355719</v>
      </c>
      <c r="G95" s="468">
        <v>45250</v>
      </c>
      <c r="H95" s="468">
        <v>0</v>
      </c>
      <c r="I95" s="468">
        <v>132667</v>
      </c>
      <c r="J95" s="468">
        <v>132667</v>
      </c>
      <c r="K95" s="468">
        <v>130667</v>
      </c>
      <c r="L95" s="468">
        <v>2000</v>
      </c>
      <c r="M95" s="468">
        <v>0</v>
      </c>
    </row>
    <row r="96" spans="2:13" ht="19.5" customHeight="1">
      <c r="B96" s="421" t="s">
        <v>662</v>
      </c>
      <c r="C96" s="203" t="s">
        <v>264</v>
      </c>
      <c r="D96" s="468">
        <v>376591</v>
      </c>
      <c r="E96" s="468">
        <v>358654</v>
      </c>
      <c r="F96" s="468">
        <v>308813</v>
      </c>
      <c r="G96" s="468">
        <v>49841</v>
      </c>
      <c r="H96" s="468">
        <v>17937</v>
      </c>
      <c r="I96" s="468">
        <v>195350</v>
      </c>
      <c r="J96" s="468">
        <v>195350</v>
      </c>
      <c r="K96" s="468">
        <v>179845</v>
      </c>
      <c r="L96" s="468">
        <v>15505</v>
      </c>
      <c r="M96" s="468">
        <v>0</v>
      </c>
    </row>
    <row r="97" spans="2:13" ht="19.5" customHeight="1">
      <c r="B97" s="421" t="s">
        <v>663</v>
      </c>
      <c r="C97" s="440" t="s">
        <v>795</v>
      </c>
      <c r="D97" s="468">
        <v>366806</v>
      </c>
      <c r="E97" s="468">
        <v>365625</v>
      </c>
      <c r="F97" s="468">
        <v>324687</v>
      </c>
      <c r="G97" s="468">
        <v>40938</v>
      </c>
      <c r="H97" s="468">
        <v>1181</v>
      </c>
      <c r="I97" s="468">
        <v>111192</v>
      </c>
      <c r="J97" s="468">
        <v>111170</v>
      </c>
      <c r="K97" s="468">
        <v>107816</v>
      </c>
      <c r="L97" s="468">
        <v>3354</v>
      </c>
      <c r="M97" s="468">
        <v>22</v>
      </c>
    </row>
    <row r="98" spans="2:13" ht="19.5" customHeight="1">
      <c r="B98" s="418" t="s">
        <v>462</v>
      </c>
      <c r="C98" s="515" t="s">
        <v>793</v>
      </c>
      <c r="D98" s="466">
        <v>346213</v>
      </c>
      <c r="E98" s="466">
        <v>339643</v>
      </c>
      <c r="F98" s="466">
        <v>314287</v>
      </c>
      <c r="G98" s="466">
        <v>25356</v>
      </c>
      <c r="H98" s="466">
        <v>6570</v>
      </c>
      <c r="I98" s="466">
        <v>104789</v>
      </c>
      <c r="J98" s="466">
        <v>103939</v>
      </c>
      <c r="K98" s="466">
        <v>101587</v>
      </c>
      <c r="L98" s="466">
        <v>2352</v>
      </c>
      <c r="M98" s="466">
        <v>850</v>
      </c>
    </row>
    <row r="99" spans="2:13" ht="19.5" customHeight="1">
      <c r="B99" s="422" t="s">
        <v>463</v>
      </c>
      <c r="C99" s="516" t="s">
        <v>794</v>
      </c>
      <c r="D99" s="470">
        <v>381578</v>
      </c>
      <c r="E99" s="470">
        <v>323076</v>
      </c>
      <c r="F99" s="470">
        <v>295023</v>
      </c>
      <c r="G99" s="470">
        <v>28053</v>
      </c>
      <c r="H99" s="470">
        <v>58502</v>
      </c>
      <c r="I99" s="470">
        <v>101184</v>
      </c>
      <c r="J99" s="470">
        <v>100398</v>
      </c>
      <c r="K99" s="470">
        <v>98788</v>
      </c>
      <c r="L99" s="470">
        <v>1610</v>
      </c>
      <c r="M99" s="470">
        <v>786</v>
      </c>
    </row>
    <row r="100" spans="2:13" ht="19.5" customHeight="1">
      <c r="B100" s="420" t="s">
        <v>464</v>
      </c>
      <c r="C100" s="202" t="s">
        <v>207</v>
      </c>
      <c r="D100" s="474">
        <v>306959</v>
      </c>
      <c r="E100" s="474">
        <v>306462</v>
      </c>
      <c r="F100" s="474">
        <v>253747</v>
      </c>
      <c r="G100" s="474">
        <v>52715</v>
      </c>
      <c r="H100" s="474">
        <v>497</v>
      </c>
      <c r="I100" s="474">
        <v>93576</v>
      </c>
      <c r="J100" s="474">
        <v>93576</v>
      </c>
      <c r="K100" s="474">
        <v>90027</v>
      </c>
      <c r="L100" s="474">
        <v>3549</v>
      </c>
      <c r="M100" s="474">
        <v>0</v>
      </c>
    </row>
    <row r="101" spans="2:13" ht="19.5" customHeight="1">
      <c r="B101" s="421" t="s">
        <v>465</v>
      </c>
      <c r="C101" s="203" t="s">
        <v>265</v>
      </c>
      <c r="D101" s="468">
        <v>268778</v>
      </c>
      <c r="E101" s="468">
        <v>268778</v>
      </c>
      <c r="F101" s="468">
        <v>247856</v>
      </c>
      <c r="G101" s="468">
        <v>20922</v>
      </c>
      <c r="H101" s="468">
        <v>0</v>
      </c>
      <c r="I101" s="468">
        <v>78707</v>
      </c>
      <c r="J101" s="468">
        <v>78612</v>
      </c>
      <c r="K101" s="468">
        <v>74810</v>
      </c>
      <c r="L101" s="468">
        <v>3802</v>
      </c>
      <c r="M101" s="468">
        <v>95</v>
      </c>
    </row>
    <row r="102" spans="2:13" ht="19.5" customHeight="1">
      <c r="B102" s="418" t="s">
        <v>466</v>
      </c>
      <c r="C102" s="201" t="s">
        <v>208</v>
      </c>
      <c r="D102" s="466">
        <v>382601</v>
      </c>
      <c r="E102" s="466">
        <v>374810</v>
      </c>
      <c r="F102" s="466">
        <v>336446</v>
      </c>
      <c r="G102" s="466">
        <v>38364</v>
      </c>
      <c r="H102" s="466">
        <v>7791</v>
      </c>
      <c r="I102" s="466">
        <v>158831</v>
      </c>
      <c r="J102" s="466">
        <v>158685</v>
      </c>
      <c r="K102" s="466">
        <v>148883</v>
      </c>
      <c r="L102" s="466">
        <v>9802</v>
      </c>
      <c r="M102" s="466">
        <v>146</v>
      </c>
    </row>
    <row r="103" spans="2:13" ht="19.5" customHeight="1">
      <c r="B103" s="422" t="s">
        <v>467</v>
      </c>
      <c r="C103" s="200" t="s">
        <v>266</v>
      </c>
      <c r="D103" s="470">
        <v>242198</v>
      </c>
      <c r="E103" s="470">
        <v>242198</v>
      </c>
      <c r="F103" s="470">
        <v>231836</v>
      </c>
      <c r="G103" s="470">
        <v>10362</v>
      </c>
      <c r="H103" s="470">
        <v>0</v>
      </c>
      <c r="I103" s="470">
        <v>121674</v>
      </c>
      <c r="J103" s="470">
        <v>121674</v>
      </c>
      <c r="K103" s="470">
        <v>113868</v>
      </c>
      <c r="L103" s="470">
        <v>7806</v>
      </c>
      <c r="M103" s="470">
        <v>0</v>
      </c>
    </row>
    <row r="104" spans="2:13" ht="19.5" customHeight="1">
      <c r="B104" s="420" t="s">
        <v>468</v>
      </c>
      <c r="C104" s="202" t="s">
        <v>267</v>
      </c>
      <c r="D104" s="466">
        <v>236962</v>
      </c>
      <c r="E104" s="466">
        <v>236173</v>
      </c>
      <c r="F104" s="466">
        <v>211089</v>
      </c>
      <c r="G104" s="466">
        <v>25084</v>
      </c>
      <c r="H104" s="466">
        <v>789</v>
      </c>
      <c r="I104" s="466">
        <v>147328</v>
      </c>
      <c r="J104" s="466">
        <v>146178</v>
      </c>
      <c r="K104" s="466">
        <v>134844</v>
      </c>
      <c r="L104" s="466">
        <v>11334</v>
      </c>
      <c r="M104" s="466">
        <v>1150</v>
      </c>
    </row>
    <row r="105" spans="2:13" ht="19.5" customHeight="1">
      <c r="B105" s="421" t="s">
        <v>469</v>
      </c>
      <c r="C105" s="203" t="s">
        <v>268</v>
      </c>
      <c r="D105" s="468">
        <v>259371</v>
      </c>
      <c r="E105" s="468">
        <v>259371</v>
      </c>
      <c r="F105" s="468">
        <v>237531</v>
      </c>
      <c r="G105" s="468">
        <v>21840</v>
      </c>
      <c r="H105" s="468">
        <v>0</v>
      </c>
      <c r="I105" s="468">
        <v>80536</v>
      </c>
      <c r="J105" s="468">
        <v>80536</v>
      </c>
      <c r="K105" s="468">
        <v>78499</v>
      </c>
      <c r="L105" s="468">
        <v>2037</v>
      </c>
      <c r="M105" s="468">
        <v>0</v>
      </c>
    </row>
    <row r="106" spans="2:13" ht="19.5" customHeight="1">
      <c r="B106" s="422" t="s">
        <v>470</v>
      </c>
      <c r="C106" s="200" t="s">
        <v>269</v>
      </c>
      <c r="D106" s="479">
        <v>288429</v>
      </c>
      <c r="E106" s="479">
        <v>286777</v>
      </c>
      <c r="F106" s="479">
        <v>266882</v>
      </c>
      <c r="G106" s="479">
        <v>19895</v>
      </c>
      <c r="H106" s="479">
        <v>1652</v>
      </c>
      <c r="I106" s="479">
        <v>125265</v>
      </c>
      <c r="J106" s="479">
        <v>125265</v>
      </c>
      <c r="K106" s="479">
        <v>116687</v>
      </c>
      <c r="L106" s="479">
        <v>8578</v>
      </c>
      <c r="M106" s="479">
        <v>0</v>
      </c>
    </row>
  </sheetData>
  <sheetProtection/>
  <mergeCells count="18">
    <mergeCell ref="B4:C7"/>
    <mergeCell ref="B57:C60"/>
    <mergeCell ref="D4:H4"/>
    <mergeCell ref="I4:M4"/>
    <mergeCell ref="D57:H57"/>
    <mergeCell ref="I57:M57"/>
    <mergeCell ref="J6:J7"/>
    <mergeCell ref="M6:M7"/>
    <mergeCell ref="J59:J60"/>
    <mergeCell ref="M59:M60"/>
    <mergeCell ref="E6:E7"/>
    <mergeCell ref="D5:D7"/>
    <mergeCell ref="D58:D60"/>
    <mergeCell ref="I58:I60"/>
    <mergeCell ref="E59:E60"/>
    <mergeCell ref="H59:H60"/>
    <mergeCell ref="H6:H7"/>
    <mergeCell ref="I5:I7"/>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indexed="53"/>
  </sheetPr>
  <dimension ref="B1:M106"/>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66" customWidth="1"/>
    <col min="2" max="2" width="6.5" style="66" customWidth="1"/>
    <col min="3" max="3" width="38.59765625" style="64" customWidth="1"/>
    <col min="4" max="11" width="11.59765625" style="66" customWidth="1"/>
    <col min="12" max="16384" width="9" style="66" customWidth="1"/>
  </cols>
  <sheetData>
    <row r="1" spans="2:11" ht="18.75">
      <c r="B1" s="61"/>
      <c r="C1" s="197" t="s">
        <v>15</v>
      </c>
      <c r="E1" s="74"/>
      <c r="I1" s="61"/>
      <c r="J1" s="61"/>
      <c r="K1" s="61"/>
    </row>
    <row r="2" spans="2:11" ht="18.75">
      <c r="B2" s="61"/>
      <c r="C2" s="388">
        <v>43191</v>
      </c>
      <c r="E2" s="74"/>
      <c r="I2" s="61"/>
      <c r="J2" s="61"/>
      <c r="K2" s="61"/>
    </row>
    <row r="3" spans="2:10" ht="18" customHeight="1">
      <c r="B3" s="63"/>
      <c r="C3" s="65" t="s">
        <v>509</v>
      </c>
      <c r="E3" s="63"/>
      <c r="F3" s="63"/>
      <c r="G3" s="63"/>
      <c r="H3" s="63"/>
      <c r="I3" s="63"/>
      <c r="J3" s="63"/>
    </row>
    <row r="4" spans="2:11" s="67" customFormat="1" ht="18" customHeight="1">
      <c r="B4" s="687" t="s">
        <v>397</v>
      </c>
      <c r="C4" s="688"/>
      <c r="D4" s="702" t="s">
        <v>288</v>
      </c>
      <c r="E4" s="701"/>
      <c r="F4" s="701"/>
      <c r="G4" s="722"/>
      <c r="H4" s="700" t="s">
        <v>289</v>
      </c>
      <c r="I4" s="701"/>
      <c r="J4" s="701"/>
      <c r="K4" s="722"/>
    </row>
    <row r="5" spans="2:11" s="67" customFormat="1" ht="9.75" customHeight="1">
      <c r="B5" s="689"/>
      <c r="C5" s="690"/>
      <c r="D5" s="723" t="s">
        <v>278</v>
      </c>
      <c r="E5" s="723" t="s">
        <v>293</v>
      </c>
      <c r="F5" s="495"/>
      <c r="G5" s="496"/>
      <c r="H5" s="723" t="s">
        <v>278</v>
      </c>
      <c r="I5" s="723" t="s">
        <v>293</v>
      </c>
      <c r="J5" s="495"/>
      <c r="K5" s="496"/>
    </row>
    <row r="6" spans="2:11" s="67" customFormat="1" ht="36" customHeight="1" thickBot="1">
      <c r="B6" s="691"/>
      <c r="C6" s="692"/>
      <c r="D6" s="724"/>
      <c r="E6" s="724"/>
      <c r="F6" s="75" t="s">
        <v>294</v>
      </c>
      <c r="G6" s="76" t="s">
        <v>295</v>
      </c>
      <c r="H6" s="724"/>
      <c r="I6" s="724"/>
      <c r="J6" s="75" t="s">
        <v>294</v>
      </c>
      <c r="K6" s="76" t="s">
        <v>295</v>
      </c>
    </row>
    <row r="7" spans="2:11" s="204" customFormat="1" ht="12.75" customHeight="1" thickTop="1">
      <c r="B7" s="432"/>
      <c r="C7" s="433"/>
      <c r="D7" s="215" t="s">
        <v>280</v>
      </c>
      <c r="E7" s="216" t="s">
        <v>281</v>
      </c>
      <c r="F7" s="217" t="s">
        <v>281</v>
      </c>
      <c r="G7" s="217" t="s">
        <v>281</v>
      </c>
      <c r="H7" s="217" t="s">
        <v>280</v>
      </c>
      <c r="I7" s="217" t="s">
        <v>281</v>
      </c>
      <c r="J7" s="217" t="s">
        <v>281</v>
      </c>
      <c r="K7" s="215" t="s">
        <v>281</v>
      </c>
    </row>
    <row r="8" spans="2:11" ht="19.5" customHeight="1">
      <c r="B8" s="439" t="s">
        <v>582</v>
      </c>
      <c r="C8" s="431" t="s">
        <v>180</v>
      </c>
      <c r="D8" s="497">
        <v>20.8</v>
      </c>
      <c r="E8" s="497">
        <v>175.3</v>
      </c>
      <c r="F8" s="497">
        <v>160</v>
      </c>
      <c r="G8" s="497">
        <v>15.3</v>
      </c>
      <c r="H8" s="497">
        <v>16</v>
      </c>
      <c r="I8" s="497">
        <v>90</v>
      </c>
      <c r="J8" s="497">
        <v>87.7</v>
      </c>
      <c r="K8" s="497">
        <v>2.3</v>
      </c>
    </row>
    <row r="9" spans="2:11" ht="19.5" customHeight="1">
      <c r="B9" s="435" t="s">
        <v>583</v>
      </c>
      <c r="C9" s="198" t="s">
        <v>181</v>
      </c>
      <c r="D9" s="498">
        <v>21.9</v>
      </c>
      <c r="E9" s="499">
        <v>174.6</v>
      </c>
      <c r="F9" s="499">
        <v>162.9</v>
      </c>
      <c r="G9" s="499">
        <v>11.7</v>
      </c>
      <c r="H9" s="499">
        <v>15.2</v>
      </c>
      <c r="I9" s="499">
        <v>93</v>
      </c>
      <c r="J9" s="499">
        <v>92.6</v>
      </c>
      <c r="K9" s="499">
        <v>0.4</v>
      </c>
    </row>
    <row r="10" spans="2:11" ht="19.5" customHeight="1">
      <c r="B10" s="436" t="s">
        <v>584</v>
      </c>
      <c r="C10" s="199" t="s">
        <v>182</v>
      </c>
      <c r="D10" s="500">
        <v>20.5</v>
      </c>
      <c r="E10" s="501">
        <v>177.7</v>
      </c>
      <c r="F10" s="501">
        <v>159.2</v>
      </c>
      <c r="G10" s="501">
        <v>18.5</v>
      </c>
      <c r="H10" s="501">
        <v>18.3</v>
      </c>
      <c r="I10" s="501">
        <v>113.1</v>
      </c>
      <c r="J10" s="501">
        <v>110.8</v>
      </c>
      <c r="K10" s="501">
        <v>2.3</v>
      </c>
    </row>
    <row r="11" spans="2:11" ht="19.5" customHeight="1">
      <c r="B11" s="437" t="s">
        <v>585</v>
      </c>
      <c r="C11" s="199" t="s">
        <v>183</v>
      </c>
      <c r="D11" s="500">
        <v>18.5</v>
      </c>
      <c r="E11" s="501">
        <v>160.1</v>
      </c>
      <c r="F11" s="501">
        <v>139.8</v>
      </c>
      <c r="G11" s="501">
        <v>20.3</v>
      </c>
      <c r="H11" s="501">
        <v>18.4</v>
      </c>
      <c r="I11" s="501">
        <v>113.9</v>
      </c>
      <c r="J11" s="501">
        <v>113.9</v>
      </c>
      <c r="K11" s="501">
        <v>0</v>
      </c>
    </row>
    <row r="12" spans="2:11" ht="19.5" customHeight="1">
      <c r="B12" s="436" t="s">
        <v>586</v>
      </c>
      <c r="C12" s="199" t="s">
        <v>184</v>
      </c>
      <c r="D12" s="500">
        <v>19.7</v>
      </c>
      <c r="E12" s="501">
        <v>169.3</v>
      </c>
      <c r="F12" s="501">
        <v>155</v>
      </c>
      <c r="G12" s="501">
        <v>14.3</v>
      </c>
      <c r="H12" s="501">
        <v>7.8</v>
      </c>
      <c r="I12" s="501">
        <v>50.9</v>
      </c>
      <c r="J12" s="501">
        <v>50.1</v>
      </c>
      <c r="K12" s="501">
        <v>0.8</v>
      </c>
    </row>
    <row r="13" spans="2:11" ht="19.5" customHeight="1">
      <c r="B13" s="436" t="s">
        <v>587</v>
      </c>
      <c r="C13" s="199" t="s">
        <v>240</v>
      </c>
      <c r="D13" s="500">
        <v>21.5</v>
      </c>
      <c r="E13" s="501">
        <v>197.1</v>
      </c>
      <c r="F13" s="501">
        <v>162.5</v>
      </c>
      <c r="G13" s="501">
        <v>34.6</v>
      </c>
      <c r="H13" s="501">
        <v>17.6</v>
      </c>
      <c r="I13" s="501">
        <v>98.5</v>
      </c>
      <c r="J13" s="501">
        <v>89.3</v>
      </c>
      <c r="K13" s="501">
        <v>9.2</v>
      </c>
    </row>
    <row r="14" spans="2:11" ht="19.5" customHeight="1">
      <c r="B14" s="436" t="s">
        <v>588</v>
      </c>
      <c r="C14" s="199" t="s">
        <v>241</v>
      </c>
      <c r="D14" s="500">
        <v>21.6</v>
      </c>
      <c r="E14" s="501">
        <v>176.9</v>
      </c>
      <c r="F14" s="501">
        <v>165</v>
      </c>
      <c r="G14" s="501">
        <v>11.9</v>
      </c>
      <c r="H14" s="501">
        <v>17.3</v>
      </c>
      <c r="I14" s="501">
        <v>96.3</v>
      </c>
      <c r="J14" s="501">
        <v>94.4</v>
      </c>
      <c r="K14" s="501">
        <v>1.9</v>
      </c>
    </row>
    <row r="15" spans="2:11" ht="19.5" customHeight="1">
      <c r="B15" s="436" t="s">
        <v>589</v>
      </c>
      <c r="C15" s="199" t="s">
        <v>242</v>
      </c>
      <c r="D15" s="500">
        <v>20.1</v>
      </c>
      <c r="E15" s="501">
        <v>151.8</v>
      </c>
      <c r="F15" s="501">
        <v>142.8</v>
      </c>
      <c r="G15" s="501">
        <v>9</v>
      </c>
      <c r="H15" s="501">
        <v>17.5</v>
      </c>
      <c r="I15" s="501">
        <v>107.4</v>
      </c>
      <c r="J15" s="501">
        <v>106.5</v>
      </c>
      <c r="K15" s="501">
        <v>0.9</v>
      </c>
    </row>
    <row r="16" spans="2:11" ht="19.5" customHeight="1">
      <c r="B16" s="436" t="s">
        <v>590</v>
      </c>
      <c r="C16" s="199" t="s">
        <v>243</v>
      </c>
      <c r="D16" s="500">
        <v>21.4</v>
      </c>
      <c r="E16" s="501">
        <v>181.6</v>
      </c>
      <c r="F16" s="501">
        <v>165.8</v>
      </c>
      <c r="G16" s="501">
        <v>15.8</v>
      </c>
      <c r="H16" s="501">
        <v>16</v>
      </c>
      <c r="I16" s="501">
        <v>106.6</v>
      </c>
      <c r="J16" s="501">
        <v>101.7</v>
      </c>
      <c r="K16" s="501">
        <v>4.9</v>
      </c>
    </row>
    <row r="17" spans="2:11" ht="19.5" customHeight="1">
      <c r="B17" s="436" t="s">
        <v>591</v>
      </c>
      <c r="C17" s="199" t="s">
        <v>244</v>
      </c>
      <c r="D17" s="500">
        <v>19.9</v>
      </c>
      <c r="E17" s="501">
        <v>166.2</v>
      </c>
      <c r="F17" s="501">
        <v>154.3</v>
      </c>
      <c r="G17" s="501">
        <v>11.9</v>
      </c>
      <c r="H17" s="501">
        <v>17</v>
      </c>
      <c r="I17" s="501">
        <v>109.5</v>
      </c>
      <c r="J17" s="501">
        <v>106.8</v>
      </c>
      <c r="K17" s="501">
        <v>2.7</v>
      </c>
    </row>
    <row r="18" spans="2:11" ht="19.5" customHeight="1">
      <c r="B18" s="436" t="s">
        <v>592</v>
      </c>
      <c r="C18" s="199" t="s">
        <v>245</v>
      </c>
      <c r="D18" s="500">
        <v>21.7</v>
      </c>
      <c r="E18" s="501">
        <v>196.7</v>
      </c>
      <c r="F18" s="501">
        <v>179.2</v>
      </c>
      <c r="G18" s="501">
        <v>17.5</v>
      </c>
      <c r="H18" s="501">
        <v>13.8</v>
      </c>
      <c r="I18" s="501">
        <v>73.8</v>
      </c>
      <c r="J18" s="501">
        <v>71.7</v>
      </c>
      <c r="K18" s="501">
        <v>2.1</v>
      </c>
    </row>
    <row r="19" spans="2:11" ht="19.5" customHeight="1">
      <c r="B19" s="436" t="s">
        <v>593</v>
      </c>
      <c r="C19" s="199" t="s">
        <v>246</v>
      </c>
      <c r="D19" s="500">
        <v>22.1</v>
      </c>
      <c r="E19" s="501">
        <v>173.4</v>
      </c>
      <c r="F19" s="501">
        <v>165.4</v>
      </c>
      <c r="G19" s="501">
        <v>8</v>
      </c>
      <c r="H19" s="501">
        <v>13</v>
      </c>
      <c r="I19" s="501">
        <v>72</v>
      </c>
      <c r="J19" s="501">
        <v>69.5</v>
      </c>
      <c r="K19" s="501">
        <v>2.5</v>
      </c>
    </row>
    <row r="20" spans="2:11" ht="19.5" customHeight="1">
      <c r="B20" s="436" t="s">
        <v>594</v>
      </c>
      <c r="C20" s="199" t="s">
        <v>247</v>
      </c>
      <c r="D20" s="500">
        <v>21</v>
      </c>
      <c r="E20" s="501">
        <v>176.7</v>
      </c>
      <c r="F20" s="501">
        <v>162.3</v>
      </c>
      <c r="G20" s="501">
        <v>14.4</v>
      </c>
      <c r="H20" s="501">
        <v>11.9</v>
      </c>
      <c r="I20" s="501">
        <v>56.5</v>
      </c>
      <c r="J20" s="501">
        <v>55.1</v>
      </c>
      <c r="K20" s="501">
        <v>1.4</v>
      </c>
    </row>
    <row r="21" spans="2:11" ht="19.5" customHeight="1">
      <c r="B21" s="436" t="s">
        <v>595</v>
      </c>
      <c r="C21" s="199" t="s">
        <v>248</v>
      </c>
      <c r="D21" s="500">
        <v>20.3</v>
      </c>
      <c r="E21" s="501">
        <v>163.1</v>
      </c>
      <c r="F21" s="501">
        <v>155.8</v>
      </c>
      <c r="G21" s="501">
        <v>7.3</v>
      </c>
      <c r="H21" s="501">
        <v>16.5</v>
      </c>
      <c r="I21" s="501">
        <v>101.4</v>
      </c>
      <c r="J21" s="501">
        <v>99.5</v>
      </c>
      <c r="K21" s="501">
        <v>1.9</v>
      </c>
    </row>
    <row r="22" spans="2:11" ht="19.5" customHeight="1">
      <c r="B22" s="436" t="s">
        <v>598</v>
      </c>
      <c r="C22" s="199" t="s">
        <v>185</v>
      </c>
      <c r="D22" s="500">
        <v>19.8</v>
      </c>
      <c r="E22" s="501">
        <v>161.5</v>
      </c>
      <c r="F22" s="501">
        <v>153.7</v>
      </c>
      <c r="G22" s="501">
        <v>7.8</v>
      </c>
      <c r="H22" s="501">
        <v>16.7</v>
      </c>
      <c r="I22" s="501">
        <v>124</v>
      </c>
      <c r="J22" s="501">
        <v>119.1</v>
      </c>
      <c r="K22" s="501">
        <v>4.9</v>
      </c>
    </row>
    <row r="23" spans="2:11" ht="19.5" customHeight="1">
      <c r="B23" s="438" t="s">
        <v>599</v>
      </c>
      <c r="C23" s="200" t="s">
        <v>249</v>
      </c>
      <c r="D23" s="502">
        <v>21.1</v>
      </c>
      <c r="E23" s="503">
        <v>171.3</v>
      </c>
      <c r="F23" s="503">
        <v>159.6</v>
      </c>
      <c r="G23" s="503">
        <v>11.7</v>
      </c>
      <c r="H23" s="503">
        <v>17.1</v>
      </c>
      <c r="I23" s="503">
        <v>87.2</v>
      </c>
      <c r="J23" s="503">
        <v>85.3</v>
      </c>
      <c r="K23" s="503">
        <v>1.9</v>
      </c>
    </row>
    <row r="24" spans="2:11" ht="19.5" customHeight="1">
      <c r="B24" s="418" t="s">
        <v>600</v>
      </c>
      <c r="C24" s="201" t="s">
        <v>250</v>
      </c>
      <c r="D24" s="499">
        <v>20.6</v>
      </c>
      <c r="E24" s="499">
        <v>175.2</v>
      </c>
      <c r="F24" s="499">
        <v>159.7</v>
      </c>
      <c r="G24" s="499">
        <v>15.5</v>
      </c>
      <c r="H24" s="499">
        <v>17.8</v>
      </c>
      <c r="I24" s="499">
        <v>114.6</v>
      </c>
      <c r="J24" s="499">
        <v>112.9</v>
      </c>
      <c r="K24" s="499">
        <v>1.7</v>
      </c>
    </row>
    <row r="25" spans="2:11" ht="19.5" customHeight="1">
      <c r="B25" s="419" t="s">
        <v>601</v>
      </c>
      <c r="C25" s="199" t="s">
        <v>187</v>
      </c>
      <c r="D25" s="504">
        <v>21.7</v>
      </c>
      <c r="E25" s="504">
        <v>173.1</v>
      </c>
      <c r="F25" s="504">
        <v>161.7</v>
      </c>
      <c r="G25" s="504">
        <v>11.4</v>
      </c>
      <c r="H25" s="504">
        <v>18.4</v>
      </c>
      <c r="I25" s="504">
        <v>101.3</v>
      </c>
      <c r="J25" s="504">
        <v>100.5</v>
      </c>
      <c r="K25" s="504">
        <v>0.8</v>
      </c>
    </row>
    <row r="26" spans="2:11" ht="19.5" customHeight="1">
      <c r="B26" s="420" t="s">
        <v>602</v>
      </c>
      <c r="C26" s="202" t="s">
        <v>251</v>
      </c>
      <c r="D26" s="497">
        <v>21.2</v>
      </c>
      <c r="E26" s="497">
        <v>176.1</v>
      </c>
      <c r="F26" s="497">
        <v>167.9</v>
      </c>
      <c r="G26" s="497">
        <v>8.2</v>
      </c>
      <c r="H26" s="497">
        <v>19</v>
      </c>
      <c r="I26" s="497">
        <v>148.9</v>
      </c>
      <c r="J26" s="497">
        <v>147.3</v>
      </c>
      <c r="K26" s="497">
        <v>1.6</v>
      </c>
    </row>
    <row r="27" spans="2:11" ht="19.5" customHeight="1">
      <c r="B27" s="421" t="s">
        <v>603</v>
      </c>
      <c r="C27" s="203" t="s">
        <v>252</v>
      </c>
      <c r="D27" s="501">
        <v>20.7</v>
      </c>
      <c r="E27" s="501">
        <v>171.9</v>
      </c>
      <c r="F27" s="501">
        <v>162.5</v>
      </c>
      <c r="G27" s="501">
        <v>9.4</v>
      </c>
      <c r="H27" s="501">
        <v>20.4</v>
      </c>
      <c r="I27" s="501">
        <v>136.1</v>
      </c>
      <c r="J27" s="501">
        <v>134.2</v>
      </c>
      <c r="K27" s="501">
        <v>1.9</v>
      </c>
    </row>
    <row r="28" spans="2:11" ht="19.5" customHeight="1">
      <c r="B28" s="421" t="s">
        <v>604</v>
      </c>
      <c r="C28" s="203" t="s">
        <v>253</v>
      </c>
      <c r="D28" s="501">
        <v>21.4</v>
      </c>
      <c r="E28" s="501">
        <v>183</v>
      </c>
      <c r="F28" s="501">
        <v>163.5</v>
      </c>
      <c r="G28" s="501">
        <v>19.5</v>
      </c>
      <c r="H28" s="501">
        <v>17</v>
      </c>
      <c r="I28" s="501">
        <v>90.6</v>
      </c>
      <c r="J28" s="501">
        <v>90.4</v>
      </c>
      <c r="K28" s="501">
        <v>0.2</v>
      </c>
    </row>
    <row r="29" spans="2:11" ht="19.5" customHeight="1">
      <c r="B29" s="421" t="s">
        <v>605</v>
      </c>
      <c r="C29" s="203" t="s">
        <v>191</v>
      </c>
      <c r="D29" s="501">
        <v>22.1</v>
      </c>
      <c r="E29" s="501">
        <v>184.8</v>
      </c>
      <c r="F29" s="501">
        <v>172.9</v>
      </c>
      <c r="G29" s="501">
        <v>11.9</v>
      </c>
      <c r="H29" s="501">
        <v>16.8</v>
      </c>
      <c r="I29" s="501">
        <v>74.7</v>
      </c>
      <c r="J29" s="501">
        <v>73.2</v>
      </c>
      <c r="K29" s="501">
        <v>1.5</v>
      </c>
    </row>
    <row r="30" spans="2:11" ht="19.5" customHeight="1">
      <c r="B30" s="421" t="s">
        <v>606</v>
      </c>
      <c r="C30" s="203" t="s">
        <v>254</v>
      </c>
      <c r="D30" s="501">
        <v>20.5</v>
      </c>
      <c r="E30" s="501">
        <v>173.8</v>
      </c>
      <c r="F30" s="501">
        <v>156</v>
      </c>
      <c r="G30" s="501">
        <v>17.8</v>
      </c>
      <c r="H30" s="501">
        <v>17.2</v>
      </c>
      <c r="I30" s="501">
        <v>101.2</v>
      </c>
      <c r="J30" s="501">
        <v>97.2</v>
      </c>
      <c r="K30" s="501">
        <v>4</v>
      </c>
    </row>
    <row r="31" spans="2:11" ht="19.5" customHeight="1">
      <c r="B31" s="421" t="s">
        <v>607</v>
      </c>
      <c r="C31" s="203" t="s">
        <v>255</v>
      </c>
      <c r="D31" s="501">
        <v>20.8</v>
      </c>
      <c r="E31" s="501">
        <v>182.8</v>
      </c>
      <c r="F31" s="501">
        <v>162.5</v>
      </c>
      <c r="G31" s="501">
        <v>20.3</v>
      </c>
      <c r="H31" s="501">
        <v>19.9</v>
      </c>
      <c r="I31" s="501">
        <v>138.9</v>
      </c>
      <c r="J31" s="501">
        <v>129</v>
      </c>
      <c r="K31" s="501">
        <v>9.9</v>
      </c>
    </row>
    <row r="32" spans="2:11" ht="19.5" customHeight="1">
      <c r="B32" s="421" t="s">
        <v>608</v>
      </c>
      <c r="C32" s="203" t="s">
        <v>256</v>
      </c>
      <c r="D32" s="501">
        <v>20.4</v>
      </c>
      <c r="E32" s="501">
        <v>178.9</v>
      </c>
      <c r="F32" s="501">
        <v>156.2</v>
      </c>
      <c r="G32" s="501">
        <v>22.7</v>
      </c>
      <c r="H32" s="501">
        <v>20.3</v>
      </c>
      <c r="I32" s="501">
        <v>114</v>
      </c>
      <c r="J32" s="501">
        <v>110.1</v>
      </c>
      <c r="K32" s="501">
        <v>3.9</v>
      </c>
    </row>
    <row r="33" spans="2:11" ht="19.5" customHeight="1">
      <c r="B33" s="421" t="s">
        <v>609</v>
      </c>
      <c r="C33" s="203" t="s">
        <v>257</v>
      </c>
      <c r="D33" s="501">
        <v>20.1</v>
      </c>
      <c r="E33" s="501">
        <v>177.7</v>
      </c>
      <c r="F33" s="501">
        <v>156.8</v>
      </c>
      <c r="G33" s="501">
        <v>20.9</v>
      </c>
      <c r="H33" s="501">
        <v>13.4</v>
      </c>
      <c r="I33" s="501">
        <v>84.1</v>
      </c>
      <c r="J33" s="501">
        <v>82.4</v>
      </c>
      <c r="K33" s="501">
        <v>1.7</v>
      </c>
    </row>
    <row r="34" spans="2:11" ht="19.5" customHeight="1">
      <c r="B34" s="421" t="s">
        <v>610</v>
      </c>
      <c r="C34" s="203" t="s">
        <v>196</v>
      </c>
      <c r="D34" s="501">
        <v>22.1</v>
      </c>
      <c r="E34" s="501">
        <v>185</v>
      </c>
      <c r="F34" s="501">
        <v>164.5</v>
      </c>
      <c r="G34" s="501">
        <v>20.5</v>
      </c>
      <c r="H34" s="501">
        <v>14.3</v>
      </c>
      <c r="I34" s="501">
        <v>51.6</v>
      </c>
      <c r="J34" s="501">
        <v>50.3</v>
      </c>
      <c r="K34" s="501">
        <v>1.3</v>
      </c>
    </row>
    <row r="35" spans="2:11" ht="19.5" customHeight="1">
      <c r="B35" s="421" t="s">
        <v>611</v>
      </c>
      <c r="C35" s="203" t="s">
        <v>197</v>
      </c>
      <c r="D35" s="501">
        <v>20.6</v>
      </c>
      <c r="E35" s="501">
        <v>172.7</v>
      </c>
      <c r="F35" s="501">
        <v>156.5</v>
      </c>
      <c r="G35" s="501">
        <v>16.2</v>
      </c>
      <c r="H35" s="501">
        <v>12.1</v>
      </c>
      <c r="I35" s="501">
        <v>61.3</v>
      </c>
      <c r="J35" s="501">
        <v>61.2</v>
      </c>
      <c r="K35" s="501">
        <v>0.1</v>
      </c>
    </row>
    <row r="36" spans="2:11" ht="19.5" customHeight="1">
      <c r="B36" s="421" t="s">
        <v>612</v>
      </c>
      <c r="C36" s="203" t="s">
        <v>198</v>
      </c>
      <c r="D36" s="501">
        <v>21.4</v>
      </c>
      <c r="E36" s="501">
        <v>188.5</v>
      </c>
      <c r="F36" s="501">
        <v>165.2</v>
      </c>
      <c r="G36" s="501">
        <v>23.3</v>
      </c>
      <c r="H36" s="501">
        <v>19.2</v>
      </c>
      <c r="I36" s="501">
        <v>113.5</v>
      </c>
      <c r="J36" s="501">
        <v>111.1</v>
      </c>
      <c r="K36" s="501">
        <v>2.4</v>
      </c>
    </row>
    <row r="37" spans="2:11" ht="19.5" customHeight="1">
      <c r="B37" s="421" t="s">
        <v>613</v>
      </c>
      <c r="C37" s="203" t="s">
        <v>258</v>
      </c>
      <c r="D37" s="501">
        <v>20</v>
      </c>
      <c r="E37" s="501">
        <v>166.9</v>
      </c>
      <c r="F37" s="501">
        <v>153.6</v>
      </c>
      <c r="G37" s="501">
        <v>13.3</v>
      </c>
      <c r="H37" s="501">
        <v>19.4</v>
      </c>
      <c r="I37" s="501">
        <v>126.9</v>
      </c>
      <c r="J37" s="501">
        <v>125.6</v>
      </c>
      <c r="K37" s="501">
        <v>1.3</v>
      </c>
    </row>
    <row r="38" spans="2:11" ht="19.5" customHeight="1">
      <c r="B38" s="421" t="s">
        <v>614</v>
      </c>
      <c r="C38" s="203" t="s">
        <v>259</v>
      </c>
      <c r="D38" s="501">
        <v>21.6</v>
      </c>
      <c r="E38" s="501">
        <v>194.8</v>
      </c>
      <c r="F38" s="501">
        <v>168.9</v>
      </c>
      <c r="G38" s="501">
        <v>25.9</v>
      </c>
      <c r="H38" s="501">
        <v>18.2</v>
      </c>
      <c r="I38" s="501">
        <v>113.4</v>
      </c>
      <c r="J38" s="501">
        <v>113.1</v>
      </c>
      <c r="K38" s="501">
        <v>0.3</v>
      </c>
    </row>
    <row r="39" spans="2:11" ht="19.5" customHeight="1">
      <c r="B39" s="421" t="s">
        <v>615</v>
      </c>
      <c r="C39" s="203" t="s">
        <v>260</v>
      </c>
      <c r="D39" s="501">
        <v>20.2</v>
      </c>
      <c r="E39" s="501">
        <v>172.5</v>
      </c>
      <c r="F39" s="501">
        <v>155.8</v>
      </c>
      <c r="G39" s="501">
        <v>16.7</v>
      </c>
      <c r="H39" s="501">
        <v>18.5</v>
      </c>
      <c r="I39" s="501">
        <v>114.7</v>
      </c>
      <c r="J39" s="501">
        <v>111</v>
      </c>
      <c r="K39" s="501">
        <v>3.7</v>
      </c>
    </row>
    <row r="40" spans="2:11" ht="19.5" customHeight="1">
      <c r="B40" s="421" t="s">
        <v>616</v>
      </c>
      <c r="C40" s="203" t="s">
        <v>261</v>
      </c>
      <c r="D40" s="501">
        <v>19.8</v>
      </c>
      <c r="E40" s="501">
        <v>171.7</v>
      </c>
      <c r="F40" s="501">
        <v>152.8</v>
      </c>
      <c r="G40" s="501">
        <v>18.9</v>
      </c>
      <c r="H40" s="501">
        <v>19.7</v>
      </c>
      <c r="I40" s="501">
        <v>111.3</v>
      </c>
      <c r="J40" s="501">
        <v>111.2</v>
      </c>
      <c r="K40" s="501">
        <v>0.1</v>
      </c>
    </row>
    <row r="41" spans="2:11" ht="19.5" customHeight="1">
      <c r="B41" s="421" t="s">
        <v>622</v>
      </c>
      <c r="C41" s="203" t="s">
        <v>262</v>
      </c>
      <c r="D41" s="501">
        <v>19.9</v>
      </c>
      <c r="E41" s="501">
        <v>171.9</v>
      </c>
      <c r="F41" s="501">
        <v>155.5</v>
      </c>
      <c r="G41" s="501">
        <v>16.4</v>
      </c>
      <c r="H41" s="501">
        <v>20.1</v>
      </c>
      <c r="I41" s="501">
        <v>115.4</v>
      </c>
      <c r="J41" s="501">
        <v>114.7</v>
      </c>
      <c r="K41" s="501">
        <v>0.7</v>
      </c>
    </row>
    <row r="42" spans="2:11" ht="19.5" customHeight="1">
      <c r="B42" s="421" t="s">
        <v>623</v>
      </c>
      <c r="C42" s="203" t="s">
        <v>263</v>
      </c>
      <c r="D42" s="501">
        <v>20</v>
      </c>
      <c r="E42" s="501">
        <v>174.5</v>
      </c>
      <c r="F42" s="501">
        <v>155.5</v>
      </c>
      <c r="G42" s="501">
        <v>19</v>
      </c>
      <c r="H42" s="501">
        <v>19.9</v>
      </c>
      <c r="I42" s="501">
        <v>121.1</v>
      </c>
      <c r="J42" s="501">
        <v>120.3</v>
      </c>
      <c r="K42" s="501">
        <v>0.8</v>
      </c>
    </row>
    <row r="43" spans="2:11" ht="19.5" customHeight="1">
      <c r="B43" s="421" t="s">
        <v>624</v>
      </c>
      <c r="C43" s="203" t="s">
        <v>264</v>
      </c>
      <c r="D43" s="501">
        <v>20</v>
      </c>
      <c r="E43" s="501">
        <v>176.2</v>
      </c>
      <c r="F43" s="501">
        <v>156.9</v>
      </c>
      <c r="G43" s="501">
        <v>19.3</v>
      </c>
      <c r="H43" s="501">
        <v>17.6</v>
      </c>
      <c r="I43" s="501">
        <v>108.4</v>
      </c>
      <c r="J43" s="501">
        <v>106.9</v>
      </c>
      <c r="K43" s="501">
        <v>1.5</v>
      </c>
    </row>
    <row r="44" spans="2:11" ht="19.5" customHeight="1">
      <c r="B44" s="421" t="s">
        <v>625</v>
      </c>
      <c r="C44" s="440" t="s">
        <v>795</v>
      </c>
      <c r="D44" s="501">
        <v>20</v>
      </c>
      <c r="E44" s="501">
        <v>173.6</v>
      </c>
      <c r="F44" s="501">
        <v>157.3</v>
      </c>
      <c r="G44" s="501">
        <v>16.3</v>
      </c>
      <c r="H44" s="501">
        <v>17.7</v>
      </c>
      <c r="I44" s="501">
        <v>106.7</v>
      </c>
      <c r="J44" s="501">
        <v>105.8</v>
      </c>
      <c r="K44" s="501">
        <v>0.9</v>
      </c>
    </row>
    <row r="45" spans="2:11" ht="19.5" customHeight="1">
      <c r="B45" s="418" t="s">
        <v>462</v>
      </c>
      <c r="C45" s="515" t="s">
        <v>793</v>
      </c>
      <c r="D45" s="499">
        <v>20.9</v>
      </c>
      <c r="E45" s="499">
        <v>175</v>
      </c>
      <c r="F45" s="499">
        <v>163.4</v>
      </c>
      <c r="G45" s="499">
        <v>11.6</v>
      </c>
      <c r="H45" s="499">
        <v>18.8</v>
      </c>
      <c r="I45" s="499">
        <v>102.1</v>
      </c>
      <c r="J45" s="499">
        <v>100.3</v>
      </c>
      <c r="K45" s="499">
        <v>1.8</v>
      </c>
    </row>
    <row r="46" spans="2:11" ht="19.5" customHeight="1">
      <c r="B46" s="422" t="s">
        <v>463</v>
      </c>
      <c r="C46" s="516" t="s">
        <v>794</v>
      </c>
      <c r="D46" s="503">
        <v>22.1</v>
      </c>
      <c r="E46" s="503">
        <v>178.4</v>
      </c>
      <c r="F46" s="503">
        <v>166.2</v>
      </c>
      <c r="G46" s="503">
        <v>12.2</v>
      </c>
      <c r="H46" s="503">
        <v>17.1</v>
      </c>
      <c r="I46" s="503">
        <v>95.3</v>
      </c>
      <c r="J46" s="503">
        <v>93.4</v>
      </c>
      <c r="K46" s="503">
        <v>1.9</v>
      </c>
    </row>
    <row r="47" spans="2:11" ht="19.5" customHeight="1">
      <c r="B47" s="420" t="s">
        <v>464</v>
      </c>
      <c r="C47" s="202" t="s">
        <v>207</v>
      </c>
      <c r="D47" s="499">
        <v>21.7</v>
      </c>
      <c r="E47" s="499">
        <v>192.6</v>
      </c>
      <c r="F47" s="499">
        <v>168</v>
      </c>
      <c r="G47" s="499">
        <v>24.6</v>
      </c>
      <c r="H47" s="499">
        <v>15.7</v>
      </c>
      <c r="I47" s="499">
        <v>88.1</v>
      </c>
      <c r="J47" s="499">
        <v>85.8</v>
      </c>
      <c r="K47" s="499">
        <v>2.3</v>
      </c>
    </row>
    <row r="48" spans="2:11" ht="19.5" customHeight="1">
      <c r="B48" s="421" t="s">
        <v>465</v>
      </c>
      <c r="C48" s="203" t="s">
        <v>265</v>
      </c>
      <c r="D48" s="503">
        <v>21.7</v>
      </c>
      <c r="E48" s="503">
        <v>200</v>
      </c>
      <c r="F48" s="503">
        <v>188</v>
      </c>
      <c r="G48" s="503">
        <v>12</v>
      </c>
      <c r="H48" s="503">
        <v>13.4</v>
      </c>
      <c r="I48" s="503">
        <v>70.5</v>
      </c>
      <c r="J48" s="503">
        <v>68.5</v>
      </c>
      <c r="K48" s="503">
        <v>2</v>
      </c>
    </row>
    <row r="49" spans="2:11" ht="19.5" customHeight="1">
      <c r="B49" s="418" t="s">
        <v>466</v>
      </c>
      <c r="C49" s="201" t="s">
        <v>208</v>
      </c>
      <c r="D49" s="497">
        <v>20.4</v>
      </c>
      <c r="E49" s="497">
        <v>162.5</v>
      </c>
      <c r="F49" s="497">
        <v>152.7</v>
      </c>
      <c r="G49" s="497">
        <v>9.8</v>
      </c>
      <c r="H49" s="497">
        <v>15.2</v>
      </c>
      <c r="I49" s="497">
        <v>90.2</v>
      </c>
      <c r="J49" s="497">
        <v>89</v>
      </c>
      <c r="K49" s="497">
        <v>1.2</v>
      </c>
    </row>
    <row r="50" spans="2:11" ht="19.5" customHeight="1">
      <c r="B50" s="422" t="s">
        <v>467</v>
      </c>
      <c r="C50" s="200" t="s">
        <v>266</v>
      </c>
      <c r="D50" s="501">
        <v>20.1</v>
      </c>
      <c r="E50" s="501">
        <v>163.9</v>
      </c>
      <c r="F50" s="501">
        <v>159.7</v>
      </c>
      <c r="G50" s="501">
        <v>4.2</v>
      </c>
      <c r="H50" s="501">
        <v>17.1</v>
      </c>
      <c r="I50" s="501">
        <v>106.4</v>
      </c>
      <c r="J50" s="501">
        <v>104.2</v>
      </c>
      <c r="K50" s="501">
        <v>2.2</v>
      </c>
    </row>
    <row r="51" spans="2:11" ht="19.5" customHeight="1">
      <c r="B51" s="420" t="s">
        <v>468</v>
      </c>
      <c r="C51" s="202" t="s">
        <v>267</v>
      </c>
      <c r="D51" s="499">
        <v>21.2</v>
      </c>
      <c r="E51" s="499">
        <v>174.6</v>
      </c>
      <c r="F51" s="499">
        <v>159</v>
      </c>
      <c r="G51" s="499">
        <v>15.6</v>
      </c>
      <c r="H51" s="499">
        <v>16.3</v>
      </c>
      <c r="I51" s="499">
        <v>111.8</v>
      </c>
      <c r="J51" s="499">
        <v>105.7</v>
      </c>
      <c r="K51" s="499">
        <v>6.1</v>
      </c>
    </row>
    <row r="52" spans="2:11" ht="19.5" customHeight="1">
      <c r="B52" s="421" t="s">
        <v>469</v>
      </c>
      <c r="C52" s="203" t="s">
        <v>268</v>
      </c>
      <c r="D52" s="501">
        <v>20.8</v>
      </c>
      <c r="E52" s="501">
        <v>166.7</v>
      </c>
      <c r="F52" s="501">
        <v>155.4</v>
      </c>
      <c r="G52" s="501">
        <v>11.3</v>
      </c>
      <c r="H52" s="501">
        <v>17.2</v>
      </c>
      <c r="I52" s="501">
        <v>81.8</v>
      </c>
      <c r="J52" s="501">
        <v>80.6</v>
      </c>
      <c r="K52" s="501">
        <v>1.2</v>
      </c>
    </row>
    <row r="53" spans="2:13" ht="19.5" customHeight="1">
      <c r="B53" s="422" t="s">
        <v>470</v>
      </c>
      <c r="C53" s="200" t="s">
        <v>269</v>
      </c>
      <c r="D53" s="503">
        <v>21.2</v>
      </c>
      <c r="E53" s="503">
        <v>171.5</v>
      </c>
      <c r="F53" s="503">
        <v>163.7</v>
      </c>
      <c r="G53" s="503">
        <v>7.8</v>
      </c>
      <c r="H53" s="503">
        <v>17.4</v>
      </c>
      <c r="I53" s="503">
        <v>106.4</v>
      </c>
      <c r="J53" s="503">
        <v>104.7</v>
      </c>
      <c r="K53" s="503">
        <v>1.7</v>
      </c>
      <c r="M53" s="505"/>
    </row>
    <row r="54" spans="2:11" ht="18.75">
      <c r="B54" s="61"/>
      <c r="C54" s="197" t="s">
        <v>14</v>
      </c>
      <c r="E54" s="74"/>
      <c r="I54" s="61"/>
      <c r="J54" s="61"/>
      <c r="K54" s="61"/>
    </row>
    <row r="55" spans="2:11" ht="18.75">
      <c r="B55" s="61"/>
      <c r="C55" s="388">
        <v>43191</v>
      </c>
      <c r="E55" s="74"/>
      <c r="I55" s="61"/>
      <c r="J55" s="61"/>
      <c r="K55" s="61"/>
    </row>
    <row r="56" spans="2:10" ht="18" customHeight="1">
      <c r="B56" s="63"/>
      <c r="C56" s="65" t="s">
        <v>471</v>
      </c>
      <c r="E56" s="63"/>
      <c r="F56" s="63"/>
      <c r="G56" s="63"/>
      <c r="H56" s="63"/>
      <c r="I56" s="63"/>
      <c r="J56" s="63"/>
    </row>
    <row r="57" spans="2:11" s="67" customFormat="1" ht="18" customHeight="1">
      <c r="B57" s="687" t="s">
        <v>397</v>
      </c>
      <c r="C57" s="688"/>
      <c r="D57" s="702" t="s">
        <v>288</v>
      </c>
      <c r="E57" s="701"/>
      <c r="F57" s="701"/>
      <c r="G57" s="722"/>
      <c r="H57" s="700" t="s">
        <v>289</v>
      </c>
      <c r="I57" s="701"/>
      <c r="J57" s="701"/>
      <c r="K57" s="722"/>
    </row>
    <row r="58" spans="2:11" s="67" customFormat="1" ht="9.75" customHeight="1">
      <c r="B58" s="689"/>
      <c r="C58" s="690"/>
      <c r="D58" s="723" t="s">
        <v>278</v>
      </c>
      <c r="E58" s="723" t="s">
        <v>293</v>
      </c>
      <c r="F58" s="495"/>
      <c r="G58" s="496"/>
      <c r="H58" s="723" t="s">
        <v>278</v>
      </c>
      <c r="I58" s="723" t="s">
        <v>293</v>
      </c>
      <c r="J58" s="495"/>
      <c r="K58" s="496"/>
    </row>
    <row r="59" spans="2:11" s="67" customFormat="1" ht="36" customHeight="1" thickBot="1">
      <c r="B59" s="691"/>
      <c r="C59" s="692"/>
      <c r="D59" s="724"/>
      <c r="E59" s="724"/>
      <c r="F59" s="75" t="s">
        <v>294</v>
      </c>
      <c r="G59" s="76" t="s">
        <v>295</v>
      </c>
      <c r="H59" s="724"/>
      <c r="I59" s="724"/>
      <c r="J59" s="75" t="s">
        <v>294</v>
      </c>
      <c r="K59" s="76" t="s">
        <v>295</v>
      </c>
    </row>
    <row r="60" spans="2:11" s="67" customFormat="1" ht="12" customHeight="1" thickTop="1">
      <c r="B60" s="432"/>
      <c r="C60" s="433"/>
      <c r="D60" s="215" t="s">
        <v>280</v>
      </c>
      <c r="E60" s="216" t="s">
        <v>281</v>
      </c>
      <c r="F60" s="217" t="s">
        <v>281</v>
      </c>
      <c r="G60" s="217" t="s">
        <v>281</v>
      </c>
      <c r="H60" s="217" t="s">
        <v>280</v>
      </c>
      <c r="I60" s="217" t="s">
        <v>281</v>
      </c>
      <c r="J60" s="217" t="s">
        <v>281</v>
      </c>
      <c r="K60" s="215" t="s">
        <v>281</v>
      </c>
    </row>
    <row r="61" spans="2:11" ht="19.5" customHeight="1">
      <c r="B61" s="439" t="s">
        <v>582</v>
      </c>
      <c r="C61" s="431" t="s">
        <v>180</v>
      </c>
      <c r="D61" s="497">
        <v>20.5</v>
      </c>
      <c r="E61" s="497">
        <v>174.9</v>
      </c>
      <c r="F61" s="497">
        <v>157.6</v>
      </c>
      <c r="G61" s="497">
        <v>17.3</v>
      </c>
      <c r="H61" s="497">
        <v>16.8</v>
      </c>
      <c r="I61" s="497">
        <v>96.6</v>
      </c>
      <c r="J61" s="497">
        <v>93.7</v>
      </c>
      <c r="K61" s="497">
        <v>2.9</v>
      </c>
    </row>
    <row r="62" spans="2:11" ht="19.5" customHeight="1">
      <c r="B62" s="435" t="s">
        <v>583</v>
      </c>
      <c r="C62" s="198" t="s">
        <v>181</v>
      </c>
      <c r="D62" s="498">
        <v>18.9</v>
      </c>
      <c r="E62" s="499">
        <v>153.8</v>
      </c>
      <c r="F62" s="499">
        <v>142.6</v>
      </c>
      <c r="G62" s="499">
        <v>11.2</v>
      </c>
      <c r="H62" s="499">
        <v>18.7</v>
      </c>
      <c r="I62" s="499">
        <v>129</v>
      </c>
      <c r="J62" s="499">
        <v>123.7</v>
      </c>
      <c r="K62" s="499">
        <v>5.3</v>
      </c>
    </row>
    <row r="63" spans="2:11" ht="19.5" customHeight="1">
      <c r="B63" s="436" t="s">
        <v>584</v>
      </c>
      <c r="C63" s="199" t="s">
        <v>182</v>
      </c>
      <c r="D63" s="500">
        <v>20.3</v>
      </c>
      <c r="E63" s="501">
        <v>178.2</v>
      </c>
      <c r="F63" s="501">
        <v>158</v>
      </c>
      <c r="G63" s="501">
        <v>20.2</v>
      </c>
      <c r="H63" s="501">
        <v>18.3</v>
      </c>
      <c r="I63" s="501">
        <v>120</v>
      </c>
      <c r="J63" s="501">
        <v>115.5</v>
      </c>
      <c r="K63" s="501">
        <v>4.5</v>
      </c>
    </row>
    <row r="64" spans="2:11" ht="19.5" customHeight="1">
      <c r="B64" s="437" t="s">
        <v>585</v>
      </c>
      <c r="C64" s="199" t="s">
        <v>183</v>
      </c>
      <c r="D64" s="500">
        <v>18.5</v>
      </c>
      <c r="E64" s="501">
        <v>160.1</v>
      </c>
      <c r="F64" s="501">
        <v>139.8</v>
      </c>
      <c r="G64" s="501">
        <v>20.3</v>
      </c>
      <c r="H64" s="501">
        <v>18.4</v>
      </c>
      <c r="I64" s="501">
        <v>113.9</v>
      </c>
      <c r="J64" s="501">
        <v>113.9</v>
      </c>
      <c r="K64" s="501">
        <v>0</v>
      </c>
    </row>
    <row r="65" spans="2:11" ht="19.5" customHeight="1">
      <c r="B65" s="436" t="s">
        <v>586</v>
      </c>
      <c r="C65" s="199" t="s">
        <v>184</v>
      </c>
      <c r="D65" s="500">
        <v>19.7</v>
      </c>
      <c r="E65" s="501">
        <v>169.3</v>
      </c>
      <c r="F65" s="501">
        <v>154.7</v>
      </c>
      <c r="G65" s="501">
        <v>14.6</v>
      </c>
      <c r="H65" s="501">
        <v>14.3</v>
      </c>
      <c r="I65" s="501">
        <v>99.7</v>
      </c>
      <c r="J65" s="501">
        <v>95.5</v>
      </c>
      <c r="K65" s="501">
        <v>4.2</v>
      </c>
    </row>
    <row r="66" spans="2:11" ht="19.5" customHeight="1">
      <c r="B66" s="436" t="s">
        <v>587</v>
      </c>
      <c r="C66" s="199" t="s">
        <v>240</v>
      </c>
      <c r="D66" s="500">
        <v>21.3</v>
      </c>
      <c r="E66" s="501">
        <v>197.6</v>
      </c>
      <c r="F66" s="501">
        <v>164.6</v>
      </c>
      <c r="G66" s="501">
        <v>33</v>
      </c>
      <c r="H66" s="501">
        <v>17.7</v>
      </c>
      <c r="I66" s="501">
        <v>112.4</v>
      </c>
      <c r="J66" s="501">
        <v>103.3</v>
      </c>
      <c r="K66" s="501">
        <v>9.1</v>
      </c>
    </row>
    <row r="67" spans="2:11" ht="19.5" customHeight="1">
      <c r="B67" s="436" t="s">
        <v>588</v>
      </c>
      <c r="C67" s="199" t="s">
        <v>241</v>
      </c>
      <c r="D67" s="500">
        <v>21.3</v>
      </c>
      <c r="E67" s="501">
        <v>176.8</v>
      </c>
      <c r="F67" s="501">
        <v>162.6</v>
      </c>
      <c r="G67" s="501">
        <v>14.2</v>
      </c>
      <c r="H67" s="501">
        <v>18.7</v>
      </c>
      <c r="I67" s="501">
        <v>100.3</v>
      </c>
      <c r="J67" s="501">
        <v>98.8</v>
      </c>
      <c r="K67" s="501">
        <v>1.5</v>
      </c>
    </row>
    <row r="68" spans="2:11" ht="19.5" customHeight="1">
      <c r="B68" s="436" t="s">
        <v>589</v>
      </c>
      <c r="C68" s="199" t="s">
        <v>242</v>
      </c>
      <c r="D68" s="500">
        <v>19.8</v>
      </c>
      <c r="E68" s="501">
        <v>155.7</v>
      </c>
      <c r="F68" s="501">
        <v>140.4</v>
      </c>
      <c r="G68" s="501">
        <v>15.3</v>
      </c>
      <c r="H68" s="501">
        <v>18</v>
      </c>
      <c r="I68" s="501">
        <v>106</v>
      </c>
      <c r="J68" s="501">
        <v>104.7</v>
      </c>
      <c r="K68" s="501">
        <v>1.3</v>
      </c>
    </row>
    <row r="69" spans="2:11" ht="19.5" customHeight="1">
      <c r="B69" s="436" t="s">
        <v>590</v>
      </c>
      <c r="C69" s="199" t="s">
        <v>243</v>
      </c>
      <c r="D69" s="500">
        <v>21.3</v>
      </c>
      <c r="E69" s="501">
        <v>174.5</v>
      </c>
      <c r="F69" s="501">
        <v>159.1</v>
      </c>
      <c r="G69" s="501">
        <v>15.4</v>
      </c>
      <c r="H69" s="501">
        <v>14.7</v>
      </c>
      <c r="I69" s="501">
        <v>81.8</v>
      </c>
      <c r="J69" s="501">
        <v>80.2</v>
      </c>
      <c r="K69" s="501">
        <v>1.6</v>
      </c>
    </row>
    <row r="70" spans="2:11" ht="19.5" customHeight="1">
      <c r="B70" s="436" t="s">
        <v>591</v>
      </c>
      <c r="C70" s="199" t="s">
        <v>244</v>
      </c>
      <c r="D70" s="500">
        <v>19.7</v>
      </c>
      <c r="E70" s="501">
        <v>171.4</v>
      </c>
      <c r="F70" s="501">
        <v>155</v>
      </c>
      <c r="G70" s="501">
        <v>16.4</v>
      </c>
      <c r="H70" s="501">
        <v>18.3</v>
      </c>
      <c r="I70" s="501">
        <v>129.9</v>
      </c>
      <c r="J70" s="501">
        <v>127.5</v>
      </c>
      <c r="K70" s="501">
        <v>2.4</v>
      </c>
    </row>
    <row r="71" spans="2:11" ht="19.5" customHeight="1">
      <c r="B71" s="436" t="s">
        <v>592</v>
      </c>
      <c r="C71" s="199" t="s">
        <v>245</v>
      </c>
      <c r="D71" s="500">
        <v>21.6</v>
      </c>
      <c r="E71" s="501">
        <v>191.3</v>
      </c>
      <c r="F71" s="501">
        <v>168.8</v>
      </c>
      <c r="G71" s="501">
        <v>22.5</v>
      </c>
      <c r="H71" s="501">
        <v>14.9</v>
      </c>
      <c r="I71" s="501">
        <v>83.6</v>
      </c>
      <c r="J71" s="501">
        <v>79.7</v>
      </c>
      <c r="K71" s="501">
        <v>3.9</v>
      </c>
    </row>
    <row r="72" spans="2:11" ht="19.5" customHeight="1">
      <c r="B72" s="436" t="s">
        <v>593</v>
      </c>
      <c r="C72" s="199" t="s">
        <v>246</v>
      </c>
      <c r="D72" s="500">
        <v>22.8</v>
      </c>
      <c r="E72" s="501">
        <v>169.9</v>
      </c>
      <c r="F72" s="501">
        <v>162.2</v>
      </c>
      <c r="G72" s="501">
        <v>7.7</v>
      </c>
      <c r="H72" s="501">
        <v>13.1</v>
      </c>
      <c r="I72" s="501">
        <v>69.8</v>
      </c>
      <c r="J72" s="501">
        <v>69.6</v>
      </c>
      <c r="K72" s="501">
        <v>0.2</v>
      </c>
    </row>
    <row r="73" spans="2:11" ht="19.5" customHeight="1">
      <c r="B73" s="436" t="s">
        <v>594</v>
      </c>
      <c r="C73" s="199" t="s">
        <v>247</v>
      </c>
      <c r="D73" s="500">
        <v>21.8</v>
      </c>
      <c r="E73" s="501">
        <v>183.8</v>
      </c>
      <c r="F73" s="501">
        <v>168.1</v>
      </c>
      <c r="G73" s="501">
        <v>15.7</v>
      </c>
      <c r="H73" s="501">
        <v>12.9</v>
      </c>
      <c r="I73" s="501">
        <v>68.2</v>
      </c>
      <c r="J73" s="501">
        <v>65.5</v>
      </c>
      <c r="K73" s="501">
        <v>2.7</v>
      </c>
    </row>
    <row r="74" spans="2:11" ht="19.5" customHeight="1">
      <c r="B74" s="436" t="s">
        <v>595</v>
      </c>
      <c r="C74" s="199" t="s">
        <v>248</v>
      </c>
      <c r="D74" s="500">
        <v>19.8</v>
      </c>
      <c r="E74" s="501">
        <v>159</v>
      </c>
      <c r="F74" s="501">
        <v>152.4</v>
      </c>
      <c r="G74" s="501">
        <v>6.6</v>
      </c>
      <c r="H74" s="501">
        <v>17.4</v>
      </c>
      <c r="I74" s="501">
        <v>112.9</v>
      </c>
      <c r="J74" s="501">
        <v>110.3</v>
      </c>
      <c r="K74" s="501">
        <v>2.6</v>
      </c>
    </row>
    <row r="75" spans="2:11" ht="19.5" customHeight="1">
      <c r="B75" s="436" t="s">
        <v>598</v>
      </c>
      <c r="C75" s="199" t="s">
        <v>185</v>
      </c>
      <c r="D75" s="500">
        <v>19.8</v>
      </c>
      <c r="E75" s="501">
        <v>161.3</v>
      </c>
      <c r="F75" s="501">
        <v>152.2</v>
      </c>
      <c r="G75" s="501">
        <v>9.1</v>
      </c>
      <c r="H75" s="501">
        <v>18.7</v>
      </c>
      <c r="I75" s="501">
        <v>130.8</v>
      </c>
      <c r="J75" s="501">
        <v>125.7</v>
      </c>
      <c r="K75" s="501">
        <v>5.1</v>
      </c>
    </row>
    <row r="76" spans="2:11" ht="19.5" customHeight="1">
      <c r="B76" s="438" t="s">
        <v>599</v>
      </c>
      <c r="C76" s="200" t="s">
        <v>249</v>
      </c>
      <c r="D76" s="502">
        <v>21</v>
      </c>
      <c r="E76" s="503">
        <v>170.2</v>
      </c>
      <c r="F76" s="503">
        <v>156.7</v>
      </c>
      <c r="G76" s="503">
        <v>13.5</v>
      </c>
      <c r="H76" s="503">
        <v>17.4</v>
      </c>
      <c r="I76" s="503">
        <v>87.5</v>
      </c>
      <c r="J76" s="503">
        <v>85.3</v>
      </c>
      <c r="K76" s="503">
        <v>2.2</v>
      </c>
    </row>
    <row r="77" spans="2:11" ht="19.5" customHeight="1">
      <c r="B77" s="418" t="s">
        <v>600</v>
      </c>
      <c r="C77" s="201" t="s">
        <v>250</v>
      </c>
      <c r="D77" s="499">
        <v>20.7</v>
      </c>
      <c r="E77" s="499">
        <v>179.4</v>
      </c>
      <c r="F77" s="499">
        <v>160.5</v>
      </c>
      <c r="G77" s="499">
        <v>18.9</v>
      </c>
      <c r="H77" s="499">
        <v>17.9</v>
      </c>
      <c r="I77" s="499">
        <v>112.8</v>
      </c>
      <c r="J77" s="499">
        <v>109.7</v>
      </c>
      <c r="K77" s="499">
        <v>3.1</v>
      </c>
    </row>
    <row r="78" spans="2:11" ht="19.5" customHeight="1">
      <c r="B78" s="419" t="s">
        <v>601</v>
      </c>
      <c r="C78" s="199" t="s">
        <v>187</v>
      </c>
      <c r="D78" s="504">
        <v>20.8</v>
      </c>
      <c r="E78" s="504">
        <v>173.6</v>
      </c>
      <c r="F78" s="504">
        <v>159.2</v>
      </c>
      <c r="G78" s="504">
        <v>14.4</v>
      </c>
      <c r="H78" s="504">
        <v>17.7</v>
      </c>
      <c r="I78" s="504">
        <v>108.3</v>
      </c>
      <c r="J78" s="504">
        <v>105.6</v>
      </c>
      <c r="K78" s="504">
        <v>2.7</v>
      </c>
    </row>
    <row r="79" spans="2:11" ht="19.5" customHeight="1">
      <c r="B79" s="420" t="s">
        <v>602</v>
      </c>
      <c r="C79" s="202" t="s">
        <v>251</v>
      </c>
      <c r="D79" s="506">
        <v>21.3</v>
      </c>
      <c r="E79" s="506">
        <v>179.2</v>
      </c>
      <c r="F79" s="506">
        <v>166.4</v>
      </c>
      <c r="G79" s="506">
        <v>12.8</v>
      </c>
      <c r="H79" s="506">
        <v>19</v>
      </c>
      <c r="I79" s="506">
        <v>148.9</v>
      </c>
      <c r="J79" s="506">
        <v>147.3</v>
      </c>
      <c r="K79" s="506">
        <v>1.6</v>
      </c>
    </row>
    <row r="80" spans="2:11" ht="19.5" customHeight="1">
      <c r="B80" s="421" t="s">
        <v>603</v>
      </c>
      <c r="C80" s="203" t="s">
        <v>252</v>
      </c>
      <c r="D80" s="501">
        <v>22</v>
      </c>
      <c r="E80" s="501">
        <v>183.2</v>
      </c>
      <c r="F80" s="501">
        <v>175.4</v>
      </c>
      <c r="G80" s="501">
        <v>7.8</v>
      </c>
      <c r="H80" s="501">
        <v>19.4</v>
      </c>
      <c r="I80" s="501">
        <v>127.7</v>
      </c>
      <c r="J80" s="501">
        <v>127.7</v>
      </c>
      <c r="K80" s="501">
        <v>0</v>
      </c>
    </row>
    <row r="81" spans="2:11" ht="19.5" customHeight="1">
      <c r="B81" s="421" t="s">
        <v>604</v>
      </c>
      <c r="C81" s="203" t="s">
        <v>253</v>
      </c>
      <c r="D81" s="501" t="s">
        <v>31</v>
      </c>
      <c r="E81" s="501" t="s">
        <v>31</v>
      </c>
      <c r="F81" s="501" t="s">
        <v>31</v>
      </c>
      <c r="G81" s="501" t="s">
        <v>31</v>
      </c>
      <c r="H81" s="501" t="s">
        <v>31</v>
      </c>
      <c r="I81" s="501" t="s">
        <v>31</v>
      </c>
      <c r="J81" s="501" t="s">
        <v>31</v>
      </c>
      <c r="K81" s="501" t="s">
        <v>31</v>
      </c>
    </row>
    <row r="82" spans="2:11" ht="19.5" customHeight="1">
      <c r="B82" s="421" t="s">
        <v>605</v>
      </c>
      <c r="C82" s="203" t="s">
        <v>191</v>
      </c>
      <c r="D82" s="501">
        <v>21.9</v>
      </c>
      <c r="E82" s="501">
        <v>185.4</v>
      </c>
      <c r="F82" s="501">
        <v>173</v>
      </c>
      <c r="G82" s="501">
        <v>12.4</v>
      </c>
      <c r="H82" s="501">
        <v>16.1</v>
      </c>
      <c r="I82" s="501">
        <v>71.1</v>
      </c>
      <c r="J82" s="501">
        <v>69.1</v>
      </c>
      <c r="K82" s="501">
        <v>2</v>
      </c>
    </row>
    <row r="83" spans="2:11" ht="19.5" customHeight="1">
      <c r="B83" s="421" t="s">
        <v>606</v>
      </c>
      <c r="C83" s="203" t="s">
        <v>254</v>
      </c>
      <c r="D83" s="501">
        <v>20.5</v>
      </c>
      <c r="E83" s="501">
        <v>175.1</v>
      </c>
      <c r="F83" s="501">
        <v>156.6</v>
      </c>
      <c r="G83" s="501">
        <v>18.5</v>
      </c>
      <c r="H83" s="501">
        <v>17.2</v>
      </c>
      <c r="I83" s="501">
        <v>101.2</v>
      </c>
      <c r="J83" s="501">
        <v>97.2</v>
      </c>
      <c r="K83" s="501">
        <v>4</v>
      </c>
    </row>
    <row r="84" spans="2:11" ht="19.5" customHeight="1">
      <c r="B84" s="421" t="s">
        <v>607</v>
      </c>
      <c r="C84" s="203" t="s">
        <v>255</v>
      </c>
      <c r="D84" s="501">
        <v>20.6</v>
      </c>
      <c r="E84" s="501">
        <v>184.6</v>
      </c>
      <c r="F84" s="501">
        <v>161.2</v>
      </c>
      <c r="G84" s="501">
        <v>23.4</v>
      </c>
      <c r="H84" s="501">
        <v>20.5</v>
      </c>
      <c r="I84" s="501">
        <v>162.5</v>
      </c>
      <c r="J84" s="501">
        <v>144.8</v>
      </c>
      <c r="K84" s="501">
        <v>17.7</v>
      </c>
    </row>
    <row r="85" spans="2:11" ht="19.5" customHeight="1">
      <c r="B85" s="421" t="s">
        <v>608</v>
      </c>
      <c r="C85" s="203" t="s">
        <v>256</v>
      </c>
      <c r="D85" s="501">
        <v>20.3</v>
      </c>
      <c r="E85" s="501">
        <v>177.5</v>
      </c>
      <c r="F85" s="501">
        <v>155.8</v>
      </c>
      <c r="G85" s="501">
        <v>21.7</v>
      </c>
      <c r="H85" s="501">
        <v>20.9</v>
      </c>
      <c r="I85" s="501">
        <v>120.9</v>
      </c>
      <c r="J85" s="501">
        <v>116.8</v>
      </c>
      <c r="K85" s="501">
        <v>4.1</v>
      </c>
    </row>
    <row r="86" spans="2:11" ht="19.5" customHeight="1">
      <c r="B86" s="421" t="s">
        <v>609</v>
      </c>
      <c r="C86" s="203" t="s">
        <v>257</v>
      </c>
      <c r="D86" s="501">
        <v>19.5</v>
      </c>
      <c r="E86" s="501">
        <v>170.7</v>
      </c>
      <c r="F86" s="501">
        <v>155.4</v>
      </c>
      <c r="G86" s="501">
        <v>15.3</v>
      </c>
      <c r="H86" s="501">
        <v>17.6</v>
      </c>
      <c r="I86" s="501">
        <v>110.5</v>
      </c>
      <c r="J86" s="501">
        <v>110.2</v>
      </c>
      <c r="K86" s="501">
        <v>0.3</v>
      </c>
    </row>
    <row r="87" spans="2:11" ht="19.5" customHeight="1">
      <c r="B87" s="421" t="s">
        <v>610</v>
      </c>
      <c r="C87" s="203" t="s">
        <v>196</v>
      </c>
      <c r="D87" s="501" t="s">
        <v>31</v>
      </c>
      <c r="E87" s="501" t="s">
        <v>31</v>
      </c>
      <c r="F87" s="501" t="s">
        <v>31</v>
      </c>
      <c r="G87" s="501" t="s">
        <v>31</v>
      </c>
      <c r="H87" s="501" t="s">
        <v>31</v>
      </c>
      <c r="I87" s="501" t="s">
        <v>31</v>
      </c>
      <c r="J87" s="501" t="s">
        <v>31</v>
      </c>
      <c r="K87" s="501" t="s">
        <v>31</v>
      </c>
    </row>
    <row r="88" spans="2:11" ht="19.5" customHeight="1">
      <c r="B88" s="421" t="s">
        <v>611</v>
      </c>
      <c r="C88" s="203" t="s">
        <v>197</v>
      </c>
      <c r="D88" s="501">
        <v>20.6</v>
      </c>
      <c r="E88" s="501">
        <v>174.6</v>
      </c>
      <c r="F88" s="501">
        <v>156.6</v>
      </c>
      <c r="G88" s="501">
        <v>18</v>
      </c>
      <c r="H88" s="501">
        <v>16.4</v>
      </c>
      <c r="I88" s="501">
        <v>104.8</v>
      </c>
      <c r="J88" s="501">
        <v>104.5</v>
      </c>
      <c r="K88" s="501">
        <v>0.3</v>
      </c>
    </row>
    <row r="89" spans="2:11" ht="19.5" customHeight="1">
      <c r="B89" s="421" t="s">
        <v>612</v>
      </c>
      <c r="C89" s="203" t="s">
        <v>198</v>
      </c>
      <c r="D89" s="501">
        <v>21.1</v>
      </c>
      <c r="E89" s="501">
        <v>189.9</v>
      </c>
      <c r="F89" s="501">
        <v>163.2</v>
      </c>
      <c r="G89" s="501">
        <v>26.7</v>
      </c>
      <c r="H89" s="501">
        <v>19.6</v>
      </c>
      <c r="I89" s="501">
        <v>123.1</v>
      </c>
      <c r="J89" s="501">
        <v>119</v>
      </c>
      <c r="K89" s="501">
        <v>4.1</v>
      </c>
    </row>
    <row r="90" spans="2:11" ht="19.5" customHeight="1">
      <c r="B90" s="421" t="s">
        <v>613</v>
      </c>
      <c r="C90" s="203" t="s">
        <v>258</v>
      </c>
      <c r="D90" s="501">
        <v>19.5</v>
      </c>
      <c r="E90" s="501">
        <v>166.5</v>
      </c>
      <c r="F90" s="501">
        <v>151</v>
      </c>
      <c r="G90" s="501">
        <v>15.5</v>
      </c>
      <c r="H90" s="501">
        <v>19.7</v>
      </c>
      <c r="I90" s="501">
        <v>142.4</v>
      </c>
      <c r="J90" s="501">
        <v>138.5</v>
      </c>
      <c r="K90" s="501">
        <v>3.9</v>
      </c>
    </row>
    <row r="91" spans="2:11" ht="19.5" customHeight="1">
      <c r="B91" s="421" t="s">
        <v>614</v>
      </c>
      <c r="C91" s="203" t="s">
        <v>259</v>
      </c>
      <c r="D91" s="501">
        <v>21</v>
      </c>
      <c r="E91" s="501">
        <v>196.5</v>
      </c>
      <c r="F91" s="501">
        <v>164.3</v>
      </c>
      <c r="G91" s="501">
        <v>32.2</v>
      </c>
      <c r="H91" s="501">
        <v>18.3</v>
      </c>
      <c r="I91" s="501">
        <v>132.4</v>
      </c>
      <c r="J91" s="501">
        <v>131.6</v>
      </c>
      <c r="K91" s="501">
        <v>0.8</v>
      </c>
    </row>
    <row r="92" spans="2:11" ht="19.5" customHeight="1">
      <c r="B92" s="421" t="s">
        <v>615</v>
      </c>
      <c r="C92" s="203" t="s">
        <v>260</v>
      </c>
      <c r="D92" s="501">
        <v>20.1</v>
      </c>
      <c r="E92" s="501">
        <v>174.2</v>
      </c>
      <c r="F92" s="501">
        <v>155.9</v>
      </c>
      <c r="G92" s="501">
        <v>18.3</v>
      </c>
      <c r="H92" s="501">
        <v>18.2</v>
      </c>
      <c r="I92" s="501">
        <v>112.5</v>
      </c>
      <c r="J92" s="501">
        <v>108.2</v>
      </c>
      <c r="K92" s="501">
        <v>4.3</v>
      </c>
    </row>
    <row r="93" spans="2:11" ht="19.5" customHeight="1">
      <c r="B93" s="421" t="s">
        <v>616</v>
      </c>
      <c r="C93" s="203" t="s">
        <v>261</v>
      </c>
      <c r="D93" s="501">
        <v>19.5</v>
      </c>
      <c r="E93" s="501">
        <v>170.1</v>
      </c>
      <c r="F93" s="501">
        <v>150.9</v>
      </c>
      <c r="G93" s="501">
        <v>19.2</v>
      </c>
      <c r="H93" s="501">
        <v>18.1</v>
      </c>
      <c r="I93" s="501">
        <v>111.3</v>
      </c>
      <c r="J93" s="501">
        <v>111</v>
      </c>
      <c r="K93" s="501">
        <v>0.3</v>
      </c>
    </row>
    <row r="94" spans="2:11" ht="19.5" customHeight="1">
      <c r="B94" s="421" t="s">
        <v>622</v>
      </c>
      <c r="C94" s="203" t="s">
        <v>262</v>
      </c>
      <c r="D94" s="501">
        <v>19.8</v>
      </c>
      <c r="E94" s="501">
        <v>171.8</v>
      </c>
      <c r="F94" s="501">
        <v>154.6</v>
      </c>
      <c r="G94" s="501">
        <v>17.2</v>
      </c>
      <c r="H94" s="501">
        <v>18.7</v>
      </c>
      <c r="I94" s="501">
        <v>125.3</v>
      </c>
      <c r="J94" s="501">
        <v>123.5</v>
      </c>
      <c r="K94" s="501">
        <v>1.8</v>
      </c>
    </row>
    <row r="95" spans="2:11" ht="19.5" customHeight="1">
      <c r="B95" s="421" t="s">
        <v>623</v>
      </c>
      <c r="C95" s="203" t="s">
        <v>263</v>
      </c>
      <c r="D95" s="501">
        <v>20</v>
      </c>
      <c r="E95" s="501">
        <v>176.4</v>
      </c>
      <c r="F95" s="501">
        <v>155.9</v>
      </c>
      <c r="G95" s="501">
        <v>20.5</v>
      </c>
      <c r="H95" s="501">
        <v>20.5</v>
      </c>
      <c r="I95" s="501">
        <v>123.8</v>
      </c>
      <c r="J95" s="501">
        <v>122.3</v>
      </c>
      <c r="K95" s="501">
        <v>1.5</v>
      </c>
    </row>
    <row r="96" spans="2:11" ht="19.5" customHeight="1">
      <c r="B96" s="421" t="s">
        <v>624</v>
      </c>
      <c r="C96" s="203" t="s">
        <v>264</v>
      </c>
      <c r="D96" s="501">
        <v>20</v>
      </c>
      <c r="E96" s="501">
        <v>176.9</v>
      </c>
      <c r="F96" s="501">
        <v>156.8</v>
      </c>
      <c r="G96" s="501">
        <v>20.1</v>
      </c>
      <c r="H96" s="501">
        <v>20</v>
      </c>
      <c r="I96" s="501">
        <v>146.6</v>
      </c>
      <c r="J96" s="501">
        <v>137.8</v>
      </c>
      <c r="K96" s="501">
        <v>8.8</v>
      </c>
    </row>
    <row r="97" spans="2:11" ht="19.5" customHeight="1">
      <c r="B97" s="421" t="s">
        <v>625</v>
      </c>
      <c r="C97" s="440" t="s">
        <v>795</v>
      </c>
      <c r="D97" s="501">
        <v>19.8</v>
      </c>
      <c r="E97" s="501">
        <v>172.3</v>
      </c>
      <c r="F97" s="501">
        <v>154.5</v>
      </c>
      <c r="G97" s="501">
        <v>17.8</v>
      </c>
      <c r="H97" s="501">
        <v>16.7</v>
      </c>
      <c r="I97" s="501">
        <v>110.5</v>
      </c>
      <c r="J97" s="501">
        <v>108.6</v>
      </c>
      <c r="K97" s="501">
        <v>1.9</v>
      </c>
    </row>
    <row r="98" spans="2:11" ht="19.5" customHeight="1">
      <c r="B98" s="418" t="s">
        <v>462</v>
      </c>
      <c r="C98" s="515" t="s">
        <v>793</v>
      </c>
      <c r="D98" s="499">
        <v>20.9</v>
      </c>
      <c r="E98" s="499">
        <v>171.7</v>
      </c>
      <c r="F98" s="499">
        <v>159.2</v>
      </c>
      <c r="G98" s="499">
        <v>12.5</v>
      </c>
      <c r="H98" s="499">
        <v>17.5</v>
      </c>
      <c r="I98" s="499">
        <v>104.9</v>
      </c>
      <c r="J98" s="499">
        <v>102.8</v>
      </c>
      <c r="K98" s="499">
        <v>2.1</v>
      </c>
    </row>
    <row r="99" spans="2:11" ht="19.5" customHeight="1">
      <c r="B99" s="422" t="s">
        <v>463</v>
      </c>
      <c r="C99" s="516" t="s">
        <v>794</v>
      </c>
      <c r="D99" s="503">
        <v>21.8</v>
      </c>
      <c r="E99" s="503">
        <v>181.9</v>
      </c>
      <c r="F99" s="503">
        <v>166</v>
      </c>
      <c r="G99" s="503">
        <v>15.9</v>
      </c>
      <c r="H99" s="503">
        <v>19</v>
      </c>
      <c r="I99" s="503">
        <v>99.5</v>
      </c>
      <c r="J99" s="503">
        <v>98.1</v>
      </c>
      <c r="K99" s="503">
        <v>1.4</v>
      </c>
    </row>
    <row r="100" spans="2:11" ht="19.5" customHeight="1">
      <c r="B100" s="420" t="s">
        <v>464</v>
      </c>
      <c r="C100" s="202" t="s">
        <v>207</v>
      </c>
      <c r="D100" s="499">
        <v>22.2</v>
      </c>
      <c r="E100" s="499">
        <v>201.4</v>
      </c>
      <c r="F100" s="499">
        <v>173</v>
      </c>
      <c r="G100" s="499">
        <v>28.4</v>
      </c>
      <c r="H100" s="499">
        <v>16.7</v>
      </c>
      <c r="I100" s="499">
        <v>90.7</v>
      </c>
      <c r="J100" s="499">
        <v>87.7</v>
      </c>
      <c r="K100" s="499">
        <v>3</v>
      </c>
    </row>
    <row r="101" spans="2:11" ht="19.5" customHeight="1">
      <c r="B101" s="421" t="s">
        <v>465</v>
      </c>
      <c r="C101" s="203" t="s">
        <v>265</v>
      </c>
      <c r="D101" s="503">
        <v>20.9</v>
      </c>
      <c r="E101" s="503">
        <v>178.9</v>
      </c>
      <c r="F101" s="503">
        <v>163.6</v>
      </c>
      <c r="G101" s="503">
        <v>15.3</v>
      </c>
      <c r="H101" s="503">
        <v>14</v>
      </c>
      <c r="I101" s="503">
        <v>79.9</v>
      </c>
      <c r="J101" s="503">
        <v>75.6</v>
      </c>
      <c r="K101" s="503">
        <v>4.3</v>
      </c>
    </row>
    <row r="102" spans="2:11" ht="19.5" customHeight="1">
      <c r="B102" s="418" t="s">
        <v>466</v>
      </c>
      <c r="C102" s="201" t="s">
        <v>208</v>
      </c>
      <c r="D102" s="497">
        <v>20</v>
      </c>
      <c r="E102" s="497">
        <v>158.1</v>
      </c>
      <c r="F102" s="497">
        <v>149.8</v>
      </c>
      <c r="G102" s="497">
        <v>8.3</v>
      </c>
      <c r="H102" s="497">
        <v>15.1</v>
      </c>
      <c r="I102" s="497">
        <v>94.9</v>
      </c>
      <c r="J102" s="497">
        <v>93.3</v>
      </c>
      <c r="K102" s="497">
        <v>1.6</v>
      </c>
    </row>
    <row r="103" spans="2:11" ht="19.5" customHeight="1">
      <c r="B103" s="422" t="s">
        <v>467</v>
      </c>
      <c r="C103" s="200" t="s">
        <v>266</v>
      </c>
      <c r="D103" s="501">
        <v>19.5</v>
      </c>
      <c r="E103" s="501">
        <v>160.4</v>
      </c>
      <c r="F103" s="501">
        <v>156.6</v>
      </c>
      <c r="G103" s="501">
        <v>3.8</v>
      </c>
      <c r="H103" s="501">
        <v>18.4</v>
      </c>
      <c r="I103" s="501">
        <v>121</v>
      </c>
      <c r="J103" s="501">
        <v>117.9</v>
      </c>
      <c r="K103" s="501">
        <v>3.1</v>
      </c>
    </row>
    <row r="104" spans="2:11" ht="19.5" customHeight="1">
      <c r="B104" s="420" t="s">
        <v>468</v>
      </c>
      <c r="C104" s="202" t="s">
        <v>267</v>
      </c>
      <c r="D104" s="499">
        <v>21.1</v>
      </c>
      <c r="E104" s="499">
        <v>172.3</v>
      </c>
      <c r="F104" s="499">
        <v>158.2</v>
      </c>
      <c r="G104" s="499">
        <v>14.1</v>
      </c>
      <c r="H104" s="499">
        <v>17</v>
      </c>
      <c r="I104" s="499">
        <v>117.1</v>
      </c>
      <c r="J104" s="499">
        <v>110.5</v>
      </c>
      <c r="K104" s="499">
        <v>6.6</v>
      </c>
    </row>
    <row r="105" spans="2:11" ht="19.5" customHeight="1">
      <c r="B105" s="421" t="s">
        <v>469</v>
      </c>
      <c r="C105" s="203" t="s">
        <v>268</v>
      </c>
      <c r="D105" s="501">
        <v>21</v>
      </c>
      <c r="E105" s="501">
        <v>169.4</v>
      </c>
      <c r="F105" s="501">
        <v>156.8</v>
      </c>
      <c r="G105" s="501">
        <v>12.6</v>
      </c>
      <c r="H105" s="501">
        <v>17.5</v>
      </c>
      <c r="I105" s="501">
        <v>81.7</v>
      </c>
      <c r="J105" s="501">
        <v>80.4</v>
      </c>
      <c r="K105" s="501">
        <v>1.3</v>
      </c>
    </row>
    <row r="106" spans="2:11" ht="19.5" customHeight="1">
      <c r="B106" s="422" t="s">
        <v>470</v>
      </c>
      <c r="C106" s="200" t="s">
        <v>269</v>
      </c>
      <c r="D106" s="507">
        <v>20.4</v>
      </c>
      <c r="E106" s="507">
        <v>163.3</v>
      </c>
      <c r="F106" s="507">
        <v>150.4</v>
      </c>
      <c r="G106" s="507">
        <v>12.9</v>
      </c>
      <c r="H106" s="507">
        <v>15.3</v>
      </c>
      <c r="I106" s="507">
        <v>102.1</v>
      </c>
      <c r="J106" s="507">
        <v>97.9</v>
      </c>
      <c r="K106" s="507">
        <v>4.2</v>
      </c>
    </row>
  </sheetData>
  <sheetProtection/>
  <mergeCells count="14">
    <mergeCell ref="B4:C6"/>
    <mergeCell ref="B57:C59"/>
    <mergeCell ref="D4:G4"/>
    <mergeCell ref="H4:K4"/>
    <mergeCell ref="D57:G57"/>
    <mergeCell ref="H57:K57"/>
    <mergeCell ref="D58:D59"/>
    <mergeCell ref="E58:E59"/>
    <mergeCell ref="H58:H59"/>
    <mergeCell ref="I58:I59"/>
    <mergeCell ref="E5:E6"/>
    <mergeCell ref="D5:D6"/>
    <mergeCell ref="H5:H6"/>
    <mergeCell ref="I5:I6"/>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indexed="53"/>
  </sheetPr>
  <dimension ref="A1:R103"/>
  <sheetViews>
    <sheetView view="pageBreakPreview" zoomScale="85" zoomScaleNormal="80" zoomScaleSheetLayoutView="85" zoomScalePageLayoutView="0" workbookViewId="0" topLeftCell="A1">
      <selection activeCell="A1" sqref="A1"/>
    </sheetView>
  </sheetViews>
  <sheetFormatPr defaultColWidth="8.796875" defaultRowHeight="14.25"/>
  <cols>
    <col min="1" max="1" width="4.09765625" style="66" customWidth="1"/>
    <col min="2" max="2" width="6.5" style="66" customWidth="1"/>
    <col min="3" max="3" width="38.59765625" style="64" customWidth="1"/>
    <col min="4" max="11" width="11.5" style="66" customWidth="1"/>
    <col min="12" max="16384" width="9" style="66" customWidth="1"/>
  </cols>
  <sheetData>
    <row r="1" spans="2:11" ht="18.75">
      <c r="B1" s="61"/>
      <c r="C1" s="62"/>
      <c r="D1" s="197" t="s">
        <v>16</v>
      </c>
      <c r="E1" s="74"/>
      <c r="I1" s="61"/>
      <c r="J1" s="61"/>
      <c r="K1" s="61"/>
    </row>
    <row r="2" spans="2:11" ht="17.25" customHeight="1">
      <c r="B2" s="480"/>
      <c r="C2" s="388">
        <v>43191</v>
      </c>
      <c r="D2" s="480"/>
      <c r="E2" s="63"/>
      <c r="F2" s="63"/>
      <c r="G2" s="63"/>
      <c r="H2" s="63"/>
      <c r="I2" s="63"/>
      <c r="J2" s="63"/>
      <c r="K2" s="63"/>
    </row>
    <row r="3" spans="2:11" ht="18" customHeight="1">
      <c r="B3" s="63"/>
      <c r="C3" s="65" t="s">
        <v>509</v>
      </c>
      <c r="E3" s="63"/>
      <c r="F3" s="63"/>
      <c r="G3" s="63"/>
      <c r="H3" s="63"/>
      <c r="I3" s="63"/>
      <c r="J3" s="63"/>
      <c r="K3" s="66" t="s">
        <v>296</v>
      </c>
    </row>
    <row r="4" spans="2:11" s="67" customFormat="1" ht="18" customHeight="1">
      <c r="B4" s="687" t="s">
        <v>397</v>
      </c>
      <c r="C4" s="688"/>
      <c r="D4" s="702" t="s">
        <v>288</v>
      </c>
      <c r="E4" s="701"/>
      <c r="F4" s="701"/>
      <c r="G4" s="722"/>
      <c r="H4" s="700" t="s">
        <v>289</v>
      </c>
      <c r="I4" s="701"/>
      <c r="J4" s="701"/>
      <c r="K4" s="722"/>
    </row>
    <row r="5" spans="2:11" s="67" customFormat="1" ht="36" customHeight="1" thickBot="1">
      <c r="B5" s="691"/>
      <c r="C5" s="692"/>
      <c r="D5" s="212" t="s">
        <v>297</v>
      </c>
      <c r="E5" s="213" t="s">
        <v>298</v>
      </c>
      <c r="F5" s="213" t="s">
        <v>299</v>
      </c>
      <c r="G5" s="214" t="s">
        <v>300</v>
      </c>
      <c r="H5" s="212" t="s">
        <v>297</v>
      </c>
      <c r="I5" s="213" t="s">
        <v>298</v>
      </c>
      <c r="J5" s="213" t="s">
        <v>299</v>
      </c>
      <c r="K5" s="214" t="s">
        <v>300</v>
      </c>
    </row>
    <row r="6" spans="2:11" ht="19.5" customHeight="1" thickTop="1">
      <c r="B6" s="434" t="s">
        <v>510</v>
      </c>
      <c r="C6" s="417" t="s">
        <v>180</v>
      </c>
      <c r="D6" s="481">
        <v>945537</v>
      </c>
      <c r="E6" s="481">
        <v>38789</v>
      </c>
      <c r="F6" s="481">
        <v>24486</v>
      </c>
      <c r="G6" s="481">
        <v>963713</v>
      </c>
      <c r="H6" s="481">
        <v>430323</v>
      </c>
      <c r="I6" s="481">
        <v>20118</v>
      </c>
      <c r="J6" s="481">
        <v>21240</v>
      </c>
      <c r="K6" s="481">
        <v>425328</v>
      </c>
    </row>
    <row r="7" spans="2:11" ht="19.5" customHeight="1">
      <c r="B7" s="435" t="s">
        <v>511</v>
      </c>
      <c r="C7" s="198" t="s">
        <v>181</v>
      </c>
      <c r="D7" s="482">
        <v>59440</v>
      </c>
      <c r="E7" s="483">
        <v>596</v>
      </c>
      <c r="F7" s="483">
        <v>675</v>
      </c>
      <c r="G7" s="483">
        <v>59382</v>
      </c>
      <c r="H7" s="483">
        <v>4074</v>
      </c>
      <c r="I7" s="483">
        <v>154</v>
      </c>
      <c r="J7" s="483">
        <v>485</v>
      </c>
      <c r="K7" s="483">
        <v>3722</v>
      </c>
    </row>
    <row r="8" spans="2:11" ht="19.5" customHeight="1">
      <c r="B8" s="436" t="s">
        <v>512</v>
      </c>
      <c r="C8" s="199" t="s">
        <v>182</v>
      </c>
      <c r="D8" s="484">
        <v>331749</v>
      </c>
      <c r="E8" s="485">
        <v>9038</v>
      </c>
      <c r="F8" s="485">
        <v>5389</v>
      </c>
      <c r="G8" s="485">
        <v>335391</v>
      </c>
      <c r="H8" s="485">
        <v>52797</v>
      </c>
      <c r="I8" s="485">
        <v>2417</v>
      </c>
      <c r="J8" s="485">
        <v>1286</v>
      </c>
      <c r="K8" s="485">
        <v>53935</v>
      </c>
    </row>
    <row r="9" spans="2:11" ht="19.5" customHeight="1">
      <c r="B9" s="437" t="s">
        <v>513</v>
      </c>
      <c r="C9" s="199" t="s">
        <v>183</v>
      </c>
      <c r="D9" s="484">
        <v>2177</v>
      </c>
      <c r="E9" s="485">
        <v>71</v>
      </c>
      <c r="F9" s="485">
        <v>32</v>
      </c>
      <c r="G9" s="485">
        <v>2216</v>
      </c>
      <c r="H9" s="485">
        <v>84</v>
      </c>
      <c r="I9" s="485">
        <v>14</v>
      </c>
      <c r="J9" s="485">
        <v>12</v>
      </c>
      <c r="K9" s="485">
        <v>86</v>
      </c>
    </row>
    <row r="10" spans="2:11" ht="19.5" customHeight="1">
      <c r="B10" s="436" t="s">
        <v>514</v>
      </c>
      <c r="C10" s="199" t="s">
        <v>184</v>
      </c>
      <c r="D10" s="484">
        <v>14106</v>
      </c>
      <c r="E10" s="485">
        <v>754</v>
      </c>
      <c r="F10" s="485">
        <v>226</v>
      </c>
      <c r="G10" s="485">
        <v>14630</v>
      </c>
      <c r="H10" s="485">
        <v>3147</v>
      </c>
      <c r="I10" s="485">
        <v>109</v>
      </c>
      <c r="J10" s="485">
        <v>93</v>
      </c>
      <c r="K10" s="485">
        <v>3167</v>
      </c>
    </row>
    <row r="11" spans="2:11" ht="19.5" customHeight="1">
      <c r="B11" s="436" t="s">
        <v>515</v>
      </c>
      <c r="C11" s="199" t="s">
        <v>240</v>
      </c>
      <c r="D11" s="484">
        <v>69904</v>
      </c>
      <c r="E11" s="485">
        <v>2418</v>
      </c>
      <c r="F11" s="485">
        <v>2991</v>
      </c>
      <c r="G11" s="485">
        <v>69274</v>
      </c>
      <c r="H11" s="485">
        <v>16843</v>
      </c>
      <c r="I11" s="485">
        <v>872</v>
      </c>
      <c r="J11" s="485">
        <v>290</v>
      </c>
      <c r="K11" s="485">
        <v>17482</v>
      </c>
    </row>
    <row r="12" spans="2:11" ht="19.5" customHeight="1">
      <c r="B12" s="436" t="s">
        <v>516</v>
      </c>
      <c r="C12" s="199" t="s">
        <v>241</v>
      </c>
      <c r="D12" s="484">
        <v>118726</v>
      </c>
      <c r="E12" s="485">
        <v>5552</v>
      </c>
      <c r="F12" s="485">
        <v>2817</v>
      </c>
      <c r="G12" s="485">
        <v>121467</v>
      </c>
      <c r="H12" s="485">
        <v>101254</v>
      </c>
      <c r="I12" s="485">
        <v>3846</v>
      </c>
      <c r="J12" s="485">
        <v>3624</v>
      </c>
      <c r="K12" s="485">
        <v>101470</v>
      </c>
    </row>
    <row r="13" spans="2:11" ht="19.5" customHeight="1">
      <c r="B13" s="436" t="s">
        <v>517</v>
      </c>
      <c r="C13" s="199" t="s">
        <v>242</v>
      </c>
      <c r="D13" s="484">
        <v>28336</v>
      </c>
      <c r="E13" s="485">
        <v>1684</v>
      </c>
      <c r="F13" s="485">
        <v>703</v>
      </c>
      <c r="G13" s="485">
        <v>29288</v>
      </c>
      <c r="H13" s="485">
        <v>2933</v>
      </c>
      <c r="I13" s="485">
        <v>95</v>
      </c>
      <c r="J13" s="485">
        <v>29</v>
      </c>
      <c r="K13" s="485">
        <v>3028</v>
      </c>
    </row>
    <row r="14" spans="2:11" ht="19.5" customHeight="1">
      <c r="B14" s="436" t="s">
        <v>518</v>
      </c>
      <c r="C14" s="199" t="s">
        <v>243</v>
      </c>
      <c r="D14" s="484">
        <v>8813</v>
      </c>
      <c r="E14" s="485">
        <v>430</v>
      </c>
      <c r="F14" s="485">
        <v>165</v>
      </c>
      <c r="G14" s="485">
        <v>9079</v>
      </c>
      <c r="H14" s="485">
        <v>5375</v>
      </c>
      <c r="I14" s="485">
        <v>391</v>
      </c>
      <c r="J14" s="485">
        <v>421</v>
      </c>
      <c r="K14" s="485">
        <v>5344</v>
      </c>
    </row>
    <row r="15" spans="2:11" ht="19.5" customHeight="1">
      <c r="B15" s="436" t="s">
        <v>519</v>
      </c>
      <c r="C15" s="199" t="s">
        <v>244</v>
      </c>
      <c r="D15" s="484">
        <v>28511</v>
      </c>
      <c r="E15" s="485">
        <v>961</v>
      </c>
      <c r="F15" s="485">
        <v>482</v>
      </c>
      <c r="G15" s="485">
        <v>29240</v>
      </c>
      <c r="H15" s="485">
        <v>5492</v>
      </c>
      <c r="I15" s="485">
        <v>38</v>
      </c>
      <c r="J15" s="485">
        <v>169</v>
      </c>
      <c r="K15" s="485">
        <v>5111</v>
      </c>
    </row>
    <row r="16" spans="2:11" ht="19.5" customHeight="1">
      <c r="B16" s="436" t="s">
        <v>520</v>
      </c>
      <c r="C16" s="199" t="s">
        <v>245</v>
      </c>
      <c r="D16" s="484">
        <v>22638</v>
      </c>
      <c r="E16" s="485">
        <v>1374</v>
      </c>
      <c r="F16" s="485">
        <v>859</v>
      </c>
      <c r="G16" s="485">
        <v>23055</v>
      </c>
      <c r="H16" s="485">
        <v>93167</v>
      </c>
      <c r="I16" s="485">
        <v>5148</v>
      </c>
      <c r="J16" s="485">
        <v>7676</v>
      </c>
      <c r="K16" s="485">
        <v>90737</v>
      </c>
    </row>
    <row r="17" spans="2:11" ht="19.5" customHeight="1">
      <c r="B17" s="436" t="s">
        <v>521</v>
      </c>
      <c r="C17" s="199" t="s">
        <v>246</v>
      </c>
      <c r="D17" s="484">
        <v>17499</v>
      </c>
      <c r="E17" s="485">
        <v>613</v>
      </c>
      <c r="F17" s="485">
        <v>267</v>
      </c>
      <c r="G17" s="485">
        <v>17848</v>
      </c>
      <c r="H17" s="485">
        <v>21552</v>
      </c>
      <c r="I17" s="485">
        <v>553</v>
      </c>
      <c r="J17" s="485">
        <v>1428</v>
      </c>
      <c r="K17" s="485">
        <v>20674</v>
      </c>
    </row>
    <row r="18" spans="2:11" ht="19.5" customHeight="1">
      <c r="B18" s="436" t="s">
        <v>522</v>
      </c>
      <c r="C18" s="199" t="s">
        <v>247</v>
      </c>
      <c r="D18" s="484">
        <v>46391</v>
      </c>
      <c r="E18" s="485">
        <v>2336</v>
      </c>
      <c r="F18" s="485">
        <v>1124</v>
      </c>
      <c r="G18" s="485">
        <v>47602</v>
      </c>
      <c r="H18" s="485">
        <v>23299</v>
      </c>
      <c r="I18" s="485">
        <v>945</v>
      </c>
      <c r="J18" s="485">
        <v>1781</v>
      </c>
      <c r="K18" s="485">
        <v>22464</v>
      </c>
    </row>
    <row r="19" spans="2:11" ht="19.5" customHeight="1">
      <c r="B19" s="436" t="s">
        <v>523</v>
      </c>
      <c r="C19" s="199" t="s">
        <v>248</v>
      </c>
      <c r="D19" s="484">
        <v>128996</v>
      </c>
      <c r="E19" s="485">
        <v>9862</v>
      </c>
      <c r="F19" s="485">
        <v>5747</v>
      </c>
      <c r="G19" s="485">
        <v>136874</v>
      </c>
      <c r="H19" s="485">
        <v>50535</v>
      </c>
      <c r="I19" s="485">
        <v>3031</v>
      </c>
      <c r="J19" s="485">
        <v>2777</v>
      </c>
      <c r="K19" s="485">
        <v>47026</v>
      </c>
    </row>
    <row r="20" spans="2:11" ht="19.5" customHeight="1">
      <c r="B20" s="436" t="s">
        <v>524</v>
      </c>
      <c r="C20" s="199" t="s">
        <v>185</v>
      </c>
      <c r="D20" s="484">
        <v>9555</v>
      </c>
      <c r="E20" s="485">
        <v>950</v>
      </c>
      <c r="F20" s="485">
        <v>859</v>
      </c>
      <c r="G20" s="485">
        <v>9646</v>
      </c>
      <c r="H20" s="485">
        <v>2324</v>
      </c>
      <c r="I20" s="485">
        <v>62</v>
      </c>
      <c r="J20" s="485">
        <v>10</v>
      </c>
      <c r="K20" s="485">
        <v>2376</v>
      </c>
    </row>
    <row r="21" spans="2:11" ht="19.5" customHeight="1">
      <c r="B21" s="438" t="s">
        <v>525</v>
      </c>
      <c r="C21" s="200" t="s">
        <v>249</v>
      </c>
      <c r="D21" s="486">
        <v>58458</v>
      </c>
      <c r="E21" s="487">
        <v>2150</v>
      </c>
      <c r="F21" s="487">
        <v>2135</v>
      </c>
      <c r="G21" s="487">
        <v>58498</v>
      </c>
      <c r="H21" s="487">
        <v>47447</v>
      </c>
      <c r="I21" s="487">
        <v>2443</v>
      </c>
      <c r="J21" s="487">
        <v>1159</v>
      </c>
      <c r="K21" s="487">
        <v>48706</v>
      </c>
    </row>
    <row r="22" spans="2:11" ht="19.5" customHeight="1">
      <c r="B22" s="418" t="s">
        <v>526</v>
      </c>
      <c r="C22" s="201" t="s">
        <v>250</v>
      </c>
      <c r="D22" s="483">
        <v>40753</v>
      </c>
      <c r="E22" s="483">
        <v>1985</v>
      </c>
      <c r="F22" s="483">
        <v>913</v>
      </c>
      <c r="G22" s="483">
        <v>41826</v>
      </c>
      <c r="H22" s="483">
        <v>18319</v>
      </c>
      <c r="I22" s="483">
        <v>1655</v>
      </c>
      <c r="J22" s="483">
        <v>496</v>
      </c>
      <c r="K22" s="483">
        <v>19477</v>
      </c>
    </row>
    <row r="23" spans="2:11" ht="19.5" customHeight="1">
      <c r="B23" s="419" t="s">
        <v>527</v>
      </c>
      <c r="C23" s="199" t="s">
        <v>187</v>
      </c>
      <c r="D23" s="488">
        <v>3886</v>
      </c>
      <c r="E23" s="488">
        <v>36</v>
      </c>
      <c r="F23" s="488">
        <v>24</v>
      </c>
      <c r="G23" s="488">
        <v>3899</v>
      </c>
      <c r="H23" s="488">
        <v>1575</v>
      </c>
      <c r="I23" s="488">
        <v>3</v>
      </c>
      <c r="J23" s="488">
        <v>29</v>
      </c>
      <c r="K23" s="488">
        <v>1548</v>
      </c>
    </row>
    <row r="24" spans="2:11" ht="19.5" customHeight="1">
      <c r="B24" s="420" t="s">
        <v>528</v>
      </c>
      <c r="C24" s="202" t="s">
        <v>251</v>
      </c>
      <c r="D24" s="489">
        <v>3722</v>
      </c>
      <c r="E24" s="489">
        <v>143</v>
      </c>
      <c r="F24" s="489">
        <v>14</v>
      </c>
      <c r="G24" s="489">
        <v>3851</v>
      </c>
      <c r="H24" s="489">
        <v>243</v>
      </c>
      <c r="I24" s="489">
        <v>9</v>
      </c>
      <c r="J24" s="489">
        <v>9</v>
      </c>
      <c r="K24" s="489">
        <v>243</v>
      </c>
    </row>
    <row r="25" spans="2:11" ht="19.5" customHeight="1">
      <c r="B25" s="421" t="s">
        <v>529</v>
      </c>
      <c r="C25" s="203" t="s">
        <v>252</v>
      </c>
      <c r="D25" s="485">
        <v>3877</v>
      </c>
      <c r="E25" s="485">
        <v>0</v>
      </c>
      <c r="F25" s="485">
        <v>131</v>
      </c>
      <c r="G25" s="485">
        <v>3746</v>
      </c>
      <c r="H25" s="485">
        <v>677</v>
      </c>
      <c r="I25" s="485">
        <v>0</v>
      </c>
      <c r="J25" s="485">
        <v>0</v>
      </c>
      <c r="K25" s="485">
        <v>677</v>
      </c>
    </row>
    <row r="26" spans="2:11" ht="19.5" customHeight="1">
      <c r="B26" s="421" t="s">
        <v>530</v>
      </c>
      <c r="C26" s="203" t="s">
        <v>253</v>
      </c>
      <c r="D26" s="485">
        <v>8945</v>
      </c>
      <c r="E26" s="485">
        <v>43</v>
      </c>
      <c r="F26" s="485">
        <v>55</v>
      </c>
      <c r="G26" s="485">
        <v>8932</v>
      </c>
      <c r="H26" s="485">
        <v>2307</v>
      </c>
      <c r="I26" s="485">
        <v>0</v>
      </c>
      <c r="J26" s="485">
        <v>134</v>
      </c>
      <c r="K26" s="485">
        <v>2174</v>
      </c>
    </row>
    <row r="27" spans="2:11" ht="19.5" customHeight="1">
      <c r="B27" s="421" t="s">
        <v>531</v>
      </c>
      <c r="C27" s="203" t="s">
        <v>191</v>
      </c>
      <c r="D27" s="485">
        <v>5499</v>
      </c>
      <c r="E27" s="485">
        <v>116</v>
      </c>
      <c r="F27" s="485">
        <v>45</v>
      </c>
      <c r="G27" s="485">
        <v>5569</v>
      </c>
      <c r="H27" s="485">
        <v>604</v>
      </c>
      <c r="I27" s="485">
        <v>27</v>
      </c>
      <c r="J27" s="485">
        <v>3</v>
      </c>
      <c r="K27" s="485">
        <v>629</v>
      </c>
    </row>
    <row r="28" spans="2:11" ht="19.5" customHeight="1">
      <c r="B28" s="421" t="s">
        <v>532</v>
      </c>
      <c r="C28" s="203" t="s">
        <v>254</v>
      </c>
      <c r="D28" s="485">
        <v>22121</v>
      </c>
      <c r="E28" s="485">
        <v>625</v>
      </c>
      <c r="F28" s="485">
        <v>254</v>
      </c>
      <c r="G28" s="485">
        <v>22491</v>
      </c>
      <c r="H28" s="485">
        <v>2287</v>
      </c>
      <c r="I28" s="485">
        <v>190</v>
      </c>
      <c r="J28" s="485">
        <v>26</v>
      </c>
      <c r="K28" s="485">
        <v>2452</v>
      </c>
    </row>
    <row r="29" spans="2:11" ht="19.5" customHeight="1">
      <c r="B29" s="421" t="s">
        <v>533</v>
      </c>
      <c r="C29" s="203" t="s">
        <v>255</v>
      </c>
      <c r="D29" s="485">
        <v>16279</v>
      </c>
      <c r="E29" s="485">
        <v>404</v>
      </c>
      <c r="F29" s="485">
        <v>205</v>
      </c>
      <c r="G29" s="485">
        <v>16478</v>
      </c>
      <c r="H29" s="485">
        <v>4997</v>
      </c>
      <c r="I29" s="485">
        <v>211</v>
      </c>
      <c r="J29" s="485">
        <v>90</v>
      </c>
      <c r="K29" s="485">
        <v>5118</v>
      </c>
    </row>
    <row r="30" spans="2:11" ht="19.5" customHeight="1">
      <c r="B30" s="421" t="s">
        <v>534</v>
      </c>
      <c r="C30" s="203" t="s">
        <v>256</v>
      </c>
      <c r="D30" s="485">
        <v>5301</v>
      </c>
      <c r="E30" s="485">
        <v>70</v>
      </c>
      <c r="F30" s="485">
        <v>89</v>
      </c>
      <c r="G30" s="485">
        <v>5284</v>
      </c>
      <c r="H30" s="485">
        <v>718</v>
      </c>
      <c r="I30" s="485">
        <v>8</v>
      </c>
      <c r="J30" s="485">
        <v>0</v>
      </c>
      <c r="K30" s="485">
        <v>724</v>
      </c>
    </row>
    <row r="31" spans="2:11" ht="19.5" customHeight="1">
      <c r="B31" s="421" t="s">
        <v>535</v>
      </c>
      <c r="C31" s="203" t="s">
        <v>257</v>
      </c>
      <c r="D31" s="485">
        <v>5389</v>
      </c>
      <c r="E31" s="485">
        <v>99</v>
      </c>
      <c r="F31" s="485">
        <v>97</v>
      </c>
      <c r="G31" s="485">
        <v>5390</v>
      </c>
      <c r="H31" s="485">
        <v>826</v>
      </c>
      <c r="I31" s="485">
        <v>2</v>
      </c>
      <c r="J31" s="485">
        <v>117</v>
      </c>
      <c r="K31" s="485">
        <v>712</v>
      </c>
    </row>
    <row r="32" spans="2:11" ht="19.5" customHeight="1">
      <c r="B32" s="421" t="s">
        <v>536</v>
      </c>
      <c r="C32" s="203" t="s">
        <v>196</v>
      </c>
      <c r="D32" s="485">
        <v>2429</v>
      </c>
      <c r="E32" s="485">
        <v>41</v>
      </c>
      <c r="F32" s="485">
        <v>0</v>
      </c>
      <c r="G32" s="485">
        <v>2469</v>
      </c>
      <c r="H32" s="485">
        <v>102</v>
      </c>
      <c r="I32" s="485">
        <v>30</v>
      </c>
      <c r="J32" s="485">
        <v>0</v>
      </c>
      <c r="K32" s="485">
        <v>133</v>
      </c>
    </row>
    <row r="33" spans="2:11" ht="19.5" customHeight="1">
      <c r="B33" s="421" t="s">
        <v>537</v>
      </c>
      <c r="C33" s="203" t="s">
        <v>197</v>
      </c>
      <c r="D33" s="485">
        <v>7779</v>
      </c>
      <c r="E33" s="485">
        <v>171</v>
      </c>
      <c r="F33" s="485">
        <v>55</v>
      </c>
      <c r="G33" s="485">
        <v>7892</v>
      </c>
      <c r="H33" s="485">
        <v>674</v>
      </c>
      <c r="I33" s="485">
        <v>0</v>
      </c>
      <c r="J33" s="485">
        <v>11</v>
      </c>
      <c r="K33" s="485">
        <v>666</v>
      </c>
    </row>
    <row r="34" spans="2:11" ht="19.5" customHeight="1">
      <c r="B34" s="421" t="s">
        <v>538</v>
      </c>
      <c r="C34" s="203" t="s">
        <v>198</v>
      </c>
      <c r="D34" s="485">
        <v>20344</v>
      </c>
      <c r="E34" s="485">
        <v>264</v>
      </c>
      <c r="F34" s="485">
        <v>66</v>
      </c>
      <c r="G34" s="485">
        <v>20543</v>
      </c>
      <c r="H34" s="485">
        <v>3321</v>
      </c>
      <c r="I34" s="485">
        <v>66</v>
      </c>
      <c r="J34" s="485">
        <v>80</v>
      </c>
      <c r="K34" s="485">
        <v>3306</v>
      </c>
    </row>
    <row r="35" spans="2:11" ht="19.5" customHeight="1">
      <c r="B35" s="421" t="s">
        <v>539</v>
      </c>
      <c r="C35" s="203" t="s">
        <v>258</v>
      </c>
      <c r="D35" s="485">
        <v>8076</v>
      </c>
      <c r="E35" s="485">
        <v>212</v>
      </c>
      <c r="F35" s="485">
        <v>149</v>
      </c>
      <c r="G35" s="485">
        <v>8141</v>
      </c>
      <c r="H35" s="485">
        <v>1012</v>
      </c>
      <c r="I35" s="485">
        <v>13</v>
      </c>
      <c r="J35" s="485">
        <v>62</v>
      </c>
      <c r="K35" s="485">
        <v>961</v>
      </c>
    </row>
    <row r="36" spans="2:11" ht="19.5" customHeight="1">
      <c r="B36" s="421" t="s">
        <v>540</v>
      </c>
      <c r="C36" s="203" t="s">
        <v>259</v>
      </c>
      <c r="D36" s="485">
        <v>24874</v>
      </c>
      <c r="E36" s="485">
        <v>251</v>
      </c>
      <c r="F36" s="485">
        <v>72</v>
      </c>
      <c r="G36" s="485">
        <v>25053</v>
      </c>
      <c r="H36" s="485">
        <v>4110</v>
      </c>
      <c r="I36" s="485">
        <v>50</v>
      </c>
      <c r="J36" s="485">
        <v>130</v>
      </c>
      <c r="K36" s="485">
        <v>4030</v>
      </c>
    </row>
    <row r="37" spans="2:11" ht="19.5" customHeight="1">
      <c r="B37" s="421" t="s">
        <v>541</v>
      </c>
      <c r="C37" s="203" t="s">
        <v>260</v>
      </c>
      <c r="D37" s="485">
        <v>9656</v>
      </c>
      <c r="E37" s="485">
        <v>335</v>
      </c>
      <c r="F37" s="485">
        <v>185</v>
      </c>
      <c r="G37" s="485">
        <v>9805</v>
      </c>
      <c r="H37" s="485">
        <v>819</v>
      </c>
      <c r="I37" s="485">
        <v>0</v>
      </c>
      <c r="J37" s="485">
        <v>12</v>
      </c>
      <c r="K37" s="485">
        <v>808</v>
      </c>
    </row>
    <row r="38" spans="2:11" ht="19.5" customHeight="1">
      <c r="B38" s="421" t="s">
        <v>542</v>
      </c>
      <c r="C38" s="203" t="s">
        <v>261</v>
      </c>
      <c r="D38" s="485">
        <v>7813</v>
      </c>
      <c r="E38" s="485">
        <v>243</v>
      </c>
      <c r="F38" s="485">
        <v>71</v>
      </c>
      <c r="G38" s="485">
        <v>7978</v>
      </c>
      <c r="H38" s="485">
        <v>1185</v>
      </c>
      <c r="I38" s="485">
        <v>6</v>
      </c>
      <c r="J38" s="485">
        <v>0</v>
      </c>
      <c r="K38" s="485">
        <v>1198</v>
      </c>
    </row>
    <row r="39" spans="2:11" ht="19.5" customHeight="1">
      <c r="B39" s="421" t="s">
        <v>543</v>
      </c>
      <c r="C39" s="203" t="s">
        <v>262</v>
      </c>
      <c r="D39" s="485">
        <v>34976</v>
      </c>
      <c r="E39" s="485">
        <v>1150</v>
      </c>
      <c r="F39" s="485">
        <v>1182</v>
      </c>
      <c r="G39" s="485">
        <v>34945</v>
      </c>
      <c r="H39" s="485">
        <v>4251</v>
      </c>
      <c r="I39" s="485">
        <v>67</v>
      </c>
      <c r="J39" s="485">
        <v>47</v>
      </c>
      <c r="K39" s="485">
        <v>4270</v>
      </c>
    </row>
    <row r="40" spans="2:11" ht="19.5" customHeight="1">
      <c r="B40" s="421" t="s">
        <v>544</v>
      </c>
      <c r="C40" s="203" t="s">
        <v>263</v>
      </c>
      <c r="D40" s="485">
        <v>2554</v>
      </c>
      <c r="E40" s="485">
        <v>42</v>
      </c>
      <c r="F40" s="485">
        <v>33</v>
      </c>
      <c r="G40" s="485">
        <v>2563</v>
      </c>
      <c r="H40" s="485">
        <v>44</v>
      </c>
      <c r="I40" s="485">
        <v>0</v>
      </c>
      <c r="J40" s="485">
        <v>0</v>
      </c>
      <c r="K40" s="485">
        <v>44</v>
      </c>
    </row>
    <row r="41" spans="2:11" ht="19.5" customHeight="1">
      <c r="B41" s="421" t="s">
        <v>545</v>
      </c>
      <c r="C41" s="203" t="s">
        <v>264</v>
      </c>
      <c r="D41" s="485">
        <v>88008</v>
      </c>
      <c r="E41" s="485">
        <v>2681</v>
      </c>
      <c r="F41" s="485">
        <v>1621</v>
      </c>
      <c r="G41" s="485">
        <v>89069</v>
      </c>
      <c r="H41" s="485">
        <v>2223</v>
      </c>
      <c r="I41" s="485">
        <v>72</v>
      </c>
      <c r="J41" s="485">
        <v>9</v>
      </c>
      <c r="K41" s="485">
        <v>2285</v>
      </c>
    </row>
    <row r="42" spans="2:11" ht="19.5" customHeight="1">
      <c r="B42" s="421" t="s">
        <v>546</v>
      </c>
      <c r="C42" s="440" t="s">
        <v>795</v>
      </c>
      <c r="D42" s="485">
        <v>9468</v>
      </c>
      <c r="E42" s="485">
        <v>127</v>
      </c>
      <c r="F42" s="485">
        <v>128</v>
      </c>
      <c r="G42" s="485">
        <v>9467</v>
      </c>
      <c r="H42" s="485">
        <v>2503</v>
      </c>
      <c r="I42" s="485">
        <v>8</v>
      </c>
      <c r="J42" s="485">
        <v>31</v>
      </c>
      <c r="K42" s="485">
        <v>2480</v>
      </c>
    </row>
    <row r="43" spans="2:11" ht="19.5" customHeight="1">
      <c r="B43" s="418" t="s">
        <v>462</v>
      </c>
      <c r="C43" s="515" t="s">
        <v>793</v>
      </c>
      <c r="D43" s="483">
        <v>55006</v>
      </c>
      <c r="E43" s="483">
        <v>1870</v>
      </c>
      <c r="F43" s="483">
        <v>1023</v>
      </c>
      <c r="G43" s="483">
        <v>55854</v>
      </c>
      <c r="H43" s="483">
        <v>15046</v>
      </c>
      <c r="I43" s="483">
        <v>369</v>
      </c>
      <c r="J43" s="483">
        <v>408</v>
      </c>
      <c r="K43" s="483">
        <v>15006</v>
      </c>
    </row>
    <row r="44" spans="2:11" ht="19.5" customHeight="1">
      <c r="B44" s="422" t="s">
        <v>463</v>
      </c>
      <c r="C44" s="516" t="s">
        <v>794</v>
      </c>
      <c r="D44" s="487">
        <v>63720</v>
      </c>
      <c r="E44" s="487">
        <v>3682</v>
      </c>
      <c r="F44" s="487">
        <v>1794</v>
      </c>
      <c r="G44" s="487">
        <v>65613</v>
      </c>
      <c r="H44" s="487">
        <v>86208</v>
      </c>
      <c r="I44" s="487">
        <v>3477</v>
      </c>
      <c r="J44" s="487">
        <v>3216</v>
      </c>
      <c r="K44" s="487">
        <v>86464</v>
      </c>
    </row>
    <row r="45" spans="2:11" ht="19.5" customHeight="1">
      <c r="B45" s="420" t="s">
        <v>464</v>
      </c>
      <c r="C45" s="202" t="s">
        <v>207</v>
      </c>
      <c r="D45" s="483">
        <v>9959</v>
      </c>
      <c r="E45" s="483">
        <v>555</v>
      </c>
      <c r="F45" s="483">
        <v>204</v>
      </c>
      <c r="G45" s="483">
        <v>10189</v>
      </c>
      <c r="H45" s="483">
        <v>17061</v>
      </c>
      <c r="I45" s="483">
        <v>984</v>
      </c>
      <c r="J45" s="483">
        <v>1182</v>
      </c>
      <c r="K45" s="483">
        <v>16984</v>
      </c>
    </row>
    <row r="46" spans="2:11" ht="19.5" customHeight="1">
      <c r="B46" s="421" t="s">
        <v>465</v>
      </c>
      <c r="C46" s="203" t="s">
        <v>265</v>
      </c>
      <c r="D46" s="487">
        <v>12679</v>
      </c>
      <c r="E46" s="487">
        <v>819</v>
      </c>
      <c r="F46" s="487">
        <v>655</v>
      </c>
      <c r="G46" s="487">
        <v>12866</v>
      </c>
      <c r="H46" s="487">
        <v>76106</v>
      </c>
      <c r="I46" s="487">
        <v>4164</v>
      </c>
      <c r="J46" s="487">
        <v>6494</v>
      </c>
      <c r="K46" s="487">
        <v>73753</v>
      </c>
    </row>
    <row r="47" spans="2:11" ht="19.5" customHeight="1">
      <c r="B47" s="418" t="s">
        <v>466</v>
      </c>
      <c r="C47" s="201" t="s">
        <v>208</v>
      </c>
      <c r="D47" s="489">
        <v>71790</v>
      </c>
      <c r="E47" s="489">
        <v>4872</v>
      </c>
      <c r="F47" s="489">
        <v>2304</v>
      </c>
      <c r="G47" s="489">
        <v>74356</v>
      </c>
      <c r="H47" s="489">
        <v>14742</v>
      </c>
      <c r="I47" s="489">
        <v>1145</v>
      </c>
      <c r="J47" s="489">
        <v>613</v>
      </c>
      <c r="K47" s="489">
        <v>15276</v>
      </c>
    </row>
    <row r="48" spans="2:11" ht="19.5" customHeight="1">
      <c r="B48" s="422" t="s">
        <v>467</v>
      </c>
      <c r="C48" s="200" t="s">
        <v>266</v>
      </c>
      <c r="D48" s="485">
        <v>57206</v>
      </c>
      <c r="E48" s="485">
        <v>4990</v>
      </c>
      <c r="F48" s="485">
        <v>3443</v>
      </c>
      <c r="G48" s="485">
        <v>62518</v>
      </c>
      <c r="H48" s="485">
        <v>35793</v>
      </c>
      <c r="I48" s="485">
        <v>1886</v>
      </c>
      <c r="J48" s="485">
        <v>2164</v>
      </c>
      <c r="K48" s="485">
        <v>31750</v>
      </c>
    </row>
    <row r="49" spans="2:11" ht="19.5" customHeight="1">
      <c r="B49" s="420" t="s">
        <v>468</v>
      </c>
      <c r="C49" s="202" t="s">
        <v>267</v>
      </c>
      <c r="D49" s="490">
        <v>21753</v>
      </c>
      <c r="E49" s="490">
        <v>987</v>
      </c>
      <c r="F49" s="490">
        <v>1471</v>
      </c>
      <c r="G49" s="490">
        <v>21270</v>
      </c>
      <c r="H49" s="490">
        <v>6298</v>
      </c>
      <c r="I49" s="490">
        <v>765</v>
      </c>
      <c r="J49" s="490">
        <v>236</v>
      </c>
      <c r="K49" s="490">
        <v>6826</v>
      </c>
    </row>
    <row r="50" spans="2:11" ht="19.5" customHeight="1">
      <c r="B50" s="421" t="s">
        <v>469</v>
      </c>
      <c r="C50" s="203" t="s">
        <v>268</v>
      </c>
      <c r="D50" s="488">
        <v>16612</v>
      </c>
      <c r="E50" s="488">
        <v>380</v>
      </c>
      <c r="F50" s="488">
        <v>145</v>
      </c>
      <c r="G50" s="488">
        <v>16870</v>
      </c>
      <c r="H50" s="488">
        <v>38578</v>
      </c>
      <c r="I50" s="488">
        <v>1543</v>
      </c>
      <c r="J50" s="488">
        <v>815</v>
      </c>
      <c r="K50" s="488">
        <v>39283</v>
      </c>
    </row>
    <row r="51" spans="2:11" ht="19.5" customHeight="1">
      <c r="B51" s="422" t="s">
        <v>470</v>
      </c>
      <c r="C51" s="200" t="s">
        <v>269</v>
      </c>
      <c r="D51" s="487">
        <v>20093</v>
      </c>
      <c r="E51" s="488">
        <v>783</v>
      </c>
      <c r="F51" s="487">
        <v>519</v>
      </c>
      <c r="G51" s="487">
        <v>20358</v>
      </c>
      <c r="H51" s="487">
        <v>2571</v>
      </c>
      <c r="I51" s="487">
        <v>135</v>
      </c>
      <c r="J51" s="487">
        <v>108</v>
      </c>
      <c r="K51" s="487">
        <v>2597</v>
      </c>
    </row>
    <row r="52" spans="2:11" ht="18.75">
      <c r="B52" s="61"/>
      <c r="C52" s="66"/>
      <c r="D52" s="197" t="s">
        <v>17</v>
      </c>
      <c r="F52" s="491"/>
      <c r="I52" s="61"/>
      <c r="J52" s="61"/>
      <c r="K52" s="61"/>
    </row>
    <row r="53" spans="2:11" ht="17.25" customHeight="1">
      <c r="B53" s="480"/>
      <c r="C53" s="388">
        <v>43191</v>
      </c>
      <c r="D53" s="480"/>
      <c r="E53" s="63"/>
      <c r="F53" s="63"/>
      <c r="G53" s="63"/>
      <c r="H53" s="63"/>
      <c r="I53" s="63"/>
      <c r="J53" s="63"/>
      <c r="K53" s="63"/>
    </row>
    <row r="54" spans="2:11" ht="14.25">
      <c r="B54" s="63"/>
      <c r="C54" s="65" t="s">
        <v>471</v>
      </c>
      <c r="E54" s="63"/>
      <c r="F54" s="63"/>
      <c r="G54" s="63"/>
      <c r="H54" s="63"/>
      <c r="I54" s="63"/>
      <c r="J54" s="63"/>
      <c r="K54" s="66" t="s">
        <v>369</v>
      </c>
    </row>
    <row r="55" spans="1:11" ht="18" customHeight="1">
      <c r="A55" s="67"/>
      <c r="B55" s="687" t="s">
        <v>397</v>
      </c>
      <c r="C55" s="688"/>
      <c r="D55" s="702" t="s">
        <v>367</v>
      </c>
      <c r="E55" s="701"/>
      <c r="F55" s="701"/>
      <c r="G55" s="722"/>
      <c r="H55" s="700" t="s">
        <v>368</v>
      </c>
      <c r="I55" s="701"/>
      <c r="J55" s="701"/>
      <c r="K55" s="722"/>
    </row>
    <row r="56" spans="2:11" s="67" customFormat="1" ht="36" customHeight="1" thickBot="1">
      <c r="B56" s="691"/>
      <c r="C56" s="692"/>
      <c r="D56" s="212" t="s">
        <v>370</v>
      </c>
      <c r="E56" s="213" t="s">
        <v>371</v>
      </c>
      <c r="F56" s="213" t="s">
        <v>372</v>
      </c>
      <c r="G56" s="214" t="s">
        <v>373</v>
      </c>
      <c r="H56" s="212" t="s">
        <v>370</v>
      </c>
      <c r="I56" s="213" t="s">
        <v>371</v>
      </c>
      <c r="J56" s="213" t="s">
        <v>372</v>
      </c>
      <c r="K56" s="214" t="s">
        <v>373</v>
      </c>
    </row>
    <row r="57" spans="1:11" s="67" customFormat="1" ht="19.5" customHeight="1" thickTop="1">
      <c r="A57" s="66"/>
      <c r="B57" s="434" t="s">
        <v>209</v>
      </c>
      <c r="C57" s="417" t="s">
        <v>180</v>
      </c>
      <c r="D57" s="481">
        <v>605429</v>
      </c>
      <c r="E57" s="481">
        <v>27485</v>
      </c>
      <c r="F57" s="481">
        <v>16012</v>
      </c>
      <c r="G57" s="481">
        <v>620624</v>
      </c>
      <c r="H57" s="481">
        <v>206902</v>
      </c>
      <c r="I57" s="481">
        <v>7581</v>
      </c>
      <c r="J57" s="481">
        <v>7332</v>
      </c>
      <c r="K57" s="481">
        <v>203429</v>
      </c>
    </row>
    <row r="58" spans="2:11" ht="19.5" customHeight="1">
      <c r="B58" s="435" t="s">
        <v>547</v>
      </c>
      <c r="C58" s="198" t="s">
        <v>181</v>
      </c>
      <c r="D58" s="482">
        <v>18671</v>
      </c>
      <c r="E58" s="483">
        <v>198</v>
      </c>
      <c r="F58" s="483">
        <v>42</v>
      </c>
      <c r="G58" s="483">
        <v>18827</v>
      </c>
      <c r="H58" s="483">
        <v>226</v>
      </c>
      <c r="I58" s="483">
        <v>7</v>
      </c>
      <c r="J58" s="483">
        <v>0</v>
      </c>
      <c r="K58" s="483">
        <v>233</v>
      </c>
    </row>
    <row r="59" spans="2:11" ht="19.5" customHeight="1">
      <c r="B59" s="436" t="s">
        <v>548</v>
      </c>
      <c r="C59" s="199" t="s">
        <v>182</v>
      </c>
      <c r="D59" s="484">
        <v>269256</v>
      </c>
      <c r="E59" s="485">
        <v>7612</v>
      </c>
      <c r="F59" s="485">
        <v>4467</v>
      </c>
      <c r="G59" s="485">
        <v>272394</v>
      </c>
      <c r="H59" s="485">
        <v>25289</v>
      </c>
      <c r="I59" s="485">
        <v>676</v>
      </c>
      <c r="J59" s="485">
        <v>425</v>
      </c>
      <c r="K59" s="485">
        <v>25547</v>
      </c>
    </row>
    <row r="60" spans="2:11" ht="19.5" customHeight="1">
      <c r="B60" s="437" t="s">
        <v>549</v>
      </c>
      <c r="C60" s="199" t="s">
        <v>183</v>
      </c>
      <c r="D60" s="484">
        <v>2177</v>
      </c>
      <c r="E60" s="485">
        <v>71</v>
      </c>
      <c r="F60" s="485">
        <v>32</v>
      </c>
      <c r="G60" s="485">
        <v>2216</v>
      </c>
      <c r="H60" s="485">
        <v>84</v>
      </c>
      <c r="I60" s="485">
        <v>14</v>
      </c>
      <c r="J60" s="485">
        <v>12</v>
      </c>
      <c r="K60" s="485">
        <v>86</v>
      </c>
    </row>
    <row r="61" spans="2:11" ht="19.5" customHeight="1">
      <c r="B61" s="436" t="s">
        <v>550</v>
      </c>
      <c r="C61" s="199" t="s">
        <v>184</v>
      </c>
      <c r="D61" s="484">
        <v>10314</v>
      </c>
      <c r="E61" s="485">
        <v>681</v>
      </c>
      <c r="F61" s="485">
        <v>226</v>
      </c>
      <c r="G61" s="485">
        <v>10764</v>
      </c>
      <c r="H61" s="485">
        <v>429</v>
      </c>
      <c r="I61" s="485">
        <v>10</v>
      </c>
      <c r="J61" s="485">
        <v>20</v>
      </c>
      <c r="K61" s="485">
        <v>424</v>
      </c>
    </row>
    <row r="62" spans="2:11" ht="19.5" customHeight="1">
      <c r="B62" s="436" t="s">
        <v>551</v>
      </c>
      <c r="C62" s="199" t="s">
        <v>240</v>
      </c>
      <c r="D62" s="484">
        <v>47711</v>
      </c>
      <c r="E62" s="485">
        <v>1951</v>
      </c>
      <c r="F62" s="485">
        <v>2270</v>
      </c>
      <c r="G62" s="485">
        <v>47335</v>
      </c>
      <c r="H62" s="485">
        <v>9181</v>
      </c>
      <c r="I62" s="485">
        <v>724</v>
      </c>
      <c r="J62" s="485">
        <v>199</v>
      </c>
      <c r="K62" s="485">
        <v>9763</v>
      </c>
    </row>
    <row r="63" spans="2:11" ht="19.5" customHeight="1">
      <c r="B63" s="436" t="s">
        <v>552</v>
      </c>
      <c r="C63" s="199" t="s">
        <v>241</v>
      </c>
      <c r="D63" s="484">
        <v>45549</v>
      </c>
      <c r="E63" s="485">
        <v>3347</v>
      </c>
      <c r="F63" s="485">
        <v>1826</v>
      </c>
      <c r="G63" s="485">
        <v>47076</v>
      </c>
      <c r="H63" s="485">
        <v>38149</v>
      </c>
      <c r="I63" s="485">
        <v>886</v>
      </c>
      <c r="J63" s="485">
        <v>971</v>
      </c>
      <c r="K63" s="485">
        <v>38058</v>
      </c>
    </row>
    <row r="64" spans="2:11" ht="19.5" customHeight="1">
      <c r="B64" s="436" t="s">
        <v>553</v>
      </c>
      <c r="C64" s="199" t="s">
        <v>242</v>
      </c>
      <c r="D64" s="484">
        <v>13654</v>
      </c>
      <c r="E64" s="485">
        <v>1348</v>
      </c>
      <c r="F64" s="485">
        <v>617</v>
      </c>
      <c r="G64" s="485">
        <v>14356</v>
      </c>
      <c r="H64" s="485">
        <v>1444</v>
      </c>
      <c r="I64" s="485">
        <v>9</v>
      </c>
      <c r="J64" s="485">
        <v>29</v>
      </c>
      <c r="K64" s="485">
        <v>1453</v>
      </c>
    </row>
    <row r="65" spans="2:11" ht="19.5" customHeight="1">
      <c r="B65" s="436" t="s">
        <v>554</v>
      </c>
      <c r="C65" s="199" t="s">
        <v>243</v>
      </c>
      <c r="D65" s="484">
        <v>2993</v>
      </c>
      <c r="E65" s="485">
        <v>48</v>
      </c>
      <c r="F65" s="485">
        <v>50</v>
      </c>
      <c r="G65" s="485">
        <v>2991</v>
      </c>
      <c r="H65" s="485">
        <v>1092</v>
      </c>
      <c r="I65" s="485">
        <v>40</v>
      </c>
      <c r="J65" s="485">
        <v>47</v>
      </c>
      <c r="K65" s="485">
        <v>1085</v>
      </c>
    </row>
    <row r="66" spans="2:11" ht="19.5" customHeight="1">
      <c r="B66" s="436" t="s">
        <v>210</v>
      </c>
      <c r="C66" s="199" t="s">
        <v>244</v>
      </c>
      <c r="D66" s="484">
        <v>17945</v>
      </c>
      <c r="E66" s="485">
        <v>706</v>
      </c>
      <c r="F66" s="485">
        <v>293</v>
      </c>
      <c r="G66" s="485">
        <v>18358</v>
      </c>
      <c r="H66" s="485">
        <v>2427</v>
      </c>
      <c r="I66" s="485">
        <v>38</v>
      </c>
      <c r="J66" s="485">
        <v>86</v>
      </c>
      <c r="K66" s="485">
        <v>2379</v>
      </c>
    </row>
    <row r="67" spans="2:11" ht="19.5" customHeight="1">
      <c r="B67" s="436" t="s">
        <v>555</v>
      </c>
      <c r="C67" s="199" t="s">
        <v>245</v>
      </c>
      <c r="D67" s="484">
        <v>11971</v>
      </c>
      <c r="E67" s="485">
        <v>712</v>
      </c>
      <c r="F67" s="485">
        <v>438</v>
      </c>
      <c r="G67" s="485">
        <v>12269</v>
      </c>
      <c r="H67" s="485">
        <v>34477</v>
      </c>
      <c r="I67" s="485">
        <v>942</v>
      </c>
      <c r="J67" s="485">
        <v>2297</v>
      </c>
      <c r="K67" s="485">
        <v>33098</v>
      </c>
    </row>
    <row r="68" spans="2:11" ht="19.5" customHeight="1">
      <c r="B68" s="436" t="s">
        <v>556</v>
      </c>
      <c r="C68" s="199" t="s">
        <v>246</v>
      </c>
      <c r="D68" s="484">
        <v>8214</v>
      </c>
      <c r="E68" s="485">
        <v>520</v>
      </c>
      <c r="F68" s="485">
        <v>146</v>
      </c>
      <c r="G68" s="485">
        <v>8590</v>
      </c>
      <c r="H68" s="485">
        <v>12468</v>
      </c>
      <c r="I68" s="485">
        <v>441</v>
      </c>
      <c r="J68" s="485">
        <v>805</v>
      </c>
      <c r="K68" s="485">
        <v>12102</v>
      </c>
    </row>
    <row r="69" spans="2:11" ht="19.5" customHeight="1">
      <c r="B69" s="436" t="s">
        <v>557</v>
      </c>
      <c r="C69" s="199" t="s">
        <v>247</v>
      </c>
      <c r="D69" s="484">
        <v>29022</v>
      </c>
      <c r="E69" s="485">
        <v>1646</v>
      </c>
      <c r="F69" s="485">
        <v>288</v>
      </c>
      <c r="G69" s="485">
        <v>30380</v>
      </c>
      <c r="H69" s="485">
        <v>12209</v>
      </c>
      <c r="I69" s="485">
        <v>330</v>
      </c>
      <c r="J69" s="485">
        <v>380</v>
      </c>
      <c r="K69" s="485">
        <v>12159</v>
      </c>
    </row>
    <row r="70" spans="2:11" ht="19.5" customHeight="1">
      <c r="B70" s="436" t="s">
        <v>558</v>
      </c>
      <c r="C70" s="199" t="s">
        <v>248</v>
      </c>
      <c r="D70" s="484">
        <v>88050</v>
      </c>
      <c r="E70" s="485">
        <v>6775</v>
      </c>
      <c r="F70" s="485">
        <v>3157</v>
      </c>
      <c r="G70" s="485">
        <v>95432</v>
      </c>
      <c r="H70" s="485">
        <v>30573</v>
      </c>
      <c r="I70" s="485">
        <v>1323</v>
      </c>
      <c r="J70" s="485">
        <v>1162</v>
      </c>
      <c r="K70" s="485">
        <v>26970</v>
      </c>
    </row>
    <row r="71" spans="2:11" ht="19.5" customHeight="1">
      <c r="B71" s="436" t="s">
        <v>559</v>
      </c>
      <c r="C71" s="199" t="s">
        <v>185</v>
      </c>
      <c r="D71" s="484">
        <v>5103</v>
      </c>
      <c r="E71" s="485">
        <v>477</v>
      </c>
      <c r="F71" s="485">
        <v>463</v>
      </c>
      <c r="G71" s="485">
        <v>5117</v>
      </c>
      <c r="H71" s="485">
        <v>1064</v>
      </c>
      <c r="I71" s="485">
        <v>12</v>
      </c>
      <c r="J71" s="485">
        <v>10</v>
      </c>
      <c r="K71" s="485">
        <v>1066</v>
      </c>
    </row>
    <row r="72" spans="2:11" ht="19.5" customHeight="1">
      <c r="B72" s="438" t="s">
        <v>560</v>
      </c>
      <c r="C72" s="200" t="s">
        <v>249</v>
      </c>
      <c r="D72" s="486">
        <v>34799</v>
      </c>
      <c r="E72" s="487">
        <v>1393</v>
      </c>
      <c r="F72" s="487">
        <v>1697</v>
      </c>
      <c r="G72" s="487">
        <v>34519</v>
      </c>
      <c r="H72" s="487">
        <v>37790</v>
      </c>
      <c r="I72" s="487">
        <v>2129</v>
      </c>
      <c r="J72" s="487">
        <v>889</v>
      </c>
      <c r="K72" s="487">
        <v>39006</v>
      </c>
    </row>
    <row r="73" spans="2:11" ht="19.5" customHeight="1">
      <c r="B73" s="418" t="s">
        <v>561</v>
      </c>
      <c r="C73" s="201" t="s">
        <v>250</v>
      </c>
      <c r="D73" s="483">
        <v>29661</v>
      </c>
      <c r="E73" s="483">
        <v>1231</v>
      </c>
      <c r="F73" s="483">
        <v>446</v>
      </c>
      <c r="G73" s="483">
        <v>30447</v>
      </c>
      <c r="H73" s="483">
        <v>10102</v>
      </c>
      <c r="I73" s="483">
        <v>178</v>
      </c>
      <c r="J73" s="483">
        <v>209</v>
      </c>
      <c r="K73" s="483">
        <v>10070</v>
      </c>
    </row>
    <row r="74" spans="2:11" ht="19.5" customHeight="1">
      <c r="B74" s="419" t="s">
        <v>562</v>
      </c>
      <c r="C74" s="199" t="s">
        <v>187</v>
      </c>
      <c r="D74" s="488">
        <v>3066</v>
      </c>
      <c r="E74" s="488">
        <v>36</v>
      </c>
      <c r="F74" s="488">
        <v>24</v>
      </c>
      <c r="G74" s="488">
        <v>3079</v>
      </c>
      <c r="H74" s="488">
        <v>482</v>
      </c>
      <c r="I74" s="488">
        <v>3</v>
      </c>
      <c r="J74" s="488">
        <v>29</v>
      </c>
      <c r="K74" s="488">
        <v>455</v>
      </c>
    </row>
    <row r="75" spans="2:11" ht="19.5" customHeight="1">
      <c r="B75" s="420" t="s">
        <v>563</v>
      </c>
      <c r="C75" s="202" t="s">
        <v>251</v>
      </c>
      <c r="D75" s="492">
        <v>1669</v>
      </c>
      <c r="E75" s="492">
        <v>22</v>
      </c>
      <c r="F75" s="492">
        <v>14</v>
      </c>
      <c r="G75" s="492">
        <v>1677</v>
      </c>
      <c r="H75" s="492">
        <v>243</v>
      </c>
      <c r="I75" s="492">
        <v>9</v>
      </c>
      <c r="J75" s="492">
        <v>9</v>
      </c>
      <c r="K75" s="492">
        <v>243</v>
      </c>
    </row>
    <row r="76" spans="2:11" ht="19.5" customHeight="1">
      <c r="B76" s="421" t="s">
        <v>564</v>
      </c>
      <c r="C76" s="203" t="s">
        <v>252</v>
      </c>
      <c r="D76" s="485">
        <v>1441</v>
      </c>
      <c r="E76" s="485">
        <v>0</v>
      </c>
      <c r="F76" s="485">
        <v>0</v>
      </c>
      <c r="G76" s="485">
        <v>1441</v>
      </c>
      <c r="H76" s="485">
        <v>145</v>
      </c>
      <c r="I76" s="485">
        <v>0</v>
      </c>
      <c r="J76" s="485">
        <v>0</v>
      </c>
      <c r="K76" s="485">
        <v>145</v>
      </c>
    </row>
    <row r="77" spans="2:11" ht="19.5" customHeight="1">
      <c r="B77" s="421" t="s">
        <v>565</v>
      </c>
      <c r="C77" s="203" t="s">
        <v>253</v>
      </c>
      <c r="D77" s="485" t="s">
        <v>31</v>
      </c>
      <c r="E77" s="485" t="s">
        <v>31</v>
      </c>
      <c r="F77" s="485" t="s">
        <v>31</v>
      </c>
      <c r="G77" s="485" t="s">
        <v>31</v>
      </c>
      <c r="H77" s="485" t="s">
        <v>31</v>
      </c>
      <c r="I77" s="485" t="s">
        <v>31</v>
      </c>
      <c r="J77" s="485" t="s">
        <v>31</v>
      </c>
      <c r="K77" s="485" t="s">
        <v>31</v>
      </c>
    </row>
    <row r="78" spans="2:11" ht="19.5" customHeight="1">
      <c r="B78" s="421" t="s">
        <v>566</v>
      </c>
      <c r="C78" s="203" t="s">
        <v>191</v>
      </c>
      <c r="D78" s="485">
        <v>3177</v>
      </c>
      <c r="E78" s="485">
        <v>35</v>
      </c>
      <c r="F78" s="485">
        <v>34</v>
      </c>
      <c r="G78" s="485">
        <v>3177</v>
      </c>
      <c r="H78" s="485">
        <v>458</v>
      </c>
      <c r="I78" s="485">
        <v>27</v>
      </c>
      <c r="J78" s="485">
        <v>3</v>
      </c>
      <c r="K78" s="485">
        <v>483</v>
      </c>
    </row>
    <row r="79" spans="2:11" ht="19.5" customHeight="1">
      <c r="B79" s="421" t="s">
        <v>567</v>
      </c>
      <c r="C79" s="203" t="s">
        <v>254</v>
      </c>
      <c r="D79" s="485">
        <v>20209</v>
      </c>
      <c r="E79" s="485">
        <v>625</v>
      </c>
      <c r="F79" s="485">
        <v>254</v>
      </c>
      <c r="G79" s="485">
        <v>20579</v>
      </c>
      <c r="H79" s="485">
        <v>2287</v>
      </c>
      <c r="I79" s="485">
        <v>190</v>
      </c>
      <c r="J79" s="485">
        <v>26</v>
      </c>
      <c r="K79" s="485">
        <v>2452</v>
      </c>
    </row>
    <row r="80" spans="2:11" ht="19.5" customHeight="1">
      <c r="B80" s="421" t="s">
        <v>568</v>
      </c>
      <c r="C80" s="203" t="s">
        <v>255</v>
      </c>
      <c r="D80" s="485">
        <v>13216</v>
      </c>
      <c r="E80" s="485">
        <v>324</v>
      </c>
      <c r="F80" s="485">
        <v>205</v>
      </c>
      <c r="G80" s="485">
        <v>13336</v>
      </c>
      <c r="H80" s="485">
        <v>2641</v>
      </c>
      <c r="I80" s="485">
        <v>39</v>
      </c>
      <c r="J80" s="485">
        <v>9</v>
      </c>
      <c r="K80" s="485">
        <v>2670</v>
      </c>
    </row>
    <row r="81" spans="2:11" ht="19.5" customHeight="1">
      <c r="B81" s="421" t="s">
        <v>569</v>
      </c>
      <c r="C81" s="203" t="s">
        <v>256</v>
      </c>
      <c r="D81" s="485">
        <v>4524</v>
      </c>
      <c r="E81" s="485">
        <v>38</v>
      </c>
      <c r="F81" s="485">
        <v>16</v>
      </c>
      <c r="G81" s="485">
        <v>4547</v>
      </c>
      <c r="H81" s="485">
        <v>530</v>
      </c>
      <c r="I81" s="485">
        <v>8</v>
      </c>
      <c r="J81" s="485">
        <v>0</v>
      </c>
      <c r="K81" s="485">
        <v>537</v>
      </c>
    </row>
    <row r="82" spans="2:11" ht="19.5" customHeight="1">
      <c r="B82" s="421" t="s">
        <v>570</v>
      </c>
      <c r="C82" s="203" t="s">
        <v>257</v>
      </c>
      <c r="D82" s="485">
        <v>3183</v>
      </c>
      <c r="E82" s="485">
        <v>99</v>
      </c>
      <c r="F82" s="485">
        <v>53</v>
      </c>
      <c r="G82" s="485">
        <v>3229</v>
      </c>
      <c r="H82" s="485">
        <v>225</v>
      </c>
      <c r="I82" s="485">
        <v>2</v>
      </c>
      <c r="J82" s="485">
        <v>2</v>
      </c>
      <c r="K82" s="485">
        <v>225</v>
      </c>
    </row>
    <row r="83" spans="2:11" ht="19.5" customHeight="1">
      <c r="B83" s="421" t="s">
        <v>571</v>
      </c>
      <c r="C83" s="203" t="s">
        <v>196</v>
      </c>
      <c r="D83" s="485" t="s">
        <v>31</v>
      </c>
      <c r="E83" s="485" t="s">
        <v>31</v>
      </c>
      <c r="F83" s="485" t="s">
        <v>31</v>
      </c>
      <c r="G83" s="485" t="s">
        <v>31</v>
      </c>
      <c r="H83" s="485" t="s">
        <v>31</v>
      </c>
      <c r="I83" s="485" t="s">
        <v>31</v>
      </c>
      <c r="J83" s="485" t="s">
        <v>31</v>
      </c>
      <c r="K83" s="485" t="s">
        <v>31</v>
      </c>
    </row>
    <row r="84" spans="2:11" ht="19.5" customHeight="1">
      <c r="B84" s="421" t="s">
        <v>572</v>
      </c>
      <c r="C84" s="203" t="s">
        <v>197</v>
      </c>
      <c r="D84" s="485">
        <v>6980</v>
      </c>
      <c r="E84" s="485">
        <v>171</v>
      </c>
      <c r="F84" s="485">
        <v>55</v>
      </c>
      <c r="G84" s="485">
        <v>7092</v>
      </c>
      <c r="H84" s="485">
        <v>141</v>
      </c>
      <c r="I84" s="485">
        <v>0</v>
      </c>
      <c r="J84" s="485">
        <v>11</v>
      </c>
      <c r="K84" s="485">
        <v>134</v>
      </c>
    </row>
    <row r="85" spans="2:11" ht="19.5" customHeight="1">
      <c r="B85" s="421" t="s">
        <v>573</v>
      </c>
      <c r="C85" s="203" t="s">
        <v>198</v>
      </c>
      <c r="D85" s="485">
        <v>12037</v>
      </c>
      <c r="E85" s="485">
        <v>264</v>
      </c>
      <c r="F85" s="485">
        <v>66</v>
      </c>
      <c r="G85" s="485">
        <v>12235</v>
      </c>
      <c r="H85" s="485">
        <v>1447</v>
      </c>
      <c r="I85" s="485">
        <v>66</v>
      </c>
      <c r="J85" s="485">
        <v>0</v>
      </c>
      <c r="K85" s="485">
        <v>1513</v>
      </c>
    </row>
    <row r="86" spans="2:11" ht="19.5" customHeight="1">
      <c r="B86" s="421" t="s">
        <v>574</v>
      </c>
      <c r="C86" s="203" t="s">
        <v>258</v>
      </c>
      <c r="D86" s="485">
        <v>5878</v>
      </c>
      <c r="E86" s="485">
        <v>212</v>
      </c>
      <c r="F86" s="485">
        <v>51</v>
      </c>
      <c r="G86" s="485">
        <v>6041</v>
      </c>
      <c r="H86" s="485">
        <v>341</v>
      </c>
      <c r="I86" s="485">
        <v>13</v>
      </c>
      <c r="J86" s="485">
        <v>28</v>
      </c>
      <c r="K86" s="485">
        <v>324</v>
      </c>
    </row>
    <row r="87" spans="2:11" ht="19.5" customHeight="1">
      <c r="B87" s="421" t="s">
        <v>575</v>
      </c>
      <c r="C87" s="203" t="s">
        <v>259</v>
      </c>
      <c r="D87" s="485">
        <v>17176</v>
      </c>
      <c r="E87" s="485">
        <v>251</v>
      </c>
      <c r="F87" s="485">
        <v>72</v>
      </c>
      <c r="G87" s="485">
        <v>17355</v>
      </c>
      <c r="H87" s="485">
        <v>1613</v>
      </c>
      <c r="I87" s="485">
        <v>50</v>
      </c>
      <c r="J87" s="485">
        <v>0</v>
      </c>
      <c r="K87" s="485">
        <v>1663</v>
      </c>
    </row>
    <row r="88" spans="2:11" ht="19.5" customHeight="1">
      <c r="B88" s="421" t="s">
        <v>576</v>
      </c>
      <c r="C88" s="203" t="s">
        <v>260</v>
      </c>
      <c r="D88" s="485">
        <v>8282</v>
      </c>
      <c r="E88" s="485">
        <v>289</v>
      </c>
      <c r="F88" s="485">
        <v>185</v>
      </c>
      <c r="G88" s="485">
        <v>8385</v>
      </c>
      <c r="H88" s="485">
        <v>714</v>
      </c>
      <c r="I88" s="485">
        <v>0</v>
      </c>
      <c r="J88" s="485">
        <v>12</v>
      </c>
      <c r="K88" s="485">
        <v>703</v>
      </c>
    </row>
    <row r="89" spans="2:11" ht="19.5" customHeight="1">
      <c r="B89" s="421" t="s">
        <v>577</v>
      </c>
      <c r="C89" s="203" t="s">
        <v>261</v>
      </c>
      <c r="D89" s="485">
        <v>7344</v>
      </c>
      <c r="E89" s="485">
        <v>243</v>
      </c>
      <c r="F89" s="485">
        <v>71</v>
      </c>
      <c r="G89" s="485">
        <v>7509</v>
      </c>
      <c r="H89" s="485">
        <v>377</v>
      </c>
      <c r="I89" s="485">
        <v>6</v>
      </c>
      <c r="J89" s="485">
        <v>0</v>
      </c>
      <c r="K89" s="485">
        <v>390</v>
      </c>
    </row>
    <row r="90" spans="2:11" ht="19.5" customHeight="1">
      <c r="B90" s="421" t="s">
        <v>578</v>
      </c>
      <c r="C90" s="203" t="s">
        <v>262</v>
      </c>
      <c r="D90" s="485">
        <v>31889</v>
      </c>
      <c r="E90" s="485">
        <v>979</v>
      </c>
      <c r="F90" s="485">
        <v>1146</v>
      </c>
      <c r="G90" s="485">
        <v>31723</v>
      </c>
      <c r="H90" s="485">
        <v>1812</v>
      </c>
      <c r="I90" s="485">
        <v>67</v>
      </c>
      <c r="J90" s="485">
        <v>47</v>
      </c>
      <c r="K90" s="485">
        <v>1831</v>
      </c>
    </row>
    <row r="91" spans="2:11" ht="19.5" customHeight="1">
      <c r="B91" s="421" t="s">
        <v>579</v>
      </c>
      <c r="C91" s="203" t="s">
        <v>263</v>
      </c>
      <c r="D91" s="485">
        <v>2240</v>
      </c>
      <c r="E91" s="485">
        <v>42</v>
      </c>
      <c r="F91" s="485">
        <v>33</v>
      </c>
      <c r="G91" s="485">
        <v>2249</v>
      </c>
      <c r="H91" s="485">
        <v>24</v>
      </c>
      <c r="I91" s="485">
        <v>0</v>
      </c>
      <c r="J91" s="485">
        <v>0</v>
      </c>
      <c r="K91" s="485">
        <v>24</v>
      </c>
    </row>
    <row r="92" spans="2:11" ht="19.5" customHeight="1">
      <c r="B92" s="421" t="s">
        <v>580</v>
      </c>
      <c r="C92" s="203" t="s">
        <v>264</v>
      </c>
      <c r="D92" s="485">
        <v>81722</v>
      </c>
      <c r="E92" s="485">
        <v>2624</v>
      </c>
      <c r="F92" s="485">
        <v>1559</v>
      </c>
      <c r="G92" s="485">
        <v>82788</v>
      </c>
      <c r="H92" s="485">
        <v>386</v>
      </c>
      <c r="I92" s="485">
        <v>10</v>
      </c>
      <c r="J92" s="485">
        <v>9</v>
      </c>
      <c r="K92" s="485">
        <v>386</v>
      </c>
    </row>
    <row r="93" spans="2:11" ht="19.5" customHeight="1">
      <c r="B93" s="421" t="s">
        <v>581</v>
      </c>
      <c r="C93" s="440" t="s">
        <v>795</v>
      </c>
      <c r="D93" s="485">
        <v>7317</v>
      </c>
      <c r="E93" s="485">
        <v>127</v>
      </c>
      <c r="F93" s="485">
        <v>128</v>
      </c>
      <c r="G93" s="485">
        <v>7315</v>
      </c>
      <c r="H93" s="485">
        <v>1212</v>
      </c>
      <c r="I93" s="485">
        <v>8</v>
      </c>
      <c r="J93" s="485">
        <v>31</v>
      </c>
      <c r="K93" s="485">
        <v>1190</v>
      </c>
    </row>
    <row r="94" spans="2:18" ht="19.5" customHeight="1">
      <c r="B94" s="418" t="s">
        <v>462</v>
      </c>
      <c r="C94" s="515" t="s">
        <v>793</v>
      </c>
      <c r="D94" s="483">
        <v>23139</v>
      </c>
      <c r="E94" s="483">
        <v>1339</v>
      </c>
      <c r="F94" s="483">
        <v>525</v>
      </c>
      <c r="G94" s="483">
        <v>23954</v>
      </c>
      <c r="H94" s="483">
        <v>5742</v>
      </c>
      <c r="I94" s="483">
        <v>111</v>
      </c>
      <c r="J94" s="483">
        <v>111</v>
      </c>
      <c r="K94" s="483">
        <v>5741</v>
      </c>
      <c r="L94" s="493"/>
      <c r="M94" s="493"/>
      <c r="N94" s="493"/>
      <c r="O94" s="493"/>
      <c r="P94" s="493"/>
      <c r="Q94" s="493"/>
      <c r="R94" s="493"/>
    </row>
    <row r="95" spans="2:11" ht="19.5" customHeight="1">
      <c r="B95" s="422" t="s">
        <v>463</v>
      </c>
      <c r="C95" s="516" t="s">
        <v>794</v>
      </c>
      <c r="D95" s="487">
        <v>22410</v>
      </c>
      <c r="E95" s="487">
        <v>2008</v>
      </c>
      <c r="F95" s="487">
        <v>1301</v>
      </c>
      <c r="G95" s="487">
        <v>23122</v>
      </c>
      <c r="H95" s="487">
        <v>32407</v>
      </c>
      <c r="I95" s="487">
        <v>775</v>
      </c>
      <c r="J95" s="487">
        <v>860</v>
      </c>
      <c r="K95" s="487">
        <v>32317</v>
      </c>
    </row>
    <row r="96" spans="2:11" ht="19.5" customHeight="1">
      <c r="B96" s="420" t="s">
        <v>464</v>
      </c>
      <c r="C96" s="202" t="s">
        <v>207</v>
      </c>
      <c r="D96" s="483">
        <v>6608</v>
      </c>
      <c r="E96" s="483">
        <v>434</v>
      </c>
      <c r="F96" s="483">
        <v>205</v>
      </c>
      <c r="G96" s="483">
        <v>6838</v>
      </c>
      <c r="H96" s="483">
        <v>11531</v>
      </c>
      <c r="I96" s="483">
        <v>288</v>
      </c>
      <c r="J96" s="483">
        <v>599</v>
      </c>
      <c r="K96" s="483">
        <v>11219</v>
      </c>
    </row>
    <row r="97" spans="2:11" ht="19.5" customHeight="1">
      <c r="B97" s="421" t="s">
        <v>465</v>
      </c>
      <c r="C97" s="203" t="s">
        <v>265</v>
      </c>
      <c r="D97" s="487">
        <v>5363</v>
      </c>
      <c r="E97" s="487">
        <v>278</v>
      </c>
      <c r="F97" s="487">
        <v>233</v>
      </c>
      <c r="G97" s="487">
        <v>5431</v>
      </c>
      <c r="H97" s="487">
        <v>22946</v>
      </c>
      <c r="I97" s="487">
        <v>654</v>
      </c>
      <c r="J97" s="487">
        <v>1698</v>
      </c>
      <c r="K97" s="487">
        <v>21879</v>
      </c>
    </row>
    <row r="98" spans="2:11" ht="19.5" customHeight="1">
      <c r="B98" s="418" t="s">
        <v>466</v>
      </c>
      <c r="C98" s="201" t="s">
        <v>208</v>
      </c>
      <c r="D98" s="489">
        <v>55386</v>
      </c>
      <c r="E98" s="489">
        <v>4762</v>
      </c>
      <c r="F98" s="489">
        <v>2009</v>
      </c>
      <c r="G98" s="489">
        <v>58138</v>
      </c>
      <c r="H98" s="489">
        <v>8717</v>
      </c>
      <c r="I98" s="489">
        <v>596</v>
      </c>
      <c r="J98" s="489">
        <v>393</v>
      </c>
      <c r="K98" s="489">
        <v>8921</v>
      </c>
    </row>
    <row r="99" spans="2:11" ht="19.5" customHeight="1">
      <c r="B99" s="422" t="s">
        <v>467</v>
      </c>
      <c r="C99" s="200" t="s">
        <v>266</v>
      </c>
      <c r="D99" s="485">
        <v>32664</v>
      </c>
      <c r="E99" s="485">
        <v>2013</v>
      </c>
      <c r="F99" s="485">
        <v>1148</v>
      </c>
      <c r="G99" s="485">
        <v>37294</v>
      </c>
      <c r="H99" s="485">
        <v>21856</v>
      </c>
      <c r="I99" s="485">
        <v>727</v>
      </c>
      <c r="J99" s="485">
        <v>769</v>
      </c>
      <c r="K99" s="485">
        <v>18049</v>
      </c>
    </row>
    <row r="100" spans="2:11" ht="19.5" customHeight="1">
      <c r="B100" s="420" t="s">
        <v>468</v>
      </c>
      <c r="C100" s="202" t="s">
        <v>267</v>
      </c>
      <c r="D100" s="490">
        <v>19389</v>
      </c>
      <c r="E100" s="490">
        <v>942</v>
      </c>
      <c r="F100" s="490">
        <v>1380</v>
      </c>
      <c r="G100" s="490">
        <v>18952</v>
      </c>
      <c r="H100" s="490">
        <v>5754</v>
      </c>
      <c r="I100" s="490">
        <v>765</v>
      </c>
      <c r="J100" s="490">
        <v>236</v>
      </c>
      <c r="K100" s="490">
        <v>6282</v>
      </c>
    </row>
    <row r="101" spans="2:11" ht="19.5" customHeight="1">
      <c r="B101" s="421" t="s">
        <v>469</v>
      </c>
      <c r="C101" s="203" t="s">
        <v>268</v>
      </c>
      <c r="D101" s="488">
        <v>10986</v>
      </c>
      <c r="E101" s="488">
        <v>241</v>
      </c>
      <c r="F101" s="488">
        <v>62</v>
      </c>
      <c r="G101" s="488">
        <v>11188</v>
      </c>
      <c r="H101" s="488">
        <v>31571</v>
      </c>
      <c r="I101" s="488">
        <v>1304</v>
      </c>
      <c r="J101" s="488">
        <v>593</v>
      </c>
      <c r="K101" s="488">
        <v>32259</v>
      </c>
    </row>
    <row r="102" spans="2:11" ht="19.5" customHeight="1">
      <c r="B102" s="422" t="s">
        <v>470</v>
      </c>
      <c r="C102" s="200" t="s">
        <v>269</v>
      </c>
      <c r="D102" s="494">
        <v>4424</v>
      </c>
      <c r="E102" s="494">
        <v>210</v>
      </c>
      <c r="F102" s="494">
        <v>255</v>
      </c>
      <c r="G102" s="494">
        <v>4379</v>
      </c>
      <c r="H102" s="494">
        <v>465</v>
      </c>
      <c r="I102" s="494">
        <v>60</v>
      </c>
      <c r="J102" s="494">
        <v>60</v>
      </c>
      <c r="K102" s="494">
        <v>465</v>
      </c>
    </row>
    <row r="103" spans="12:13" ht="14.25" customHeight="1">
      <c r="L103" s="493"/>
      <c r="M103" s="493"/>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C6:C42 C45:C51 D6:IV51">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tabColor indexed="8"/>
  </sheetPr>
  <dimension ref="A1:AG122"/>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row>
    <row r="2" spans="1:33" ht="14.25">
      <c r="A2" s="727" t="s">
        <v>167</v>
      </c>
      <c r="B2" s="727"/>
      <c r="C2" s="727"/>
      <c r="D2" s="727"/>
      <c r="E2" s="727"/>
      <c r="F2" s="727"/>
      <c r="G2" s="727"/>
      <c r="H2" s="727"/>
      <c r="I2" s="727"/>
      <c r="J2" s="727"/>
      <c r="K2" s="727"/>
      <c r="L2" s="727"/>
      <c r="M2" s="727"/>
      <c r="N2" s="727"/>
      <c r="O2" s="111"/>
      <c r="P2" s="111"/>
      <c r="Q2" s="111"/>
      <c r="R2" s="111"/>
      <c r="S2" s="111"/>
      <c r="T2" s="111"/>
      <c r="U2" s="111"/>
      <c r="V2" s="111"/>
      <c r="W2" s="111"/>
      <c r="X2" s="111"/>
      <c r="Y2" s="111"/>
      <c r="Z2" s="111"/>
      <c r="AA2" s="111"/>
      <c r="AB2" s="111"/>
      <c r="AC2" s="111"/>
      <c r="AD2" s="111"/>
      <c r="AE2" s="111"/>
      <c r="AF2" s="111"/>
      <c r="AG2" s="111"/>
    </row>
    <row r="3" spans="1:33" ht="14.25" customHeight="1">
      <c r="A3" s="111"/>
      <c r="B3" s="112"/>
      <c r="C3" s="112"/>
      <c r="D3" s="112"/>
      <c r="E3" s="112"/>
      <c r="F3" s="112"/>
      <c r="G3" s="112"/>
      <c r="H3" s="112"/>
      <c r="I3" s="112"/>
      <c r="J3" s="112"/>
      <c r="K3" s="112"/>
      <c r="L3" s="112"/>
      <c r="M3" s="111"/>
      <c r="N3" s="111"/>
      <c r="O3" s="111"/>
      <c r="P3" s="111"/>
      <c r="Q3" s="111"/>
      <c r="R3" s="111"/>
      <c r="S3" s="111"/>
      <c r="T3" s="111"/>
      <c r="U3" s="111"/>
      <c r="V3" s="111"/>
      <c r="W3" s="111"/>
      <c r="X3" s="111"/>
      <c r="Y3" s="111"/>
      <c r="Z3" s="111"/>
      <c r="AA3" s="111"/>
      <c r="AB3" s="111"/>
      <c r="AC3" s="111"/>
      <c r="AD3" s="111"/>
      <c r="AE3" s="111"/>
      <c r="AF3" s="111"/>
      <c r="AG3" s="111"/>
    </row>
    <row r="4" spans="1:33" s="1" customFormat="1" ht="15" customHeight="1">
      <c r="A4" s="114"/>
      <c r="B4" s="113" t="s">
        <v>168</v>
      </c>
      <c r="C4" s="112"/>
      <c r="D4" s="112"/>
      <c r="E4" s="112"/>
      <c r="F4" s="112"/>
      <c r="G4" s="112"/>
      <c r="H4" s="112"/>
      <c r="I4" s="112"/>
      <c r="J4" s="112"/>
      <c r="K4" s="112"/>
      <c r="L4" s="112"/>
      <c r="M4" s="111"/>
      <c r="N4" s="111"/>
      <c r="O4" s="111"/>
      <c r="P4" s="111"/>
      <c r="Q4" s="111"/>
      <c r="R4" s="111"/>
      <c r="S4" s="111"/>
      <c r="T4" s="111"/>
      <c r="U4" s="111"/>
      <c r="V4" s="111"/>
      <c r="W4" s="111"/>
      <c r="X4" s="111"/>
      <c r="Y4" s="111"/>
      <c r="Z4" s="111"/>
      <c r="AA4" s="111"/>
      <c r="AB4" s="111"/>
      <c r="AC4" s="111"/>
      <c r="AD4" s="111"/>
      <c r="AE4" s="111"/>
      <c r="AF4" s="111"/>
      <c r="AG4" s="111"/>
    </row>
    <row r="5" spans="1:33" ht="15" customHeight="1">
      <c r="A5" s="111"/>
      <c r="B5" s="112"/>
      <c r="C5" s="557" t="s">
        <v>47</v>
      </c>
      <c r="D5" s="557"/>
      <c r="E5" s="557"/>
      <c r="F5" s="557"/>
      <c r="G5" s="557"/>
      <c r="H5" s="557"/>
      <c r="I5" s="557"/>
      <c r="J5" s="557"/>
      <c r="K5" s="557"/>
      <c r="L5" s="557"/>
      <c r="M5" s="557"/>
      <c r="N5" s="557"/>
      <c r="O5" s="162"/>
      <c r="P5" s="162"/>
      <c r="Q5" s="162"/>
      <c r="R5" s="162"/>
      <c r="S5" s="162"/>
      <c r="T5" s="162"/>
      <c r="U5" s="162"/>
      <c r="V5" s="162"/>
      <c r="W5" s="162"/>
      <c r="X5" s="162"/>
      <c r="Y5" s="162"/>
      <c r="Z5" s="162"/>
      <c r="AA5" s="162"/>
      <c r="AB5" s="162"/>
      <c r="AC5" s="162"/>
      <c r="AD5" s="162"/>
      <c r="AE5" s="162"/>
      <c r="AF5" s="162"/>
      <c r="AG5" s="162"/>
    </row>
    <row r="6" spans="1:33" ht="15" customHeight="1">
      <c r="A6" s="111"/>
      <c r="B6" s="112"/>
      <c r="C6" s="557"/>
      <c r="D6" s="557"/>
      <c r="E6" s="557"/>
      <c r="F6" s="557"/>
      <c r="G6" s="557"/>
      <c r="H6" s="557"/>
      <c r="I6" s="557"/>
      <c r="J6" s="557"/>
      <c r="K6" s="557"/>
      <c r="L6" s="557"/>
      <c r="M6" s="557"/>
      <c r="N6" s="557"/>
      <c r="O6" s="162"/>
      <c r="P6" s="162"/>
      <c r="Q6" s="162"/>
      <c r="R6" s="162"/>
      <c r="S6" s="162"/>
      <c r="T6" s="162"/>
      <c r="U6" s="162"/>
      <c r="V6" s="162"/>
      <c r="W6" s="162"/>
      <c r="X6" s="162"/>
      <c r="Y6" s="162"/>
      <c r="Z6" s="162"/>
      <c r="AA6" s="162"/>
      <c r="AB6" s="162"/>
      <c r="AC6" s="162"/>
      <c r="AD6" s="162"/>
      <c r="AE6" s="162"/>
      <c r="AF6" s="162"/>
      <c r="AG6" s="162"/>
    </row>
    <row r="7" spans="1:33" ht="15" customHeight="1">
      <c r="A7" s="111"/>
      <c r="B7" s="112"/>
      <c r="C7" s="557"/>
      <c r="D7" s="557"/>
      <c r="E7" s="557"/>
      <c r="F7" s="557"/>
      <c r="G7" s="557"/>
      <c r="H7" s="557"/>
      <c r="I7" s="557"/>
      <c r="J7" s="557"/>
      <c r="K7" s="557"/>
      <c r="L7" s="557"/>
      <c r="M7" s="557"/>
      <c r="N7" s="557"/>
      <c r="O7" s="162"/>
      <c r="P7" s="162"/>
      <c r="Q7" s="162"/>
      <c r="R7" s="162"/>
      <c r="S7" s="162"/>
      <c r="T7" s="162"/>
      <c r="U7" s="162"/>
      <c r="V7" s="162"/>
      <c r="W7" s="162"/>
      <c r="X7" s="162"/>
      <c r="Y7" s="162"/>
      <c r="Z7" s="162"/>
      <c r="AA7" s="162"/>
      <c r="AB7" s="162"/>
      <c r="AC7" s="162"/>
      <c r="AD7" s="162"/>
      <c r="AE7" s="162"/>
      <c r="AF7" s="162"/>
      <c r="AG7" s="162"/>
    </row>
    <row r="8" spans="1:33" ht="9" customHeight="1">
      <c r="A8" s="111"/>
      <c r="B8" s="11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row>
    <row r="9" spans="1:33" s="1" customFormat="1" ht="15" customHeight="1">
      <c r="A9" s="114"/>
      <c r="B9" s="113" t="s">
        <v>169</v>
      </c>
      <c r="C9" s="112"/>
      <c r="D9" s="112"/>
      <c r="E9" s="112"/>
      <c r="F9" s="112"/>
      <c r="G9" s="112"/>
      <c r="H9" s="112"/>
      <c r="I9" s="112"/>
      <c r="J9" s="112"/>
      <c r="K9" s="112"/>
      <c r="L9" s="112"/>
      <c r="M9" s="111"/>
      <c r="N9" s="111"/>
      <c r="O9" s="111"/>
      <c r="P9" s="111"/>
      <c r="Q9" s="111"/>
      <c r="R9" s="111"/>
      <c r="S9" s="111"/>
      <c r="T9" s="111"/>
      <c r="U9" s="111"/>
      <c r="V9" s="111"/>
      <c r="W9" s="111"/>
      <c r="X9" s="111"/>
      <c r="Y9" s="111"/>
      <c r="Z9" s="111"/>
      <c r="AA9" s="111"/>
      <c r="AB9" s="111"/>
      <c r="AC9" s="111"/>
      <c r="AD9" s="111"/>
      <c r="AE9" s="111"/>
      <c r="AF9" s="111"/>
      <c r="AG9" s="111"/>
    </row>
    <row r="10" spans="1:33" s="1" customFormat="1" ht="15" customHeight="1">
      <c r="A10" s="114"/>
      <c r="B10" s="113"/>
      <c r="C10" s="728" t="s">
        <v>90</v>
      </c>
      <c r="D10" s="728"/>
      <c r="E10" s="728"/>
      <c r="F10" s="728"/>
      <c r="G10" s="728"/>
      <c r="H10" s="728"/>
      <c r="I10" s="728"/>
      <c r="J10" s="728"/>
      <c r="K10" s="728"/>
      <c r="L10" s="728"/>
      <c r="M10" s="728"/>
      <c r="N10" s="728"/>
      <c r="O10" s="242"/>
      <c r="P10" s="242"/>
      <c r="Q10" s="242"/>
      <c r="R10" s="242"/>
      <c r="S10" s="242"/>
      <c r="T10" s="242"/>
      <c r="U10" s="242"/>
      <c r="V10" s="242"/>
      <c r="W10" s="242"/>
      <c r="X10" s="242"/>
      <c r="Y10" s="242"/>
      <c r="Z10" s="242"/>
      <c r="AA10" s="242"/>
      <c r="AB10" s="242"/>
      <c r="AC10" s="242"/>
      <c r="AD10" s="242"/>
      <c r="AE10" s="242"/>
      <c r="AF10" s="242"/>
      <c r="AG10" s="242"/>
    </row>
    <row r="11" spans="1:33" s="1" customFormat="1" ht="15" customHeight="1">
      <c r="A11" s="114"/>
      <c r="B11" s="113"/>
      <c r="C11" s="728"/>
      <c r="D11" s="728"/>
      <c r="E11" s="728"/>
      <c r="F11" s="728"/>
      <c r="G11" s="728"/>
      <c r="H11" s="728"/>
      <c r="I11" s="728"/>
      <c r="J11" s="728"/>
      <c r="K11" s="728"/>
      <c r="L11" s="728"/>
      <c r="M11" s="728"/>
      <c r="N11" s="728"/>
      <c r="O11" s="242"/>
      <c r="P11" s="242"/>
      <c r="Q11" s="242"/>
      <c r="R11" s="242"/>
      <c r="S11" s="242"/>
      <c r="T11" s="242"/>
      <c r="U11" s="242"/>
      <c r="V11" s="242"/>
      <c r="W11" s="242"/>
      <c r="X11" s="242"/>
      <c r="Y11" s="242"/>
      <c r="Z11" s="242"/>
      <c r="AA11" s="242"/>
      <c r="AB11" s="242"/>
      <c r="AC11" s="242"/>
      <c r="AD11" s="242"/>
      <c r="AE11" s="242"/>
      <c r="AF11" s="242"/>
      <c r="AG11" s="242"/>
    </row>
    <row r="12" spans="1:33" s="1" customFormat="1" ht="15" customHeight="1">
      <c r="A12" s="114"/>
      <c r="B12" s="113"/>
      <c r="C12" s="728"/>
      <c r="D12" s="728"/>
      <c r="E12" s="728"/>
      <c r="F12" s="728"/>
      <c r="G12" s="728"/>
      <c r="H12" s="728"/>
      <c r="I12" s="728"/>
      <c r="J12" s="728"/>
      <c r="K12" s="728"/>
      <c r="L12" s="728"/>
      <c r="M12" s="728"/>
      <c r="N12" s="728"/>
      <c r="O12" s="242"/>
      <c r="P12" s="242"/>
      <c r="Q12" s="242"/>
      <c r="R12" s="242"/>
      <c r="S12" s="242"/>
      <c r="T12" s="242"/>
      <c r="U12" s="242"/>
      <c r="V12" s="242"/>
      <c r="W12" s="242"/>
      <c r="X12" s="242"/>
      <c r="Y12" s="242"/>
      <c r="Z12" s="242"/>
      <c r="AA12" s="242"/>
      <c r="AB12" s="242"/>
      <c r="AC12" s="242"/>
      <c r="AD12" s="242"/>
      <c r="AE12" s="242"/>
      <c r="AF12" s="242"/>
      <c r="AG12" s="242"/>
    </row>
    <row r="13" spans="1:33" s="1" customFormat="1" ht="15" customHeight="1">
      <c r="A13" s="114"/>
      <c r="B13" s="113"/>
      <c r="C13" s="728"/>
      <c r="D13" s="728"/>
      <c r="E13" s="728"/>
      <c r="F13" s="728"/>
      <c r="G13" s="728"/>
      <c r="H13" s="728"/>
      <c r="I13" s="728"/>
      <c r="J13" s="728"/>
      <c r="K13" s="728"/>
      <c r="L13" s="728"/>
      <c r="M13" s="728"/>
      <c r="N13" s="728"/>
      <c r="O13" s="242"/>
      <c r="P13" s="242"/>
      <c r="Q13" s="242"/>
      <c r="R13" s="242"/>
      <c r="S13" s="242"/>
      <c r="T13" s="242"/>
      <c r="U13" s="242"/>
      <c r="V13" s="242"/>
      <c r="W13" s="242"/>
      <c r="X13" s="242"/>
      <c r="Y13" s="242"/>
      <c r="Z13" s="242"/>
      <c r="AA13" s="242"/>
      <c r="AB13" s="242"/>
      <c r="AC13" s="242"/>
      <c r="AD13" s="242"/>
      <c r="AE13" s="242"/>
      <c r="AF13" s="242"/>
      <c r="AG13" s="242"/>
    </row>
    <row r="14" spans="1:33" s="1" customFormat="1" ht="15" customHeight="1">
      <c r="A14" s="114"/>
      <c r="B14" s="113"/>
      <c r="C14" s="728"/>
      <c r="D14" s="728"/>
      <c r="E14" s="728"/>
      <c r="F14" s="728"/>
      <c r="G14" s="728"/>
      <c r="H14" s="728"/>
      <c r="I14" s="728"/>
      <c r="J14" s="728"/>
      <c r="K14" s="728"/>
      <c r="L14" s="728"/>
      <c r="M14" s="728"/>
      <c r="N14" s="728"/>
      <c r="O14" s="242"/>
      <c r="P14" s="242"/>
      <c r="Q14" s="242"/>
      <c r="R14" s="242"/>
      <c r="S14" s="242"/>
      <c r="T14" s="242"/>
      <c r="U14" s="242"/>
      <c r="V14" s="242"/>
      <c r="W14" s="242"/>
      <c r="X14" s="242"/>
      <c r="Y14" s="242"/>
      <c r="Z14" s="242"/>
      <c r="AA14" s="242"/>
      <c r="AB14" s="242"/>
      <c r="AC14" s="242"/>
      <c r="AD14" s="242"/>
      <c r="AE14" s="242"/>
      <c r="AF14" s="242"/>
      <c r="AG14" s="242"/>
    </row>
    <row r="15" spans="1:33" s="1" customFormat="1" ht="15" customHeight="1">
      <c r="A15" s="114"/>
      <c r="B15" s="113"/>
      <c r="C15" s="728"/>
      <c r="D15" s="728"/>
      <c r="E15" s="728"/>
      <c r="F15" s="728"/>
      <c r="G15" s="728"/>
      <c r="H15" s="728"/>
      <c r="I15" s="728"/>
      <c r="J15" s="728"/>
      <c r="K15" s="728"/>
      <c r="L15" s="728"/>
      <c r="M15" s="728"/>
      <c r="N15" s="728"/>
      <c r="O15" s="242"/>
      <c r="P15" s="242"/>
      <c r="Q15" s="242"/>
      <c r="R15" s="242"/>
      <c r="S15" s="242"/>
      <c r="T15" s="242"/>
      <c r="U15" s="242"/>
      <c r="V15" s="242"/>
      <c r="W15" s="242"/>
      <c r="X15" s="242"/>
      <c r="Y15" s="242"/>
      <c r="Z15" s="242"/>
      <c r="AA15" s="242"/>
      <c r="AB15" s="242"/>
      <c r="AC15" s="242"/>
      <c r="AD15" s="242"/>
      <c r="AE15" s="242"/>
      <c r="AF15" s="242"/>
      <c r="AG15" s="242"/>
    </row>
    <row r="16" spans="1:33" s="1" customFormat="1" ht="15" customHeight="1">
      <c r="A16" s="114"/>
      <c r="B16" s="113"/>
      <c r="C16" s="728" t="s">
        <v>48</v>
      </c>
      <c r="D16" s="728"/>
      <c r="E16" s="728"/>
      <c r="F16" s="728"/>
      <c r="G16" s="728"/>
      <c r="H16" s="728"/>
      <c r="I16" s="728"/>
      <c r="J16" s="728"/>
      <c r="K16" s="728"/>
      <c r="L16" s="728"/>
      <c r="M16" s="728"/>
      <c r="N16" s="728"/>
      <c r="O16" s="242"/>
      <c r="P16" s="242"/>
      <c r="Q16" s="242"/>
      <c r="R16" s="242"/>
      <c r="S16" s="242"/>
      <c r="T16" s="242"/>
      <c r="U16" s="242"/>
      <c r="V16" s="242"/>
      <c r="W16" s="242"/>
      <c r="X16" s="242"/>
      <c r="Y16" s="242"/>
      <c r="Z16" s="242"/>
      <c r="AA16" s="242"/>
      <c r="AB16" s="242"/>
      <c r="AC16" s="242"/>
      <c r="AD16" s="242"/>
      <c r="AE16" s="242"/>
      <c r="AF16" s="242"/>
      <c r="AG16" s="242"/>
    </row>
    <row r="17" spans="1:33" s="1" customFormat="1" ht="15" customHeight="1">
      <c r="A17" s="114"/>
      <c r="B17" s="113"/>
      <c r="C17" s="728"/>
      <c r="D17" s="728"/>
      <c r="E17" s="728"/>
      <c r="F17" s="728"/>
      <c r="G17" s="728"/>
      <c r="H17" s="728"/>
      <c r="I17" s="728"/>
      <c r="J17" s="728"/>
      <c r="K17" s="728"/>
      <c r="L17" s="728"/>
      <c r="M17" s="728"/>
      <c r="N17" s="728"/>
      <c r="O17" s="242"/>
      <c r="P17" s="242"/>
      <c r="Q17" s="242"/>
      <c r="R17" s="242"/>
      <c r="S17" s="242"/>
      <c r="T17" s="242"/>
      <c r="U17" s="242"/>
      <c r="V17" s="242"/>
      <c r="W17" s="242"/>
      <c r="X17" s="242"/>
      <c r="Y17" s="242"/>
      <c r="Z17" s="242"/>
      <c r="AA17" s="242"/>
      <c r="AB17" s="242"/>
      <c r="AC17" s="242"/>
      <c r="AD17" s="242"/>
      <c r="AE17" s="242"/>
      <c r="AF17" s="242"/>
      <c r="AG17" s="242"/>
    </row>
    <row r="18" spans="1:33" s="1" customFormat="1" ht="15" customHeight="1">
      <c r="A18" s="114"/>
      <c r="B18" s="113"/>
      <c r="C18" s="728"/>
      <c r="D18" s="728"/>
      <c r="E18" s="728"/>
      <c r="F18" s="728"/>
      <c r="G18" s="728"/>
      <c r="H18" s="728"/>
      <c r="I18" s="728"/>
      <c r="J18" s="728"/>
      <c r="K18" s="728"/>
      <c r="L18" s="728"/>
      <c r="M18" s="728"/>
      <c r="N18" s="728"/>
      <c r="O18" s="242"/>
      <c r="P18" s="242"/>
      <c r="Q18" s="242"/>
      <c r="R18" s="242"/>
      <c r="S18" s="242"/>
      <c r="T18" s="242"/>
      <c r="U18" s="242"/>
      <c r="V18" s="242"/>
      <c r="W18" s="242"/>
      <c r="X18" s="242"/>
      <c r="Y18" s="242"/>
      <c r="Z18" s="242"/>
      <c r="AA18" s="242"/>
      <c r="AB18" s="242"/>
      <c r="AC18" s="242"/>
      <c r="AD18" s="242"/>
      <c r="AE18" s="242"/>
      <c r="AF18" s="242"/>
      <c r="AG18" s="242"/>
    </row>
    <row r="19" spans="1:33" ht="9" customHeight="1">
      <c r="A19" s="111"/>
      <c r="B19" s="112"/>
      <c r="C19" s="728"/>
      <c r="D19" s="728"/>
      <c r="E19" s="728"/>
      <c r="F19" s="728"/>
      <c r="G19" s="728"/>
      <c r="H19" s="728"/>
      <c r="I19" s="728"/>
      <c r="J19" s="728"/>
      <c r="K19" s="728"/>
      <c r="L19" s="728"/>
      <c r="M19" s="728"/>
      <c r="N19" s="728"/>
      <c r="O19" s="162"/>
      <c r="P19" s="162"/>
      <c r="Q19" s="162"/>
      <c r="R19" s="162"/>
      <c r="S19" s="162"/>
      <c r="T19" s="162"/>
      <c r="U19" s="162"/>
      <c r="V19" s="162"/>
      <c r="W19" s="162"/>
      <c r="X19" s="162"/>
      <c r="Y19" s="162"/>
      <c r="Z19" s="162"/>
      <c r="AA19" s="162"/>
      <c r="AB19" s="162"/>
      <c r="AC19" s="162"/>
      <c r="AD19" s="162"/>
      <c r="AE19" s="162"/>
      <c r="AF19" s="162"/>
      <c r="AG19" s="162"/>
    </row>
    <row r="20" spans="1:33" s="1" customFormat="1" ht="15" customHeight="1">
      <c r="A20" s="114"/>
      <c r="B20" s="113" t="s">
        <v>170</v>
      </c>
      <c r="C20" s="112"/>
      <c r="D20" s="112"/>
      <c r="E20" s="112"/>
      <c r="F20" s="112"/>
      <c r="G20" s="112"/>
      <c r="H20" s="112"/>
      <c r="I20" s="112"/>
      <c r="J20" s="112"/>
      <c r="K20" s="112"/>
      <c r="L20" s="112"/>
      <c r="M20" s="111"/>
      <c r="N20" s="111"/>
      <c r="O20" s="111"/>
      <c r="P20" s="111"/>
      <c r="Q20" s="111"/>
      <c r="R20" s="111"/>
      <c r="S20" s="111"/>
      <c r="T20" s="111"/>
      <c r="U20" s="111"/>
      <c r="V20" s="111"/>
      <c r="W20" s="111"/>
      <c r="X20" s="111"/>
      <c r="Y20" s="111"/>
      <c r="Z20" s="111"/>
      <c r="AA20" s="111"/>
      <c r="AB20" s="111"/>
      <c r="AC20" s="111"/>
      <c r="AD20" s="111"/>
      <c r="AE20" s="111"/>
      <c r="AF20" s="111"/>
      <c r="AG20" s="111"/>
    </row>
    <row r="21" spans="1:33" ht="15" customHeight="1">
      <c r="A21" s="111"/>
      <c r="B21" s="112"/>
      <c r="C21" s="558" t="s">
        <v>450</v>
      </c>
      <c r="D21" s="558"/>
      <c r="E21" s="558"/>
      <c r="F21" s="558"/>
      <c r="G21" s="558"/>
      <c r="H21" s="558"/>
      <c r="I21" s="558"/>
      <c r="J21" s="558"/>
      <c r="K21" s="558"/>
      <c r="L21" s="558"/>
      <c r="M21" s="558"/>
      <c r="N21" s="558"/>
      <c r="O21" s="162"/>
      <c r="P21" s="162"/>
      <c r="Q21" s="162"/>
      <c r="R21" s="162"/>
      <c r="S21" s="162"/>
      <c r="T21" s="162"/>
      <c r="U21" s="162"/>
      <c r="V21" s="162"/>
      <c r="W21" s="162"/>
      <c r="X21" s="162"/>
      <c r="Y21" s="162"/>
      <c r="Z21" s="162"/>
      <c r="AA21" s="162"/>
      <c r="AB21" s="162"/>
      <c r="AC21" s="162"/>
      <c r="AD21" s="162"/>
      <c r="AE21" s="162"/>
      <c r="AF21" s="162"/>
      <c r="AG21" s="162"/>
    </row>
    <row r="22" spans="1:33" ht="15" customHeight="1">
      <c r="A22" s="111"/>
      <c r="B22" s="112"/>
      <c r="C22" s="558"/>
      <c r="D22" s="558"/>
      <c r="E22" s="558"/>
      <c r="F22" s="558"/>
      <c r="G22" s="558"/>
      <c r="H22" s="558"/>
      <c r="I22" s="558"/>
      <c r="J22" s="558"/>
      <c r="K22" s="558"/>
      <c r="L22" s="558"/>
      <c r="M22" s="558"/>
      <c r="N22" s="558"/>
      <c r="O22" s="162"/>
      <c r="P22" s="162"/>
      <c r="Q22" s="162"/>
      <c r="R22" s="162"/>
      <c r="S22" s="162"/>
      <c r="T22" s="162"/>
      <c r="U22" s="162"/>
      <c r="V22" s="162"/>
      <c r="W22" s="162"/>
      <c r="X22" s="162"/>
      <c r="Y22" s="162"/>
      <c r="Z22" s="162"/>
      <c r="AA22" s="162"/>
      <c r="AB22" s="162"/>
      <c r="AC22" s="162"/>
      <c r="AD22" s="162"/>
      <c r="AE22" s="162"/>
      <c r="AF22" s="162"/>
      <c r="AG22" s="162"/>
    </row>
    <row r="23" spans="1:33" ht="15" customHeight="1">
      <c r="A23" s="111"/>
      <c r="B23" s="112"/>
      <c r="C23" s="558"/>
      <c r="D23" s="558"/>
      <c r="E23" s="558"/>
      <c r="F23" s="558"/>
      <c r="G23" s="558"/>
      <c r="H23" s="558"/>
      <c r="I23" s="558"/>
      <c r="J23" s="558"/>
      <c r="K23" s="558"/>
      <c r="L23" s="558"/>
      <c r="M23" s="558"/>
      <c r="N23" s="558"/>
      <c r="O23" s="162"/>
      <c r="P23" s="162"/>
      <c r="Q23" s="162"/>
      <c r="R23" s="162"/>
      <c r="S23" s="162"/>
      <c r="T23" s="162"/>
      <c r="U23" s="162"/>
      <c r="V23" s="162"/>
      <c r="W23" s="162"/>
      <c r="X23" s="162"/>
      <c r="Y23" s="162"/>
      <c r="Z23" s="162"/>
      <c r="AA23" s="162"/>
      <c r="AB23" s="162"/>
      <c r="AC23" s="162"/>
      <c r="AD23" s="162"/>
      <c r="AE23" s="162"/>
      <c r="AF23" s="162"/>
      <c r="AG23" s="162"/>
    </row>
    <row r="24" spans="1:33" ht="15" customHeight="1">
      <c r="A24" s="111"/>
      <c r="B24" s="112"/>
      <c r="C24" s="558"/>
      <c r="D24" s="558"/>
      <c r="E24" s="558"/>
      <c r="F24" s="558"/>
      <c r="G24" s="558"/>
      <c r="H24" s="558"/>
      <c r="I24" s="558"/>
      <c r="J24" s="558"/>
      <c r="K24" s="558"/>
      <c r="L24" s="558"/>
      <c r="M24" s="558"/>
      <c r="N24" s="558"/>
      <c r="O24" s="162"/>
      <c r="P24" s="162"/>
      <c r="Q24" s="162"/>
      <c r="R24" s="162"/>
      <c r="S24" s="162"/>
      <c r="T24" s="162"/>
      <c r="U24" s="162"/>
      <c r="V24" s="162"/>
      <c r="W24" s="162"/>
      <c r="X24" s="162"/>
      <c r="Y24" s="162"/>
      <c r="Z24" s="162"/>
      <c r="AA24" s="162"/>
      <c r="AB24" s="162"/>
      <c r="AC24" s="162"/>
      <c r="AD24" s="162"/>
      <c r="AE24" s="162"/>
      <c r="AF24" s="162"/>
      <c r="AG24" s="162"/>
    </row>
    <row r="25" spans="1:33" ht="15" customHeight="1">
      <c r="A25" s="111"/>
      <c r="B25" s="112"/>
      <c r="C25" s="558"/>
      <c r="D25" s="558"/>
      <c r="E25" s="558"/>
      <c r="F25" s="558"/>
      <c r="G25" s="558"/>
      <c r="H25" s="558"/>
      <c r="I25" s="558"/>
      <c r="J25" s="558"/>
      <c r="K25" s="558"/>
      <c r="L25" s="558"/>
      <c r="M25" s="558"/>
      <c r="N25" s="558"/>
      <c r="O25" s="162"/>
      <c r="P25" s="162"/>
      <c r="Q25" s="162"/>
      <c r="R25" s="162"/>
      <c r="S25" s="162"/>
      <c r="T25" s="162"/>
      <c r="U25" s="162"/>
      <c r="V25" s="162"/>
      <c r="W25" s="162"/>
      <c r="X25" s="162"/>
      <c r="Y25" s="162"/>
      <c r="Z25" s="162"/>
      <c r="AA25" s="162"/>
      <c r="AB25" s="162"/>
      <c r="AC25" s="162"/>
      <c r="AD25" s="162"/>
      <c r="AE25" s="162"/>
      <c r="AF25" s="162"/>
      <c r="AG25" s="162"/>
    </row>
    <row r="26" spans="1:33" ht="15" customHeight="1">
      <c r="A26" s="111"/>
      <c r="B26" s="112"/>
      <c r="C26" s="558"/>
      <c r="D26" s="558"/>
      <c r="E26" s="558"/>
      <c r="F26" s="558"/>
      <c r="G26" s="558"/>
      <c r="H26" s="558"/>
      <c r="I26" s="558"/>
      <c r="J26" s="558"/>
      <c r="K26" s="558"/>
      <c r="L26" s="558"/>
      <c r="M26" s="558"/>
      <c r="N26" s="558"/>
      <c r="O26" s="162"/>
      <c r="P26" s="162"/>
      <c r="Q26" s="162"/>
      <c r="R26" s="162"/>
      <c r="S26" s="162"/>
      <c r="T26" s="162"/>
      <c r="U26" s="162"/>
      <c r="V26" s="162"/>
      <c r="W26" s="162"/>
      <c r="X26" s="162"/>
      <c r="Y26" s="162"/>
      <c r="Z26" s="162"/>
      <c r="AA26" s="162"/>
      <c r="AB26" s="162"/>
      <c r="AC26" s="162"/>
      <c r="AD26" s="162"/>
      <c r="AE26" s="162"/>
      <c r="AF26" s="162"/>
      <c r="AG26" s="162"/>
    </row>
    <row r="27" spans="1:33" ht="18" customHeight="1">
      <c r="A27" s="111"/>
      <c r="B27" s="112"/>
      <c r="C27" s="558"/>
      <c r="D27" s="558"/>
      <c r="E27" s="558"/>
      <c r="F27" s="558"/>
      <c r="G27" s="558"/>
      <c r="H27" s="558"/>
      <c r="I27" s="558"/>
      <c r="J27" s="558"/>
      <c r="K27" s="558"/>
      <c r="L27" s="558"/>
      <c r="M27" s="558"/>
      <c r="N27" s="558"/>
      <c r="O27" s="162"/>
      <c r="P27" s="162"/>
      <c r="Q27" s="162"/>
      <c r="R27" s="162"/>
      <c r="S27" s="162"/>
      <c r="T27" s="162"/>
      <c r="U27" s="162"/>
      <c r="V27" s="162"/>
      <c r="W27" s="162"/>
      <c r="X27" s="162"/>
      <c r="Y27" s="162"/>
      <c r="Z27" s="162"/>
      <c r="AA27" s="162"/>
      <c r="AB27" s="162"/>
      <c r="AC27" s="162"/>
      <c r="AD27" s="162"/>
      <c r="AE27" s="162"/>
      <c r="AF27" s="162"/>
      <c r="AG27" s="162"/>
    </row>
    <row r="28" spans="1:33" ht="9" customHeight="1">
      <c r="A28" s="111"/>
      <c r="B28" s="112"/>
      <c r="C28" s="558"/>
      <c r="D28" s="558"/>
      <c r="E28" s="558"/>
      <c r="F28" s="558"/>
      <c r="G28" s="558"/>
      <c r="H28" s="558"/>
      <c r="I28" s="558"/>
      <c r="J28" s="558"/>
      <c r="K28" s="558"/>
      <c r="L28" s="558"/>
      <c r="M28" s="558"/>
      <c r="N28" s="558"/>
      <c r="O28" s="162"/>
      <c r="P28" s="162"/>
      <c r="Q28" s="162"/>
      <c r="R28" s="162"/>
      <c r="S28" s="162"/>
      <c r="T28" s="162"/>
      <c r="U28" s="162"/>
      <c r="V28" s="162"/>
      <c r="W28" s="162"/>
      <c r="X28" s="162"/>
      <c r="Y28" s="162"/>
      <c r="Z28" s="162"/>
      <c r="AA28" s="162"/>
      <c r="AB28" s="162"/>
      <c r="AC28" s="162"/>
      <c r="AD28" s="162"/>
      <c r="AE28" s="162"/>
      <c r="AF28" s="162"/>
      <c r="AG28" s="162"/>
    </row>
    <row r="29" spans="1:33" ht="9" customHeight="1">
      <c r="A29" s="111"/>
      <c r="B29" s="112"/>
      <c r="C29" s="540"/>
      <c r="D29" s="540"/>
      <c r="E29" s="540"/>
      <c r="F29" s="540"/>
      <c r="G29" s="540"/>
      <c r="H29" s="540"/>
      <c r="I29" s="540"/>
      <c r="J29" s="540"/>
      <c r="K29" s="540"/>
      <c r="L29" s="540"/>
      <c r="M29" s="540"/>
      <c r="N29" s="540"/>
      <c r="O29" s="162"/>
      <c r="P29" s="162"/>
      <c r="Q29" s="162"/>
      <c r="R29" s="162"/>
      <c r="S29" s="162"/>
      <c r="T29" s="162"/>
      <c r="U29" s="162"/>
      <c r="V29" s="162"/>
      <c r="W29" s="162"/>
      <c r="X29" s="162"/>
      <c r="Y29" s="162"/>
      <c r="Z29" s="162"/>
      <c r="AA29" s="162"/>
      <c r="AB29" s="162"/>
      <c r="AC29" s="162"/>
      <c r="AD29" s="162"/>
      <c r="AE29" s="162"/>
      <c r="AF29" s="162"/>
      <c r="AG29" s="162"/>
    </row>
    <row r="30" spans="1:33" s="1" customFormat="1" ht="15" customHeight="1">
      <c r="A30" s="114"/>
      <c r="B30" s="113" t="s">
        <v>171</v>
      </c>
      <c r="C30" s="115"/>
      <c r="D30" s="115"/>
      <c r="E30" s="115"/>
      <c r="F30" s="115"/>
      <c r="G30" s="115"/>
      <c r="H30" s="115"/>
      <c r="I30" s="115"/>
      <c r="J30" s="115"/>
      <c r="K30" s="115"/>
      <c r="L30" s="115"/>
      <c r="M30" s="115"/>
      <c r="N30" s="115"/>
      <c r="O30" s="111"/>
      <c r="P30" s="111"/>
      <c r="Q30" s="111"/>
      <c r="R30" s="111"/>
      <c r="S30" s="111"/>
      <c r="T30" s="111"/>
      <c r="U30" s="111"/>
      <c r="V30" s="111"/>
      <c r="W30" s="111"/>
      <c r="X30" s="111"/>
      <c r="Y30" s="111"/>
      <c r="Z30" s="111"/>
      <c r="AA30" s="111"/>
      <c r="AB30" s="111"/>
      <c r="AC30" s="111"/>
      <c r="AD30" s="111"/>
      <c r="AE30" s="111"/>
      <c r="AF30" s="111"/>
      <c r="AG30" s="111"/>
    </row>
    <row r="31" spans="1:33" ht="15" customHeight="1">
      <c r="A31" s="111"/>
      <c r="B31" s="112"/>
      <c r="C31" s="112" t="s">
        <v>49</v>
      </c>
      <c r="D31" s="112" t="s">
        <v>50</v>
      </c>
      <c r="E31" s="112"/>
      <c r="F31" s="112"/>
      <c r="G31" s="112"/>
      <c r="H31" s="112"/>
      <c r="I31" s="112"/>
      <c r="J31" s="112"/>
      <c r="K31" s="112"/>
      <c r="L31" s="112"/>
      <c r="M31" s="111"/>
      <c r="N31" s="111"/>
      <c r="O31" s="111"/>
      <c r="P31" s="111"/>
      <c r="Q31" s="111"/>
      <c r="R31" s="111"/>
      <c r="S31" s="111"/>
      <c r="T31" s="111"/>
      <c r="U31" s="111"/>
      <c r="V31" s="111"/>
      <c r="W31" s="111"/>
      <c r="X31" s="111"/>
      <c r="Y31" s="111"/>
      <c r="Z31" s="111"/>
      <c r="AA31" s="111"/>
      <c r="AB31" s="111"/>
      <c r="AC31" s="111"/>
      <c r="AD31" s="111"/>
      <c r="AE31" s="111"/>
      <c r="AF31" s="111"/>
      <c r="AG31" s="111"/>
    </row>
    <row r="32" spans="1:33" ht="15" customHeight="1">
      <c r="A32" s="111"/>
      <c r="B32" s="112"/>
      <c r="C32" s="112"/>
      <c r="D32" s="557" t="s">
        <v>51</v>
      </c>
      <c r="E32" s="557"/>
      <c r="F32" s="557"/>
      <c r="G32" s="557"/>
      <c r="H32" s="557"/>
      <c r="I32" s="557"/>
      <c r="J32" s="557"/>
      <c r="K32" s="557"/>
      <c r="L32" s="557"/>
      <c r="M32" s="557"/>
      <c r="N32" s="557"/>
      <c r="O32" s="162"/>
      <c r="P32" s="162"/>
      <c r="Q32" s="162"/>
      <c r="R32" s="162"/>
      <c r="S32" s="162"/>
      <c r="T32" s="162"/>
      <c r="U32" s="162"/>
      <c r="V32" s="162"/>
      <c r="W32" s="162"/>
      <c r="X32" s="162"/>
      <c r="Y32" s="162"/>
      <c r="Z32" s="162"/>
      <c r="AA32" s="162"/>
      <c r="AB32" s="162"/>
      <c r="AC32" s="162"/>
      <c r="AD32" s="162"/>
      <c r="AE32" s="162"/>
      <c r="AF32" s="162"/>
      <c r="AG32" s="162"/>
    </row>
    <row r="33" spans="1:33" ht="15" customHeight="1">
      <c r="A33" s="111"/>
      <c r="B33" s="112"/>
      <c r="C33" s="112"/>
      <c r="D33" s="557"/>
      <c r="E33" s="557"/>
      <c r="F33" s="557"/>
      <c r="G33" s="557"/>
      <c r="H33" s="557"/>
      <c r="I33" s="557"/>
      <c r="J33" s="557"/>
      <c r="K33" s="557"/>
      <c r="L33" s="557"/>
      <c r="M33" s="557"/>
      <c r="N33" s="557"/>
      <c r="O33" s="162"/>
      <c r="P33" s="162"/>
      <c r="Q33" s="162"/>
      <c r="R33" s="162"/>
      <c r="S33" s="162"/>
      <c r="T33" s="162"/>
      <c r="U33" s="162"/>
      <c r="V33" s="162"/>
      <c r="W33" s="162"/>
      <c r="X33" s="162"/>
      <c r="Y33" s="162"/>
      <c r="Z33" s="162"/>
      <c r="AA33" s="162"/>
      <c r="AB33" s="162"/>
      <c r="AC33" s="162"/>
      <c r="AD33" s="162"/>
      <c r="AE33" s="162"/>
      <c r="AF33" s="162"/>
      <c r="AG33" s="162"/>
    </row>
    <row r="34" spans="1:33" ht="15" customHeight="1">
      <c r="A34" s="111"/>
      <c r="B34" s="112"/>
      <c r="C34" s="112"/>
      <c r="D34" s="557"/>
      <c r="E34" s="557"/>
      <c r="F34" s="557"/>
      <c r="G34" s="557"/>
      <c r="H34" s="557"/>
      <c r="I34" s="557"/>
      <c r="J34" s="557"/>
      <c r="K34" s="557"/>
      <c r="L34" s="557"/>
      <c r="M34" s="557"/>
      <c r="N34" s="557"/>
      <c r="O34" s="162"/>
      <c r="P34" s="162"/>
      <c r="Q34" s="162"/>
      <c r="R34" s="162"/>
      <c r="S34" s="162"/>
      <c r="T34" s="162"/>
      <c r="U34" s="162"/>
      <c r="V34" s="162"/>
      <c r="W34" s="162"/>
      <c r="X34" s="162"/>
      <c r="Y34" s="162"/>
      <c r="Z34" s="162"/>
      <c r="AA34" s="162"/>
      <c r="AB34" s="162"/>
      <c r="AC34" s="162"/>
      <c r="AD34" s="162"/>
      <c r="AE34" s="162"/>
      <c r="AF34" s="162"/>
      <c r="AG34" s="162"/>
    </row>
    <row r="35" spans="1:33" ht="15" customHeight="1">
      <c r="A35" s="111"/>
      <c r="B35" s="112"/>
      <c r="C35" s="112"/>
      <c r="D35" s="725" t="s">
        <v>91</v>
      </c>
      <c r="E35" s="725"/>
      <c r="F35" s="725"/>
      <c r="G35" s="725"/>
      <c r="H35" s="725"/>
      <c r="I35" s="725"/>
      <c r="J35" s="725"/>
      <c r="K35" s="725"/>
      <c r="L35" s="725"/>
      <c r="M35" s="725"/>
      <c r="N35" s="725"/>
      <c r="O35" s="162"/>
      <c r="P35" s="162"/>
      <c r="Q35" s="162"/>
      <c r="R35" s="162"/>
      <c r="S35" s="162"/>
      <c r="T35" s="162"/>
      <c r="U35" s="162"/>
      <c r="V35" s="162"/>
      <c r="W35" s="162"/>
      <c r="X35" s="162"/>
      <c r="Y35" s="162"/>
      <c r="Z35" s="162"/>
      <c r="AA35" s="162"/>
      <c r="AB35" s="162"/>
      <c r="AC35" s="162"/>
      <c r="AD35" s="162"/>
      <c r="AE35" s="162"/>
      <c r="AF35" s="162"/>
      <c r="AG35" s="162"/>
    </row>
    <row r="36" spans="1:33" ht="15" customHeight="1">
      <c r="A36" s="111"/>
      <c r="B36" s="112"/>
      <c r="C36" s="112"/>
      <c r="D36" s="725"/>
      <c r="E36" s="725"/>
      <c r="F36" s="725"/>
      <c r="G36" s="725"/>
      <c r="H36" s="725"/>
      <c r="I36" s="725"/>
      <c r="J36" s="725"/>
      <c r="K36" s="725"/>
      <c r="L36" s="725"/>
      <c r="M36" s="725"/>
      <c r="N36" s="725"/>
      <c r="O36" s="162"/>
      <c r="P36" s="162"/>
      <c r="Q36" s="162"/>
      <c r="R36" s="162"/>
      <c r="S36" s="162"/>
      <c r="T36" s="162"/>
      <c r="U36" s="162"/>
      <c r="V36" s="162"/>
      <c r="W36" s="162"/>
      <c r="X36" s="162"/>
      <c r="Y36" s="162"/>
      <c r="Z36" s="162"/>
      <c r="AA36" s="162"/>
      <c r="AB36" s="162"/>
      <c r="AC36" s="162"/>
      <c r="AD36" s="162"/>
      <c r="AE36" s="162"/>
      <c r="AF36" s="162"/>
      <c r="AG36" s="162"/>
    </row>
    <row r="37" spans="1:33" ht="15" customHeight="1">
      <c r="A37" s="111"/>
      <c r="B37" s="112"/>
      <c r="C37" s="112"/>
      <c r="D37" s="725"/>
      <c r="E37" s="725"/>
      <c r="F37" s="725"/>
      <c r="G37" s="725"/>
      <c r="H37" s="725"/>
      <c r="I37" s="725"/>
      <c r="J37" s="725"/>
      <c r="K37" s="725"/>
      <c r="L37" s="725"/>
      <c r="M37" s="725"/>
      <c r="N37" s="725"/>
      <c r="O37" s="162"/>
      <c r="P37" s="162"/>
      <c r="Q37" s="162"/>
      <c r="R37" s="162"/>
      <c r="S37" s="162"/>
      <c r="T37" s="162"/>
      <c r="U37" s="162"/>
      <c r="V37" s="162"/>
      <c r="W37" s="162"/>
      <c r="X37" s="162"/>
      <c r="Y37" s="162"/>
      <c r="Z37" s="162"/>
      <c r="AA37" s="162"/>
      <c r="AB37" s="162"/>
      <c r="AC37" s="162"/>
      <c r="AD37" s="162"/>
      <c r="AE37" s="162"/>
      <c r="AF37" s="162"/>
      <c r="AG37" s="162"/>
    </row>
    <row r="38" spans="1:33" ht="15" customHeight="1">
      <c r="A38" s="111"/>
      <c r="B38" s="112"/>
      <c r="C38" s="112"/>
      <c r="D38" s="113" t="s">
        <v>52</v>
      </c>
      <c r="E38" s="112"/>
      <c r="F38" s="112"/>
      <c r="G38" s="112"/>
      <c r="H38" s="112"/>
      <c r="I38" s="112"/>
      <c r="J38" s="112"/>
      <c r="K38" s="112"/>
      <c r="L38" s="112"/>
      <c r="M38" s="111"/>
      <c r="N38" s="111"/>
      <c r="O38" s="111"/>
      <c r="P38" s="111"/>
      <c r="Q38" s="111"/>
      <c r="R38" s="111"/>
      <c r="S38" s="111"/>
      <c r="T38" s="111"/>
      <c r="U38" s="111"/>
      <c r="V38" s="111"/>
      <c r="W38" s="111"/>
      <c r="X38" s="111"/>
      <c r="Y38" s="111"/>
      <c r="Z38" s="111"/>
      <c r="AA38" s="111"/>
      <c r="AB38" s="111"/>
      <c r="AC38" s="111"/>
      <c r="AD38" s="111"/>
      <c r="AE38" s="111"/>
      <c r="AF38" s="111"/>
      <c r="AG38" s="111"/>
    </row>
    <row r="39" spans="1:33" ht="15" customHeight="1">
      <c r="A39" s="111"/>
      <c r="B39" s="112"/>
      <c r="C39" s="112"/>
      <c r="D39" s="725" t="s">
        <v>53</v>
      </c>
      <c r="E39" s="725"/>
      <c r="F39" s="725"/>
      <c r="G39" s="725"/>
      <c r="H39" s="725"/>
      <c r="I39" s="725"/>
      <c r="J39" s="725"/>
      <c r="K39" s="725"/>
      <c r="L39" s="725"/>
      <c r="M39" s="725"/>
      <c r="N39" s="725"/>
      <c r="O39" s="162"/>
      <c r="P39" s="162"/>
      <c r="Q39" s="162"/>
      <c r="R39" s="162"/>
      <c r="S39" s="162"/>
      <c r="T39" s="162"/>
      <c r="U39" s="162"/>
      <c r="V39" s="162"/>
      <c r="W39" s="162"/>
      <c r="X39" s="162"/>
      <c r="Y39" s="162"/>
      <c r="Z39" s="162"/>
      <c r="AA39" s="162"/>
      <c r="AB39" s="162"/>
      <c r="AC39" s="162"/>
      <c r="AD39" s="162"/>
      <c r="AE39" s="162"/>
      <c r="AF39" s="162"/>
      <c r="AG39" s="162"/>
    </row>
    <row r="40" spans="1:33" ht="15" customHeight="1">
      <c r="A40" s="111"/>
      <c r="B40" s="112"/>
      <c r="C40" s="112"/>
      <c r="D40" s="725"/>
      <c r="E40" s="725"/>
      <c r="F40" s="725"/>
      <c r="G40" s="725"/>
      <c r="H40" s="725"/>
      <c r="I40" s="725"/>
      <c r="J40" s="725"/>
      <c r="K40" s="725"/>
      <c r="L40" s="725"/>
      <c r="M40" s="725"/>
      <c r="N40" s="725"/>
      <c r="O40" s="162"/>
      <c r="P40" s="162"/>
      <c r="Q40" s="162"/>
      <c r="R40" s="162"/>
      <c r="S40" s="162"/>
      <c r="T40" s="162"/>
      <c r="U40" s="162"/>
      <c r="V40" s="162"/>
      <c r="W40" s="162"/>
      <c r="X40" s="162"/>
      <c r="Y40" s="162"/>
      <c r="Z40" s="162"/>
      <c r="AA40" s="162"/>
      <c r="AB40" s="162"/>
      <c r="AC40" s="162"/>
      <c r="AD40" s="162"/>
      <c r="AE40" s="162"/>
      <c r="AF40" s="162"/>
      <c r="AG40" s="162"/>
    </row>
    <row r="41" spans="1:33" ht="15" customHeight="1">
      <c r="A41" s="111"/>
      <c r="B41" s="112"/>
      <c r="C41" s="112"/>
      <c r="D41" s="725" t="s">
        <v>54</v>
      </c>
      <c r="E41" s="725"/>
      <c r="F41" s="725"/>
      <c r="G41" s="725"/>
      <c r="H41" s="725"/>
      <c r="I41" s="725"/>
      <c r="J41" s="725"/>
      <c r="K41" s="725"/>
      <c r="L41" s="725"/>
      <c r="M41" s="725"/>
      <c r="N41" s="725"/>
      <c r="O41" s="162"/>
      <c r="P41" s="162"/>
      <c r="Q41" s="162"/>
      <c r="R41" s="162"/>
      <c r="S41" s="162"/>
      <c r="T41" s="162"/>
      <c r="U41" s="162"/>
      <c r="V41" s="162"/>
      <c r="W41" s="162"/>
      <c r="X41" s="162"/>
      <c r="Y41" s="162"/>
      <c r="Z41" s="162"/>
      <c r="AA41" s="162"/>
      <c r="AB41" s="162"/>
      <c r="AC41" s="162"/>
      <c r="AD41" s="162"/>
      <c r="AE41" s="162"/>
      <c r="AF41" s="162"/>
      <c r="AG41" s="162"/>
    </row>
    <row r="42" spans="1:33" ht="15" customHeight="1">
      <c r="A42" s="111"/>
      <c r="B42" s="112"/>
      <c r="C42" s="112"/>
      <c r="D42" s="725"/>
      <c r="E42" s="725"/>
      <c r="F42" s="725"/>
      <c r="G42" s="725"/>
      <c r="H42" s="725"/>
      <c r="I42" s="725"/>
      <c r="J42" s="725"/>
      <c r="K42" s="725"/>
      <c r="L42" s="725"/>
      <c r="M42" s="725"/>
      <c r="N42" s="725"/>
      <c r="O42" s="162"/>
      <c r="P42" s="162"/>
      <c r="Q42" s="162"/>
      <c r="R42" s="162"/>
      <c r="S42" s="162"/>
      <c r="T42" s="162"/>
      <c r="U42" s="162"/>
      <c r="V42" s="162"/>
      <c r="W42" s="162"/>
      <c r="X42" s="162"/>
      <c r="Y42" s="162"/>
      <c r="Z42" s="162"/>
      <c r="AA42" s="162"/>
      <c r="AB42" s="162"/>
      <c r="AC42" s="162"/>
      <c r="AD42" s="162"/>
      <c r="AE42" s="162"/>
      <c r="AF42" s="162"/>
      <c r="AG42" s="162"/>
    </row>
    <row r="43" spans="1:33" ht="15" customHeight="1">
      <c r="A43" s="111"/>
      <c r="B43" s="112"/>
      <c r="C43" s="112"/>
      <c r="D43" s="725"/>
      <c r="E43" s="725"/>
      <c r="F43" s="725"/>
      <c r="G43" s="725"/>
      <c r="H43" s="725"/>
      <c r="I43" s="725"/>
      <c r="J43" s="725"/>
      <c r="K43" s="725"/>
      <c r="L43" s="725"/>
      <c r="M43" s="725"/>
      <c r="N43" s="725"/>
      <c r="O43" s="162"/>
      <c r="P43" s="162"/>
      <c r="Q43" s="162"/>
      <c r="R43" s="162"/>
      <c r="S43" s="162"/>
      <c r="T43" s="162"/>
      <c r="U43" s="162"/>
      <c r="V43" s="162"/>
      <c r="W43" s="162"/>
      <c r="X43" s="162"/>
      <c r="Y43" s="162"/>
      <c r="Z43" s="162"/>
      <c r="AA43" s="162"/>
      <c r="AB43" s="162"/>
      <c r="AC43" s="162"/>
      <c r="AD43" s="162"/>
      <c r="AE43" s="162"/>
      <c r="AF43" s="162"/>
      <c r="AG43" s="162"/>
    </row>
    <row r="44" spans="1:33" ht="15" customHeight="1">
      <c r="A44" s="111"/>
      <c r="B44" s="112"/>
      <c r="C44" s="112"/>
      <c r="D44" s="725"/>
      <c r="E44" s="725"/>
      <c r="F44" s="725"/>
      <c r="G44" s="725"/>
      <c r="H44" s="725"/>
      <c r="I44" s="725"/>
      <c r="J44" s="725"/>
      <c r="K44" s="725"/>
      <c r="L44" s="725"/>
      <c r="M44" s="725"/>
      <c r="N44" s="725"/>
      <c r="O44" s="162"/>
      <c r="P44" s="162"/>
      <c r="Q44" s="162"/>
      <c r="R44" s="162"/>
      <c r="S44" s="162"/>
      <c r="T44" s="162"/>
      <c r="U44" s="162"/>
      <c r="V44" s="162"/>
      <c r="W44" s="162"/>
      <c r="X44" s="162"/>
      <c r="Y44" s="162"/>
      <c r="Z44" s="162"/>
      <c r="AA44" s="162"/>
      <c r="AB44" s="162"/>
      <c r="AC44" s="162"/>
      <c r="AD44" s="162"/>
      <c r="AE44" s="162"/>
      <c r="AF44" s="162"/>
      <c r="AG44" s="162"/>
    </row>
    <row r="45" spans="1:33" ht="15" customHeight="1">
      <c r="A45" s="111"/>
      <c r="B45" s="112"/>
      <c r="C45" s="112"/>
      <c r="D45" s="725"/>
      <c r="E45" s="725"/>
      <c r="F45" s="725"/>
      <c r="G45" s="725"/>
      <c r="H45" s="725"/>
      <c r="I45" s="725"/>
      <c r="J45" s="725"/>
      <c r="K45" s="725"/>
      <c r="L45" s="725"/>
      <c r="M45" s="725"/>
      <c r="N45" s="725"/>
      <c r="O45" s="162"/>
      <c r="P45" s="162"/>
      <c r="Q45" s="162"/>
      <c r="R45" s="162"/>
      <c r="S45" s="162"/>
      <c r="T45" s="162"/>
      <c r="U45" s="162"/>
      <c r="V45" s="162"/>
      <c r="W45" s="162"/>
      <c r="X45" s="162"/>
      <c r="Y45" s="162"/>
      <c r="Z45" s="162"/>
      <c r="AA45" s="162"/>
      <c r="AB45" s="162"/>
      <c r="AC45" s="162"/>
      <c r="AD45" s="162"/>
      <c r="AE45" s="162"/>
      <c r="AF45" s="162"/>
      <c r="AG45" s="162"/>
    </row>
    <row r="46" spans="1:33" ht="15" customHeight="1">
      <c r="A46" s="111"/>
      <c r="B46" s="112"/>
      <c r="C46" s="112"/>
      <c r="D46" s="113" t="s">
        <v>55</v>
      </c>
      <c r="E46" s="112"/>
      <c r="F46" s="112"/>
      <c r="G46" s="112"/>
      <c r="H46" s="112"/>
      <c r="I46" s="112"/>
      <c r="J46" s="112"/>
      <c r="K46" s="112"/>
      <c r="L46" s="112"/>
      <c r="M46" s="111"/>
      <c r="N46" s="111"/>
      <c r="O46" s="111"/>
      <c r="P46" s="111"/>
      <c r="Q46" s="111"/>
      <c r="R46" s="111"/>
      <c r="S46" s="111"/>
      <c r="T46" s="111"/>
      <c r="U46" s="111"/>
      <c r="V46" s="111"/>
      <c r="W46" s="111"/>
      <c r="X46" s="111"/>
      <c r="Y46" s="111"/>
      <c r="Z46" s="111"/>
      <c r="AA46" s="111"/>
      <c r="AB46" s="111"/>
      <c r="AC46" s="111"/>
      <c r="AD46" s="111"/>
      <c r="AE46" s="111"/>
      <c r="AF46" s="111"/>
      <c r="AG46" s="111"/>
    </row>
    <row r="47" spans="1:33" ht="9" customHeight="1">
      <c r="A47" s="111"/>
      <c r="B47" s="112"/>
      <c r="C47" s="112"/>
      <c r="D47" s="112"/>
      <c r="E47" s="112"/>
      <c r="F47" s="112"/>
      <c r="G47" s="112"/>
      <c r="H47" s="112"/>
      <c r="I47" s="112"/>
      <c r="J47" s="112"/>
      <c r="K47" s="112"/>
      <c r="L47" s="112"/>
      <c r="M47" s="111"/>
      <c r="N47" s="111"/>
      <c r="O47" s="111"/>
      <c r="P47" s="111"/>
      <c r="Q47" s="111"/>
      <c r="R47" s="111"/>
      <c r="S47" s="111"/>
      <c r="T47" s="111"/>
      <c r="U47" s="111"/>
      <c r="V47" s="111"/>
      <c r="W47" s="111"/>
      <c r="X47" s="111"/>
      <c r="Y47" s="111"/>
      <c r="Z47" s="111"/>
      <c r="AA47" s="111"/>
      <c r="AB47" s="111"/>
      <c r="AC47" s="111"/>
      <c r="AD47" s="111"/>
      <c r="AE47" s="111"/>
      <c r="AF47" s="111"/>
      <c r="AG47" s="111"/>
    </row>
    <row r="48" spans="1:33" ht="15" customHeight="1">
      <c r="A48" s="111"/>
      <c r="B48" s="112"/>
      <c r="C48" s="112" t="s">
        <v>56</v>
      </c>
      <c r="D48" s="112" t="s">
        <v>57</v>
      </c>
      <c r="E48" s="112"/>
      <c r="F48" s="112"/>
      <c r="G48" s="112"/>
      <c r="H48" s="112"/>
      <c r="I48" s="112"/>
      <c r="J48" s="112"/>
      <c r="K48" s="112"/>
      <c r="L48" s="112"/>
      <c r="M48" s="111"/>
      <c r="N48" s="111"/>
      <c r="O48" s="111"/>
      <c r="P48" s="111"/>
      <c r="Q48" s="111"/>
      <c r="R48" s="111"/>
      <c r="S48" s="111"/>
      <c r="T48" s="111"/>
      <c r="U48" s="111"/>
      <c r="V48" s="111"/>
      <c r="W48" s="111"/>
      <c r="X48" s="111"/>
      <c r="Y48" s="111"/>
      <c r="Z48" s="111"/>
      <c r="AA48" s="111"/>
      <c r="AB48" s="111"/>
      <c r="AC48" s="111"/>
      <c r="AD48" s="111"/>
      <c r="AE48" s="111"/>
      <c r="AF48" s="111"/>
      <c r="AG48" s="111"/>
    </row>
    <row r="49" spans="1:33" ht="15" customHeight="1">
      <c r="A49" s="111"/>
      <c r="B49" s="112"/>
      <c r="C49" s="112"/>
      <c r="D49" s="557" t="s">
        <v>58</v>
      </c>
      <c r="E49" s="557"/>
      <c r="F49" s="557"/>
      <c r="G49" s="557"/>
      <c r="H49" s="557"/>
      <c r="I49" s="557"/>
      <c r="J49" s="557"/>
      <c r="K49" s="557"/>
      <c r="L49" s="557"/>
      <c r="M49" s="557"/>
      <c r="N49" s="557"/>
      <c r="O49" s="162"/>
      <c r="P49" s="162"/>
      <c r="Q49" s="162"/>
      <c r="R49" s="162"/>
      <c r="S49" s="162"/>
      <c r="T49" s="162"/>
      <c r="U49" s="162"/>
      <c r="V49" s="162"/>
      <c r="W49" s="162"/>
      <c r="X49" s="162"/>
      <c r="Y49" s="162"/>
      <c r="Z49" s="162"/>
      <c r="AA49" s="162"/>
      <c r="AB49" s="162"/>
      <c r="AC49" s="162"/>
      <c r="AD49" s="162"/>
      <c r="AE49" s="162"/>
      <c r="AF49" s="162"/>
      <c r="AG49" s="162"/>
    </row>
    <row r="50" spans="1:33" ht="15" customHeight="1">
      <c r="A50" s="111"/>
      <c r="B50" s="112"/>
      <c r="C50" s="112"/>
      <c r="D50" s="557"/>
      <c r="E50" s="557"/>
      <c r="F50" s="557"/>
      <c r="G50" s="557"/>
      <c r="H50" s="557"/>
      <c r="I50" s="557"/>
      <c r="J50" s="557"/>
      <c r="K50" s="557"/>
      <c r="L50" s="557"/>
      <c r="M50" s="557"/>
      <c r="N50" s="557"/>
      <c r="O50" s="162"/>
      <c r="P50" s="162"/>
      <c r="Q50" s="162"/>
      <c r="R50" s="162"/>
      <c r="S50" s="162"/>
      <c r="T50" s="162"/>
      <c r="U50" s="162"/>
      <c r="V50" s="162"/>
      <c r="W50" s="162"/>
      <c r="X50" s="162"/>
      <c r="Y50" s="162"/>
      <c r="Z50" s="162"/>
      <c r="AA50" s="162"/>
      <c r="AB50" s="162"/>
      <c r="AC50" s="162"/>
      <c r="AD50" s="162"/>
      <c r="AE50" s="162"/>
      <c r="AF50" s="162"/>
      <c r="AG50" s="162"/>
    </row>
    <row r="51" spans="1:33" ht="15" customHeight="1">
      <c r="A51" s="111"/>
      <c r="B51" s="112"/>
      <c r="C51" s="112"/>
      <c r="D51" s="557"/>
      <c r="E51" s="557"/>
      <c r="F51" s="557"/>
      <c r="G51" s="557"/>
      <c r="H51" s="557"/>
      <c r="I51" s="557"/>
      <c r="J51" s="557"/>
      <c r="K51" s="557"/>
      <c r="L51" s="557"/>
      <c r="M51" s="557"/>
      <c r="N51" s="557"/>
      <c r="O51" s="162"/>
      <c r="P51" s="162"/>
      <c r="Q51" s="162"/>
      <c r="R51" s="162"/>
      <c r="S51" s="162"/>
      <c r="T51" s="162"/>
      <c r="U51" s="162"/>
      <c r="V51" s="162"/>
      <c r="W51" s="162"/>
      <c r="X51" s="162"/>
      <c r="Y51" s="162"/>
      <c r="Z51" s="162"/>
      <c r="AA51" s="162"/>
      <c r="AB51" s="162"/>
      <c r="AC51" s="162"/>
      <c r="AD51" s="162"/>
      <c r="AE51" s="162"/>
      <c r="AF51" s="162"/>
      <c r="AG51" s="162"/>
    </row>
    <row r="52" spans="1:33" ht="15" customHeight="1">
      <c r="A52" s="111"/>
      <c r="B52" s="112"/>
      <c r="C52" s="112"/>
      <c r="D52" s="725" t="s">
        <v>59</v>
      </c>
      <c r="E52" s="725"/>
      <c r="F52" s="725"/>
      <c r="G52" s="725"/>
      <c r="H52" s="725"/>
      <c r="I52" s="725"/>
      <c r="J52" s="725"/>
      <c r="K52" s="725"/>
      <c r="L52" s="725"/>
      <c r="M52" s="725"/>
      <c r="N52" s="725"/>
      <c r="O52" s="162"/>
      <c r="P52" s="162"/>
      <c r="Q52" s="162"/>
      <c r="R52" s="162"/>
      <c r="S52" s="162"/>
      <c r="T52" s="162"/>
      <c r="U52" s="162"/>
      <c r="V52" s="162"/>
      <c r="W52" s="162"/>
      <c r="X52" s="162"/>
      <c r="Y52" s="162"/>
      <c r="Z52" s="162"/>
      <c r="AA52" s="162"/>
      <c r="AB52" s="162"/>
      <c r="AC52" s="162"/>
      <c r="AD52" s="162"/>
      <c r="AE52" s="162"/>
      <c r="AF52" s="162"/>
      <c r="AG52" s="162"/>
    </row>
    <row r="53" spans="1:33" ht="15" customHeight="1">
      <c r="A53" s="111"/>
      <c r="B53" s="112"/>
      <c r="C53" s="112"/>
      <c r="D53" s="725"/>
      <c r="E53" s="725"/>
      <c r="F53" s="725"/>
      <c r="G53" s="725"/>
      <c r="H53" s="725"/>
      <c r="I53" s="725"/>
      <c r="J53" s="725"/>
      <c r="K53" s="725"/>
      <c r="L53" s="725"/>
      <c r="M53" s="725"/>
      <c r="N53" s="725"/>
      <c r="O53" s="162"/>
      <c r="P53" s="162"/>
      <c r="Q53" s="162"/>
      <c r="R53" s="162"/>
      <c r="S53" s="162"/>
      <c r="T53" s="162"/>
      <c r="U53" s="162"/>
      <c r="V53" s="162"/>
      <c r="W53" s="162"/>
      <c r="X53" s="162"/>
      <c r="Y53" s="162"/>
      <c r="Z53" s="162"/>
      <c r="AA53" s="162"/>
      <c r="AB53" s="162"/>
      <c r="AC53" s="162"/>
      <c r="AD53" s="162"/>
      <c r="AE53" s="162"/>
      <c r="AF53" s="162"/>
      <c r="AG53" s="162"/>
    </row>
    <row r="54" spans="1:33" ht="15" customHeight="1">
      <c r="A54" s="111"/>
      <c r="B54" s="112"/>
      <c r="C54" s="112"/>
      <c r="D54" s="725" t="s">
        <v>60</v>
      </c>
      <c r="E54" s="725"/>
      <c r="F54" s="725"/>
      <c r="G54" s="725"/>
      <c r="H54" s="725"/>
      <c r="I54" s="725"/>
      <c r="J54" s="725"/>
      <c r="K54" s="725"/>
      <c r="L54" s="725"/>
      <c r="M54" s="725"/>
      <c r="N54" s="725"/>
      <c r="O54" s="162"/>
      <c r="P54" s="162"/>
      <c r="Q54" s="162"/>
      <c r="R54" s="162"/>
      <c r="S54" s="162"/>
      <c r="T54" s="162"/>
      <c r="U54" s="162"/>
      <c r="V54" s="162"/>
      <c r="W54" s="162"/>
      <c r="X54" s="162"/>
      <c r="Y54" s="162"/>
      <c r="Z54" s="162"/>
      <c r="AA54" s="162"/>
      <c r="AB54" s="162"/>
      <c r="AC54" s="162"/>
      <c r="AD54" s="162"/>
      <c r="AE54" s="162"/>
      <c r="AF54" s="162"/>
      <c r="AG54" s="162"/>
    </row>
    <row r="55" spans="1:33" ht="15" customHeight="1">
      <c r="A55" s="111"/>
      <c r="B55" s="112"/>
      <c r="C55" s="112"/>
      <c r="D55" s="725"/>
      <c r="E55" s="725"/>
      <c r="F55" s="725"/>
      <c r="G55" s="725"/>
      <c r="H55" s="725"/>
      <c r="I55" s="725"/>
      <c r="J55" s="725"/>
      <c r="K55" s="725"/>
      <c r="L55" s="725"/>
      <c r="M55" s="725"/>
      <c r="N55" s="725"/>
      <c r="O55" s="162"/>
      <c r="P55" s="162"/>
      <c r="Q55" s="162"/>
      <c r="R55" s="162"/>
      <c r="S55" s="162"/>
      <c r="T55" s="162"/>
      <c r="U55" s="162"/>
      <c r="V55" s="162"/>
      <c r="W55" s="162"/>
      <c r="X55" s="162"/>
      <c r="Y55" s="162"/>
      <c r="Z55" s="162"/>
      <c r="AA55" s="162"/>
      <c r="AB55" s="162"/>
      <c r="AC55" s="162"/>
      <c r="AD55" s="162"/>
      <c r="AE55" s="162"/>
      <c r="AF55" s="162"/>
      <c r="AG55" s="162"/>
    </row>
    <row r="56" spans="1:33" ht="15" customHeight="1">
      <c r="A56" s="111"/>
      <c r="B56" s="112"/>
      <c r="C56" s="112"/>
      <c r="D56" s="113" t="s">
        <v>61</v>
      </c>
      <c r="E56" s="112"/>
      <c r="F56" s="112"/>
      <c r="G56" s="112"/>
      <c r="H56" s="112"/>
      <c r="I56" s="112"/>
      <c r="J56" s="112"/>
      <c r="K56" s="112"/>
      <c r="L56" s="112"/>
      <c r="M56" s="111"/>
      <c r="N56" s="111"/>
      <c r="O56" s="111"/>
      <c r="P56" s="111"/>
      <c r="Q56" s="111"/>
      <c r="R56" s="111"/>
      <c r="S56" s="111"/>
      <c r="T56" s="111"/>
      <c r="U56" s="111"/>
      <c r="V56" s="111"/>
      <c r="W56" s="111"/>
      <c r="X56" s="111"/>
      <c r="Y56" s="111"/>
      <c r="Z56" s="111"/>
      <c r="AA56" s="111"/>
      <c r="AB56" s="111"/>
      <c r="AC56" s="111"/>
      <c r="AD56" s="111"/>
      <c r="AE56" s="111"/>
      <c r="AF56" s="111"/>
      <c r="AG56" s="111"/>
    </row>
    <row r="57" spans="1:33" ht="15" customHeight="1">
      <c r="A57" s="111"/>
      <c r="B57" s="112"/>
      <c r="C57" s="112"/>
      <c r="D57" s="112"/>
      <c r="E57" s="112"/>
      <c r="F57" s="112"/>
      <c r="G57" s="112"/>
      <c r="H57" s="112"/>
      <c r="I57" s="112"/>
      <c r="J57" s="112"/>
      <c r="K57" s="112"/>
      <c r="L57" s="112"/>
      <c r="M57" s="111"/>
      <c r="N57" s="111"/>
      <c r="O57" s="111"/>
      <c r="P57" s="111"/>
      <c r="Q57" s="111"/>
      <c r="R57" s="111"/>
      <c r="S57" s="111"/>
      <c r="T57" s="111"/>
      <c r="U57" s="111"/>
      <c r="V57" s="111"/>
      <c r="W57" s="111"/>
      <c r="X57" s="111"/>
      <c r="Y57" s="111"/>
      <c r="Z57" s="111"/>
      <c r="AA57" s="111"/>
      <c r="AB57" s="111"/>
      <c r="AC57" s="111"/>
      <c r="AD57" s="111"/>
      <c r="AE57" s="111"/>
      <c r="AF57" s="111"/>
      <c r="AG57" s="111"/>
    </row>
    <row r="58" spans="1:33" ht="15" customHeight="1">
      <c r="A58" s="111"/>
      <c r="B58" s="112"/>
      <c r="C58" s="112"/>
      <c r="D58" s="112"/>
      <c r="E58" s="112"/>
      <c r="F58" s="112"/>
      <c r="G58" s="112"/>
      <c r="H58" s="112"/>
      <c r="I58" s="112"/>
      <c r="J58" s="112"/>
      <c r="K58" s="112"/>
      <c r="L58" s="112"/>
      <c r="M58" s="111"/>
      <c r="N58" s="111"/>
      <c r="O58" s="111"/>
      <c r="P58" s="111"/>
      <c r="Q58" s="111"/>
      <c r="R58" s="111"/>
      <c r="S58" s="111"/>
      <c r="T58" s="111"/>
      <c r="U58" s="111"/>
      <c r="V58" s="111"/>
      <c r="W58" s="111"/>
      <c r="X58" s="111"/>
      <c r="Y58" s="111"/>
      <c r="Z58" s="111"/>
      <c r="AA58" s="111"/>
      <c r="AB58" s="111"/>
      <c r="AC58" s="111"/>
      <c r="AD58" s="111"/>
      <c r="AE58" s="111"/>
      <c r="AF58" s="111"/>
      <c r="AG58" s="111"/>
    </row>
    <row r="59" spans="1:33" ht="15" customHeight="1">
      <c r="A59" s="111"/>
      <c r="B59" s="112"/>
      <c r="C59" s="112"/>
      <c r="D59" s="112"/>
      <c r="E59" s="112"/>
      <c r="F59" s="112"/>
      <c r="G59" s="112"/>
      <c r="H59" s="112"/>
      <c r="J59" s="112"/>
      <c r="K59" s="112"/>
      <c r="L59" s="112"/>
      <c r="M59" s="111"/>
      <c r="N59" s="111"/>
      <c r="O59" s="111"/>
      <c r="R59" s="111"/>
      <c r="S59" s="111"/>
      <c r="T59" s="111"/>
      <c r="U59" s="111"/>
      <c r="V59" s="111"/>
      <c r="W59" s="111"/>
      <c r="X59" s="111"/>
      <c r="Y59" s="111"/>
      <c r="Z59" s="111"/>
      <c r="AA59" s="111"/>
      <c r="AB59" s="111"/>
      <c r="AC59" s="111"/>
      <c r="AD59" s="111"/>
      <c r="AE59" s="111"/>
      <c r="AF59" s="111"/>
      <c r="AG59" s="111"/>
    </row>
    <row r="60" spans="1:33" ht="15" customHeight="1">
      <c r="A60" s="111"/>
      <c r="B60" s="112"/>
      <c r="C60" s="112"/>
      <c r="D60" s="112"/>
      <c r="E60" s="112"/>
      <c r="F60" s="112"/>
      <c r="G60" s="112"/>
      <c r="H60" s="112"/>
      <c r="I60" s="384" t="s">
        <v>744</v>
      </c>
      <c r="J60" s="112"/>
      <c r="K60" s="112"/>
      <c r="L60" s="112"/>
      <c r="M60" s="111"/>
      <c r="N60" s="111"/>
      <c r="O60" s="111"/>
      <c r="P60" s="111"/>
      <c r="Q60" s="111"/>
      <c r="R60" s="111"/>
      <c r="S60" s="111"/>
      <c r="T60" s="111"/>
      <c r="U60" s="111"/>
      <c r="V60" s="111"/>
      <c r="W60" s="111"/>
      <c r="X60" s="111"/>
      <c r="Y60" s="111"/>
      <c r="Z60" s="111"/>
      <c r="AA60" s="111"/>
      <c r="AB60" s="111"/>
      <c r="AC60" s="111"/>
      <c r="AD60" s="111"/>
      <c r="AE60" s="111"/>
      <c r="AF60" s="111"/>
      <c r="AG60" s="111"/>
    </row>
    <row r="61" spans="1:33" ht="9.75" customHeight="1">
      <c r="A61" s="111"/>
      <c r="B61" s="112"/>
      <c r="C61" s="112"/>
      <c r="D61" s="112"/>
      <c r="E61" s="112"/>
      <c r="F61" s="112"/>
      <c r="G61" s="112"/>
      <c r="H61" s="112"/>
      <c r="I61" s="112"/>
      <c r="J61" s="112"/>
      <c r="K61" s="112"/>
      <c r="L61" s="112"/>
      <c r="M61" s="111"/>
      <c r="N61" s="111"/>
      <c r="O61" s="111"/>
      <c r="P61" s="111"/>
      <c r="Q61" s="111"/>
      <c r="R61" s="111"/>
      <c r="S61" s="111"/>
      <c r="T61" s="111"/>
      <c r="U61" s="111"/>
      <c r="V61" s="111"/>
      <c r="W61" s="111"/>
      <c r="X61" s="111"/>
      <c r="Y61" s="111"/>
      <c r="Z61" s="111"/>
      <c r="AA61" s="111"/>
      <c r="AB61" s="111"/>
      <c r="AC61" s="111"/>
      <c r="AD61" s="111"/>
      <c r="AE61" s="111"/>
      <c r="AF61" s="111"/>
      <c r="AG61" s="111"/>
    </row>
    <row r="62" spans="1:33" ht="15" customHeight="1">
      <c r="A62" s="111"/>
      <c r="B62" s="112"/>
      <c r="C62" s="112" t="s">
        <v>62</v>
      </c>
      <c r="D62" s="112" t="s">
        <v>63</v>
      </c>
      <c r="E62" s="112"/>
      <c r="F62" s="112"/>
      <c r="G62" s="112"/>
      <c r="H62" s="112"/>
      <c r="I62" s="112"/>
      <c r="J62" s="112"/>
      <c r="K62" s="112"/>
      <c r="L62" s="112"/>
      <c r="M62" s="111"/>
      <c r="N62" s="111"/>
      <c r="O62" s="111"/>
      <c r="P62" s="111"/>
      <c r="Q62" s="111"/>
      <c r="R62" s="111"/>
      <c r="S62" s="111"/>
      <c r="T62" s="111"/>
      <c r="U62" s="111"/>
      <c r="V62" s="111"/>
      <c r="W62" s="111"/>
      <c r="X62" s="111"/>
      <c r="Y62" s="111"/>
      <c r="Z62" s="111"/>
      <c r="AA62" s="111"/>
      <c r="AB62" s="111"/>
      <c r="AC62" s="111"/>
      <c r="AD62" s="111"/>
      <c r="AE62" s="111"/>
      <c r="AF62" s="111"/>
      <c r="AG62" s="111"/>
    </row>
    <row r="63" spans="1:33" ht="15" customHeight="1">
      <c r="A63" s="111"/>
      <c r="B63" s="112"/>
      <c r="C63" s="112"/>
      <c r="D63" s="557" t="s">
        <v>64</v>
      </c>
      <c r="E63" s="557"/>
      <c r="F63" s="557"/>
      <c r="G63" s="557"/>
      <c r="H63" s="557"/>
      <c r="I63" s="557"/>
      <c r="J63" s="557"/>
      <c r="K63" s="557"/>
      <c r="L63" s="557"/>
      <c r="M63" s="557"/>
      <c r="N63" s="557"/>
      <c r="O63" s="115"/>
      <c r="P63" s="115"/>
      <c r="Q63" s="115"/>
      <c r="R63" s="115"/>
      <c r="S63" s="115"/>
      <c r="T63" s="115"/>
      <c r="U63" s="115"/>
      <c r="V63" s="115"/>
      <c r="W63" s="115"/>
      <c r="X63" s="115"/>
      <c r="Y63" s="115"/>
      <c r="Z63" s="115"/>
      <c r="AA63" s="115"/>
      <c r="AB63" s="115"/>
      <c r="AC63" s="115"/>
      <c r="AD63" s="115"/>
      <c r="AE63" s="115"/>
      <c r="AF63" s="115"/>
      <c r="AG63" s="115"/>
    </row>
    <row r="64" spans="1:33" ht="15" customHeight="1">
      <c r="A64" s="111"/>
      <c r="B64" s="112"/>
      <c r="C64" s="112"/>
      <c r="D64" s="557"/>
      <c r="E64" s="557"/>
      <c r="F64" s="557"/>
      <c r="G64" s="557"/>
      <c r="H64" s="557"/>
      <c r="I64" s="557"/>
      <c r="J64" s="557"/>
      <c r="K64" s="557"/>
      <c r="L64" s="557"/>
      <c r="M64" s="557"/>
      <c r="N64" s="557"/>
      <c r="O64" s="115"/>
      <c r="P64" s="115"/>
      <c r="Q64" s="115"/>
      <c r="R64" s="115"/>
      <c r="S64" s="115"/>
      <c r="T64" s="115"/>
      <c r="U64" s="115"/>
      <c r="V64" s="115"/>
      <c r="W64" s="115"/>
      <c r="X64" s="115"/>
      <c r="Y64" s="115"/>
      <c r="Z64" s="115"/>
      <c r="AA64" s="115"/>
      <c r="AB64" s="115"/>
      <c r="AC64" s="115"/>
      <c r="AD64" s="115"/>
      <c r="AE64" s="115"/>
      <c r="AF64" s="115"/>
      <c r="AG64" s="115"/>
    </row>
    <row r="65" spans="1:33" ht="9" customHeight="1">
      <c r="A65" s="111"/>
      <c r="B65" s="112"/>
      <c r="C65" s="112"/>
      <c r="D65" s="557"/>
      <c r="E65" s="557"/>
      <c r="F65" s="557"/>
      <c r="G65" s="557"/>
      <c r="H65" s="557"/>
      <c r="I65" s="557"/>
      <c r="J65" s="557"/>
      <c r="K65" s="557"/>
      <c r="L65" s="557"/>
      <c r="M65" s="557"/>
      <c r="N65" s="557"/>
      <c r="O65" s="111"/>
      <c r="P65" s="111"/>
      <c r="Q65" s="111"/>
      <c r="R65" s="111"/>
      <c r="S65" s="111"/>
      <c r="T65" s="111"/>
      <c r="U65" s="111"/>
      <c r="V65" s="111"/>
      <c r="W65" s="111"/>
      <c r="X65" s="111"/>
      <c r="Y65" s="111"/>
      <c r="Z65" s="111"/>
      <c r="AA65" s="111"/>
      <c r="AB65" s="111"/>
      <c r="AC65" s="111"/>
      <c r="AD65" s="111"/>
      <c r="AE65" s="111"/>
      <c r="AF65" s="111"/>
      <c r="AG65" s="111"/>
    </row>
    <row r="66" spans="1:33" ht="15" customHeight="1">
      <c r="A66" s="111"/>
      <c r="B66" s="112"/>
      <c r="C66" s="112" t="s">
        <v>65</v>
      </c>
      <c r="D66" s="112" t="s">
        <v>66</v>
      </c>
      <c r="E66" s="112"/>
      <c r="F66" s="112"/>
      <c r="G66" s="112"/>
      <c r="H66" s="112"/>
      <c r="I66" s="112"/>
      <c r="J66" s="112"/>
      <c r="K66" s="112"/>
      <c r="L66" s="112"/>
      <c r="M66" s="111"/>
      <c r="N66" s="111"/>
      <c r="O66" s="111"/>
      <c r="P66" s="111"/>
      <c r="Q66" s="111"/>
      <c r="R66" s="111"/>
      <c r="S66" s="111"/>
      <c r="T66" s="111"/>
      <c r="U66" s="111"/>
      <c r="V66" s="111"/>
      <c r="W66" s="111"/>
      <c r="X66" s="111"/>
      <c r="Y66" s="111"/>
      <c r="Z66" s="111"/>
      <c r="AA66" s="111"/>
      <c r="AB66" s="111"/>
      <c r="AC66" s="111"/>
      <c r="AD66" s="111"/>
      <c r="AE66" s="111"/>
      <c r="AF66" s="111"/>
      <c r="AG66" s="111"/>
    </row>
    <row r="67" spans="1:33" ht="15" customHeight="1">
      <c r="A67" s="111"/>
      <c r="B67" s="112"/>
      <c r="C67" s="112"/>
      <c r="D67" s="112" t="s">
        <v>670</v>
      </c>
      <c r="E67" s="112"/>
      <c r="F67" s="112"/>
      <c r="G67" s="112"/>
      <c r="H67" s="112"/>
      <c r="I67" s="112"/>
      <c r="J67" s="112"/>
      <c r="K67" s="112"/>
      <c r="L67" s="112"/>
      <c r="M67" s="111"/>
      <c r="N67" s="111"/>
      <c r="O67" s="111"/>
      <c r="P67" s="111"/>
      <c r="Q67" s="111"/>
      <c r="R67" s="111"/>
      <c r="S67" s="111"/>
      <c r="T67" s="111"/>
      <c r="U67" s="111"/>
      <c r="V67" s="111"/>
      <c r="W67" s="111"/>
      <c r="X67" s="111"/>
      <c r="Y67" s="111"/>
      <c r="Z67" s="111"/>
      <c r="AA67" s="111"/>
      <c r="AB67" s="111"/>
      <c r="AC67" s="111"/>
      <c r="AD67" s="111"/>
      <c r="AE67" s="111"/>
      <c r="AF67" s="111"/>
      <c r="AG67" s="111"/>
    </row>
    <row r="68" spans="1:33" ht="15" customHeight="1">
      <c r="A68" s="111"/>
      <c r="B68" s="112"/>
      <c r="C68" s="112"/>
      <c r="D68" s="112" t="s">
        <v>67</v>
      </c>
      <c r="F68" s="112"/>
      <c r="G68" s="112"/>
      <c r="H68" s="112"/>
      <c r="I68" s="112"/>
      <c r="J68" s="112"/>
      <c r="K68" s="112"/>
      <c r="L68" s="112"/>
      <c r="M68" s="111"/>
      <c r="N68" s="111"/>
      <c r="O68" s="111"/>
      <c r="P68" s="111"/>
      <c r="Q68" s="111"/>
      <c r="R68" s="111"/>
      <c r="S68" s="111"/>
      <c r="T68" s="111"/>
      <c r="U68" s="111"/>
      <c r="V68" s="111"/>
      <c r="W68" s="111"/>
      <c r="X68" s="111"/>
      <c r="Y68" s="111"/>
      <c r="Z68" s="111"/>
      <c r="AA68" s="111"/>
      <c r="AB68" s="111"/>
      <c r="AC68" s="111"/>
      <c r="AD68" s="111"/>
      <c r="AE68" s="111"/>
      <c r="AF68" s="111"/>
      <c r="AG68" s="111"/>
    </row>
    <row r="69" spans="1:33" ht="15" customHeight="1">
      <c r="A69" s="111"/>
      <c r="B69" s="112"/>
      <c r="C69" s="112"/>
      <c r="D69" s="557" t="s">
        <v>68</v>
      </c>
      <c r="E69" s="557"/>
      <c r="F69" s="557"/>
      <c r="G69" s="557"/>
      <c r="H69" s="557"/>
      <c r="I69" s="557"/>
      <c r="J69" s="557"/>
      <c r="K69" s="557"/>
      <c r="L69" s="557"/>
      <c r="M69" s="557"/>
      <c r="N69" s="557"/>
      <c r="O69" s="115"/>
      <c r="P69" s="115"/>
      <c r="Q69" s="115"/>
      <c r="R69" s="115"/>
      <c r="S69" s="115"/>
      <c r="T69" s="115"/>
      <c r="U69" s="115"/>
      <c r="V69" s="115"/>
      <c r="W69" s="115"/>
      <c r="X69" s="115"/>
      <c r="Y69" s="115"/>
      <c r="Z69" s="115"/>
      <c r="AA69" s="115"/>
      <c r="AB69" s="115"/>
      <c r="AC69" s="115"/>
      <c r="AD69" s="115"/>
      <c r="AE69" s="115"/>
      <c r="AF69" s="115"/>
      <c r="AG69" s="115"/>
    </row>
    <row r="70" spans="1:33" ht="15" customHeight="1">
      <c r="A70" s="111"/>
      <c r="B70" s="112"/>
      <c r="C70" s="112"/>
      <c r="D70" s="557"/>
      <c r="E70" s="557"/>
      <c r="F70" s="557"/>
      <c r="G70" s="557"/>
      <c r="H70" s="557"/>
      <c r="I70" s="557"/>
      <c r="J70" s="557"/>
      <c r="K70" s="557"/>
      <c r="L70" s="557"/>
      <c r="M70" s="557"/>
      <c r="N70" s="557"/>
      <c r="O70" s="115"/>
      <c r="P70" s="115"/>
      <c r="Q70" s="115"/>
      <c r="R70" s="115"/>
      <c r="S70" s="115"/>
      <c r="T70" s="115"/>
      <c r="U70" s="115"/>
      <c r="V70" s="115"/>
      <c r="W70" s="115"/>
      <c r="X70" s="115"/>
      <c r="Y70" s="115"/>
      <c r="Z70" s="115"/>
      <c r="AA70" s="115"/>
      <c r="AB70" s="115"/>
      <c r="AC70" s="115"/>
      <c r="AD70" s="115"/>
      <c r="AE70" s="115"/>
      <c r="AF70" s="115"/>
      <c r="AG70" s="115"/>
    </row>
    <row r="71" spans="1:33" ht="15" customHeight="1">
      <c r="A71" s="111"/>
      <c r="B71" s="112"/>
      <c r="C71" s="112"/>
      <c r="D71" s="557"/>
      <c r="E71" s="557"/>
      <c r="F71" s="557"/>
      <c r="G71" s="557"/>
      <c r="H71" s="557"/>
      <c r="I71" s="557"/>
      <c r="J71" s="557"/>
      <c r="K71" s="557"/>
      <c r="L71" s="557"/>
      <c r="M71" s="557"/>
      <c r="N71" s="557"/>
      <c r="O71" s="115"/>
      <c r="P71" s="115"/>
      <c r="Q71" s="115"/>
      <c r="R71" s="115"/>
      <c r="S71" s="115"/>
      <c r="T71" s="115"/>
      <c r="U71" s="115"/>
      <c r="V71" s="115"/>
      <c r="W71" s="115"/>
      <c r="X71" s="115"/>
      <c r="Y71" s="115"/>
      <c r="Z71" s="115"/>
      <c r="AA71" s="115"/>
      <c r="AB71" s="115"/>
      <c r="AC71" s="115"/>
      <c r="AD71" s="115"/>
      <c r="AE71" s="115"/>
      <c r="AF71" s="115"/>
      <c r="AG71" s="115"/>
    </row>
    <row r="72" spans="1:33" ht="15" customHeight="1">
      <c r="A72" s="111"/>
      <c r="B72" s="112"/>
      <c r="C72" s="112"/>
      <c r="D72" s="725" t="s">
        <v>69</v>
      </c>
      <c r="E72" s="725"/>
      <c r="F72" s="725"/>
      <c r="G72" s="725"/>
      <c r="H72" s="725"/>
      <c r="I72" s="725"/>
      <c r="J72" s="725"/>
      <c r="K72" s="725"/>
      <c r="L72" s="725"/>
      <c r="M72" s="725"/>
      <c r="N72" s="725"/>
      <c r="O72" s="115"/>
      <c r="P72" s="115"/>
      <c r="Q72" s="115"/>
      <c r="R72" s="115"/>
      <c r="S72" s="115"/>
      <c r="T72" s="115"/>
      <c r="U72" s="115"/>
      <c r="V72" s="115"/>
      <c r="W72" s="115"/>
      <c r="X72" s="115"/>
      <c r="Y72" s="115"/>
      <c r="Z72" s="115"/>
      <c r="AA72" s="115"/>
      <c r="AB72" s="115"/>
      <c r="AC72" s="115"/>
      <c r="AD72" s="115"/>
      <c r="AE72" s="115"/>
      <c r="AF72" s="115"/>
      <c r="AG72" s="115"/>
    </row>
    <row r="73" spans="1:33" ht="15" customHeight="1">
      <c r="A73" s="111"/>
      <c r="B73" s="112"/>
      <c r="C73" s="112"/>
      <c r="D73" s="725"/>
      <c r="E73" s="725"/>
      <c r="F73" s="725"/>
      <c r="G73" s="725"/>
      <c r="H73" s="725"/>
      <c r="I73" s="725"/>
      <c r="J73" s="725"/>
      <c r="K73" s="725"/>
      <c r="L73" s="725"/>
      <c r="M73" s="725"/>
      <c r="N73" s="725"/>
      <c r="O73" s="115"/>
      <c r="P73" s="115"/>
      <c r="Q73" s="115"/>
      <c r="R73" s="115"/>
      <c r="S73" s="115"/>
      <c r="T73" s="115"/>
      <c r="U73" s="115"/>
      <c r="V73" s="115"/>
      <c r="W73" s="115"/>
      <c r="X73" s="115"/>
      <c r="Y73" s="115"/>
      <c r="Z73" s="115"/>
      <c r="AA73" s="115"/>
      <c r="AB73" s="115"/>
      <c r="AC73" s="115"/>
      <c r="AD73" s="115"/>
      <c r="AE73" s="115"/>
      <c r="AF73" s="115"/>
      <c r="AG73" s="115"/>
    </row>
    <row r="74" spans="1:33" ht="15" customHeight="1">
      <c r="A74" s="111"/>
      <c r="B74" s="112"/>
      <c r="C74" s="112"/>
      <c r="D74" s="112" t="s">
        <v>173</v>
      </c>
      <c r="E74" s="112" t="s">
        <v>70</v>
      </c>
      <c r="F74" s="112"/>
      <c r="G74" s="112"/>
      <c r="H74" s="112"/>
      <c r="I74" s="112"/>
      <c r="J74" s="112"/>
      <c r="K74" s="112"/>
      <c r="L74" s="112"/>
      <c r="M74" s="111"/>
      <c r="N74" s="111"/>
      <c r="O74" s="111"/>
      <c r="P74" s="111"/>
      <c r="Q74" s="111"/>
      <c r="R74" s="111"/>
      <c r="S74" s="111"/>
      <c r="T74" s="111"/>
      <c r="U74" s="111"/>
      <c r="V74" s="111"/>
      <c r="W74" s="111"/>
      <c r="X74" s="111"/>
      <c r="Y74" s="111"/>
      <c r="Z74" s="111"/>
      <c r="AA74" s="111"/>
      <c r="AB74" s="111"/>
      <c r="AC74" s="111"/>
      <c r="AD74" s="111"/>
      <c r="AE74" s="111"/>
      <c r="AF74" s="111"/>
      <c r="AG74" s="111"/>
    </row>
    <row r="75" spans="1:33" ht="15" customHeight="1">
      <c r="A75" s="111"/>
      <c r="B75" s="112"/>
      <c r="C75" s="112"/>
      <c r="D75" s="112" t="s">
        <v>174</v>
      </c>
      <c r="E75" s="557" t="s">
        <v>175</v>
      </c>
      <c r="F75" s="557"/>
      <c r="G75" s="557"/>
      <c r="H75" s="557"/>
      <c r="I75" s="557"/>
      <c r="J75" s="557"/>
      <c r="K75" s="557"/>
      <c r="L75" s="557"/>
      <c r="M75" s="557"/>
      <c r="N75" s="557"/>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1"/>
      <c r="B76" s="112"/>
      <c r="C76" s="112"/>
      <c r="D76" s="112"/>
      <c r="E76" s="557"/>
      <c r="F76" s="557"/>
      <c r="G76" s="557"/>
      <c r="H76" s="557"/>
      <c r="I76" s="557"/>
      <c r="J76" s="557"/>
      <c r="K76" s="557"/>
      <c r="L76" s="557"/>
      <c r="M76" s="557"/>
      <c r="N76" s="557"/>
      <c r="O76" s="115"/>
      <c r="P76" s="115"/>
      <c r="Q76" s="115"/>
      <c r="R76" s="115"/>
      <c r="S76" s="115"/>
      <c r="T76" s="115"/>
      <c r="U76" s="115"/>
      <c r="V76" s="115"/>
      <c r="W76" s="115"/>
      <c r="X76" s="115"/>
      <c r="Y76" s="115"/>
      <c r="Z76" s="115"/>
      <c r="AA76" s="115"/>
      <c r="AB76" s="115"/>
      <c r="AC76" s="115"/>
      <c r="AD76" s="115"/>
      <c r="AE76" s="115"/>
      <c r="AF76" s="115"/>
      <c r="AG76" s="115"/>
    </row>
    <row r="77" spans="1:33" ht="15" customHeight="1">
      <c r="A77" s="111"/>
      <c r="B77" s="112"/>
      <c r="C77" s="112"/>
      <c r="D77" s="726" t="s">
        <v>71</v>
      </c>
      <c r="E77" s="726"/>
      <c r="F77" s="726"/>
      <c r="G77" s="726"/>
      <c r="H77" s="726"/>
      <c r="I77" s="726"/>
      <c r="J77" s="726"/>
      <c r="K77" s="726"/>
      <c r="L77" s="726"/>
      <c r="M77" s="726"/>
      <c r="N77" s="726"/>
      <c r="O77" s="116"/>
      <c r="P77" s="116"/>
      <c r="Q77" s="116"/>
      <c r="R77" s="116"/>
      <c r="S77" s="116"/>
      <c r="T77" s="116"/>
      <c r="U77" s="116"/>
      <c r="V77" s="116"/>
      <c r="W77" s="116"/>
      <c r="X77" s="116"/>
      <c r="Y77" s="116"/>
      <c r="Z77" s="116"/>
      <c r="AA77" s="116"/>
      <c r="AB77" s="116"/>
      <c r="AC77" s="116"/>
      <c r="AD77" s="116"/>
      <c r="AE77" s="116"/>
      <c r="AF77" s="116"/>
      <c r="AG77" s="116"/>
    </row>
    <row r="78" spans="1:33" ht="15" customHeight="1">
      <c r="A78" s="111"/>
      <c r="B78" s="112"/>
      <c r="C78" s="112"/>
      <c r="D78" s="725" t="s">
        <v>72</v>
      </c>
      <c r="E78" s="725"/>
      <c r="F78" s="725"/>
      <c r="G78" s="725"/>
      <c r="H78" s="725"/>
      <c r="I78" s="725"/>
      <c r="J78" s="725"/>
      <c r="K78" s="725"/>
      <c r="L78" s="725"/>
      <c r="M78" s="725"/>
      <c r="N78" s="725"/>
      <c r="O78" s="115"/>
      <c r="P78" s="115"/>
      <c r="Q78" s="115"/>
      <c r="R78" s="115"/>
      <c r="S78" s="115"/>
      <c r="T78" s="115"/>
      <c r="U78" s="115"/>
      <c r="V78" s="115"/>
      <c r="W78" s="115"/>
      <c r="X78" s="115"/>
      <c r="Y78" s="115"/>
      <c r="Z78" s="115"/>
      <c r="AA78" s="115"/>
      <c r="AB78" s="115"/>
      <c r="AC78" s="115"/>
      <c r="AD78" s="115"/>
      <c r="AE78" s="115"/>
      <c r="AF78" s="115"/>
      <c r="AG78" s="115"/>
    </row>
    <row r="79" spans="1:33" ht="15" customHeight="1">
      <c r="A79" s="111"/>
      <c r="B79" s="112"/>
      <c r="C79" s="112"/>
      <c r="D79" s="725"/>
      <c r="E79" s="725"/>
      <c r="F79" s="725"/>
      <c r="G79" s="725"/>
      <c r="H79" s="725"/>
      <c r="I79" s="725"/>
      <c r="J79" s="725"/>
      <c r="K79" s="725"/>
      <c r="L79" s="725"/>
      <c r="M79" s="725"/>
      <c r="N79" s="725"/>
      <c r="O79" s="115"/>
      <c r="P79" s="115"/>
      <c r="Q79" s="115"/>
      <c r="R79" s="115"/>
      <c r="S79" s="115"/>
      <c r="T79" s="115"/>
      <c r="U79" s="115"/>
      <c r="V79" s="115"/>
      <c r="W79" s="115"/>
      <c r="X79" s="115"/>
      <c r="Y79" s="115"/>
      <c r="Z79" s="115"/>
      <c r="AA79" s="115"/>
      <c r="AB79" s="115"/>
      <c r="AC79" s="115"/>
      <c r="AD79" s="115"/>
      <c r="AE79" s="115"/>
      <c r="AF79" s="115"/>
      <c r="AG79" s="115"/>
    </row>
    <row r="80" spans="1:33" ht="9" customHeight="1">
      <c r="A80" s="111"/>
      <c r="B80" s="112"/>
      <c r="C80" s="112"/>
      <c r="D80" s="725"/>
      <c r="E80" s="725"/>
      <c r="F80" s="725"/>
      <c r="G80" s="725"/>
      <c r="H80" s="725"/>
      <c r="I80" s="725"/>
      <c r="J80" s="725"/>
      <c r="K80" s="725"/>
      <c r="L80" s="725"/>
      <c r="M80" s="725"/>
      <c r="N80" s="725"/>
      <c r="O80" s="111"/>
      <c r="P80" s="111"/>
      <c r="Q80" s="111"/>
      <c r="R80" s="111"/>
      <c r="S80" s="111"/>
      <c r="T80" s="111"/>
      <c r="U80" s="111"/>
      <c r="V80" s="111"/>
      <c r="W80" s="111"/>
      <c r="X80" s="111"/>
      <c r="Y80" s="111"/>
      <c r="Z80" s="111"/>
      <c r="AA80" s="111"/>
      <c r="AB80" s="111"/>
      <c r="AC80" s="111"/>
      <c r="AD80" s="111"/>
      <c r="AE80" s="111"/>
      <c r="AF80" s="111"/>
      <c r="AG80" s="111"/>
    </row>
    <row r="81" spans="1:33" ht="15" customHeight="1">
      <c r="A81" s="111"/>
      <c r="B81" s="112"/>
      <c r="C81" s="112" t="s">
        <v>73</v>
      </c>
      <c r="D81" s="112" t="s">
        <v>74</v>
      </c>
      <c r="E81" s="112"/>
      <c r="F81" s="112"/>
      <c r="G81" s="112"/>
      <c r="H81" s="112"/>
      <c r="I81" s="112"/>
      <c r="J81" s="112"/>
      <c r="K81" s="112"/>
      <c r="L81" s="112"/>
      <c r="M81" s="111"/>
      <c r="N81" s="111"/>
      <c r="O81" s="111"/>
      <c r="P81" s="111"/>
      <c r="Q81" s="111"/>
      <c r="R81" s="111"/>
      <c r="S81" s="111"/>
      <c r="T81" s="111"/>
      <c r="U81" s="111"/>
      <c r="V81" s="111"/>
      <c r="W81" s="111"/>
      <c r="X81" s="111"/>
      <c r="Y81" s="111"/>
      <c r="Z81" s="111"/>
      <c r="AA81" s="111"/>
      <c r="AB81" s="111"/>
      <c r="AC81" s="111"/>
      <c r="AD81" s="111"/>
      <c r="AE81" s="111"/>
      <c r="AF81" s="111"/>
      <c r="AG81" s="111"/>
    </row>
    <row r="82" spans="1:33" ht="15" customHeight="1">
      <c r="A82" s="111"/>
      <c r="B82" s="112"/>
      <c r="C82" s="112"/>
      <c r="D82" s="112" t="s">
        <v>20</v>
      </c>
      <c r="E82" s="112"/>
      <c r="F82" s="112"/>
      <c r="G82" s="112"/>
      <c r="H82" s="112"/>
      <c r="I82" s="112"/>
      <c r="J82" s="112"/>
      <c r="K82" s="112"/>
      <c r="L82" s="112"/>
      <c r="M82" s="111"/>
      <c r="N82" s="111"/>
      <c r="O82" s="111"/>
      <c r="P82" s="111"/>
      <c r="Q82" s="111"/>
      <c r="R82" s="111"/>
      <c r="S82" s="111"/>
      <c r="T82" s="111"/>
      <c r="U82" s="111"/>
      <c r="V82" s="111"/>
      <c r="W82" s="111"/>
      <c r="X82" s="111"/>
      <c r="Y82" s="111"/>
      <c r="Z82" s="111"/>
      <c r="AA82" s="111"/>
      <c r="AB82" s="111"/>
      <c r="AC82" s="111"/>
      <c r="AD82" s="111"/>
      <c r="AE82" s="111"/>
      <c r="AF82" s="111"/>
      <c r="AG82" s="111"/>
    </row>
    <row r="83" spans="1:33" ht="5.25" customHeight="1">
      <c r="A83" s="111"/>
      <c r="B83" s="112"/>
      <c r="C83" s="112"/>
      <c r="D83" s="112"/>
      <c r="E83" s="112"/>
      <c r="F83" s="112"/>
      <c r="G83" s="112"/>
      <c r="H83" s="112"/>
      <c r="I83" s="112"/>
      <c r="J83" s="112"/>
      <c r="K83" s="112"/>
      <c r="L83" s="112"/>
      <c r="M83" s="111"/>
      <c r="N83" s="111"/>
      <c r="O83" s="111"/>
      <c r="P83" s="111"/>
      <c r="Q83" s="111"/>
      <c r="R83" s="111"/>
      <c r="S83" s="111"/>
      <c r="T83" s="111"/>
      <c r="U83" s="111"/>
      <c r="V83" s="111"/>
      <c r="W83" s="111"/>
      <c r="X83" s="111"/>
      <c r="Y83" s="111"/>
      <c r="Z83" s="111"/>
      <c r="AA83" s="111"/>
      <c r="AB83" s="111"/>
      <c r="AC83" s="111"/>
      <c r="AD83" s="111"/>
      <c r="AE83" s="111"/>
      <c r="AF83" s="111"/>
      <c r="AG83" s="111"/>
    </row>
    <row r="84" spans="1:33" ht="15" customHeight="1">
      <c r="A84" s="111"/>
      <c r="B84" s="112"/>
      <c r="C84" s="112"/>
      <c r="D84" s="112" t="s">
        <v>176</v>
      </c>
      <c r="E84" s="112"/>
      <c r="F84" s="112" t="s">
        <v>75</v>
      </c>
      <c r="G84" s="111"/>
      <c r="H84" s="112"/>
      <c r="I84" s="112"/>
      <c r="J84" s="112"/>
      <c r="L84" s="112"/>
      <c r="M84" s="111"/>
      <c r="N84" s="111"/>
      <c r="O84" s="111"/>
      <c r="P84" s="111"/>
      <c r="Q84" s="111"/>
      <c r="R84" s="111"/>
      <c r="S84" s="111"/>
      <c r="T84" s="111"/>
      <c r="U84" s="111"/>
      <c r="V84" s="111"/>
      <c r="W84" s="111"/>
      <c r="X84" s="111"/>
      <c r="Y84" s="111"/>
      <c r="Z84" s="111"/>
      <c r="AA84" s="111"/>
      <c r="AB84" s="111"/>
      <c r="AC84" s="111"/>
      <c r="AD84" s="111"/>
      <c r="AE84" s="111"/>
      <c r="AF84" s="111"/>
      <c r="AG84" s="111"/>
    </row>
    <row r="85" spans="1:33" ht="15" customHeight="1">
      <c r="A85" s="111"/>
      <c r="B85" s="112"/>
      <c r="C85" s="112"/>
      <c r="D85" s="112" t="s">
        <v>76</v>
      </c>
      <c r="E85" s="112"/>
      <c r="F85" s="112"/>
      <c r="G85" s="112"/>
      <c r="H85" s="112"/>
      <c r="I85" s="112"/>
      <c r="J85" s="112"/>
      <c r="K85" s="112"/>
      <c r="L85" s="112"/>
      <c r="M85" s="111"/>
      <c r="N85" s="111"/>
      <c r="O85" s="111"/>
      <c r="P85" s="111"/>
      <c r="Q85" s="111"/>
      <c r="R85" s="111"/>
      <c r="S85" s="111"/>
      <c r="T85" s="111"/>
      <c r="U85" s="111"/>
      <c r="V85" s="111"/>
      <c r="W85" s="111"/>
      <c r="X85" s="111"/>
      <c r="Y85" s="111"/>
      <c r="Z85" s="111"/>
      <c r="AA85" s="111"/>
      <c r="AB85" s="111"/>
      <c r="AC85" s="111"/>
      <c r="AD85" s="111"/>
      <c r="AE85" s="111"/>
      <c r="AF85" s="111"/>
      <c r="AG85" s="111"/>
    </row>
    <row r="86" spans="1:33" ht="15" customHeight="1">
      <c r="A86" s="111"/>
      <c r="B86" s="112"/>
      <c r="C86" s="112"/>
      <c r="D86" s="112" t="s">
        <v>177</v>
      </c>
      <c r="E86" s="112"/>
      <c r="F86" s="112"/>
      <c r="G86" s="112" t="s">
        <v>179</v>
      </c>
      <c r="H86" s="111"/>
      <c r="I86" s="112"/>
      <c r="J86" s="112"/>
      <c r="K86" s="112"/>
      <c r="L86" s="112"/>
      <c r="N86" s="111"/>
      <c r="O86" s="111"/>
      <c r="P86" s="111"/>
      <c r="Q86" s="111"/>
      <c r="R86" s="111"/>
      <c r="S86" s="111"/>
      <c r="T86" s="111"/>
      <c r="U86" s="111"/>
      <c r="V86" s="111"/>
      <c r="W86" s="111"/>
      <c r="X86" s="111"/>
      <c r="Y86" s="111"/>
      <c r="Z86" s="111"/>
      <c r="AA86" s="111"/>
      <c r="AB86" s="111"/>
      <c r="AC86" s="111"/>
      <c r="AD86" s="111"/>
      <c r="AE86" s="111"/>
      <c r="AF86" s="111"/>
      <c r="AG86" s="111"/>
    </row>
    <row r="87" spans="1:33" ht="5.25" customHeight="1">
      <c r="A87" s="111"/>
      <c r="B87" s="112"/>
      <c r="C87" s="112"/>
      <c r="D87" s="112"/>
      <c r="E87" s="112"/>
      <c r="F87" s="112"/>
      <c r="G87" s="112"/>
      <c r="H87" s="111"/>
      <c r="I87" s="112"/>
      <c r="J87" s="112"/>
      <c r="K87" s="112"/>
      <c r="L87" s="112"/>
      <c r="M87" s="111"/>
      <c r="N87" s="111"/>
      <c r="O87" s="111"/>
      <c r="P87" s="111"/>
      <c r="Q87" s="111"/>
      <c r="R87" s="111"/>
      <c r="S87" s="111"/>
      <c r="T87" s="111"/>
      <c r="U87" s="111"/>
      <c r="V87" s="111"/>
      <c r="W87" s="111"/>
      <c r="X87" s="111"/>
      <c r="Y87" s="111"/>
      <c r="Z87" s="111"/>
      <c r="AA87" s="111"/>
      <c r="AB87" s="111"/>
      <c r="AC87" s="111"/>
      <c r="AD87" s="111"/>
      <c r="AE87" s="111"/>
      <c r="AF87" s="111"/>
      <c r="AG87" s="111"/>
    </row>
    <row r="88" spans="1:33" ht="15" customHeight="1">
      <c r="A88" s="111"/>
      <c r="B88" s="112"/>
      <c r="C88" s="112"/>
      <c r="D88" s="557" t="s">
        <v>77</v>
      </c>
      <c r="E88" s="557"/>
      <c r="F88" s="557"/>
      <c r="G88" s="557"/>
      <c r="H88" s="557"/>
      <c r="I88" s="557"/>
      <c r="J88" s="557"/>
      <c r="K88" s="557"/>
      <c r="L88" s="557"/>
      <c r="M88" s="557"/>
      <c r="N88" s="557"/>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1"/>
      <c r="B89" s="112"/>
      <c r="C89" s="112"/>
      <c r="D89" s="557"/>
      <c r="E89" s="557"/>
      <c r="F89" s="557"/>
      <c r="G89" s="557"/>
      <c r="H89" s="557"/>
      <c r="I89" s="557"/>
      <c r="J89" s="557"/>
      <c r="K89" s="557"/>
      <c r="L89" s="557"/>
      <c r="M89" s="557"/>
      <c r="N89" s="557"/>
      <c r="O89" s="115"/>
      <c r="P89" s="115"/>
      <c r="Q89" s="115"/>
      <c r="R89" s="115"/>
      <c r="S89" s="115"/>
      <c r="T89" s="115"/>
      <c r="U89" s="115"/>
      <c r="V89" s="115"/>
      <c r="W89" s="115"/>
      <c r="X89" s="115"/>
      <c r="Y89" s="115"/>
      <c r="Z89" s="115"/>
      <c r="AA89" s="115"/>
      <c r="AB89" s="115"/>
      <c r="AC89" s="115"/>
      <c r="AD89" s="115"/>
      <c r="AE89" s="115"/>
      <c r="AF89" s="115"/>
      <c r="AG89" s="115"/>
    </row>
    <row r="90" spans="2:14" ht="13.5">
      <c r="B90" s="38"/>
      <c r="C90" s="38"/>
      <c r="D90" s="115"/>
      <c r="E90" s="115"/>
      <c r="F90" s="115"/>
      <c r="G90" s="115"/>
      <c r="H90" s="115"/>
      <c r="I90" s="115"/>
      <c r="J90" s="115"/>
      <c r="K90" s="115"/>
      <c r="L90" s="115"/>
      <c r="M90" s="115"/>
      <c r="N90" s="115"/>
    </row>
    <row r="91" spans="2:12" ht="13.5">
      <c r="B91" s="38"/>
      <c r="C91" s="38"/>
      <c r="D91" s="38"/>
      <c r="E91" s="38"/>
      <c r="F91" s="38"/>
      <c r="G91" s="38"/>
      <c r="H91" s="38"/>
      <c r="I91" s="38"/>
      <c r="J91" s="38"/>
      <c r="K91" s="38"/>
      <c r="L91" s="38"/>
    </row>
    <row r="92" spans="2:12" ht="13.5">
      <c r="B92" s="38"/>
      <c r="C92" s="38"/>
      <c r="D92" s="38"/>
      <c r="E92" s="38"/>
      <c r="F92" s="38"/>
      <c r="G92" s="38"/>
      <c r="H92" s="38"/>
      <c r="I92" s="38"/>
      <c r="J92" s="38"/>
      <c r="K92" s="38"/>
      <c r="L92" s="38"/>
    </row>
    <row r="93" spans="2:12" ht="13.5">
      <c r="B93" s="38"/>
      <c r="C93" s="38"/>
      <c r="D93" s="38"/>
      <c r="E93" s="38"/>
      <c r="F93" s="38"/>
      <c r="G93" s="38"/>
      <c r="H93" s="38"/>
      <c r="I93" s="38"/>
      <c r="J93" s="38"/>
      <c r="K93" s="38"/>
      <c r="L93" s="38"/>
    </row>
    <row r="94" spans="2:12" ht="13.5">
      <c r="B94" s="38"/>
      <c r="C94" s="38"/>
      <c r="D94" s="38"/>
      <c r="E94" s="38"/>
      <c r="F94" s="38"/>
      <c r="G94" s="38"/>
      <c r="H94" s="38"/>
      <c r="I94" s="38"/>
      <c r="J94" s="38"/>
      <c r="K94" s="38"/>
      <c r="L94" s="38"/>
    </row>
    <row r="95" spans="2:12" ht="13.5">
      <c r="B95" s="38"/>
      <c r="C95" s="38"/>
      <c r="D95" s="38"/>
      <c r="E95" s="38"/>
      <c r="F95" s="38"/>
      <c r="G95" s="38"/>
      <c r="H95" s="38"/>
      <c r="I95" s="38"/>
      <c r="J95" s="38"/>
      <c r="K95" s="38"/>
      <c r="L95" s="38"/>
    </row>
    <row r="96" spans="2:12" ht="13.5">
      <c r="B96" s="38"/>
      <c r="C96" s="38"/>
      <c r="D96" s="38"/>
      <c r="E96" s="38"/>
      <c r="F96" s="38"/>
      <c r="G96" s="38"/>
      <c r="H96" s="38"/>
      <c r="I96" s="38"/>
      <c r="J96" s="38"/>
      <c r="K96" s="38"/>
      <c r="L96" s="38"/>
    </row>
    <row r="97" spans="2:12" ht="13.5">
      <c r="B97" s="38"/>
      <c r="C97" s="38"/>
      <c r="D97" s="38"/>
      <c r="E97" s="38"/>
      <c r="F97" s="38"/>
      <c r="G97" s="38"/>
      <c r="H97" s="38"/>
      <c r="I97" s="38"/>
      <c r="J97" s="38"/>
      <c r="K97" s="38"/>
      <c r="L97" s="38"/>
    </row>
    <row r="122" ht="13.5">
      <c r="I122" s="384" t="s">
        <v>745</v>
      </c>
    </row>
  </sheetData>
  <sheetProtection/>
  <mergeCells count="19">
    <mergeCell ref="A2:N2"/>
    <mergeCell ref="D54:N55"/>
    <mergeCell ref="D49:N51"/>
    <mergeCell ref="D52:N53"/>
    <mergeCell ref="C5:N7"/>
    <mergeCell ref="C10:N15"/>
    <mergeCell ref="C16:N19"/>
    <mergeCell ref="D32:N34"/>
    <mergeCell ref="D35:N37"/>
    <mergeCell ref="C21:N28"/>
    <mergeCell ref="D39:N40"/>
    <mergeCell ref="D41:N45"/>
    <mergeCell ref="D88:N89"/>
    <mergeCell ref="E75:N76"/>
    <mergeCell ref="D77:N77"/>
    <mergeCell ref="D78:N80"/>
    <mergeCell ref="D63:N65"/>
    <mergeCell ref="D72:N73"/>
    <mergeCell ref="D69:N71"/>
  </mergeCells>
  <printOptions/>
  <pageMargins left="0.5905511811023623" right="0.7480314960629921" top="0.7480314960629921" bottom="0.3" header="0.5118110236220472" footer="0.2"/>
  <pageSetup horizontalDpi="600" verticalDpi="600" orientation="portrait" paperSize="9" scale="96" r:id="rId2"/>
  <rowBreaks count="1" manualBreakCount="1">
    <brk id="60" max="13" man="1"/>
  </rowBreaks>
  <drawing r:id="rId1"/>
</worksheet>
</file>

<file path=xl/worksheets/sheet26.xml><?xml version="1.0" encoding="utf-8"?>
<worksheet xmlns="http://schemas.openxmlformats.org/spreadsheetml/2006/main" xmlns:r="http://schemas.openxmlformats.org/officeDocument/2006/relationships">
  <sheetPr>
    <tabColor indexed="8"/>
  </sheetPr>
  <dimension ref="A9:H32"/>
  <sheetViews>
    <sheetView showGridLines="0" view="pageBreakPreview" zoomScaleSheetLayoutView="100" workbookViewId="0" topLeftCell="A1">
      <selection activeCell="A1" sqref="A1"/>
    </sheetView>
  </sheetViews>
  <sheetFormatPr defaultColWidth="8.796875" defaultRowHeight="14.25"/>
  <cols>
    <col min="1" max="1" width="4.19921875" style="125" customWidth="1"/>
    <col min="2" max="2" width="6.59765625" style="125" customWidth="1"/>
    <col min="3" max="3" width="10.59765625" style="125" customWidth="1"/>
    <col min="4" max="8" width="9" style="125" customWidth="1"/>
    <col min="9" max="9" width="4.8984375" style="125" customWidth="1"/>
    <col min="10" max="10" width="9" style="125" customWidth="1"/>
    <col min="11" max="11" width="6.59765625" style="125" customWidth="1"/>
    <col min="12" max="16384" width="9" style="125" customWidth="1"/>
  </cols>
  <sheetData>
    <row r="1" ht="24" customHeight="1"/>
    <row r="2" ht="24" customHeight="1"/>
    <row r="3" ht="24" customHeight="1"/>
    <row r="4" ht="24" customHeight="1"/>
    <row r="5" ht="24" customHeight="1"/>
    <row r="6" ht="24" customHeight="1"/>
    <row r="7" ht="24" customHeight="1"/>
    <row r="8" ht="13.5"/>
    <row r="9" spans="1:8" ht="22.5" customHeight="1">
      <c r="A9" s="126"/>
      <c r="C9" s="128"/>
      <c r="D9" s="128"/>
      <c r="E9" s="128"/>
      <c r="F9" s="128"/>
      <c r="G9" s="128"/>
      <c r="H9" s="128"/>
    </row>
    <row r="10" spans="1:8" ht="22.5" customHeight="1">
      <c r="A10" s="126"/>
      <c r="C10" s="128"/>
      <c r="D10" s="128"/>
      <c r="E10" s="128"/>
      <c r="F10" s="128"/>
      <c r="G10" s="128"/>
      <c r="H10" s="128"/>
    </row>
    <row r="11" spans="1:8" ht="22.5" customHeight="1">
      <c r="A11" s="126"/>
      <c r="C11" s="128"/>
      <c r="D11" s="128"/>
      <c r="E11" s="128"/>
      <c r="F11" s="128"/>
      <c r="G11" s="128"/>
      <c r="H11" s="128"/>
    </row>
    <row r="12" spans="1:8" ht="27" customHeight="1">
      <c r="A12" s="126"/>
      <c r="B12" s="129"/>
      <c r="C12" s="128"/>
      <c r="D12" s="128"/>
      <c r="E12" s="128"/>
      <c r="F12" s="128"/>
      <c r="G12" s="128"/>
      <c r="H12" s="128"/>
    </row>
    <row r="13" spans="1:8" ht="18" customHeight="1">
      <c r="A13" s="126"/>
      <c r="B13" s="130"/>
      <c r="C13" s="128"/>
      <c r="D13" s="128"/>
      <c r="E13" s="128"/>
      <c r="F13" s="128"/>
      <c r="G13" s="128"/>
      <c r="H13" s="128"/>
    </row>
    <row r="14" spans="1:8" ht="24.75" customHeight="1">
      <c r="A14" s="126"/>
      <c r="B14" s="131"/>
      <c r="C14" s="128"/>
      <c r="D14" s="128"/>
      <c r="E14" s="128"/>
      <c r="F14" s="128"/>
      <c r="G14" s="128"/>
      <c r="H14" s="128"/>
    </row>
    <row r="15" spans="1:8" ht="22.5" customHeight="1">
      <c r="A15" s="126"/>
      <c r="B15" s="133"/>
      <c r="C15" s="128"/>
      <c r="D15" s="128"/>
      <c r="E15" s="128"/>
      <c r="F15" s="132"/>
      <c r="H15" s="128"/>
    </row>
    <row r="16" spans="1:8" ht="22.5" customHeight="1">
      <c r="A16" s="126"/>
      <c r="C16" s="128"/>
      <c r="D16" s="128"/>
      <c r="E16" s="128"/>
      <c r="F16" s="132"/>
      <c r="H16" s="128"/>
    </row>
    <row r="17" spans="1:5" ht="20.25" customHeight="1">
      <c r="A17" s="126"/>
      <c r="B17" s="127" t="s">
        <v>374</v>
      </c>
      <c r="C17" s="128"/>
      <c r="D17" s="128"/>
      <c r="E17" s="128"/>
    </row>
    <row r="18" spans="2:5" ht="20.25" customHeight="1">
      <c r="B18" s="127" t="s">
        <v>318</v>
      </c>
      <c r="C18" s="128"/>
      <c r="D18" s="128"/>
      <c r="E18" s="128"/>
    </row>
    <row r="19" spans="2:5" ht="20.25" customHeight="1">
      <c r="B19" s="127" t="s">
        <v>319</v>
      </c>
      <c r="D19" s="128"/>
      <c r="E19" s="128"/>
    </row>
    <row r="20" spans="3:5" ht="20.25" customHeight="1">
      <c r="C20" s="134"/>
      <c r="D20" s="128"/>
      <c r="E20" s="128"/>
    </row>
    <row r="21" spans="3:8" ht="18">
      <c r="C21" s="134"/>
      <c r="F21" s="128"/>
      <c r="G21" s="128"/>
      <c r="H21" s="128"/>
    </row>
    <row r="22" spans="3:8" ht="18">
      <c r="C22" s="135"/>
      <c r="F22" s="128"/>
      <c r="G22" s="128"/>
      <c r="H22" s="128"/>
    </row>
    <row r="23" spans="3:8" ht="18">
      <c r="C23" s="135"/>
      <c r="F23" s="128"/>
      <c r="G23" s="128"/>
      <c r="H23" s="128"/>
    </row>
    <row r="24" spans="3:8" ht="17.25">
      <c r="C24" s="135"/>
      <c r="F24" s="128"/>
      <c r="G24" s="128"/>
      <c r="H24" s="128"/>
    </row>
    <row r="25" spans="3:8" ht="17.25">
      <c r="C25" s="135"/>
      <c r="F25" s="128"/>
      <c r="G25" s="128"/>
      <c r="H25" s="128"/>
    </row>
    <row r="26" spans="3:8" ht="17.25">
      <c r="C26" s="135"/>
      <c r="F26" s="128"/>
      <c r="G26" s="128"/>
      <c r="H26" s="128"/>
    </row>
    <row r="27" spans="3:8" ht="17.25">
      <c r="C27" s="135"/>
      <c r="F27" s="128"/>
      <c r="G27" s="128"/>
      <c r="H27" s="128"/>
    </row>
    <row r="28" spans="3:8" ht="17.25">
      <c r="C28" s="135"/>
      <c r="F28" s="128"/>
      <c r="G28" s="128"/>
      <c r="H28" s="128"/>
    </row>
    <row r="29" spans="3:8" ht="17.25">
      <c r="C29" s="135"/>
      <c r="F29" s="128"/>
      <c r="G29" s="128"/>
      <c r="H29" s="128"/>
    </row>
    <row r="30" spans="3:7" ht="13.5">
      <c r="C30" s="136"/>
      <c r="D30" s="137"/>
      <c r="E30" s="138"/>
      <c r="F30" s="138"/>
      <c r="G30" s="138"/>
    </row>
    <row r="31" spans="3:7" ht="13.5">
      <c r="C31" s="137"/>
      <c r="D31" s="137"/>
      <c r="E31" s="138"/>
      <c r="F31" s="138"/>
      <c r="G31" s="138"/>
    </row>
    <row r="32" spans="3:7" ht="13.5">
      <c r="C32" s="137"/>
      <c r="D32" s="137"/>
      <c r="E32" s="138"/>
      <c r="F32" s="138"/>
      <c r="G32" s="138"/>
    </row>
    <row r="34" ht="17.25" customHeight="1"/>
    <row r="35" ht="17.25" customHeight="1"/>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8"/>
  </sheetPr>
  <dimension ref="A1:AB121"/>
  <sheetViews>
    <sheetView showGridLines="0" view="pageBreakPreview" zoomScaleSheetLayoutView="100" zoomScalePageLayoutView="0" workbookViewId="0" topLeftCell="A1">
      <selection activeCell="A1" sqref="A1"/>
    </sheetView>
  </sheetViews>
  <sheetFormatPr defaultColWidth="8.796875" defaultRowHeight="14.25"/>
  <cols>
    <col min="1" max="1" width="2.59765625" style="0" customWidth="1"/>
    <col min="2" max="2" width="2.8984375" style="222"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1"/>
      <c r="B1" s="220"/>
      <c r="C1" s="111"/>
      <c r="D1" s="111"/>
      <c r="E1" s="111"/>
      <c r="F1" s="111"/>
      <c r="G1" s="111"/>
      <c r="H1" s="219" t="s">
        <v>78</v>
      </c>
      <c r="I1" s="111"/>
      <c r="J1" s="111"/>
      <c r="K1" s="111"/>
      <c r="L1" s="111"/>
      <c r="M1" s="111"/>
      <c r="N1" s="111"/>
    </row>
    <row r="2" spans="1:14" ht="15" customHeight="1">
      <c r="A2" s="111"/>
      <c r="B2" s="221"/>
      <c r="C2" s="112"/>
      <c r="D2" s="111"/>
      <c r="E2" s="111"/>
      <c r="F2" s="112"/>
      <c r="G2" s="112"/>
      <c r="H2" s="112"/>
      <c r="I2" s="112"/>
      <c r="J2" s="111"/>
      <c r="K2" s="111"/>
      <c r="N2" s="112"/>
    </row>
    <row r="3" spans="1:14" ht="15" customHeight="1">
      <c r="A3" s="184"/>
      <c r="C3" s="112"/>
      <c r="D3" s="112"/>
      <c r="E3" s="112"/>
      <c r="F3" s="112"/>
      <c r="G3" s="112"/>
      <c r="H3" s="112"/>
      <c r="I3" s="112"/>
      <c r="J3" s="112"/>
      <c r="K3" s="112"/>
      <c r="L3" s="112"/>
      <c r="M3" s="112"/>
      <c r="N3" s="111"/>
    </row>
    <row r="4" spans="1:15" s="441" customFormat="1" ht="14.25" customHeight="1">
      <c r="A4" s="111"/>
      <c r="B4" s="221" t="s">
        <v>747</v>
      </c>
      <c r="C4" s="557" t="s">
        <v>748</v>
      </c>
      <c r="D4" s="557"/>
      <c r="E4" s="557"/>
      <c r="F4" s="557"/>
      <c r="G4" s="557"/>
      <c r="H4" s="557"/>
      <c r="I4" s="557"/>
      <c r="J4" s="557"/>
      <c r="K4" s="557"/>
      <c r="L4" s="557"/>
      <c r="M4" s="557"/>
      <c r="N4" s="557"/>
      <c r="O4" s="557"/>
    </row>
    <row r="5" spans="1:15" s="441" customFormat="1" ht="14.25" customHeight="1">
      <c r="A5" s="111"/>
      <c r="B5" s="221"/>
      <c r="C5" s="557"/>
      <c r="D5" s="557"/>
      <c r="E5" s="557"/>
      <c r="F5" s="557"/>
      <c r="G5" s="557"/>
      <c r="H5" s="557"/>
      <c r="I5" s="557"/>
      <c r="J5" s="557"/>
      <c r="K5" s="557"/>
      <c r="L5" s="557"/>
      <c r="M5" s="557"/>
      <c r="N5" s="557"/>
      <c r="O5" s="557"/>
    </row>
    <row r="6" spans="1:15" s="441" customFormat="1" ht="6.75" customHeight="1">
      <c r="A6" s="111"/>
      <c r="B6" s="221"/>
      <c r="C6" s="115"/>
      <c r="D6" s="115"/>
      <c r="E6" s="115"/>
      <c r="F6" s="115"/>
      <c r="G6" s="115"/>
      <c r="H6" s="115"/>
      <c r="I6" s="115"/>
      <c r="J6" s="115"/>
      <c r="K6" s="115"/>
      <c r="L6" s="115"/>
      <c r="M6" s="115"/>
      <c r="N6" s="115"/>
      <c r="O6" s="115"/>
    </row>
    <row r="7" spans="1:15" s="441" customFormat="1" ht="14.25" customHeight="1">
      <c r="A7" s="111"/>
      <c r="B7" s="221" t="s">
        <v>749</v>
      </c>
      <c r="C7" s="557" t="s">
        <v>750</v>
      </c>
      <c r="D7" s="557"/>
      <c r="E7" s="557"/>
      <c r="F7" s="557"/>
      <c r="G7" s="557"/>
      <c r="H7" s="557"/>
      <c r="I7" s="557"/>
      <c r="J7" s="557"/>
      <c r="K7" s="557"/>
      <c r="L7" s="557"/>
      <c r="M7" s="557"/>
      <c r="N7" s="557"/>
      <c r="O7" s="557"/>
    </row>
    <row r="8" spans="1:15" s="441" customFormat="1" ht="14.25" customHeight="1">
      <c r="A8" s="111"/>
      <c r="B8" s="221"/>
      <c r="C8" s="557"/>
      <c r="D8" s="557"/>
      <c r="E8" s="557"/>
      <c r="F8" s="557"/>
      <c r="G8" s="557"/>
      <c r="H8" s="557"/>
      <c r="I8" s="557"/>
      <c r="J8" s="557"/>
      <c r="K8" s="557"/>
      <c r="L8" s="557"/>
      <c r="M8" s="557"/>
      <c r="N8" s="557"/>
      <c r="O8" s="557"/>
    </row>
    <row r="9" spans="1:15" s="441" customFormat="1" ht="6.75" customHeight="1">
      <c r="A9" s="111"/>
      <c r="B9" s="221"/>
      <c r="C9" s="115"/>
      <c r="D9" s="115"/>
      <c r="E9" s="115"/>
      <c r="F9" s="115"/>
      <c r="G9" s="115"/>
      <c r="H9" s="115"/>
      <c r="I9" s="115"/>
      <c r="J9" s="115"/>
      <c r="K9" s="115"/>
      <c r="L9" s="115"/>
      <c r="M9" s="115"/>
      <c r="N9" s="115"/>
      <c r="O9" s="115"/>
    </row>
    <row r="10" spans="1:15" s="441" customFormat="1" ht="14.25" customHeight="1">
      <c r="A10" s="111"/>
      <c r="B10" s="221" t="s">
        <v>406</v>
      </c>
      <c r="C10" s="557" t="s">
        <v>671</v>
      </c>
      <c r="D10" s="557"/>
      <c r="E10" s="557"/>
      <c r="F10" s="557"/>
      <c r="G10" s="557"/>
      <c r="H10" s="557"/>
      <c r="I10" s="557"/>
      <c r="J10" s="557"/>
      <c r="K10" s="557"/>
      <c r="L10" s="557"/>
      <c r="M10" s="557"/>
      <c r="N10" s="557"/>
      <c r="O10" s="557"/>
    </row>
    <row r="11" spans="1:15" s="441" customFormat="1" ht="14.25" customHeight="1">
      <c r="A11" s="111"/>
      <c r="B11" s="221"/>
      <c r="C11" s="557"/>
      <c r="D11" s="557"/>
      <c r="E11" s="557"/>
      <c r="F11" s="557"/>
      <c r="G11" s="557"/>
      <c r="H11" s="557"/>
      <c r="I11" s="557"/>
      <c r="J11" s="557"/>
      <c r="K11" s="557"/>
      <c r="L11" s="557"/>
      <c r="M11" s="557"/>
      <c r="N11" s="557"/>
      <c r="O11" s="557"/>
    </row>
    <row r="12" spans="1:15" s="441" customFormat="1" ht="6.75" customHeight="1">
      <c r="A12" s="111"/>
      <c r="B12" s="221"/>
      <c r="C12" s="115"/>
      <c r="D12" s="115"/>
      <c r="E12" s="115"/>
      <c r="F12" s="115"/>
      <c r="G12" s="115"/>
      <c r="H12" s="115"/>
      <c r="I12" s="115"/>
      <c r="J12" s="115"/>
      <c r="K12" s="115"/>
      <c r="L12" s="115"/>
      <c r="M12" s="115"/>
      <c r="N12" s="115"/>
      <c r="O12" s="115"/>
    </row>
    <row r="13" spans="1:15" s="441" customFormat="1" ht="14.25" customHeight="1">
      <c r="A13" s="111"/>
      <c r="B13" s="221" t="s">
        <v>751</v>
      </c>
      <c r="C13" s="116" t="s">
        <v>79</v>
      </c>
      <c r="D13" s="116"/>
      <c r="E13" s="116"/>
      <c r="F13" s="116"/>
      <c r="G13" s="116"/>
      <c r="H13" s="119"/>
      <c r="I13" s="119"/>
      <c r="J13" s="119"/>
      <c r="K13" s="119"/>
      <c r="L13" s="119"/>
      <c r="M13" s="119"/>
      <c r="N13" s="119"/>
      <c r="O13" s="116"/>
    </row>
    <row r="14" spans="1:15" s="441" customFormat="1" ht="14.25" customHeight="1">
      <c r="A14" s="111"/>
      <c r="B14" s="221"/>
      <c r="C14" s="119" t="s">
        <v>752</v>
      </c>
      <c r="D14" s="555" t="s">
        <v>621</v>
      </c>
      <c r="E14" s="555"/>
      <c r="F14" s="555"/>
      <c r="G14" s="555"/>
      <c r="H14" s="555"/>
      <c r="I14" s="555"/>
      <c r="J14" s="555"/>
      <c r="K14" s="555"/>
      <c r="L14" s="555"/>
      <c r="M14" s="555"/>
      <c r="N14" s="555"/>
      <c r="O14" s="555"/>
    </row>
    <row r="15" spans="1:15" s="441" customFormat="1" ht="14.25" customHeight="1">
      <c r="A15" s="111"/>
      <c r="B15" s="221"/>
      <c r="C15" s="119"/>
      <c r="D15" s="555"/>
      <c r="E15" s="555"/>
      <c r="F15" s="555"/>
      <c r="G15" s="555"/>
      <c r="H15" s="555"/>
      <c r="I15" s="555"/>
      <c r="J15" s="555"/>
      <c r="K15" s="555"/>
      <c r="L15" s="555"/>
      <c r="M15" s="555"/>
      <c r="N15" s="555"/>
      <c r="O15" s="555"/>
    </row>
    <row r="16" spans="1:28" s="441" customFormat="1" ht="14.25" customHeight="1">
      <c r="A16" s="111"/>
      <c r="B16" s="221"/>
      <c r="C16" s="119"/>
      <c r="D16" s="555"/>
      <c r="E16" s="555"/>
      <c r="F16" s="555"/>
      <c r="G16" s="555"/>
      <c r="H16" s="555"/>
      <c r="I16" s="555"/>
      <c r="J16" s="555"/>
      <c r="K16" s="555"/>
      <c r="L16" s="555"/>
      <c r="M16" s="555"/>
      <c r="N16" s="555"/>
      <c r="O16" s="555"/>
      <c r="Q16" s="115"/>
      <c r="R16" s="115"/>
      <c r="S16" s="115"/>
      <c r="T16" s="115"/>
      <c r="U16" s="115"/>
      <c r="V16" s="115"/>
      <c r="W16" s="115"/>
      <c r="X16" s="115"/>
      <c r="Y16" s="115"/>
      <c r="Z16" s="115"/>
      <c r="AA16" s="115"/>
      <c r="AB16" s="115"/>
    </row>
    <row r="17" spans="1:28" s="441" customFormat="1" ht="14.25" customHeight="1">
      <c r="A17" s="111"/>
      <c r="B17" s="221"/>
      <c r="C17" s="119"/>
      <c r="D17" s="555"/>
      <c r="E17" s="555"/>
      <c r="F17" s="555"/>
      <c r="G17" s="555"/>
      <c r="H17" s="555"/>
      <c r="I17" s="555"/>
      <c r="J17" s="555"/>
      <c r="K17" s="555"/>
      <c r="L17" s="555"/>
      <c r="M17" s="555"/>
      <c r="N17" s="555"/>
      <c r="O17" s="555"/>
      <c r="Q17" s="115"/>
      <c r="R17" s="115"/>
      <c r="S17" s="115"/>
      <c r="T17" s="115"/>
      <c r="U17" s="115"/>
      <c r="V17" s="115"/>
      <c r="W17" s="115"/>
      <c r="X17" s="115"/>
      <c r="Y17" s="115"/>
      <c r="Z17" s="115"/>
      <c r="AA17" s="115"/>
      <c r="AB17" s="115"/>
    </row>
    <row r="18" spans="1:28" s="441" customFormat="1" ht="14.25" customHeight="1">
      <c r="A18" s="111"/>
      <c r="B18" s="221"/>
      <c r="C18" s="119"/>
      <c r="D18" s="555"/>
      <c r="E18" s="555"/>
      <c r="F18" s="555"/>
      <c r="G18" s="555"/>
      <c r="H18" s="555"/>
      <c r="I18" s="555"/>
      <c r="J18" s="555"/>
      <c r="K18" s="555"/>
      <c r="L18" s="555"/>
      <c r="M18" s="555"/>
      <c r="N18" s="555"/>
      <c r="O18" s="555"/>
      <c r="Q18" s="115"/>
      <c r="R18" s="115"/>
      <c r="S18" s="115"/>
      <c r="T18" s="115"/>
      <c r="U18" s="115"/>
      <c r="V18" s="115"/>
      <c r="W18" s="115"/>
      <c r="X18" s="115"/>
      <c r="Y18" s="115"/>
      <c r="Z18" s="115"/>
      <c r="AA18" s="115"/>
      <c r="AB18" s="115"/>
    </row>
    <row r="19" spans="1:28" s="441" customFormat="1" ht="14.25" customHeight="1">
      <c r="A19" s="111"/>
      <c r="B19" s="221"/>
      <c r="C19" s="119"/>
      <c r="D19" s="555"/>
      <c r="E19" s="555"/>
      <c r="F19" s="555"/>
      <c r="G19" s="555"/>
      <c r="H19" s="555"/>
      <c r="I19" s="555"/>
      <c r="J19" s="555"/>
      <c r="K19" s="555"/>
      <c r="L19" s="555"/>
      <c r="M19" s="555"/>
      <c r="N19" s="555"/>
      <c r="O19" s="555"/>
      <c r="Q19" s="115"/>
      <c r="R19" s="115"/>
      <c r="S19" s="115"/>
      <c r="T19" s="115"/>
      <c r="U19" s="115"/>
      <c r="V19" s="115"/>
      <c r="W19" s="115"/>
      <c r="X19" s="115"/>
      <c r="Y19" s="115"/>
      <c r="Z19" s="115"/>
      <c r="AA19" s="115"/>
      <c r="AB19" s="115"/>
    </row>
    <row r="20" spans="1:28" s="441" customFormat="1" ht="14.25" customHeight="1">
      <c r="A20" s="111"/>
      <c r="B20" s="221"/>
      <c r="C20" s="119" t="s">
        <v>753</v>
      </c>
      <c r="D20" s="116" t="s">
        <v>394</v>
      </c>
      <c r="E20" s="115"/>
      <c r="F20" s="115"/>
      <c r="G20" s="115"/>
      <c r="H20" s="115"/>
      <c r="I20" s="115"/>
      <c r="J20" s="115"/>
      <c r="K20" s="115"/>
      <c r="L20" s="115"/>
      <c r="M20" s="115"/>
      <c r="N20" s="115"/>
      <c r="O20" s="115"/>
      <c r="Q20" s="119"/>
      <c r="R20" s="115"/>
      <c r="S20" s="115"/>
      <c r="T20" s="115"/>
      <c r="U20" s="115"/>
      <c r="V20" s="115"/>
      <c r="W20" s="115"/>
      <c r="X20" s="115"/>
      <c r="Y20" s="115"/>
      <c r="Z20" s="115"/>
      <c r="AA20" s="115"/>
      <c r="AB20" s="115"/>
    </row>
    <row r="21" spans="1:28" s="441" customFormat="1" ht="14.25" customHeight="1">
      <c r="A21" s="111"/>
      <c r="B21" s="221"/>
      <c r="C21" s="119" t="s">
        <v>178</v>
      </c>
      <c r="D21" s="558" t="s">
        <v>118</v>
      </c>
      <c r="E21" s="558"/>
      <c r="F21" s="558"/>
      <c r="G21" s="558"/>
      <c r="H21" s="558"/>
      <c r="I21" s="558"/>
      <c r="J21" s="558"/>
      <c r="K21" s="558"/>
      <c r="L21" s="558"/>
      <c r="M21" s="558"/>
      <c r="N21" s="558"/>
      <c r="O21" s="558"/>
      <c r="Q21" s="558"/>
      <c r="R21" s="558"/>
      <c r="S21" s="558"/>
      <c r="T21" s="558"/>
      <c r="U21" s="558"/>
      <c r="V21" s="558"/>
      <c r="W21" s="558"/>
      <c r="X21" s="558"/>
      <c r="Y21" s="558"/>
      <c r="Z21" s="558"/>
      <c r="AA21" s="558"/>
      <c r="AB21" s="558"/>
    </row>
    <row r="22" spans="1:28" s="441" customFormat="1" ht="14.25" customHeight="1">
      <c r="A22" s="111"/>
      <c r="B22" s="221"/>
      <c r="C22" s="119"/>
      <c r="D22" s="558"/>
      <c r="E22" s="558"/>
      <c r="F22" s="558"/>
      <c r="G22" s="558"/>
      <c r="H22" s="558"/>
      <c r="I22" s="558"/>
      <c r="J22" s="558"/>
      <c r="K22" s="558"/>
      <c r="L22" s="558"/>
      <c r="M22" s="558"/>
      <c r="N22" s="558"/>
      <c r="O22" s="558"/>
      <c r="Q22" s="558"/>
      <c r="R22" s="558"/>
      <c r="S22" s="558"/>
      <c r="T22" s="558"/>
      <c r="U22" s="558"/>
      <c r="V22" s="558"/>
      <c r="W22" s="558"/>
      <c r="X22" s="558"/>
      <c r="Y22" s="558"/>
      <c r="Z22" s="558"/>
      <c r="AA22" s="558"/>
      <c r="AB22" s="558"/>
    </row>
    <row r="23" spans="1:28" s="441" customFormat="1" ht="23.25" customHeight="1">
      <c r="A23" s="111"/>
      <c r="B23" s="221"/>
      <c r="C23" s="119" t="s">
        <v>117</v>
      </c>
      <c r="D23" s="558" t="s">
        <v>116</v>
      </c>
      <c r="E23" s="558"/>
      <c r="F23" s="558"/>
      <c r="G23" s="558"/>
      <c r="H23" s="558"/>
      <c r="I23" s="558"/>
      <c r="J23" s="558"/>
      <c r="K23" s="558"/>
      <c r="L23" s="558"/>
      <c r="M23" s="558"/>
      <c r="N23" s="558"/>
      <c r="O23" s="558"/>
      <c r="Q23" s="558"/>
      <c r="R23" s="558"/>
      <c r="S23" s="558"/>
      <c r="T23" s="558"/>
      <c r="U23" s="558"/>
      <c r="V23" s="558"/>
      <c r="W23" s="558"/>
      <c r="X23" s="558"/>
      <c r="Y23" s="558"/>
      <c r="Z23" s="558"/>
      <c r="AA23" s="558"/>
      <c r="AB23" s="558"/>
    </row>
    <row r="24" spans="1:28" s="441" customFormat="1" ht="14.25" customHeight="1">
      <c r="A24" s="111"/>
      <c r="B24" s="221"/>
      <c r="C24" s="112"/>
      <c r="D24" s="558"/>
      <c r="E24" s="558"/>
      <c r="F24" s="558"/>
      <c r="G24" s="558"/>
      <c r="H24" s="558"/>
      <c r="I24" s="558"/>
      <c r="J24" s="558"/>
      <c r="K24" s="558"/>
      <c r="L24" s="558"/>
      <c r="M24" s="558"/>
      <c r="N24" s="558"/>
      <c r="O24" s="558"/>
      <c r="Q24" s="558"/>
      <c r="R24" s="558"/>
      <c r="S24" s="558"/>
      <c r="T24" s="558"/>
      <c r="U24" s="558"/>
      <c r="V24" s="558"/>
      <c r="W24" s="558"/>
      <c r="X24" s="558"/>
      <c r="Y24" s="558"/>
      <c r="Z24" s="558"/>
      <c r="AA24" s="558"/>
      <c r="AB24" s="558"/>
    </row>
    <row r="25" spans="1:15" s="441" customFormat="1" ht="12.75" customHeight="1">
      <c r="A25" s="111"/>
      <c r="B25" s="221"/>
      <c r="C25" s="112"/>
      <c r="D25" s="558"/>
      <c r="E25" s="558"/>
      <c r="F25" s="558"/>
      <c r="G25" s="558"/>
      <c r="H25" s="558"/>
      <c r="I25" s="558"/>
      <c r="J25" s="558"/>
      <c r="K25" s="558"/>
      <c r="L25" s="558"/>
      <c r="M25" s="558"/>
      <c r="N25" s="558"/>
      <c r="O25" s="558"/>
    </row>
    <row r="26" spans="1:15" s="441" customFormat="1" ht="14.25" customHeight="1">
      <c r="A26" s="111"/>
      <c r="B26" s="221" t="s">
        <v>754</v>
      </c>
      <c r="C26" s="557" t="s">
        <v>80</v>
      </c>
      <c r="D26" s="557"/>
      <c r="E26" s="557"/>
      <c r="F26" s="557"/>
      <c r="G26" s="557"/>
      <c r="H26" s="557"/>
      <c r="I26" s="557"/>
      <c r="J26" s="557"/>
      <c r="K26" s="557"/>
      <c r="L26" s="557"/>
      <c r="M26" s="557"/>
      <c r="N26" s="557"/>
      <c r="O26" s="557"/>
    </row>
    <row r="27" spans="1:15" s="441" customFormat="1" ht="14.25" customHeight="1">
      <c r="A27" s="111"/>
      <c r="B27" s="221"/>
      <c r="C27" s="557"/>
      <c r="D27" s="557"/>
      <c r="E27" s="557"/>
      <c r="F27" s="557"/>
      <c r="G27" s="557"/>
      <c r="H27" s="557"/>
      <c r="I27" s="557"/>
      <c r="J27" s="557"/>
      <c r="K27" s="557"/>
      <c r="L27" s="557"/>
      <c r="M27" s="557"/>
      <c r="N27" s="557"/>
      <c r="O27" s="557"/>
    </row>
    <row r="28" spans="1:15" s="441" customFormat="1" ht="6.75" customHeight="1">
      <c r="A28" s="111"/>
      <c r="B28" s="221"/>
      <c r="C28" s="115"/>
      <c r="D28" s="115"/>
      <c r="E28" s="115"/>
      <c r="F28" s="115"/>
      <c r="G28" s="115"/>
      <c r="H28" s="115"/>
      <c r="I28" s="115"/>
      <c r="J28" s="115"/>
      <c r="K28" s="115"/>
      <c r="L28" s="115"/>
      <c r="M28" s="115"/>
      <c r="N28" s="115"/>
      <c r="O28" s="115"/>
    </row>
    <row r="29" spans="1:15" s="441" customFormat="1" ht="14.25" customHeight="1">
      <c r="A29" s="111"/>
      <c r="B29" s="221" t="s">
        <v>755</v>
      </c>
      <c r="C29" s="116" t="s">
        <v>399</v>
      </c>
      <c r="F29" s="111"/>
      <c r="G29" s="111"/>
      <c r="H29" s="111"/>
      <c r="I29" s="111"/>
      <c r="J29" s="111"/>
      <c r="K29" s="111"/>
      <c r="L29" s="111"/>
      <c r="M29" s="111"/>
      <c r="N29" s="111"/>
      <c r="O29" s="111"/>
    </row>
    <row r="30" spans="1:15" s="441" customFormat="1" ht="14.25" customHeight="1">
      <c r="A30" s="111"/>
      <c r="B30" s="221"/>
      <c r="C30" s="218" t="s">
        <v>756</v>
      </c>
      <c r="D30" s="112"/>
      <c r="E30" s="112"/>
      <c r="F30" s="112"/>
      <c r="G30" s="112"/>
      <c r="H30" s="112"/>
      <c r="I30" s="112"/>
      <c r="J30" s="112"/>
      <c r="K30" s="112"/>
      <c r="L30" s="112"/>
      <c r="M30" s="112"/>
      <c r="N30" s="111"/>
      <c r="O30" s="111"/>
    </row>
    <row r="31" spans="1:15" s="441" customFormat="1" ht="14.25" customHeight="1">
      <c r="A31" s="111"/>
      <c r="B31" s="221"/>
      <c r="C31" s="218" t="s">
        <v>757</v>
      </c>
      <c r="D31" s="112"/>
      <c r="E31" s="112"/>
      <c r="F31" s="112"/>
      <c r="G31" s="112"/>
      <c r="H31" s="112"/>
      <c r="I31" s="112"/>
      <c r="J31" s="112"/>
      <c r="K31" s="112"/>
      <c r="L31" s="112"/>
      <c r="M31" s="112"/>
      <c r="N31" s="111"/>
      <c r="O31" s="111"/>
    </row>
    <row r="32" spans="1:15" s="441" customFormat="1" ht="14.25" customHeight="1">
      <c r="A32" s="111"/>
      <c r="B32" s="221"/>
      <c r="C32" s="218" t="s">
        <v>758</v>
      </c>
      <c r="D32" s="120"/>
      <c r="E32" s="120"/>
      <c r="F32" s="120"/>
      <c r="G32" s="120"/>
      <c r="H32" s="120"/>
      <c r="I32" s="120"/>
      <c r="J32" s="120"/>
      <c r="K32" s="120"/>
      <c r="L32" s="120"/>
      <c r="M32" s="120"/>
      <c r="N32" s="120"/>
      <c r="O32" s="120"/>
    </row>
    <row r="33" spans="1:15" s="441" customFormat="1" ht="6.75" customHeight="1">
      <c r="A33" s="111"/>
      <c r="B33" s="221"/>
      <c r="C33" s="119"/>
      <c r="D33" s="120"/>
      <c r="E33" s="120"/>
      <c r="F33" s="120"/>
      <c r="G33" s="120"/>
      <c r="H33" s="120"/>
      <c r="I33" s="120"/>
      <c r="J33" s="120"/>
      <c r="K33" s="120"/>
      <c r="L33" s="120"/>
      <c r="M33" s="120"/>
      <c r="N33" s="120"/>
      <c r="O33" s="120"/>
    </row>
    <row r="34" spans="2:15" s="441" customFormat="1" ht="15" customHeight="1">
      <c r="B34" s="442" t="s">
        <v>759</v>
      </c>
      <c r="C34" s="119" t="s">
        <v>400</v>
      </c>
      <c r="F34" s="115"/>
      <c r="H34" s="115"/>
      <c r="I34" s="115"/>
      <c r="J34" s="115"/>
      <c r="K34" s="115"/>
      <c r="L34" s="115"/>
      <c r="M34" s="115"/>
      <c r="N34" s="115"/>
      <c r="O34" s="115"/>
    </row>
    <row r="35" spans="2:15" s="441" customFormat="1" ht="13.5" customHeight="1">
      <c r="B35" s="442"/>
      <c r="D35" s="606" t="s">
        <v>414</v>
      </c>
      <c r="E35" s="606"/>
      <c r="F35" s="606"/>
      <c r="G35" s="606"/>
      <c r="H35" s="606"/>
      <c r="I35" s="573"/>
      <c r="J35" s="544" t="s">
        <v>381</v>
      </c>
      <c r="K35" s="606"/>
      <c r="L35" s="606"/>
      <c r="M35" s="606"/>
      <c r="N35" s="606"/>
      <c r="O35" s="573"/>
    </row>
    <row r="36" spans="2:15" s="163" customFormat="1" ht="13.5" customHeight="1">
      <c r="B36" s="223"/>
      <c r="D36" s="457" t="s">
        <v>419</v>
      </c>
      <c r="E36" s="456" t="s">
        <v>415</v>
      </c>
      <c r="F36" s="456"/>
      <c r="G36" s="456"/>
      <c r="H36" s="456"/>
      <c r="I36" s="457"/>
      <c r="J36" s="548" t="s">
        <v>407</v>
      </c>
      <c r="K36" s="549"/>
      <c r="L36" s="549"/>
      <c r="M36" s="549"/>
      <c r="N36" s="549"/>
      <c r="O36" s="550"/>
    </row>
    <row r="37" spans="2:15" s="163" customFormat="1" ht="13.5" customHeight="1">
      <c r="B37" s="223"/>
      <c r="D37" s="238" t="s">
        <v>420</v>
      </c>
      <c r="E37" s="164" t="s">
        <v>416</v>
      </c>
      <c r="F37" s="164"/>
      <c r="G37" s="164"/>
      <c r="H37" s="164"/>
      <c r="I37" s="238"/>
      <c r="J37" s="551" t="s">
        <v>408</v>
      </c>
      <c r="K37" s="552"/>
      <c r="L37" s="552"/>
      <c r="M37" s="552"/>
      <c r="N37" s="552"/>
      <c r="O37" s="541"/>
    </row>
    <row r="38" spans="2:15" s="163" customFormat="1" ht="13.5" customHeight="1">
      <c r="B38" s="223"/>
      <c r="D38" s="238" t="s">
        <v>421</v>
      </c>
      <c r="E38" s="164" t="s">
        <v>417</v>
      </c>
      <c r="F38" s="164"/>
      <c r="G38" s="164"/>
      <c r="H38" s="164"/>
      <c r="I38" s="238"/>
      <c r="J38" s="551" t="s">
        <v>409</v>
      </c>
      <c r="K38" s="552"/>
      <c r="L38" s="552"/>
      <c r="M38" s="552"/>
      <c r="N38" s="552"/>
      <c r="O38" s="541"/>
    </row>
    <row r="39" spans="2:15" s="163" customFormat="1" ht="13.5" customHeight="1">
      <c r="B39" s="223"/>
      <c r="D39" s="459" t="s">
        <v>422</v>
      </c>
      <c r="E39" s="458" t="s">
        <v>418</v>
      </c>
      <c r="F39" s="458"/>
      <c r="G39" s="458"/>
      <c r="H39" s="458"/>
      <c r="I39" s="459"/>
      <c r="J39" s="542" t="s">
        <v>410</v>
      </c>
      <c r="K39" s="543"/>
      <c r="L39" s="543"/>
      <c r="M39" s="543"/>
      <c r="N39" s="543"/>
      <c r="O39" s="607"/>
    </row>
    <row r="40" spans="2:15" s="163" customFormat="1" ht="6.75" customHeight="1">
      <c r="B40" s="223"/>
      <c r="C40" s="164"/>
      <c r="D40" s="166"/>
      <c r="E40" s="166"/>
      <c r="F40" s="164"/>
      <c r="G40" s="164"/>
      <c r="H40" s="164"/>
      <c r="I40" s="164"/>
      <c r="J40" s="164"/>
      <c r="K40" s="164"/>
      <c r="L40" s="164"/>
      <c r="M40" s="164"/>
      <c r="N40" s="165"/>
      <c r="O40" s="165"/>
    </row>
    <row r="41" spans="2:15" s="441" customFormat="1" ht="15" customHeight="1">
      <c r="B41" s="442" t="s">
        <v>760</v>
      </c>
      <c r="C41" s="119" t="s">
        <v>737</v>
      </c>
      <c r="F41" s="115"/>
      <c r="H41" s="115"/>
      <c r="I41" s="115"/>
      <c r="J41" s="115"/>
      <c r="K41" s="115"/>
      <c r="L41" s="115"/>
      <c r="M41" s="115"/>
      <c r="N41" s="115"/>
      <c r="O41" s="115"/>
    </row>
    <row r="42" spans="4:15" s="452" customFormat="1" ht="13.5" customHeight="1">
      <c r="D42" s="609" t="s">
        <v>414</v>
      </c>
      <c r="E42" s="609"/>
      <c r="F42" s="610"/>
      <c r="G42" s="545" t="s">
        <v>761</v>
      </c>
      <c r="H42" s="546"/>
      <c r="I42" s="547"/>
      <c r="J42" s="608" t="s">
        <v>414</v>
      </c>
      <c r="K42" s="609"/>
      <c r="L42" s="610"/>
      <c r="M42" s="545" t="s">
        <v>761</v>
      </c>
      <c r="N42" s="546"/>
      <c r="O42" s="547"/>
    </row>
    <row r="43" spans="4:15" s="443" customFormat="1" ht="13.5" customHeight="1">
      <c r="D43" s="460" t="s">
        <v>778</v>
      </c>
      <c r="E43" s="613" t="s">
        <v>779</v>
      </c>
      <c r="F43" s="614"/>
      <c r="G43" s="592" t="s">
        <v>186</v>
      </c>
      <c r="H43" s="593"/>
      <c r="I43" s="594"/>
      <c r="J43" s="455" t="s">
        <v>762</v>
      </c>
      <c r="K43" s="574" t="s">
        <v>763</v>
      </c>
      <c r="L43" s="556"/>
      <c r="M43" s="611" t="s">
        <v>199</v>
      </c>
      <c r="N43" s="612"/>
      <c r="O43" s="612"/>
    </row>
    <row r="44" spans="4:15" s="443" customFormat="1" ht="13.5" customHeight="1">
      <c r="D44" s="461"/>
      <c r="E44" s="574"/>
      <c r="F44" s="556"/>
      <c r="G44" s="595"/>
      <c r="H44" s="596"/>
      <c r="I44" s="597"/>
      <c r="J44" s="453" t="s">
        <v>764</v>
      </c>
      <c r="K44" s="574" t="s">
        <v>765</v>
      </c>
      <c r="L44" s="556"/>
      <c r="M44" s="611" t="s">
        <v>200</v>
      </c>
      <c r="N44" s="612"/>
      <c r="O44" s="612"/>
    </row>
    <row r="45" spans="4:15" s="443" customFormat="1" ht="13.5" customHeight="1">
      <c r="D45" s="461" t="s">
        <v>780</v>
      </c>
      <c r="E45" s="574" t="s">
        <v>781</v>
      </c>
      <c r="F45" s="556"/>
      <c r="G45" s="601" t="s">
        <v>188</v>
      </c>
      <c r="H45" s="602"/>
      <c r="I45" s="602"/>
      <c r="J45" s="453" t="s">
        <v>766</v>
      </c>
      <c r="K45" s="574" t="s">
        <v>767</v>
      </c>
      <c r="L45" s="556"/>
      <c r="M45" s="611" t="s">
        <v>201</v>
      </c>
      <c r="N45" s="612"/>
      <c r="O45" s="612"/>
    </row>
    <row r="46" spans="4:15" s="443" customFormat="1" ht="13.5" customHeight="1">
      <c r="D46" s="461" t="s">
        <v>782</v>
      </c>
      <c r="E46" s="574" t="s">
        <v>783</v>
      </c>
      <c r="F46" s="556"/>
      <c r="G46" s="601" t="s">
        <v>189</v>
      </c>
      <c r="H46" s="602"/>
      <c r="I46" s="602"/>
      <c r="J46" s="453" t="s">
        <v>768</v>
      </c>
      <c r="K46" s="574" t="s">
        <v>769</v>
      </c>
      <c r="L46" s="556"/>
      <c r="M46" s="611" t="s">
        <v>202</v>
      </c>
      <c r="N46" s="612"/>
      <c r="O46" s="612"/>
    </row>
    <row r="47" spans="4:15" s="443" customFormat="1" ht="13.5" customHeight="1">
      <c r="D47" s="461" t="s">
        <v>784</v>
      </c>
      <c r="E47" s="574" t="s">
        <v>785</v>
      </c>
      <c r="F47" s="556"/>
      <c r="G47" s="601" t="s">
        <v>190</v>
      </c>
      <c r="H47" s="602"/>
      <c r="I47" s="602"/>
      <c r="J47" s="453" t="s">
        <v>770</v>
      </c>
      <c r="K47" s="574" t="s">
        <v>771</v>
      </c>
      <c r="L47" s="556"/>
      <c r="M47" s="601" t="s">
        <v>203</v>
      </c>
      <c r="N47" s="602"/>
      <c r="O47" s="603"/>
    </row>
    <row r="48" spans="4:15" s="443" customFormat="1" ht="13.5" customHeight="1">
      <c r="D48" s="461" t="s">
        <v>786</v>
      </c>
      <c r="E48" s="574" t="s">
        <v>787</v>
      </c>
      <c r="F48" s="556"/>
      <c r="G48" s="601" t="s">
        <v>192</v>
      </c>
      <c r="H48" s="602"/>
      <c r="I48" s="602"/>
      <c r="J48" s="453" t="s">
        <v>772</v>
      </c>
      <c r="K48" s="574" t="s">
        <v>773</v>
      </c>
      <c r="L48" s="556"/>
      <c r="M48" s="601" t="s">
        <v>204</v>
      </c>
      <c r="N48" s="602"/>
      <c r="O48" s="603"/>
    </row>
    <row r="49" spans="4:15" s="443" customFormat="1" ht="13.5" customHeight="1">
      <c r="D49" s="461" t="s">
        <v>788</v>
      </c>
      <c r="E49" s="574" t="s">
        <v>789</v>
      </c>
      <c r="F49" s="556"/>
      <c r="G49" s="601" t="s">
        <v>193</v>
      </c>
      <c r="H49" s="602"/>
      <c r="I49" s="602"/>
      <c r="J49" s="453" t="s">
        <v>774</v>
      </c>
      <c r="K49" s="574" t="s">
        <v>775</v>
      </c>
      <c r="L49" s="556"/>
      <c r="M49" s="601" t="s">
        <v>205</v>
      </c>
      <c r="N49" s="602"/>
      <c r="O49" s="603"/>
    </row>
    <row r="50" spans="4:15" s="443" customFormat="1" ht="13.5" customHeight="1">
      <c r="D50" s="461" t="s">
        <v>790</v>
      </c>
      <c r="E50" s="574" t="s">
        <v>792</v>
      </c>
      <c r="F50" s="556"/>
      <c r="G50" s="601" t="s">
        <v>194</v>
      </c>
      <c r="H50" s="602"/>
      <c r="I50" s="602"/>
      <c r="J50" s="453" t="s">
        <v>776</v>
      </c>
      <c r="K50" s="615" t="s">
        <v>777</v>
      </c>
      <c r="L50" s="616"/>
      <c r="M50" s="619" t="s">
        <v>206</v>
      </c>
      <c r="N50" s="620"/>
      <c r="O50" s="620"/>
    </row>
    <row r="51" spans="4:15" s="443" customFormat="1" ht="13.5" customHeight="1">
      <c r="D51" s="462" t="s">
        <v>791</v>
      </c>
      <c r="E51" s="622" t="s">
        <v>736</v>
      </c>
      <c r="F51" s="623"/>
      <c r="G51" s="553" t="s">
        <v>195</v>
      </c>
      <c r="H51" s="554"/>
      <c r="I51" s="554"/>
      <c r="J51" s="454"/>
      <c r="K51" s="617"/>
      <c r="L51" s="618"/>
      <c r="M51" s="621"/>
      <c r="N51" s="617"/>
      <c r="O51" s="617"/>
    </row>
    <row r="52" spans="2:15" s="163" customFormat="1" ht="6.75" customHeight="1">
      <c r="B52" s="223"/>
      <c r="C52" s="164"/>
      <c r="D52" s="166"/>
      <c r="E52" s="166"/>
      <c r="F52" s="164"/>
      <c r="G52" s="164"/>
      <c r="H52" s="164"/>
      <c r="I52" s="164"/>
      <c r="J52" s="164"/>
      <c r="K52" s="164"/>
      <c r="L52" s="164"/>
      <c r="M52" s="164"/>
      <c r="N52" s="165"/>
      <c r="O52" s="165"/>
    </row>
    <row r="53" spans="2:14" s="441" customFormat="1" ht="15" customHeight="1">
      <c r="B53" s="442" t="s">
        <v>743</v>
      </c>
      <c r="C53" s="119" t="s">
        <v>401</v>
      </c>
      <c r="F53" s="444"/>
      <c r="G53" s="444"/>
      <c r="H53" s="444"/>
      <c r="I53" s="444"/>
      <c r="J53" s="444"/>
      <c r="K53" s="444"/>
      <c r="L53" s="444"/>
      <c r="M53" s="444"/>
      <c r="N53" s="444"/>
    </row>
    <row r="54" spans="2:15" s="441" customFormat="1" ht="13.5" customHeight="1">
      <c r="B54" s="442"/>
      <c r="D54" s="606" t="s">
        <v>98</v>
      </c>
      <c r="E54" s="606"/>
      <c r="F54" s="573"/>
      <c r="G54" s="544" t="s">
        <v>95</v>
      </c>
      <c r="H54" s="606"/>
      <c r="I54" s="606"/>
      <c r="J54" s="606"/>
      <c r="K54" s="606"/>
      <c r="L54" s="606"/>
      <c r="M54" s="606"/>
      <c r="N54" s="606"/>
      <c r="O54" s="606"/>
    </row>
    <row r="55" spans="2:15" s="441" customFormat="1" ht="13.5" customHeight="1">
      <c r="B55" s="442"/>
      <c r="D55" s="604" t="s">
        <v>92</v>
      </c>
      <c r="E55" s="604"/>
      <c r="F55" s="605"/>
      <c r="G55" s="598" t="s">
        <v>411</v>
      </c>
      <c r="H55" s="599"/>
      <c r="I55" s="599"/>
      <c r="J55" s="599"/>
      <c r="K55" s="599"/>
      <c r="L55" s="599"/>
      <c r="M55" s="599"/>
      <c r="N55" s="599"/>
      <c r="O55" s="599"/>
    </row>
    <row r="56" spans="2:15" s="441" customFormat="1" ht="13.5" customHeight="1">
      <c r="B56" s="442"/>
      <c r="D56" s="445"/>
      <c r="E56" s="445"/>
      <c r="F56" s="238"/>
      <c r="G56" s="587"/>
      <c r="H56" s="600"/>
      <c r="I56" s="600"/>
      <c r="J56" s="600"/>
      <c r="K56" s="600"/>
      <c r="L56" s="600"/>
      <c r="M56" s="600"/>
      <c r="N56" s="600"/>
      <c r="O56" s="600"/>
    </row>
    <row r="57" spans="2:15" s="441" customFormat="1" ht="13.5" customHeight="1">
      <c r="B57" s="442"/>
      <c r="D57" s="585" t="s">
        <v>93</v>
      </c>
      <c r="E57" s="585"/>
      <c r="F57" s="586"/>
      <c r="G57" s="587" t="s">
        <v>412</v>
      </c>
      <c r="H57" s="588"/>
      <c r="I57" s="588"/>
      <c r="J57" s="588"/>
      <c r="K57" s="588"/>
      <c r="L57" s="588"/>
      <c r="M57" s="588"/>
      <c r="N57" s="588"/>
      <c r="O57" s="588"/>
    </row>
    <row r="58" spans="2:15" s="441" customFormat="1" ht="13.5" customHeight="1">
      <c r="B58" s="442"/>
      <c r="D58" s="445"/>
      <c r="E58" s="445"/>
      <c r="F58" s="238"/>
      <c r="G58" s="589"/>
      <c r="H58" s="588"/>
      <c r="I58" s="588"/>
      <c r="J58" s="588"/>
      <c r="K58" s="588"/>
      <c r="L58" s="588"/>
      <c r="M58" s="588"/>
      <c r="N58" s="588"/>
      <c r="O58" s="588"/>
    </row>
    <row r="59" spans="2:15" s="441" customFormat="1" ht="13.5" customHeight="1">
      <c r="B59" s="442"/>
      <c r="D59" s="585" t="s">
        <v>94</v>
      </c>
      <c r="E59" s="585"/>
      <c r="F59" s="586"/>
      <c r="G59" s="587" t="s">
        <v>413</v>
      </c>
      <c r="H59" s="588"/>
      <c r="I59" s="588"/>
      <c r="J59" s="588"/>
      <c r="K59" s="588"/>
      <c r="L59" s="588"/>
      <c r="M59" s="588"/>
      <c r="N59" s="588"/>
      <c r="O59" s="588"/>
    </row>
    <row r="60" spans="2:15" s="441" customFormat="1" ht="13.5" customHeight="1">
      <c r="B60" s="442"/>
      <c r="D60" s="447"/>
      <c r="E60" s="447"/>
      <c r="F60" s="448"/>
      <c r="G60" s="589"/>
      <c r="H60" s="588"/>
      <c r="I60" s="588"/>
      <c r="J60" s="588"/>
      <c r="K60" s="588"/>
      <c r="L60" s="588"/>
      <c r="M60" s="588"/>
      <c r="N60" s="588"/>
      <c r="O60" s="588"/>
    </row>
    <row r="61" spans="2:15" s="441" customFormat="1" ht="13.5" customHeight="1">
      <c r="B61" s="442"/>
      <c r="D61" s="449"/>
      <c r="E61" s="449"/>
      <c r="F61" s="450"/>
      <c r="G61" s="590"/>
      <c r="H61" s="591"/>
      <c r="I61" s="591"/>
      <c r="J61" s="591"/>
      <c r="K61" s="591"/>
      <c r="L61" s="591"/>
      <c r="M61" s="591"/>
      <c r="N61" s="591"/>
      <c r="O61" s="591"/>
    </row>
    <row r="62" spans="2:15" s="441" customFormat="1" ht="13.5" customHeight="1">
      <c r="B62" s="442"/>
      <c r="C62" s="447"/>
      <c r="D62" s="447"/>
      <c r="E62" s="447"/>
      <c r="F62" s="447"/>
      <c r="G62" s="446"/>
      <c r="H62" s="446"/>
      <c r="I62" s="446"/>
      <c r="J62" s="446"/>
      <c r="K62" s="446"/>
      <c r="L62" s="446"/>
      <c r="M62" s="446"/>
      <c r="N62" s="446"/>
      <c r="O62" s="446"/>
    </row>
    <row r="63" spans="2:14" s="441" customFormat="1" ht="13.5">
      <c r="B63" s="442"/>
      <c r="C63" s="444"/>
      <c r="D63" s="444"/>
      <c r="E63" s="444"/>
      <c r="F63" s="444"/>
      <c r="G63" s="444"/>
      <c r="H63" s="444"/>
      <c r="I63" s="112"/>
      <c r="J63" s="444"/>
      <c r="K63" s="444"/>
      <c r="L63" s="444"/>
      <c r="M63" s="444"/>
      <c r="N63" s="444"/>
    </row>
    <row r="64" spans="2:14" s="441" customFormat="1" ht="13.5">
      <c r="B64" s="442"/>
      <c r="C64" s="444"/>
      <c r="D64" s="444"/>
      <c r="E64" s="444"/>
      <c r="F64" s="444"/>
      <c r="G64" s="444"/>
      <c r="H64" s="444"/>
      <c r="I64" s="444"/>
      <c r="J64" s="444"/>
      <c r="K64" s="444"/>
      <c r="L64" s="444"/>
      <c r="M64" s="444"/>
      <c r="N64" s="444"/>
    </row>
    <row r="65" spans="2:14" s="441" customFormat="1" ht="13.5">
      <c r="B65" s="442"/>
      <c r="C65" s="444"/>
      <c r="D65" s="444"/>
      <c r="E65" s="444"/>
      <c r="F65" s="444"/>
      <c r="G65" s="444"/>
      <c r="H65" s="444"/>
      <c r="I65" s="444"/>
      <c r="J65" s="444"/>
      <c r="K65" s="444"/>
      <c r="L65" s="444"/>
      <c r="M65" s="444"/>
      <c r="N65" s="444"/>
    </row>
    <row r="66" s="441" customFormat="1" ht="13.5">
      <c r="B66" s="451"/>
    </row>
    <row r="67" s="441" customFormat="1" ht="13.5">
      <c r="B67" s="451"/>
    </row>
    <row r="68" s="441" customFormat="1" ht="13.5">
      <c r="B68" s="451"/>
    </row>
    <row r="69" s="441" customFormat="1" ht="13.5">
      <c r="B69" s="451"/>
    </row>
    <row r="70" s="441" customFormat="1" ht="13.5">
      <c r="B70" s="451"/>
    </row>
    <row r="71" s="441" customFormat="1" ht="13.5">
      <c r="B71" s="451"/>
    </row>
    <row r="72" s="441" customFormat="1" ht="13.5">
      <c r="B72" s="451"/>
    </row>
    <row r="73" s="441" customFormat="1" ht="13.5">
      <c r="B73" s="451"/>
    </row>
    <row r="74" s="441" customFormat="1" ht="13.5">
      <c r="B74" s="451"/>
    </row>
    <row r="75" s="441" customFormat="1" ht="13.5">
      <c r="B75" s="451"/>
    </row>
    <row r="76" s="441" customFormat="1" ht="13.5">
      <c r="B76" s="451"/>
    </row>
    <row r="77" s="441" customFormat="1" ht="13.5">
      <c r="B77" s="451"/>
    </row>
    <row r="78" s="441" customFormat="1" ht="13.5">
      <c r="B78" s="451"/>
    </row>
    <row r="79" s="441" customFormat="1" ht="13.5">
      <c r="B79" s="451"/>
    </row>
    <row r="80" s="441" customFormat="1" ht="13.5">
      <c r="B80" s="451"/>
    </row>
    <row r="81" s="441" customFormat="1" ht="13.5">
      <c r="B81" s="451"/>
    </row>
    <row r="82" s="441" customFormat="1" ht="13.5">
      <c r="B82" s="451"/>
    </row>
    <row r="83" s="441" customFormat="1" ht="13.5">
      <c r="B83" s="451"/>
    </row>
    <row r="84" s="441" customFormat="1" ht="13.5">
      <c r="B84" s="451"/>
    </row>
    <row r="85" s="441" customFormat="1" ht="13.5">
      <c r="B85" s="451"/>
    </row>
    <row r="86" s="441" customFormat="1" ht="13.5">
      <c r="B86" s="451"/>
    </row>
    <row r="87" s="441" customFormat="1" ht="13.5">
      <c r="B87" s="451"/>
    </row>
    <row r="88" s="441" customFormat="1" ht="13.5">
      <c r="B88" s="451"/>
    </row>
    <row r="89" s="441" customFormat="1" ht="13.5">
      <c r="B89" s="451"/>
    </row>
    <row r="90" s="441" customFormat="1" ht="13.5">
      <c r="B90" s="451"/>
    </row>
    <row r="91" s="441" customFormat="1" ht="13.5">
      <c r="B91" s="451"/>
    </row>
    <row r="92" s="441" customFormat="1" ht="13.5">
      <c r="B92" s="451"/>
    </row>
    <row r="93" s="441" customFormat="1" ht="13.5">
      <c r="B93" s="451"/>
    </row>
    <row r="94" s="441" customFormat="1" ht="13.5">
      <c r="B94" s="451"/>
    </row>
    <row r="95" s="441" customFormat="1" ht="13.5">
      <c r="B95" s="451"/>
    </row>
    <row r="96" s="441" customFormat="1" ht="13.5">
      <c r="B96" s="451"/>
    </row>
    <row r="97" s="441" customFormat="1" ht="13.5">
      <c r="B97" s="451"/>
    </row>
    <row r="98" s="441" customFormat="1" ht="13.5">
      <c r="B98" s="451"/>
    </row>
    <row r="99" s="441" customFormat="1" ht="13.5">
      <c r="B99" s="451"/>
    </row>
    <row r="100" s="441" customFormat="1" ht="13.5">
      <c r="B100" s="451"/>
    </row>
    <row r="101" s="441" customFormat="1" ht="13.5">
      <c r="B101" s="451"/>
    </row>
    <row r="102" s="441" customFormat="1" ht="13.5">
      <c r="B102" s="451"/>
    </row>
    <row r="103" s="441" customFormat="1" ht="13.5">
      <c r="B103" s="451"/>
    </row>
    <row r="104" s="441" customFormat="1" ht="13.5">
      <c r="B104" s="451"/>
    </row>
    <row r="105" s="441" customFormat="1" ht="13.5">
      <c r="B105" s="451"/>
    </row>
    <row r="106" s="441" customFormat="1" ht="13.5">
      <c r="B106" s="451"/>
    </row>
    <row r="107" s="441" customFormat="1" ht="13.5">
      <c r="B107" s="451"/>
    </row>
    <row r="108" s="441" customFormat="1" ht="13.5">
      <c r="B108" s="451"/>
    </row>
    <row r="109" s="441" customFormat="1" ht="13.5">
      <c r="B109" s="451"/>
    </row>
    <row r="110" s="441" customFormat="1" ht="13.5">
      <c r="B110" s="451"/>
    </row>
    <row r="111" s="441" customFormat="1" ht="13.5">
      <c r="B111" s="451"/>
    </row>
    <row r="112" s="441" customFormat="1" ht="13.5">
      <c r="B112" s="451"/>
    </row>
    <row r="113" s="441" customFormat="1" ht="13.5">
      <c r="B113" s="451"/>
    </row>
    <row r="114" s="441" customFormat="1" ht="13.5">
      <c r="B114" s="451"/>
    </row>
    <row r="115" s="441" customFormat="1" ht="13.5">
      <c r="B115" s="451"/>
    </row>
    <row r="116" s="441" customFormat="1" ht="13.5">
      <c r="B116" s="451"/>
    </row>
    <row r="117" s="441" customFormat="1" ht="13.5">
      <c r="B117" s="451"/>
    </row>
    <row r="118" s="441" customFormat="1" ht="13.5">
      <c r="B118" s="451"/>
    </row>
    <row r="119" s="441" customFormat="1" ht="13.5">
      <c r="B119" s="451"/>
    </row>
    <row r="120" s="441" customFormat="1" ht="13.5">
      <c r="B120" s="451"/>
    </row>
    <row r="121" s="441" customFormat="1" ht="13.5">
      <c r="B121" s="451"/>
    </row>
  </sheetData>
  <sheetProtection/>
  <mergeCells count="59">
    <mergeCell ref="Q21:AB24"/>
    <mergeCell ref="E47:F47"/>
    <mergeCell ref="K50:L51"/>
    <mergeCell ref="M50:O51"/>
    <mergeCell ref="E50:F50"/>
    <mergeCell ref="E51:F51"/>
    <mergeCell ref="K47:L47"/>
    <mergeCell ref="M47:O47"/>
    <mergeCell ref="K48:L48"/>
    <mergeCell ref="M48:O48"/>
    <mergeCell ref="E48:F48"/>
    <mergeCell ref="K46:L46"/>
    <mergeCell ref="D42:F42"/>
    <mergeCell ref="E43:F43"/>
    <mergeCell ref="E44:F44"/>
    <mergeCell ref="E45:F45"/>
    <mergeCell ref="G45:I45"/>
    <mergeCell ref="E46:F46"/>
    <mergeCell ref="G46:I46"/>
    <mergeCell ref="G42:I42"/>
    <mergeCell ref="K43:L43"/>
    <mergeCell ref="K44:L44"/>
    <mergeCell ref="G57:O58"/>
    <mergeCell ref="M43:O43"/>
    <mergeCell ref="M44:O44"/>
    <mergeCell ref="M45:O45"/>
    <mergeCell ref="M46:O46"/>
    <mergeCell ref="G47:I47"/>
    <mergeCell ref="G48:I48"/>
    <mergeCell ref="K45:L45"/>
    <mergeCell ref="D35:I35"/>
    <mergeCell ref="M42:O42"/>
    <mergeCell ref="J35:O35"/>
    <mergeCell ref="J36:O36"/>
    <mergeCell ref="J37:O37"/>
    <mergeCell ref="J39:O39"/>
    <mergeCell ref="J38:O38"/>
    <mergeCell ref="J42:L42"/>
    <mergeCell ref="G51:I51"/>
    <mergeCell ref="G49:I49"/>
    <mergeCell ref="E49:F49"/>
    <mergeCell ref="G54:O54"/>
    <mergeCell ref="C4:O5"/>
    <mergeCell ref="C7:O8"/>
    <mergeCell ref="C10:O11"/>
    <mergeCell ref="C26:O27"/>
    <mergeCell ref="D21:O22"/>
    <mergeCell ref="D23:O25"/>
    <mergeCell ref="D14:O19"/>
    <mergeCell ref="D59:F59"/>
    <mergeCell ref="D57:F57"/>
    <mergeCell ref="G59:O61"/>
    <mergeCell ref="G43:I44"/>
    <mergeCell ref="G55:O56"/>
    <mergeCell ref="M49:O49"/>
    <mergeCell ref="D55:F55"/>
    <mergeCell ref="D54:F54"/>
    <mergeCell ref="K49:L49"/>
    <mergeCell ref="G50:I50"/>
  </mergeCells>
  <printOptions/>
  <pageMargins left="0.5905511811023623" right="0.7480314960629921" top="0.5118110236220472" bottom="0.31496062992125984" header="0.5118110236220472" footer="0.1968503937007874"/>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12"/>
  </sheetPr>
  <dimension ref="A1:T98"/>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7" width="8.59765625" style="562" customWidth="1"/>
    <col min="18" max="20" width="9.09765625" style="1" customWidth="1"/>
    <col min="21" max="21" width="7.09765625" style="1" customWidth="1"/>
    <col min="22" max="16384" width="9" style="1" customWidth="1"/>
  </cols>
  <sheetData>
    <row r="1" spans="1:13" ht="17.25">
      <c r="A1" s="379" t="s">
        <v>102</v>
      </c>
      <c r="B1" s="379"/>
      <c r="C1" s="193"/>
      <c r="D1" s="193"/>
      <c r="E1" s="8"/>
      <c r="F1" s="8"/>
      <c r="G1" s="8"/>
      <c r="H1" s="8"/>
      <c r="I1" s="8"/>
      <c r="J1" s="8"/>
      <c r="K1" s="8"/>
      <c r="L1" s="8"/>
      <c r="M1" s="8"/>
    </row>
    <row r="2" spans="1:14" ht="12" customHeight="1">
      <c r="A2" s="192"/>
      <c r="B2" s="192"/>
      <c r="C2" s="193"/>
      <c r="D2" s="193"/>
      <c r="E2" s="8"/>
      <c r="F2" s="8"/>
      <c r="G2" s="8"/>
      <c r="H2" s="8"/>
      <c r="I2" s="8"/>
      <c r="J2" s="8"/>
      <c r="K2" s="8"/>
      <c r="L2" s="8"/>
      <c r="M2" s="8"/>
      <c r="N2" s="570"/>
    </row>
    <row r="3" spans="1:14" ht="18" customHeight="1">
      <c r="A3" s="191" t="s">
        <v>726</v>
      </c>
      <c r="B3" s="191"/>
      <c r="C3" s="192"/>
      <c r="D3" s="193"/>
      <c r="E3" s="8"/>
      <c r="F3" s="8"/>
      <c r="G3" s="8"/>
      <c r="H3" s="8"/>
      <c r="I3" s="8"/>
      <c r="J3" s="8"/>
      <c r="K3" s="8"/>
      <c r="L3" s="8"/>
      <c r="M3" s="8"/>
      <c r="N3" s="570"/>
    </row>
    <row r="4" spans="1:14" ht="12" customHeight="1">
      <c r="A4" s="192"/>
      <c r="B4" s="192"/>
      <c r="C4" s="193"/>
      <c r="D4" s="193"/>
      <c r="E4" s="8"/>
      <c r="F4" s="8"/>
      <c r="G4" s="8"/>
      <c r="H4" s="8"/>
      <c r="I4" s="8"/>
      <c r="J4" s="8"/>
      <c r="K4" s="8"/>
      <c r="L4" s="8"/>
      <c r="M4" s="8"/>
      <c r="N4" s="570"/>
    </row>
    <row r="5" spans="1:11" ht="17.25">
      <c r="A5" s="191" t="s">
        <v>103</v>
      </c>
      <c r="B5" s="191"/>
      <c r="D5" s="192"/>
      <c r="E5" s="8"/>
      <c r="F5" s="8"/>
      <c r="G5" s="8"/>
      <c r="H5" s="8"/>
      <c r="I5" s="8"/>
      <c r="J5" s="8"/>
      <c r="K5" s="8"/>
    </row>
    <row r="7" spans="3:14" ht="15" customHeight="1">
      <c r="C7" s="624" t="s">
        <v>25</v>
      </c>
      <c r="D7" s="624"/>
      <c r="E7" s="624"/>
      <c r="F7" s="624"/>
      <c r="G7" s="624"/>
      <c r="H7" s="624"/>
      <c r="I7" s="624"/>
      <c r="J7" s="624"/>
      <c r="K7" s="624"/>
      <c r="L7" s="624"/>
      <c r="M7" s="624"/>
      <c r="N7" s="560"/>
    </row>
    <row r="8" spans="3:14" ht="15" customHeight="1">
      <c r="C8" s="624"/>
      <c r="D8" s="624"/>
      <c r="E8" s="624"/>
      <c r="F8" s="624"/>
      <c r="G8" s="624"/>
      <c r="H8" s="624"/>
      <c r="I8" s="624"/>
      <c r="J8" s="624"/>
      <c r="K8" s="624"/>
      <c r="L8" s="624"/>
      <c r="M8" s="624"/>
      <c r="N8" s="560"/>
    </row>
    <row r="9" spans="3:14" ht="15" customHeight="1">
      <c r="C9" s="625" t="s">
        <v>26</v>
      </c>
      <c r="D9" s="625"/>
      <c r="E9" s="625"/>
      <c r="F9" s="625"/>
      <c r="G9" s="625"/>
      <c r="H9" s="625"/>
      <c r="I9" s="625"/>
      <c r="J9" s="625"/>
      <c r="K9" s="625"/>
      <c r="L9" s="625"/>
      <c r="M9" s="625"/>
      <c r="N9" s="561"/>
    </row>
    <row r="10" spans="3:14" ht="15" customHeight="1">
      <c r="C10" s="625"/>
      <c r="D10" s="625"/>
      <c r="E10" s="625"/>
      <c r="F10" s="625"/>
      <c r="G10" s="625"/>
      <c r="H10" s="625"/>
      <c r="I10" s="625"/>
      <c r="J10" s="625"/>
      <c r="K10" s="625"/>
      <c r="L10" s="625"/>
      <c r="M10" s="625"/>
      <c r="N10" s="561"/>
    </row>
    <row r="11" spans="3:14" ht="15" customHeight="1">
      <c r="C11" s="625" t="s">
        <v>27</v>
      </c>
      <c r="D11" s="625"/>
      <c r="E11" s="625"/>
      <c r="F11" s="625"/>
      <c r="G11" s="625"/>
      <c r="H11" s="625"/>
      <c r="I11" s="625"/>
      <c r="J11" s="625"/>
      <c r="K11" s="625"/>
      <c r="L11" s="625"/>
      <c r="M11" s="625"/>
      <c r="N11" s="561"/>
    </row>
    <row r="12" spans="3:14" ht="15" customHeight="1">
      <c r="C12" s="625"/>
      <c r="D12" s="625"/>
      <c r="E12" s="625"/>
      <c r="F12" s="625"/>
      <c r="G12" s="625"/>
      <c r="H12" s="625"/>
      <c r="I12" s="625"/>
      <c r="J12" s="625"/>
      <c r="K12" s="625"/>
      <c r="L12" s="625"/>
      <c r="M12" s="625"/>
      <c r="N12" s="561"/>
    </row>
    <row r="13" spans="3:14" ht="13.5">
      <c r="C13" s="10"/>
      <c r="D13" s="10"/>
      <c r="E13" s="10"/>
      <c r="F13" s="10"/>
      <c r="G13" s="10"/>
      <c r="H13" s="10"/>
      <c r="I13" s="10"/>
      <c r="J13" s="10"/>
      <c r="K13" s="10"/>
      <c r="L13" s="10"/>
      <c r="M13" s="8"/>
      <c r="N13" s="570"/>
    </row>
    <row r="14" spans="3:20" ht="14.25" customHeight="1">
      <c r="C14" s="282" t="s">
        <v>728</v>
      </c>
      <c r="D14" s="8"/>
      <c r="E14" s="8"/>
      <c r="F14" s="8"/>
      <c r="G14" s="8"/>
      <c r="H14" s="8"/>
      <c r="I14" s="8"/>
      <c r="J14" s="8"/>
      <c r="K14" s="8"/>
      <c r="L14" s="8"/>
      <c r="M14" s="239" t="s">
        <v>133</v>
      </c>
      <c r="N14" s="570"/>
      <c r="O14" s="570"/>
      <c r="Q14" s="570"/>
      <c r="T14" s="22"/>
    </row>
    <row r="15" spans="2:14" ht="13.5" customHeight="1">
      <c r="B15" s="637" t="s">
        <v>720</v>
      </c>
      <c r="C15" s="638"/>
      <c r="D15" s="628" t="s">
        <v>24</v>
      </c>
      <c r="E15" s="629"/>
      <c r="F15" s="246"/>
      <c r="G15" s="247"/>
      <c r="H15" s="265"/>
      <c r="I15" s="246"/>
      <c r="J15" s="265"/>
      <c r="K15" s="246"/>
      <c r="L15" s="246"/>
      <c r="M15" s="248"/>
      <c r="N15" s="567"/>
    </row>
    <row r="16" spans="2:14" ht="8.25" customHeight="1">
      <c r="B16" s="639"/>
      <c r="C16" s="640"/>
      <c r="D16" s="630"/>
      <c r="E16" s="631"/>
      <c r="F16" s="632" t="s">
        <v>132</v>
      </c>
      <c r="G16" s="626"/>
      <c r="H16" s="265"/>
      <c r="I16" s="246"/>
      <c r="J16" s="265"/>
      <c r="K16" s="266"/>
      <c r="L16" s="626" t="s">
        <v>307</v>
      </c>
      <c r="M16" s="626"/>
      <c r="N16" s="567"/>
    </row>
    <row r="17" spans="2:16" ht="13.5" customHeight="1">
      <c r="B17" s="639"/>
      <c r="C17" s="640"/>
      <c r="D17" s="630"/>
      <c r="E17" s="631"/>
      <c r="F17" s="633"/>
      <c r="G17" s="627"/>
      <c r="H17" s="632" t="s">
        <v>144</v>
      </c>
      <c r="I17" s="634"/>
      <c r="J17" s="635" t="s">
        <v>134</v>
      </c>
      <c r="K17" s="636"/>
      <c r="L17" s="627"/>
      <c r="M17" s="627"/>
      <c r="N17" s="567"/>
      <c r="O17" s="563"/>
      <c r="P17" s="563"/>
    </row>
    <row r="18" spans="2:16" ht="24.75" customHeight="1">
      <c r="B18" s="641"/>
      <c r="C18" s="642"/>
      <c r="D18" s="249"/>
      <c r="E18" s="263" t="s">
        <v>718</v>
      </c>
      <c r="F18" s="257"/>
      <c r="G18" s="263" t="s">
        <v>718</v>
      </c>
      <c r="H18" s="267"/>
      <c r="I18" s="263" t="s">
        <v>718</v>
      </c>
      <c r="J18" s="267"/>
      <c r="K18" s="264" t="s">
        <v>719</v>
      </c>
      <c r="L18" s="258"/>
      <c r="M18" s="263" t="s">
        <v>719</v>
      </c>
      <c r="N18" s="568"/>
      <c r="O18" s="571"/>
      <c r="P18" s="568"/>
    </row>
    <row r="19" spans="1:17" ht="12" customHeight="1">
      <c r="A19" s="6"/>
      <c r="B19" s="518"/>
      <c r="C19" s="519"/>
      <c r="D19" s="243" t="s">
        <v>122</v>
      </c>
      <c r="E19" s="244" t="s">
        <v>717</v>
      </c>
      <c r="F19" s="244" t="s">
        <v>122</v>
      </c>
      <c r="G19" s="244" t="s">
        <v>717</v>
      </c>
      <c r="H19" s="244" t="s">
        <v>122</v>
      </c>
      <c r="I19" s="244" t="s">
        <v>717</v>
      </c>
      <c r="J19" s="244" t="s">
        <v>122</v>
      </c>
      <c r="K19" s="244" t="s">
        <v>122</v>
      </c>
      <c r="L19" s="244" t="s">
        <v>122</v>
      </c>
      <c r="M19" s="244" t="s">
        <v>122</v>
      </c>
      <c r="N19" s="569"/>
      <c r="O19" s="572"/>
      <c r="P19" s="575"/>
      <c r="Q19" s="576"/>
    </row>
    <row r="20" spans="1:17" s="6" customFormat="1" ht="15" customHeight="1">
      <c r="A20" s="1"/>
      <c r="B20" s="517" t="s">
        <v>424</v>
      </c>
      <c r="C20" s="520" t="s">
        <v>113</v>
      </c>
      <c r="D20" s="250">
        <v>262609</v>
      </c>
      <c r="E20" s="275">
        <v>0.5</v>
      </c>
      <c r="F20" s="251">
        <v>254188</v>
      </c>
      <c r="G20" s="275">
        <v>0.4</v>
      </c>
      <c r="H20" s="251">
        <v>232102</v>
      </c>
      <c r="I20" s="275">
        <v>0.7</v>
      </c>
      <c r="J20" s="283">
        <v>22086</v>
      </c>
      <c r="K20" s="284">
        <v>-683</v>
      </c>
      <c r="L20" s="283">
        <v>8421</v>
      </c>
      <c r="M20" s="285">
        <v>296</v>
      </c>
      <c r="N20" s="124"/>
      <c r="O20" s="577"/>
      <c r="P20" s="577"/>
      <c r="Q20" s="575"/>
    </row>
    <row r="21" spans="2:17" ht="15" customHeight="1">
      <c r="B21" s="517" t="s">
        <v>425</v>
      </c>
      <c r="C21" s="520" t="s">
        <v>114</v>
      </c>
      <c r="D21" s="252">
        <v>356161</v>
      </c>
      <c r="E21" s="275">
        <v>10.4</v>
      </c>
      <c r="F21" s="253">
        <v>342705</v>
      </c>
      <c r="G21" s="275">
        <v>8.1</v>
      </c>
      <c r="H21" s="253">
        <v>319085</v>
      </c>
      <c r="I21" s="275">
        <v>5.8</v>
      </c>
      <c r="J21" s="286">
        <v>23620</v>
      </c>
      <c r="K21" s="284">
        <v>8250</v>
      </c>
      <c r="L21" s="286">
        <v>13456</v>
      </c>
      <c r="M21" s="285">
        <v>8011</v>
      </c>
      <c r="N21" s="124"/>
      <c r="O21" s="577"/>
      <c r="P21" s="577"/>
      <c r="Q21" s="576"/>
    </row>
    <row r="22" spans="2:16" ht="15" customHeight="1">
      <c r="B22" s="517" t="s">
        <v>426</v>
      </c>
      <c r="C22" s="520" t="s">
        <v>115</v>
      </c>
      <c r="D22" s="252">
        <v>313164</v>
      </c>
      <c r="E22" s="275">
        <v>-1.2</v>
      </c>
      <c r="F22" s="253">
        <v>304949</v>
      </c>
      <c r="G22" s="275">
        <v>-1.5</v>
      </c>
      <c r="H22" s="253">
        <v>270590</v>
      </c>
      <c r="I22" s="275">
        <v>-0.4</v>
      </c>
      <c r="J22" s="286">
        <v>34359</v>
      </c>
      <c r="K22" s="284">
        <v>-3479</v>
      </c>
      <c r="L22" s="286">
        <v>8215</v>
      </c>
      <c r="M22" s="285">
        <v>841</v>
      </c>
      <c r="N22" s="124"/>
      <c r="O22" s="577"/>
      <c r="P22" s="577"/>
    </row>
    <row r="23" spans="2:16" ht="15" customHeight="1">
      <c r="B23" s="517" t="s">
        <v>427</v>
      </c>
      <c r="C23" s="520" t="s">
        <v>131</v>
      </c>
      <c r="D23" s="252">
        <v>485100</v>
      </c>
      <c r="E23" s="275">
        <v>29.8</v>
      </c>
      <c r="F23" s="253">
        <v>479645</v>
      </c>
      <c r="G23" s="275">
        <v>30.8</v>
      </c>
      <c r="H23" s="253">
        <v>406261</v>
      </c>
      <c r="I23" s="275">
        <v>18.1</v>
      </c>
      <c r="J23" s="286">
        <v>73384</v>
      </c>
      <c r="K23" s="284">
        <v>50820</v>
      </c>
      <c r="L23" s="286">
        <v>5455</v>
      </c>
      <c r="M23" s="285">
        <v>-2045</v>
      </c>
      <c r="N23" s="124"/>
      <c r="O23" s="577"/>
      <c r="P23" s="577"/>
    </row>
    <row r="24" spans="2:16" ht="15" customHeight="1">
      <c r="B24" s="517" t="s">
        <v>428</v>
      </c>
      <c r="C24" s="520" t="s">
        <v>109</v>
      </c>
      <c r="D24" s="252">
        <v>360511</v>
      </c>
      <c r="E24" s="275">
        <v>9.1</v>
      </c>
      <c r="F24" s="253">
        <v>309998</v>
      </c>
      <c r="G24" s="275">
        <v>-5.1</v>
      </c>
      <c r="H24" s="253">
        <v>293135</v>
      </c>
      <c r="I24" s="275">
        <v>-3.9</v>
      </c>
      <c r="J24" s="286">
        <v>16863</v>
      </c>
      <c r="K24" s="284">
        <v>-4440</v>
      </c>
      <c r="L24" s="286">
        <v>50513</v>
      </c>
      <c r="M24" s="285">
        <v>46552</v>
      </c>
      <c r="N24" s="124"/>
      <c r="O24" s="577"/>
      <c r="P24" s="577"/>
    </row>
    <row r="25" spans="2:16" ht="15" customHeight="1">
      <c r="B25" s="517" t="s">
        <v>429</v>
      </c>
      <c r="C25" s="520" t="s">
        <v>130</v>
      </c>
      <c r="D25" s="252">
        <v>279742</v>
      </c>
      <c r="E25" s="275">
        <v>-5.2</v>
      </c>
      <c r="F25" s="253">
        <v>271422</v>
      </c>
      <c r="G25" s="275">
        <v>-5.7</v>
      </c>
      <c r="H25" s="254">
        <v>219506</v>
      </c>
      <c r="I25" s="295">
        <v>-7.2</v>
      </c>
      <c r="J25" s="287">
        <v>51916</v>
      </c>
      <c r="K25" s="288">
        <v>759</v>
      </c>
      <c r="L25" s="286">
        <v>8320</v>
      </c>
      <c r="M25" s="285">
        <v>990</v>
      </c>
      <c r="N25" s="124"/>
      <c r="O25" s="577"/>
      <c r="P25" s="577"/>
    </row>
    <row r="26" spans="2:16" ht="15" customHeight="1">
      <c r="B26" s="517" t="s">
        <v>430</v>
      </c>
      <c r="C26" s="520" t="s">
        <v>137</v>
      </c>
      <c r="D26" s="252">
        <v>229405</v>
      </c>
      <c r="E26" s="295">
        <v>3.2</v>
      </c>
      <c r="F26" s="254">
        <v>219952</v>
      </c>
      <c r="G26" s="295">
        <v>11.5</v>
      </c>
      <c r="H26" s="254">
        <v>207727</v>
      </c>
      <c r="I26" s="295">
        <v>10.3</v>
      </c>
      <c r="J26" s="287">
        <v>12225</v>
      </c>
      <c r="K26" s="288">
        <v>3266</v>
      </c>
      <c r="L26" s="287">
        <v>9453</v>
      </c>
      <c r="M26" s="289">
        <v>-15645</v>
      </c>
      <c r="N26" s="124"/>
      <c r="O26" s="577"/>
      <c r="P26" s="577"/>
    </row>
    <row r="27" spans="2:16" ht="15" customHeight="1">
      <c r="B27" s="517" t="s">
        <v>431</v>
      </c>
      <c r="C27" s="520" t="s">
        <v>138</v>
      </c>
      <c r="D27" s="252">
        <v>378531</v>
      </c>
      <c r="E27" s="295">
        <v>6.7</v>
      </c>
      <c r="F27" s="254">
        <v>335385</v>
      </c>
      <c r="G27" s="295">
        <v>-3.4</v>
      </c>
      <c r="H27" s="254">
        <v>314973</v>
      </c>
      <c r="I27" s="295">
        <v>3.4</v>
      </c>
      <c r="J27" s="287">
        <v>20412</v>
      </c>
      <c r="K27" s="288">
        <v>-22198</v>
      </c>
      <c r="L27" s="287">
        <v>43146</v>
      </c>
      <c r="M27" s="289">
        <v>35380</v>
      </c>
      <c r="N27" s="124"/>
      <c r="O27" s="577"/>
      <c r="P27" s="577"/>
    </row>
    <row r="28" spans="2:16" ht="15" customHeight="1">
      <c r="B28" s="517" t="s">
        <v>432</v>
      </c>
      <c r="C28" s="520" t="s">
        <v>129</v>
      </c>
      <c r="D28" s="252">
        <v>255203</v>
      </c>
      <c r="E28" s="295">
        <v>-10.8</v>
      </c>
      <c r="F28" s="254">
        <v>254151</v>
      </c>
      <c r="G28" s="295">
        <v>-9.7</v>
      </c>
      <c r="H28" s="254">
        <v>233027</v>
      </c>
      <c r="I28" s="295">
        <v>-10.3</v>
      </c>
      <c r="J28" s="287">
        <v>21124</v>
      </c>
      <c r="K28" s="288">
        <v>-216</v>
      </c>
      <c r="L28" s="287">
        <v>1052</v>
      </c>
      <c r="M28" s="289">
        <v>-3886</v>
      </c>
      <c r="N28" s="124"/>
      <c r="O28" s="577"/>
      <c r="P28" s="577"/>
    </row>
    <row r="29" spans="2:16" ht="15" customHeight="1">
      <c r="B29" s="517" t="s">
        <v>433</v>
      </c>
      <c r="C29" s="521" t="s">
        <v>128</v>
      </c>
      <c r="D29" s="252">
        <v>359039</v>
      </c>
      <c r="E29" s="295">
        <v>17.2</v>
      </c>
      <c r="F29" s="254">
        <v>356774</v>
      </c>
      <c r="G29" s="295">
        <v>18.6</v>
      </c>
      <c r="H29" s="254">
        <v>333762</v>
      </c>
      <c r="I29" s="295">
        <v>18.6</v>
      </c>
      <c r="J29" s="287">
        <v>23012</v>
      </c>
      <c r="K29" s="288">
        <v>3603</v>
      </c>
      <c r="L29" s="287">
        <v>2265</v>
      </c>
      <c r="M29" s="289">
        <v>-3159</v>
      </c>
      <c r="N29" s="124"/>
      <c r="O29" s="577"/>
      <c r="P29" s="577"/>
    </row>
    <row r="30" spans="2:16" ht="15" customHeight="1">
      <c r="B30" s="517" t="s">
        <v>434</v>
      </c>
      <c r="C30" s="520" t="s">
        <v>127</v>
      </c>
      <c r="D30" s="252">
        <v>113180</v>
      </c>
      <c r="E30" s="295">
        <v>-8.1</v>
      </c>
      <c r="F30" s="254">
        <v>113132</v>
      </c>
      <c r="G30" s="295">
        <v>-7.3</v>
      </c>
      <c r="H30" s="254">
        <v>105781</v>
      </c>
      <c r="I30" s="295">
        <v>-8.6</v>
      </c>
      <c r="J30" s="287">
        <v>7351</v>
      </c>
      <c r="K30" s="288">
        <v>1085</v>
      </c>
      <c r="L30" s="287">
        <v>48</v>
      </c>
      <c r="M30" s="289">
        <v>-1032</v>
      </c>
      <c r="N30" s="124"/>
      <c r="O30" s="577"/>
      <c r="P30" s="577"/>
    </row>
    <row r="31" spans="2:16" ht="15" customHeight="1">
      <c r="B31" s="517" t="s">
        <v>435</v>
      </c>
      <c r="C31" s="520" t="s">
        <v>126</v>
      </c>
      <c r="D31" s="252">
        <v>164907</v>
      </c>
      <c r="E31" s="295">
        <v>-9.4</v>
      </c>
      <c r="F31" s="254">
        <v>164410</v>
      </c>
      <c r="G31" s="295">
        <v>-9</v>
      </c>
      <c r="H31" s="254">
        <v>156989</v>
      </c>
      <c r="I31" s="295">
        <v>-7.1</v>
      </c>
      <c r="J31" s="287">
        <v>7421</v>
      </c>
      <c r="K31" s="288">
        <v>-4185</v>
      </c>
      <c r="L31" s="287">
        <v>497</v>
      </c>
      <c r="M31" s="289">
        <v>-1012</v>
      </c>
      <c r="N31" s="124"/>
      <c r="O31" s="577"/>
      <c r="P31" s="577"/>
    </row>
    <row r="32" spans="2:16" ht="15" customHeight="1">
      <c r="B32" s="517" t="s">
        <v>436</v>
      </c>
      <c r="C32" s="520" t="s">
        <v>119</v>
      </c>
      <c r="D32" s="252">
        <v>261071</v>
      </c>
      <c r="E32" s="295">
        <v>-8</v>
      </c>
      <c r="F32" s="254">
        <v>252833</v>
      </c>
      <c r="G32" s="295">
        <v>-10.8</v>
      </c>
      <c r="H32" s="254">
        <v>249516</v>
      </c>
      <c r="I32" s="295">
        <v>-11.4</v>
      </c>
      <c r="J32" s="287">
        <v>3317</v>
      </c>
      <c r="K32" s="288">
        <v>1423</v>
      </c>
      <c r="L32" s="287">
        <v>8238</v>
      </c>
      <c r="M32" s="289">
        <v>7936</v>
      </c>
      <c r="N32" s="124"/>
      <c r="O32" s="577"/>
      <c r="P32" s="577"/>
    </row>
    <row r="33" spans="2:16" ht="15" customHeight="1">
      <c r="B33" s="517" t="s">
        <v>437</v>
      </c>
      <c r="C33" s="520" t="s">
        <v>112</v>
      </c>
      <c r="D33" s="252">
        <v>259528</v>
      </c>
      <c r="E33" s="295">
        <v>12.5</v>
      </c>
      <c r="F33" s="254">
        <v>252660</v>
      </c>
      <c r="G33" s="295">
        <v>10.2</v>
      </c>
      <c r="H33" s="254">
        <v>233909</v>
      </c>
      <c r="I33" s="295">
        <v>10.4</v>
      </c>
      <c r="J33" s="287">
        <v>18751</v>
      </c>
      <c r="K33" s="288">
        <v>1151</v>
      </c>
      <c r="L33" s="287">
        <v>6868</v>
      </c>
      <c r="M33" s="289">
        <v>5414</v>
      </c>
      <c r="N33" s="124"/>
      <c r="O33" s="577"/>
      <c r="P33" s="577"/>
    </row>
    <row r="34" spans="2:16" ht="15" customHeight="1">
      <c r="B34" s="517" t="s">
        <v>438</v>
      </c>
      <c r="C34" s="520" t="s">
        <v>110</v>
      </c>
      <c r="D34" s="252">
        <v>308293</v>
      </c>
      <c r="E34" s="295">
        <v>-5.9</v>
      </c>
      <c r="F34" s="254">
        <v>289106</v>
      </c>
      <c r="G34" s="295">
        <v>-0.4</v>
      </c>
      <c r="H34" s="254">
        <v>278132</v>
      </c>
      <c r="I34" s="295">
        <v>-0.1</v>
      </c>
      <c r="J34" s="287">
        <v>10974</v>
      </c>
      <c r="K34" s="288">
        <v>-864</v>
      </c>
      <c r="L34" s="287">
        <v>19187</v>
      </c>
      <c r="M34" s="289">
        <v>-18121</v>
      </c>
      <c r="N34" s="124"/>
      <c r="O34" s="577"/>
      <c r="P34" s="577"/>
    </row>
    <row r="35" spans="2:16" ht="15" customHeight="1">
      <c r="B35" s="522" t="s">
        <v>439</v>
      </c>
      <c r="C35" s="523" t="s">
        <v>111</v>
      </c>
      <c r="D35" s="255">
        <v>190972</v>
      </c>
      <c r="E35" s="308">
        <v>-1.1</v>
      </c>
      <c r="F35" s="256">
        <v>187626</v>
      </c>
      <c r="G35" s="308">
        <v>-0.4</v>
      </c>
      <c r="H35" s="256">
        <v>174294</v>
      </c>
      <c r="I35" s="308">
        <v>0.3</v>
      </c>
      <c r="J35" s="290">
        <v>13332</v>
      </c>
      <c r="K35" s="291">
        <v>-1275</v>
      </c>
      <c r="L35" s="290">
        <v>3346</v>
      </c>
      <c r="M35" s="292">
        <v>-1387</v>
      </c>
      <c r="N35" s="124"/>
      <c r="O35" s="577"/>
      <c r="P35" s="577"/>
    </row>
    <row r="36" spans="3:13" ht="13.5">
      <c r="C36" s="245"/>
      <c r="D36" s="8"/>
      <c r="E36" s="8"/>
      <c r="F36" s="8"/>
      <c r="G36" s="8"/>
      <c r="M36" s="122"/>
    </row>
    <row r="37" spans="1:14" ht="18" customHeight="1">
      <c r="A37" s="191" t="s">
        <v>42</v>
      </c>
      <c r="B37" s="191"/>
      <c r="C37" s="192"/>
      <c r="D37" s="193"/>
      <c r="E37" s="8"/>
      <c r="F37" s="8"/>
      <c r="G37" s="8"/>
      <c r="H37" s="8"/>
      <c r="I37" s="8"/>
      <c r="J37" s="8"/>
      <c r="K37" s="8"/>
      <c r="L37" s="8"/>
      <c r="M37" s="8"/>
      <c r="N37" s="570"/>
    </row>
    <row r="38" spans="1:14" ht="13.5" customHeight="1">
      <c r="A38" s="191"/>
      <c r="B38" s="191"/>
      <c r="C38" s="192"/>
      <c r="D38" s="193"/>
      <c r="E38" s="8"/>
      <c r="F38" s="8"/>
      <c r="G38" s="8"/>
      <c r="H38" s="8"/>
      <c r="I38" s="8"/>
      <c r="J38" s="8"/>
      <c r="K38" s="8"/>
      <c r="L38" s="8"/>
      <c r="M38" s="8"/>
      <c r="N38" s="570"/>
    </row>
    <row r="39" spans="3:14" ht="15" customHeight="1">
      <c r="C39" s="624" t="s">
        <v>28</v>
      </c>
      <c r="D39" s="624"/>
      <c r="E39" s="624"/>
      <c r="F39" s="624"/>
      <c r="G39" s="624"/>
      <c r="H39" s="624"/>
      <c r="I39" s="624"/>
      <c r="J39" s="624"/>
      <c r="K39" s="624"/>
      <c r="L39" s="624"/>
      <c r="M39" s="624"/>
      <c r="N39" s="560"/>
    </row>
    <row r="40" spans="3:14" ht="15" customHeight="1">
      <c r="C40" s="624"/>
      <c r="D40" s="624"/>
      <c r="E40" s="624"/>
      <c r="F40" s="624"/>
      <c r="G40" s="624"/>
      <c r="H40" s="624"/>
      <c r="I40" s="624"/>
      <c r="J40" s="624"/>
      <c r="K40" s="624"/>
      <c r="L40" s="624"/>
      <c r="M40" s="624"/>
      <c r="N40" s="560"/>
    </row>
    <row r="41" spans="3:14" ht="15" customHeight="1">
      <c r="C41" s="625" t="s">
        <v>29</v>
      </c>
      <c r="D41" s="625"/>
      <c r="E41" s="625"/>
      <c r="F41" s="625"/>
      <c r="G41" s="625"/>
      <c r="H41" s="625"/>
      <c r="I41" s="625"/>
      <c r="J41" s="625"/>
      <c r="K41" s="625"/>
      <c r="L41" s="625"/>
      <c r="M41" s="625"/>
      <c r="N41" s="561"/>
    </row>
    <row r="42" spans="3:14" ht="15" customHeight="1">
      <c r="C42" s="625"/>
      <c r="D42" s="625"/>
      <c r="E42" s="625"/>
      <c r="F42" s="625"/>
      <c r="G42" s="625"/>
      <c r="H42" s="625"/>
      <c r="I42" s="625"/>
      <c r="J42" s="625"/>
      <c r="K42" s="625"/>
      <c r="L42" s="625"/>
      <c r="M42" s="625"/>
      <c r="N42" s="561"/>
    </row>
    <row r="43" spans="3:14" ht="15" customHeight="1">
      <c r="C43" s="625" t="s">
        <v>30</v>
      </c>
      <c r="D43" s="625"/>
      <c r="E43" s="625"/>
      <c r="F43" s="625"/>
      <c r="G43" s="625"/>
      <c r="H43" s="625"/>
      <c r="I43" s="625"/>
      <c r="J43" s="625"/>
      <c r="K43" s="625"/>
      <c r="L43" s="625"/>
      <c r="M43" s="625"/>
      <c r="N43" s="561"/>
    </row>
    <row r="44" spans="3:14" ht="15" customHeight="1">
      <c r="C44" s="625"/>
      <c r="D44" s="625"/>
      <c r="E44" s="625"/>
      <c r="F44" s="625"/>
      <c r="G44" s="625"/>
      <c r="H44" s="625"/>
      <c r="I44" s="625"/>
      <c r="J44" s="625"/>
      <c r="K44" s="625"/>
      <c r="L44" s="625"/>
      <c r="M44" s="625"/>
      <c r="N44" s="561"/>
    </row>
    <row r="46" spans="3:15" ht="14.25" customHeight="1">
      <c r="C46" s="282" t="s">
        <v>729</v>
      </c>
      <c r="D46" s="8"/>
      <c r="E46" s="8"/>
      <c r="F46" s="8"/>
      <c r="G46" s="8"/>
      <c r="H46" s="8"/>
      <c r="I46" s="8"/>
      <c r="J46" s="8"/>
      <c r="K46" s="239"/>
      <c r="L46" s="8"/>
      <c r="M46" s="239" t="s">
        <v>141</v>
      </c>
      <c r="O46" s="576"/>
    </row>
    <row r="47" spans="2:14" ht="13.5">
      <c r="B47" s="637" t="s">
        <v>720</v>
      </c>
      <c r="C47" s="638"/>
      <c r="D47" s="628" t="s">
        <v>24</v>
      </c>
      <c r="E47" s="629"/>
      <c r="F47" s="246"/>
      <c r="G47" s="247"/>
      <c r="H47" s="265"/>
      <c r="I47" s="246"/>
      <c r="J47" s="265"/>
      <c r="K47" s="246"/>
      <c r="L47" s="246"/>
      <c r="M47" s="248"/>
      <c r="N47" s="567"/>
    </row>
    <row r="48" spans="2:14" ht="8.25" customHeight="1">
      <c r="B48" s="639"/>
      <c r="C48" s="640"/>
      <c r="D48" s="630"/>
      <c r="E48" s="631"/>
      <c r="F48" s="632" t="s">
        <v>132</v>
      </c>
      <c r="G48" s="626"/>
      <c r="H48" s="265"/>
      <c r="I48" s="246"/>
      <c r="J48" s="265"/>
      <c r="K48" s="266"/>
      <c r="L48" s="626" t="s">
        <v>307</v>
      </c>
      <c r="M48" s="626"/>
      <c r="N48" s="567"/>
    </row>
    <row r="49" spans="2:16" ht="13.5" customHeight="1">
      <c r="B49" s="639"/>
      <c r="C49" s="640"/>
      <c r="D49" s="630"/>
      <c r="E49" s="631"/>
      <c r="F49" s="633"/>
      <c r="G49" s="627"/>
      <c r="H49" s="632" t="s">
        <v>144</v>
      </c>
      <c r="I49" s="634"/>
      <c r="J49" s="635" t="s">
        <v>134</v>
      </c>
      <c r="K49" s="636"/>
      <c r="L49" s="627"/>
      <c r="M49" s="627"/>
      <c r="N49" s="567"/>
      <c r="O49" s="563"/>
      <c r="P49" s="563"/>
    </row>
    <row r="50" spans="2:16" ht="24.75" customHeight="1">
      <c r="B50" s="641"/>
      <c r="C50" s="642"/>
      <c r="D50" s="249"/>
      <c r="E50" s="263" t="s">
        <v>718</v>
      </c>
      <c r="F50" s="257"/>
      <c r="G50" s="263" t="s">
        <v>718</v>
      </c>
      <c r="H50" s="267"/>
      <c r="I50" s="263" t="s">
        <v>718</v>
      </c>
      <c r="J50" s="267"/>
      <c r="K50" s="264" t="s">
        <v>719</v>
      </c>
      <c r="L50" s="258"/>
      <c r="M50" s="263" t="s">
        <v>719</v>
      </c>
      <c r="N50" s="568"/>
      <c r="O50" s="571"/>
      <c r="P50" s="568"/>
    </row>
    <row r="51" spans="2:16" ht="12" customHeight="1">
      <c r="B51" s="518"/>
      <c r="C51" s="519"/>
      <c r="D51" s="243" t="s">
        <v>122</v>
      </c>
      <c r="E51" s="244" t="s">
        <v>125</v>
      </c>
      <c r="F51" s="244" t="s">
        <v>122</v>
      </c>
      <c r="G51" s="244" t="s">
        <v>125</v>
      </c>
      <c r="H51" s="244" t="s">
        <v>122</v>
      </c>
      <c r="I51" s="244" t="s">
        <v>125</v>
      </c>
      <c r="J51" s="244" t="s">
        <v>122</v>
      </c>
      <c r="K51" s="244" t="s">
        <v>122</v>
      </c>
      <c r="L51" s="244" t="s">
        <v>122</v>
      </c>
      <c r="M51" s="244" t="s">
        <v>122</v>
      </c>
      <c r="N51" s="569"/>
      <c r="O51" s="572"/>
      <c r="P51" s="575"/>
    </row>
    <row r="52" spans="2:16" ht="15" customHeight="1">
      <c r="B52" s="517" t="s">
        <v>424</v>
      </c>
      <c r="C52" s="520" t="s">
        <v>113</v>
      </c>
      <c r="D52" s="250">
        <v>285372</v>
      </c>
      <c r="E52" s="275">
        <v>1.2</v>
      </c>
      <c r="F52" s="251">
        <v>277484</v>
      </c>
      <c r="G52" s="275">
        <v>0.4</v>
      </c>
      <c r="H52" s="251">
        <v>250023</v>
      </c>
      <c r="I52" s="275">
        <v>0.9</v>
      </c>
      <c r="J52" s="283">
        <v>27461</v>
      </c>
      <c r="K52" s="284">
        <v>-1026</v>
      </c>
      <c r="L52" s="283">
        <v>7888</v>
      </c>
      <c r="M52" s="285">
        <v>2324</v>
      </c>
      <c r="N52" s="124"/>
      <c r="O52" s="577"/>
      <c r="P52" s="577"/>
    </row>
    <row r="53" spans="2:16" ht="15" customHeight="1">
      <c r="B53" s="517" t="s">
        <v>425</v>
      </c>
      <c r="C53" s="520" t="s">
        <v>114</v>
      </c>
      <c r="D53" s="250">
        <v>414707</v>
      </c>
      <c r="E53" s="275">
        <v>27.7</v>
      </c>
      <c r="F53" s="251">
        <v>411018</v>
      </c>
      <c r="G53" s="275">
        <v>26.5</v>
      </c>
      <c r="H53" s="251">
        <v>387212</v>
      </c>
      <c r="I53" s="275">
        <v>29.3</v>
      </c>
      <c r="J53" s="283">
        <v>23806</v>
      </c>
      <c r="K53" s="284">
        <v>-1510</v>
      </c>
      <c r="L53" s="283">
        <v>3689</v>
      </c>
      <c r="M53" s="285">
        <v>3689</v>
      </c>
      <c r="N53" s="124"/>
      <c r="O53" s="577"/>
      <c r="P53" s="577"/>
    </row>
    <row r="54" spans="2:16" ht="15" customHeight="1">
      <c r="B54" s="517" t="s">
        <v>426</v>
      </c>
      <c r="C54" s="520" t="s">
        <v>115</v>
      </c>
      <c r="D54" s="250">
        <v>331909</v>
      </c>
      <c r="E54" s="275">
        <v>-1.5</v>
      </c>
      <c r="F54" s="251">
        <v>324825</v>
      </c>
      <c r="G54" s="275">
        <v>-1.9</v>
      </c>
      <c r="H54" s="251">
        <v>283994</v>
      </c>
      <c r="I54" s="275">
        <v>-0.9</v>
      </c>
      <c r="J54" s="283">
        <v>40831</v>
      </c>
      <c r="K54" s="284">
        <v>38132</v>
      </c>
      <c r="L54" s="283">
        <v>7084</v>
      </c>
      <c r="M54" s="285">
        <v>6627</v>
      </c>
      <c r="N54" s="124"/>
      <c r="O54" s="577"/>
      <c r="P54" s="577"/>
    </row>
    <row r="55" spans="2:16" ht="15" customHeight="1">
      <c r="B55" s="517" t="s">
        <v>427</v>
      </c>
      <c r="C55" s="520" t="s">
        <v>131</v>
      </c>
      <c r="D55" s="250">
        <v>485100</v>
      </c>
      <c r="E55" s="275">
        <v>20.5</v>
      </c>
      <c r="F55" s="251">
        <v>479645</v>
      </c>
      <c r="G55" s="275">
        <v>22.5</v>
      </c>
      <c r="H55" s="251">
        <v>406261</v>
      </c>
      <c r="I55" s="275">
        <v>11.7</v>
      </c>
      <c r="J55" s="283">
        <v>73384</v>
      </c>
      <c r="K55" s="284">
        <v>52267</v>
      </c>
      <c r="L55" s="283">
        <v>5455</v>
      </c>
      <c r="M55" s="285">
        <v>4056</v>
      </c>
      <c r="N55" s="124"/>
      <c r="O55" s="577"/>
      <c r="P55" s="577"/>
    </row>
    <row r="56" spans="2:16" ht="15" customHeight="1">
      <c r="B56" s="517" t="s">
        <v>428</v>
      </c>
      <c r="C56" s="520" t="s">
        <v>109</v>
      </c>
      <c r="D56" s="250">
        <v>430222</v>
      </c>
      <c r="E56" s="275">
        <v>6.1</v>
      </c>
      <c r="F56" s="251">
        <v>360204</v>
      </c>
      <c r="G56" s="275">
        <v>-9.8</v>
      </c>
      <c r="H56" s="251">
        <v>336120</v>
      </c>
      <c r="I56" s="275">
        <v>-9.5</v>
      </c>
      <c r="J56" s="283">
        <v>24084</v>
      </c>
      <c r="K56" s="284">
        <v>7437</v>
      </c>
      <c r="L56" s="283">
        <v>70018</v>
      </c>
      <c r="M56" s="285">
        <v>-30532</v>
      </c>
      <c r="N56" s="124"/>
      <c r="O56" s="577"/>
      <c r="P56" s="577"/>
    </row>
    <row r="57" spans="2:16" ht="15" customHeight="1">
      <c r="B57" s="517" t="s">
        <v>429</v>
      </c>
      <c r="C57" s="520" t="s">
        <v>130</v>
      </c>
      <c r="D57" s="250">
        <v>265401</v>
      </c>
      <c r="E57" s="275">
        <v>-9.5</v>
      </c>
      <c r="F57" s="251">
        <v>252737</v>
      </c>
      <c r="G57" s="275">
        <v>-10.7</v>
      </c>
      <c r="H57" s="251">
        <v>215860</v>
      </c>
      <c r="I57" s="295">
        <v>-7</v>
      </c>
      <c r="J57" s="293">
        <v>36877</v>
      </c>
      <c r="K57" s="288">
        <v>27503</v>
      </c>
      <c r="L57" s="283">
        <v>12664</v>
      </c>
      <c r="M57" s="285">
        <v>11580</v>
      </c>
      <c r="N57" s="124"/>
      <c r="O57" s="577"/>
      <c r="P57" s="577"/>
    </row>
    <row r="58" spans="2:16" ht="15" customHeight="1">
      <c r="B58" s="517" t="s">
        <v>430</v>
      </c>
      <c r="C58" s="520" t="s">
        <v>137</v>
      </c>
      <c r="D58" s="250">
        <v>245395</v>
      </c>
      <c r="E58" s="275">
        <v>21.6</v>
      </c>
      <c r="F58" s="251">
        <v>227426</v>
      </c>
      <c r="G58" s="275">
        <v>18.7</v>
      </c>
      <c r="H58" s="251">
        <v>212010</v>
      </c>
      <c r="I58" s="275">
        <v>16.6</v>
      </c>
      <c r="J58" s="293">
        <v>15416</v>
      </c>
      <c r="K58" s="288">
        <v>-8650</v>
      </c>
      <c r="L58" s="283">
        <v>17969</v>
      </c>
      <c r="M58" s="285">
        <v>16439</v>
      </c>
      <c r="N58" s="124"/>
      <c r="O58" s="577"/>
      <c r="P58" s="577"/>
    </row>
    <row r="59" spans="2:16" ht="15" customHeight="1">
      <c r="B59" s="517" t="s">
        <v>431</v>
      </c>
      <c r="C59" s="520" t="s">
        <v>138</v>
      </c>
      <c r="D59" s="250">
        <v>413104</v>
      </c>
      <c r="E59" s="275">
        <v>10.4</v>
      </c>
      <c r="F59" s="259">
        <v>388405</v>
      </c>
      <c r="G59" s="275">
        <v>4.8</v>
      </c>
      <c r="H59" s="251">
        <v>350824</v>
      </c>
      <c r="I59" s="275">
        <v>4</v>
      </c>
      <c r="J59" s="293">
        <v>37581</v>
      </c>
      <c r="K59" s="288">
        <v>920</v>
      </c>
      <c r="L59" s="293">
        <v>24699</v>
      </c>
      <c r="M59" s="289">
        <v>19520</v>
      </c>
      <c r="N59" s="124"/>
      <c r="O59" s="577"/>
      <c r="P59" s="577"/>
    </row>
    <row r="60" spans="2:16" ht="15" customHeight="1">
      <c r="B60" s="517" t="s">
        <v>432</v>
      </c>
      <c r="C60" s="520" t="s">
        <v>129</v>
      </c>
      <c r="D60" s="250">
        <v>303793</v>
      </c>
      <c r="E60" s="275">
        <v>-12.3</v>
      </c>
      <c r="F60" s="259">
        <v>301469</v>
      </c>
      <c r="G60" s="275">
        <v>-10.4</v>
      </c>
      <c r="H60" s="251">
        <v>279553</v>
      </c>
      <c r="I60" s="275">
        <v>-9.3</v>
      </c>
      <c r="J60" s="293">
        <v>21916</v>
      </c>
      <c r="K60" s="288">
        <v>-2106</v>
      </c>
      <c r="L60" s="293">
        <v>2324</v>
      </c>
      <c r="M60" s="289">
        <v>-25295</v>
      </c>
      <c r="N60" s="124"/>
      <c r="O60" s="577"/>
      <c r="P60" s="577"/>
    </row>
    <row r="61" spans="2:16" ht="15" customHeight="1">
      <c r="B61" s="517" t="s">
        <v>433</v>
      </c>
      <c r="C61" s="521" t="s">
        <v>128</v>
      </c>
      <c r="D61" s="250">
        <v>401064</v>
      </c>
      <c r="E61" s="275">
        <v>19.9</v>
      </c>
      <c r="F61" s="259">
        <v>397298</v>
      </c>
      <c r="G61" s="275">
        <v>22</v>
      </c>
      <c r="H61" s="251">
        <v>362043</v>
      </c>
      <c r="I61" s="275">
        <v>22</v>
      </c>
      <c r="J61" s="293">
        <v>35255</v>
      </c>
      <c r="K61" s="288">
        <v>12139</v>
      </c>
      <c r="L61" s="293">
        <v>3766</v>
      </c>
      <c r="M61" s="289">
        <v>3766</v>
      </c>
      <c r="N61" s="124"/>
      <c r="O61" s="577"/>
      <c r="P61" s="577"/>
    </row>
    <row r="62" spans="2:16" ht="15" customHeight="1">
      <c r="B62" s="517" t="s">
        <v>434</v>
      </c>
      <c r="C62" s="520" t="s">
        <v>127</v>
      </c>
      <c r="D62" s="250">
        <v>138163</v>
      </c>
      <c r="E62" s="275">
        <v>-4.4</v>
      </c>
      <c r="F62" s="259">
        <v>138044</v>
      </c>
      <c r="G62" s="275">
        <v>-2.8</v>
      </c>
      <c r="H62" s="251">
        <v>125129</v>
      </c>
      <c r="I62" s="275">
        <v>-6.1</v>
      </c>
      <c r="J62" s="293">
        <v>12915</v>
      </c>
      <c r="K62" s="288">
        <v>-54103</v>
      </c>
      <c r="L62" s="293">
        <v>119</v>
      </c>
      <c r="M62" s="289">
        <v>-1102</v>
      </c>
      <c r="N62" s="124"/>
      <c r="O62" s="577"/>
      <c r="P62" s="577"/>
    </row>
    <row r="63" spans="2:16" ht="15" customHeight="1">
      <c r="B63" s="517" t="s">
        <v>435</v>
      </c>
      <c r="C63" s="520" t="s">
        <v>126</v>
      </c>
      <c r="D63" s="250">
        <v>155231</v>
      </c>
      <c r="E63" s="275">
        <v>-19.5</v>
      </c>
      <c r="F63" s="259">
        <v>155231</v>
      </c>
      <c r="G63" s="275">
        <v>-19.5</v>
      </c>
      <c r="H63" s="251">
        <v>149811</v>
      </c>
      <c r="I63" s="275">
        <v>-17.2</v>
      </c>
      <c r="J63" s="293">
        <v>5420</v>
      </c>
      <c r="K63" s="288">
        <v>-34310</v>
      </c>
      <c r="L63" s="293">
        <v>0</v>
      </c>
      <c r="M63" s="289">
        <v>0</v>
      </c>
      <c r="N63" s="124"/>
      <c r="O63" s="577"/>
      <c r="P63" s="577"/>
    </row>
    <row r="64" spans="2:16" ht="15" customHeight="1">
      <c r="B64" s="517" t="s">
        <v>436</v>
      </c>
      <c r="C64" s="520" t="s">
        <v>119</v>
      </c>
      <c r="D64" s="250">
        <v>284285</v>
      </c>
      <c r="E64" s="275">
        <v>-16.7</v>
      </c>
      <c r="F64" s="259">
        <v>282122</v>
      </c>
      <c r="G64" s="275">
        <v>-17.1</v>
      </c>
      <c r="H64" s="251">
        <v>277817</v>
      </c>
      <c r="I64" s="275">
        <v>-17.8</v>
      </c>
      <c r="J64" s="293">
        <v>4305</v>
      </c>
      <c r="K64" s="288">
        <v>1606</v>
      </c>
      <c r="L64" s="293">
        <v>2163</v>
      </c>
      <c r="M64" s="289">
        <v>1706</v>
      </c>
      <c r="N64" s="124"/>
      <c r="O64" s="577"/>
      <c r="P64" s="577"/>
    </row>
    <row r="65" spans="2:16" ht="15" customHeight="1">
      <c r="B65" s="517" t="s">
        <v>437</v>
      </c>
      <c r="C65" s="520" t="s">
        <v>112</v>
      </c>
      <c r="D65" s="250">
        <v>282273</v>
      </c>
      <c r="E65" s="275">
        <v>11.9</v>
      </c>
      <c r="F65" s="259">
        <v>278593</v>
      </c>
      <c r="G65" s="275">
        <v>11</v>
      </c>
      <c r="H65" s="251">
        <v>255506</v>
      </c>
      <c r="I65" s="275">
        <v>11.1</v>
      </c>
      <c r="J65" s="293">
        <v>23087</v>
      </c>
      <c r="K65" s="288">
        <v>1970</v>
      </c>
      <c r="L65" s="293">
        <v>3680</v>
      </c>
      <c r="M65" s="289">
        <v>2281</v>
      </c>
      <c r="N65" s="124"/>
      <c r="O65" s="577"/>
      <c r="P65" s="577"/>
    </row>
    <row r="66" spans="2:16" ht="15" customHeight="1">
      <c r="B66" s="517" t="s">
        <v>438</v>
      </c>
      <c r="C66" s="520" t="s">
        <v>110</v>
      </c>
      <c r="D66" s="250">
        <v>336573</v>
      </c>
      <c r="E66" s="275">
        <v>-18.9</v>
      </c>
      <c r="F66" s="259">
        <v>299440</v>
      </c>
      <c r="G66" s="275">
        <v>-4.8</v>
      </c>
      <c r="H66" s="251">
        <v>287231</v>
      </c>
      <c r="I66" s="275">
        <v>-3.6</v>
      </c>
      <c r="J66" s="293">
        <v>12209</v>
      </c>
      <c r="K66" s="288">
        <v>-4438</v>
      </c>
      <c r="L66" s="293">
        <v>37133</v>
      </c>
      <c r="M66" s="289">
        <v>-63417</v>
      </c>
      <c r="N66" s="124"/>
      <c r="O66" s="577"/>
      <c r="P66" s="577"/>
    </row>
    <row r="67" spans="2:16" ht="15" customHeight="1">
      <c r="B67" s="522" t="s">
        <v>439</v>
      </c>
      <c r="C67" s="523" t="s">
        <v>111</v>
      </c>
      <c r="D67" s="260">
        <v>167034</v>
      </c>
      <c r="E67" s="278">
        <v>0.6</v>
      </c>
      <c r="F67" s="261">
        <v>166633</v>
      </c>
      <c r="G67" s="278">
        <v>1</v>
      </c>
      <c r="H67" s="262">
        <v>153660</v>
      </c>
      <c r="I67" s="278">
        <v>-1.2</v>
      </c>
      <c r="J67" s="294">
        <v>12973</v>
      </c>
      <c r="K67" s="291">
        <v>3599</v>
      </c>
      <c r="L67" s="294">
        <v>401</v>
      </c>
      <c r="M67" s="292">
        <v>-683</v>
      </c>
      <c r="N67" s="124"/>
      <c r="O67" s="577"/>
      <c r="P67" s="577"/>
    </row>
    <row r="69" spans="3:13" ht="13.5">
      <c r="C69" s="245"/>
      <c r="D69" s="8"/>
      <c r="E69" s="8"/>
      <c r="G69" s="240" t="s">
        <v>740</v>
      </c>
      <c r="M69" s="122"/>
    </row>
    <row r="70" spans="3:13" ht="13.5">
      <c r="C70" s="245"/>
      <c r="D70" s="8"/>
      <c r="E70" s="8"/>
      <c r="F70" s="8"/>
      <c r="G70" s="8"/>
      <c r="M70" s="122"/>
    </row>
    <row r="71" spans="3:13" ht="13.5">
      <c r="C71" s="245"/>
      <c r="D71" s="8"/>
      <c r="E71" s="8"/>
      <c r="F71" s="8"/>
      <c r="G71" s="8"/>
      <c r="M71" s="122"/>
    </row>
    <row r="72" spans="3:13" ht="13.5">
      <c r="C72" s="245"/>
      <c r="D72" s="8"/>
      <c r="E72" s="8"/>
      <c r="F72" s="8"/>
      <c r="G72" s="8"/>
      <c r="M72" s="122"/>
    </row>
    <row r="73" spans="3:13" ht="13.5">
      <c r="C73" s="245"/>
      <c r="D73" s="8"/>
      <c r="E73" s="8"/>
      <c r="F73" s="8"/>
      <c r="G73" s="8"/>
      <c r="M73" s="122"/>
    </row>
    <row r="74" spans="3:13" ht="13.5">
      <c r="C74" s="245"/>
      <c r="D74" s="8"/>
      <c r="E74" s="8"/>
      <c r="F74" s="8"/>
      <c r="G74" s="8"/>
      <c r="M74" s="122"/>
    </row>
    <row r="75" spans="3:13" ht="13.5">
      <c r="C75" s="245"/>
      <c r="D75" s="8"/>
      <c r="E75" s="8"/>
      <c r="F75" s="8"/>
      <c r="G75" s="8"/>
      <c r="M75" s="122"/>
    </row>
    <row r="76" spans="3:13" ht="13.5">
      <c r="C76" s="245"/>
      <c r="D76" s="8"/>
      <c r="E76" s="8"/>
      <c r="F76" s="8"/>
      <c r="G76" s="8"/>
      <c r="M76" s="122"/>
    </row>
    <row r="77" spans="3:13" ht="13.5">
      <c r="C77" s="245"/>
      <c r="D77" s="8"/>
      <c r="E77" s="8"/>
      <c r="F77" s="8"/>
      <c r="G77" s="8"/>
      <c r="M77" s="122"/>
    </row>
    <row r="78" spans="3:13" ht="13.5">
      <c r="C78" s="245"/>
      <c r="D78" s="8"/>
      <c r="E78" s="8"/>
      <c r="F78" s="8"/>
      <c r="G78" s="8"/>
      <c r="M78" s="122"/>
    </row>
    <row r="79" spans="3:13" ht="13.5">
      <c r="C79" s="245"/>
      <c r="D79" s="8"/>
      <c r="E79" s="8"/>
      <c r="F79" s="8"/>
      <c r="G79" s="8"/>
      <c r="M79" s="122"/>
    </row>
    <row r="80" spans="3:13" ht="13.5">
      <c r="C80" s="245"/>
      <c r="D80" s="8"/>
      <c r="E80" s="8"/>
      <c r="F80" s="8"/>
      <c r="G80" s="8"/>
      <c r="M80" s="122"/>
    </row>
    <row r="81" spans="3:13" ht="13.5">
      <c r="C81" s="245"/>
      <c r="D81" s="8"/>
      <c r="E81" s="8"/>
      <c r="F81" s="8"/>
      <c r="G81" s="8"/>
      <c r="M81" s="122"/>
    </row>
    <row r="82" spans="3:13" ht="13.5">
      <c r="C82" s="245"/>
      <c r="D82" s="8"/>
      <c r="E82" s="8"/>
      <c r="F82" s="8"/>
      <c r="G82" s="8"/>
      <c r="M82" s="122"/>
    </row>
    <row r="83" spans="3:13" ht="13.5">
      <c r="C83" s="245"/>
      <c r="D83" s="8"/>
      <c r="E83" s="8"/>
      <c r="F83" s="8"/>
      <c r="G83" s="8"/>
      <c r="M83" s="122"/>
    </row>
    <row r="84" spans="3:13" ht="13.5">
      <c r="C84" s="245"/>
      <c r="D84" s="8"/>
      <c r="E84" s="8"/>
      <c r="F84" s="8"/>
      <c r="G84" s="8"/>
      <c r="M84" s="122"/>
    </row>
    <row r="85" spans="3:13" ht="13.5">
      <c r="C85" s="245"/>
      <c r="D85" s="8"/>
      <c r="E85" s="8"/>
      <c r="F85" s="8"/>
      <c r="G85" s="8"/>
      <c r="M85" s="122"/>
    </row>
    <row r="86" spans="3:13" ht="13.5">
      <c r="C86" s="245"/>
      <c r="D86" s="8"/>
      <c r="E86" s="8"/>
      <c r="F86" s="8"/>
      <c r="G86" s="8"/>
      <c r="M86" s="122"/>
    </row>
    <row r="87" spans="3:13" ht="13.5">
      <c r="C87" s="245"/>
      <c r="D87" s="8"/>
      <c r="E87" s="8"/>
      <c r="F87" s="8"/>
      <c r="G87" s="8"/>
      <c r="M87" s="122"/>
    </row>
    <row r="88" spans="3:13" ht="13.5">
      <c r="C88" s="245"/>
      <c r="D88" s="8"/>
      <c r="E88" s="8"/>
      <c r="F88" s="8"/>
      <c r="G88" s="8"/>
      <c r="M88" s="122"/>
    </row>
    <row r="89" spans="3:13" ht="13.5">
      <c r="C89" s="245"/>
      <c r="D89" s="8"/>
      <c r="E89" s="8"/>
      <c r="F89" s="8"/>
      <c r="G89" s="8"/>
      <c r="M89" s="122"/>
    </row>
    <row r="90" spans="3:13" ht="13.5">
      <c r="C90" s="245"/>
      <c r="D90" s="8"/>
      <c r="E90" s="8"/>
      <c r="F90" s="8"/>
      <c r="G90" s="8"/>
      <c r="M90" s="122"/>
    </row>
    <row r="91" spans="3:13" ht="13.5">
      <c r="C91" s="245"/>
      <c r="D91" s="8"/>
      <c r="E91" s="8"/>
      <c r="F91" s="8"/>
      <c r="G91" s="8"/>
      <c r="M91" s="122"/>
    </row>
    <row r="92" spans="3:13" ht="13.5">
      <c r="C92" s="245"/>
      <c r="D92" s="8"/>
      <c r="E92" s="8"/>
      <c r="F92" s="8"/>
      <c r="G92" s="8"/>
      <c r="M92" s="122"/>
    </row>
    <row r="93" spans="3:13" ht="13.5">
      <c r="C93" s="245"/>
      <c r="D93" s="8"/>
      <c r="E93" s="8"/>
      <c r="F93" s="8"/>
      <c r="G93" s="8"/>
      <c r="M93" s="122"/>
    </row>
    <row r="94" spans="3:13" ht="13.5">
      <c r="C94" s="245"/>
      <c r="D94" s="8"/>
      <c r="E94" s="8"/>
      <c r="F94" s="8"/>
      <c r="G94" s="8"/>
      <c r="M94" s="122"/>
    </row>
    <row r="95" spans="3:13" ht="13.5">
      <c r="C95" s="245"/>
      <c r="D95" s="8"/>
      <c r="E95" s="8"/>
      <c r="F95" s="8"/>
      <c r="G95" s="8"/>
      <c r="M95" s="122"/>
    </row>
    <row r="96" spans="3:13" ht="13.5">
      <c r="C96" s="245"/>
      <c r="D96" s="8"/>
      <c r="E96" s="8"/>
      <c r="F96" s="8"/>
      <c r="G96" s="240" t="s">
        <v>727</v>
      </c>
      <c r="M96" s="122"/>
    </row>
    <row r="97" spans="3:13" ht="13.5">
      <c r="C97" s="245"/>
      <c r="D97" s="8"/>
      <c r="E97" s="8"/>
      <c r="F97" s="8"/>
      <c r="M97" s="122"/>
    </row>
    <row r="98" spans="3:13" ht="13.5">
      <c r="C98" s="245"/>
      <c r="D98" s="8"/>
      <c r="E98" s="8"/>
      <c r="F98" s="8"/>
      <c r="M98" s="122"/>
    </row>
  </sheetData>
  <sheetProtection/>
  <mergeCells count="18">
    <mergeCell ref="C39:M40"/>
    <mergeCell ref="B47:C50"/>
    <mergeCell ref="C41:M42"/>
    <mergeCell ref="C43:M44"/>
    <mergeCell ref="D47:E49"/>
    <mergeCell ref="F48:G49"/>
    <mergeCell ref="L48:M49"/>
    <mergeCell ref="H49:I49"/>
    <mergeCell ref="J49:K49"/>
    <mergeCell ref="C7:M8"/>
    <mergeCell ref="C9:M10"/>
    <mergeCell ref="C11:M12"/>
    <mergeCell ref="L16:M17"/>
    <mergeCell ref="D15:E17"/>
    <mergeCell ref="F16:G17"/>
    <mergeCell ref="H17:I17"/>
    <mergeCell ref="J17:K17"/>
    <mergeCell ref="B15:C18"/>
  </mergeCells>
  <printOptions/>
  <pageMargins left="0.58" right="0.43" top="0.4" bottom="0.2755905511811024" header="0.22" footer="0.35433070866141736"/>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12"/>
  </sheetPr>
  <dimension ref="A1:N97"/>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2" width="7.69921875" style="1" customWidth="1"/>
    <col min="13" max="13" width="7.69921875" style="562" customWidth="1"/>
    <col min="14" max="14" width="7.5" style="1" customWidth="1"/>
    <col min="15" max="15" width="9.19921875" style="1" bestFit="1" customWidth="1"/>
    <col min="16" max="16" width="9.5" style="1" bestFit="1" customWidth="1"/>
    <col min="17" max="16384" width="9" style="1" customWidth="1"/>
  </cols>
  <sheetData>
    <row r="1" spans="1:14" ht="17.25">
      <c r="A1" s="191" t="s">
        <v>135</v>
      </c>
      <c r="B1" s="191"/>
      <c r="C1" s="192"/>
      <c r="D1" s="8"/>
      <c r="E1" s="8"/>
      <c r="F1" s="8"/>
      <c r="G1" s="8"/>
      <c r="H1" s="8"/>
      <c r="I1" s="8"/>
      <c r="J1" s="8"/>
      <c r="K1" s="8"/>
      <c r="L1" s="8"/>
      <c r="M1" s="559"/>
      <c r="N1" s="10"/>
    </row>
    <row r="2" spans="1:14" ht="17.25">
      <c r="A2" s="191"/>
      <c r="B2" s="191"/>
      <c r="C2" s="192"/>
      <c r="D2" s="8"/>
      <c r="E2" s="8"/>
      <c r="F2" s="8"/>
      <c r="G2" s="8"/>
      <c r="H2" s="8"/>
      <c r="I2" s="8"/>
      <c r="J2" s="8"/>
      <c r="K2" s="8"/>
      <c r="L2" s="8"/>
      <c r="M2" s="559"/>
      <c r="N2" s="10"/>
    </row>
    <row r="3" spans="1:14" ht="17.25">
      <c r="A3" s="191" t="s">
        <v>43</v>
      </c>
      <c r="B3" s="191"/>
      <c r="E3" s="8"/>
      <c r="F3" s="8"/>
      <c r="G3" s="8"/>
      <c r="H3" s="8"/>
      <c r="I3" s="8"/>
      <c r="J3" s="8"/>
      <c r="K3" s="8"/>
      <c r="L3" s="8"/>
      <c r="M3" s="559"/>
      <c r="N3" s="10"/>
    </row>
    <row r="4" spans="1:14" ht="13.5" customHeight="1">
      <c r="A4" s="191"/>
      <c r="B4" s="191"/>
      <c r="E4" s="8"/>
      <c r="F4" s="8"/>
      <c r="G4" s="8"/>
      <c r="H4" s="8"/>
      <c r="I4" s="8"/>
      <c r="J4" s="8"/>
      <c r="K4" s="8"/>
      <c r="L4" s="8"/>
      <c r="M4" s="559"/>
      <c r="N4" s="10"/>
    </row>
    <row r="5" spans="3:14" ht="15" customHeight="1">
      <c r="C5" s="624" t="s">
        <v>36</v>
      </c>
      <c r="D5" s="624"/>
      <c r="E5" s="624"/>
      <c r="F5" s="624"/>
      <c r="G5" s="624"/>
      <c r="H5" s="624"/>
      <c r="I5" s="624"/>
      <c r="J5" s="624"/>
      <c r="K5" s="624"/>
      <c r="L5" s="296"/>
      <c r="M5" s="560"/>
      <c r="N5" s="236"/>
    </row>
    <row r="6" spans="3:14" ht="15" customHeight="1">
      <c r="C6" s="624"/>
      <c r="D6" s="624"/>
      <c r="E6" s="624"/>
      <c r="F6" s="624"/>
      <c r="G6" s="624"/>
      <c r="H6" s="624"/>
      <c r="I6" s="624"/>
      <c r="J6" s="624"/>
      <c r="K6" s="624"/>
      <c r="L6" s="296"/>
      <c r="M6" s="560"/>
      <c r="N6" s="236"/>
    </row>
    <row r="7" spans="3:14" ht="15" customHeight="1">
      <c r="C7" s="625" t="s">
        <v>37</v>
      </c>
      <c r="D7" s="625"/>
      <c r="E7" s="625"/>
      <c r="F7" s="625"/>
      <c r="G7" s="625"/>
      <c r="H7" s="625"/>
      <c r="I7" s="625"/>
      <c r="J7" s="625"/>
      <c r="K7" s="625"/>
      <c r="L7" s="297"/>
      <c r="M7" s="561"/>
      <c r="N7" s="237"/>
    </row>
    <row r="8" spans="3:14" ht="15" customHeight="1">
      <c r="C8" s="625"/>
      <c r="D8" s="625"/>
      <c r="E8" s="625"/>
      <c r="F8" s="625"/>
      <c r="G8" s="625"/>
      <c r="H8" s="625"/>
      <c r="I8" s="625"/>
      <c r="J8" s="625"/>
      <c r="K8" s="625"/>
      <c r="L8" s="297"/>
      <c r="M8" s="561"/>
      <c r="N8" s="237"/>
    </row>
    <row r="9" spans="3:14" ht="15" customHeight="1">
      <c r="C9" s="625"/>
      <c r="D9" s="625"/>
      <c r="E9" s="625"/>
      <c r="F9" s="625"/>
      <c r="G9" s="625"/>
      <c r="H9" s="625"/>
      <c r="I9" s="625"/>
      <c r="J9" s="625"/>
      <c r="K9" s="625"/>
      <c r="L9" s="297"/>
      <c r="M9" s="561"/>
      <c r="N9" s="237"/>
    </row>
    <row r="10" spans="3:14" ht="15" customHeight="1">
      <c r="C10" s="625" t="s">
        <v>38</v>
      </c>
      <c r="D10" s="625"/>
      <c r="E10" s="625"/>
      <c r="F10" s="625"/>
      <c r="G10" s="625"/>
      <c r="H10" s="625"/>
      <c r="I10" s="625"/>
      <c r="J10" s="625"/>
      <c r="K10" s="625"/>
      <c r="L10" s="297"/>
      <c r="M10" s="561"/>
      <c r="N10" s="237"/>
    </row>
    <row r="11" spans="3:14" ht="15" customHeight="1">
      <c r="C11" s="625"/>
      <c r="D11" s="625"/>
      <c r="E11" s="625"/>
      <c r="F11" s="625"/>
      <c r="G11" s="625"/>
      <c r="H11" s="625"/>
      <c r="I11" s="625"/>
      <c r="J11" s="625"/>
      <c r="K11" s="625"/>
      <c r="L11" s="297"/>
      <c r="M11" s="561"/>
      <c r="N11" s="237"/>
    </row>
    <row r="12" spans="3:14" ht="14.25" customHeight="1">
      <c r="C12" s="10"/>
      <c r="D12" s="10"/>
      <c r="E12" s="10"/>
      <c r="F12" s="10"/>
      <c r="G12" s="10"/>
      <c r="H12" s="10"/>
      <c r="I12" s="10"/>
      <c r="J12" s="10"/>
      <c r="K12" s="10"/>
      <c r="L12" s="10"/>
      <c r="M12" s="559"/>
      <c r="N12" s="10"/>
    </row>
    <row r="13" spans="3:13" s="8" customFormat="1" ht="14.25" customHeight="1">
      <c r="C13" s="282" t="s">
        <v>738</v>
      </c>
      <c r="K13" s="239" t="s">
        <v>133</v>
      </c>
      <c r="M13" s="562"/>
    </row>
    <row r="14" spans="2:11" ht="8.25" customHeight="1">
      <c r="B14" s="644" t="s">
        <v>720</v>
      </c>
      <c r="C14" s="645"/>
      <c r="D14" s="628" t="s">
        <v>227</v>
      </c>
      <c r="E14" s="629"/>
      <c r="F14" s="270"/>
      <c r="G14" s="247"/>
      <c r="H14" s="270"/>
      <c r="I14" s="247"/>
      <c r="J14" s="632" t="s">
        <v>44</v>
      </c>
      <c r="K14" s="626"/>
    </row>
    <row r="15" spans="2:13" ht="15" customHeight="1">
      <c r="B15" s="646"/>
      <c r="C15" s="647"/>
      <c r="D15" s="630"/>
      <c r="E15" s="631"/>
      <c r="F15" s="628" t="s">
        <v>279</v>
      </c>
      <c r="G15" s="643"/>
      <c r="H15" s="628" t="s">
        <v>228</v>
      </c>
      <c r="I15" s="643"/>
      <c r="J15" s="633"/>
      <c r="K15" s="627"/>
      <c r="M15" s="563"/>
    </row>
    <row r="16" spans="2:13" s="5" customFormat="1" ht="24.75" customHeight="1">
      <c r="B16" s="648"/>
      <c r="C16" s="649"/>
      <c r="D16" s="249"/>
      <c r="E16" s="263" t="s">
        <v>718</v>
      </c>
      <c r="F16" s="249"/>
      <c r="G16" s="263" t="s">
        <v>718</v>
      </c>
      <c r="H16" s="249"/>
      <c r="I16" s="263" t="s">
        <v>718</v>
      </c>
      <c r="J16" s="257"/>
      <c r="K16" s="263" t="s">
        <v>722</v>
      </c>
      <c r="M16" s="564"/>
    </row>
    <row r="17" spans="2:13" s="7" customFormat="1" ht="10.5" customHeight="1">
      <c r="B17" s="518"/>
      <c r="C17" s="519"/>
      <c r="D17" s="268" t="s">
        <v>123</v>
      </c>
      <c r="E17" s="269" t="s">
        <v>721</v>
      </c>
      <c r="F17" s="269" t="s">
        <v>123</v>
      </c>
      <c r="G17" s="269" t="s">
        <v>721</v>
      </c>
      <c r="H17" s="269" t="s">
        <v>123</v>
      </c>
      <c r="I17" s="269" t="s">
        <v>721</v>
      </c>
      <c r="J17" s="269" t="s">
        <v>45</v>
      </c>
      <c r="K17" s="269" t="s">
        <v>45</v>
      </c>
      <c r="M17" s="565"/>
    </row>
    <row r="18" spans="2:13" ht="15" customHeight="1">
      <c r="B18" s="517" t="s">
        <v>424</v>
      </c>
      <c r="C18" s="520" t="s">
        <v>113</v>
      </c>
      <c r="D18" s="298">
        <v>148.9</v>
      </c>
      <c r="E18" s="275">
        <v>-2.5</v>
      </c>
      <c r="F18" s="299">
        <v>137.6</v>
      </c>
      <c r="G18" s="275">
        <v>-1.7</v>
      </c>
      <c r="H18" s="299">
        <v>11.3</v>
      </c>
      <c r="I18" s="275">
        <v>-11</v>
      </c>
      <c r="J18" s="299">
        <v>19.3</v>
      </c>
      <c r="K18" s="275">
        <v>-0.3000000000000007</v>
      </c>
      <c r="M18" s="566"/>
    </row>
    <row r="19" spans="2:13" ht="15" customHeight="1">
      <c r="B19" s="517" t="s">
        <v>425</v>
      </c>
      <c r="C19" s="520" t="s">
        <v>114</v>
      </c>
      <c r="D19" s="303">
        <v>169.6</v>
      </c>
      <c r="E19" s="275">
        <v>-3.6</v>
      </c>
      <c r="F19" s="304">
        <v>158.6</v>
      </c>
      <c r="G19" s="275">
        <v>-5.1</v>
      </c>
      <c r="H19" s="304">
        <v>11</v>
      </c>
      <c r="I19" s="275">
        <v>25</v>
      </c>
      <c r="J19" s="299">
        <v>21.4</v>
      </c>
      <c r="K19" s="275">
        <v>-0.8000000000000007</v>
      </c>
      <c r="M19" s="566"/>
    </row>
    <row r="20" spans="2:13" ht="15" customHeight="1">
      <c r="B20" s="517" t="s">
        <v>426</v>
      </c>
      <c r="C20" s="520" t="s">
        <v>115</v>
      </c>
      <c r="D20" s="303">
        <v>168.7</v>
      </c>
      <c r="E20" s="275">
        <v>-3.6</v>
      </c>
      <c r="F20" s="304">
        <v>152.5</v>
      </c>
      <c r="G20" s="275">
        <v>-2.9</v>
      </c>
      <c r="H20" s="304">
        <v>16.2</v>
      </c>
      <c r="I20" s="275">
        <v>-10.1</v>
      </c>
      <c r="J20" s="275">
        <v>20.2</v>
      </c>
      <c r="K20" s="275">
        <v>-0.5</v>
      </c>
      <c r="M20" s="566"/>
    </row>
    <row r="21" spans="2:13" ht="15" customHeight="1">
      <c r="B21" s="517" t="s">
        <v>427</v>
      </c>
      <c r="C21" s="520" t="s">
        <v>131</v>
      </c>
      <c r="D21" s="303">
        <v>158.4</v>
      </c>
      <c r="E21" s="275">
        <v>2.7</v>
      </c>
      <c r="F21" s="304">
        <v>138.9</v>
      </c>
      <c r="G21" s="275">
        <v>-4.1</v>
      </c>
      <c r="H21" s="304">
        <v>19.5</v>
      </c>
      <c r="I21" s="275">
        <v>105.2</v>
      </c>
      <c r="J21" s="275">
        <v>18.5</v>
      </c>
      <c r="K21" s="275">
        <v>-0.6000000000000014</v>
      </c>
      <c r="M21" s="566"/>
    </row>
    <row r="22" spans="2:13" ht="15" customHeight="1">
      <c r="B22" s="517" t="s">
        <v>428</v>
      </c>
      <c r="C22" s="520" t="s">
        <v>109</v>
      </c>
      <c r="D22" s="303">
        <v>148</v>
      </c>
      <c r="E22" s="275">
        <v>-0.8</v>
      </c>
      <c r="F22" s="304">
        <v>136.1</v>
      </c>
      <c r="G22" s="275">
        <v>-1</v>
      </c>
      <c r="H22" s="304">
        <v>11.9</v>
      </c>
      <c r="I22" s="275">
        <v>0.9</v>
      </c>
      <c r="J22" s="275">
        <v>17.5</v>
      </c>
      <c r="K22" s="275">
        <v>-1.1</v>
      </c>
      <c r="M22" s="566"/>
    </row>
    <row r="23" spans="2:13" ht="15" customHeight="1">
      <c r="B23" s="517" t="s">
        <v>429</v>
      </c>
      <c r="C23" s="520" t="s">
        <v>130</v>
      </c>
      <c r="D23" s="303">
        <v>177.5</v>
      </c>
      <c r="E23" s="275">
        <v>1.3</v>
      </c>
      <c r="F23" s="304">
        <v>148</v>
      </c>
      <c r="G23" s="275">
        <v>0.3</v>
      </c>
      <c r="H23" s="304">
        <v>29.5</v>
      </c>
      <c r="I23" s="275">
        <v>7.3</v>
      </c>
      <c r="J23" s="275">
        <v>20.7</v>
      </c>
      <c r="K23" s="275">
        <v>-0.3000000000000007</v>
      </c>
      <c r="M23" s="566"/>
    </row>
    <row r="24" spans="2:13" ht="15" customHeight="1">
      <c r="B24" s="517" t="s">
        <v>430</v>
      </c>
      <c r="C24" s="520" t="s">
        <v>137</v>
      </c>
      <c r="D24" s="303">
        <v>140</v>
      </c>
      <c r="E24" s="275">
        <v>3.3</v>
      </c>
      <c r="F24" s="304">
        <v>132.7</v>
      </c>
      <c r="G24" s="295">
        <v>2.4</v>
      </c>
      <c r="H24" s="304">
        <v>7.3</v>
      </c>
      <c r="I24" s="295">
        <v>19.7</v>
      </c>
      <c r="J24" s="295">
        <v>19.6</v>
      </c>
      <c r="K24" s="295">
        <v>0.20000000000000284</v>
      </c>
      <c r="M24" s="566"/>
    </row>
    <row r="25" spans="2:13" ht="15" customHeight="1">
      <c r="B25" s="517" t="s">
        <v>431</v>
      </c>
      <c r="C25" s="520" t="s">
        <v>138</v>
      </c>
      <c r="D25" s="305">
        <v>147.6</v>
      </c>
      <c r="E25" s="295">
        <v>-1.1</v>
      </c>
      <c r="F25" s="306">
        <v>139.4</v>
      </c>
      <c r="G25" s="295">
        <v>1.7</v>
      </c>
      <c r="H25" s="306">
        <v>8.2</v>
      </c>
      <c r="I25" s="295">
        <v>-33.3</v>
      </c>
      <c r="J25" s="295">
        <v>19.8</v>
      </c>
      <c r="K25" s="295">
        <v>0.40000000000000213</v>
      </c>
      <c r="M25" s="566"/>
    </row>
    <row r="26" spans="2:13" ht="15" customHeight="1">
      <c r="B26" s="517" t="s">
        <v>432</v>
      </c>
      <c r="C26" s="520" t="s">
        <v>129</v>
      </c>
      <c r="D26" s="305">
        <v>153.5</v>
      </c>
      <c r="E26" s="295">
        <v>-1.3</v>
      </c>
      <c r="F26" s="306">
        <v>141.8</v>
      </c>
      <c r="G26" s="295">
        <v>-1.6</v>
      </c>
      <c r="H26" s="306">
        <v>11.7</v>
      </c>
      <c r="I26" s="295">
        <v>3.5</v>
      </c>
      <c r="J26" s="295">
        <v>19.4</v>
      </c>
      <c r="K26" s="295">
        <v>-0.20000000000000284</v>
      </c>
      <c r="M26" s="566"/>
    </row>
    <row r="27" spans="2:13" ht="15" customHeight="1">
      <c r="B27" s="517" t="s">
        <v>433</v>
      </c>
      <c r="C27" s="520" t="s">
        <v>128</v>
      </c>
      <c r="D27" s="305">
        <v>157.4</v>
      </c>
      <c r="E27" s="295">
        <v>-0.5</v>
      </c>
      <c r="F27" s="306">
        <v>147</v>
      </c>
      <c r="G27" s="295">
        <v>-1.1</v>
      </c>
      <c r="H27" s="306">
        <v>10.4</v>
      </c>
      <c r="I27" s="295">
        <v>8.4</v>
      </c>
      <c r="J27" s="295">
        <v>19.5</v>
      </c>
      <c r="K27" s="295">
        <v>-0.8000000000000007</v>
      </c>
      <c r="M27" s="566"/>
    </row>
    <row r="28" spans="2:13" ht="15" customHeight="1">
      <c r="B28" s="517" t="s">
        <v>434</v>
      </c>
      <c r="C28" s="520" t="s">
        <v>127</v>
      </c>
      <c r="D28" s="305">
        <v>98.3</v>
      </c>
      <c r="E28" s="295">
        <v>-4.2</v>
      </c>
      <c r="F28" s="306">
        <v>93.1</v>
      </c>
      <c r="G28" s="295">
        <v>-4.7</v>
      </c>
      <c r="H28" s="306">
        <v>5.2</v>
      </c>
      <c r="I28" s="295">
        <v>3.9</v>
      </c>
      <c r="J28" s="295">
        <v>15.4</v>
      </c>
      <c r="K28" s="295">
        <v>-0.6</v>
      </c>
      <c r="M28" s="566"/>
    </row>
    <row r="29" spans="2:13" ht="15" customHeight="1">
      <c r="B29" s="517" t="s">
        <v>435</v>
      </c>
      <c r="C29" s="520" t="s">
        <v>126</v>
      </c>
      <c r="D29" s="305">
        <v>118.2</v>
      </c>
      <c r="E29" s="295">
        <v>-11.1</v>
      </c>
      <c r="F29" s="306">
        <v>113.2</v>
      </c>
      <c r="G29" s="295">
        <v>-10.1</v>
      </c>
      <c r="H29" s="306">
        <v>5</v>
      </c>
      <c r="I29" s="295">
        <v>-29.6</v>
      </c>
      <c r="J29" s="295">
        <v>17.1</v>
      </c>
      <c r="K29" s="295">
        <v>-1</v>
      </c>
      <c r="M29" s="566"/>
    </row>
    <row r="30" spans="2:13" ht="15" customHeight="1">
      <c r="B30" s="517" t="s">
        <v>436</v>
      </c>
      <c r="C30" s="520" t="s">
        <v>119</v>
      </c>
      <c r="D30" s="305">
        <v>137.4</v>
      </c>
      <c r="E30" s="295">
        <v>-9.6</v>
      </c>
      <c r="F30" s="306">
        <v>127.2</v>
      </c>
      <c r="G30" s="295">
        <v>3.3</v>
      </c>
      <c r="H30" s="306">
        <v>10.2</v>
      </c>
      <c r="I30" s="295">
        <v>-64.7</v>
      </c>
      <c r="J30" s="295">
        <v>18</v>
      </c>
      <c r="K30" s="295">
        <v>0.3000000000000007</v>
      </c>
      <c r="M30" s="566"/>
    </row>
    <row r="31" spans="2:13" ht="15" customHeight="1">
      <c r="B31" s="517" t="s">
        <v>437</v>
      </c>
      <c r="C31" s="520" t="s">
        <v>112</v>
      </c>
      <c r="D31" s="305">
        <v>146.5</v>
      </c>
      <c r="E31" s="295">
        <v>0.5</v>
      </c>
      <c r="F31" s="306">
        <v>140.7</v>
      </c>
      <c r="G31" s="295">
        <v>0.7</v>
      </c>
      <c r="H31" s="306">
        <v>5.8</v>
      </c>
      <c r="I31" s="295">
        <v>-3.4</v>
      </c>
      <c r="J31" s="295">
        <v>19.3</v>
      </c>
      <c r="K31" s="295">
        <v>0.3000000000000007</v>
      </c>
      <c r="M31" s="566"/>
    </row>
    <row r="32" spans="2:13" ht="15" customHeight="1">
      <c r="B32" s="517" t="s">
        <v>438</v>
      </c>
      <c r="C32" s="520" t="s">
        <v>110</v>
      </c>
      <c r="D32" s="305">
        <v>154.2</v>
      </c>
      <c r="E32" s="295">
        <v>0</v>
      </c>
      <c r="F32" s="306">
        <v>146.9</v>
      </c>
      <c r="G32" s="295">
        <v>-0.6</v>
      </c>
      <c r="H32" s="306">
        <v>7.3</v>
      </c>
      <c r="I32" s="295">
        <v>14.1</v>
      </c>
      <c r="J32" s="295">
        <v>19.2</v>
      </c>
      <c r="K32" s="295">
        <v>-0.10000000000000142</v>
      </c>
      <c r="M32" s="566"/>
    </row>
    <row r="33" spans="2:13" ht="15" customHeight="1">
      <c r="B33" s="522" t="s">
        <v>439</v>
      </c>
      <c r="C33" s="524" t="s">
        <v>111</v>
      </c>
      <c r="D33" s="307">
        <v>133.4</v>
      </c>
      <c r="E33" s="308">
        <v>-6.4</v>
      </c>
      <c r="F33" s="309">
        <v>126.1</v>
      </c>
      <c r="G33" s="308">
        <v>-6.2</v>
      </c>
      <c r="H33" s="309">
        <v>7.3</v>
      </c>
      <c r="I33" s="308">
        <v>-9.9</v>
      </c>
      <c r="J33" s="308">
        <v>19.3</v>
      </c>
      <c r="K33" s="308">
        <v>-0.09999999999999787</v>
      </c>
      <c r="M33" s="566"/>
    </row>
    <row r="34" spans="3:14" ht="13.5">
      <c r="C34" s="23"/>
      <c r="J34" s="122"/>
      <c r="K34" s="122"/>
      <c r="L34" s="122"/>
      <c r="N34" s="122"/>
    </row>
    <row r="35" spans="1:14" ht="17.25">
      <c r="A35" s="191" t="s">
        <v>42</v>
      </c>
      <c r="B35" s="191"/>
      <c r="E35" s="8"/>
      <c r="F35" s="8"/>
      <c r="G35" s="8"/>
      <c r="H35" s="8"/>
      <c r="I35" s="8"/>
      <c r="J35" s="8"/>
      <c r="K35" s="8"/>
      <c r="L35" s="8"/>
      <c r="M35" s="559"/>
      <c r="N35" s="10"/>
    </row>
    <row r="36" spans="1:14" ht="14.25" customHeight="1">
      <c r="A36" s="191"/>
      <c r="B36" s="191"/>
      <c r="E36" s="8"/>
      <c r="F36" s="8"/>
      <c r="G36" s="8"/>
      <c r="H36" s="8"/>
      <c r="I36" s="8"/>
      <c r="J36" s="8"/>
      <c r="K36" s="8"/>
      <c r="L36" s="8"/>
      <c r="M36" s="559"/>
      <c r="N36" s="10"/>
    </row>
    <row r="37" spans="3:14" ht="15" customHeight="1">
      <c r="C37" s="624" t="s">
        <v>39</v>
      </c>
      <c r="D37" s="624"/>
      <c r="E37" s="624"/>
      <c r="F37" s="624"/>
      <c r="G37" s="624"/>
      <c r="H37" s="624"/>
      <c r="I37" s="624"/>
      <c r="J37" s="624"/>
      <c r="K37" s="624"/>
      <c r="L37" s="236"/>
      <c r="M37" s="560"/>
      <c r="N37" s="236"/>
    </row>
    <row r="38" spans="3:14" ht="15" customHeight="1">
      <c r="C38" s="624"/>
      <c r="D38" s="624"/>
      <c r="E38" s="624"/>
      <c r="F38" s="624"/>
      <c r="G38" s="624"/>
      <c r="H38" s="624"/>
      <c r="I38" s="624"/>
      <c r="J38" s="624"/>
      <c r="K38" s="624"/>
      <c r="L38" s="236"/>
      <c r="M38" s="560"/>
      <c r="N38" s="236"/>
    </row>
    <row r="39" spans="3:14" ht="15" customHeight="1">
      <c r="C39" s="625" t="s">
        <v>40</v>
      </c>
      <c r="D39" s="625"/>
      <c r="E39" s="625"/>
      <c r="F39" s="625"/>
      <c r="G39" s="625"/>
      <c r="H39" s="625"/>
      <c r="I39" s="625"/>
      <c r="J39" s="625"/>
      <c r="K39" s="625"/>
      <c r="L39" s="237"/>
      <c r="M39" s="561"/>
      <c r="N39" s="237"/>
    </row>
    <row r="40" spans="3:14" ht="15" customHeight="1">
      <c r="C40" s="625"/>
      <c r="D40" s="625"/>
      <c r="E40" s="625"/>
      <c r="F40" s="625"/>
      <c r="G40" s="625"/>
      <c r="H40" s="625"/>
      <c r="I40" s="625"/>
      <c r="J40" s="625"/>
      <c r="K40" s="625"/>
      <c r="L40" s="237"/>
      <c r="M40" s="561"/>
      <c r="N40" s="237"/>
    </row>
    <row r="41" spans="3:14" ht="15" customHeight="1">
      <c r="C41" s="625"/>
      <c r="D41" s="625"/>
      <c r="E41" s="625"/>
      <c r="F41" s="625"/>
      <c r="G41" s="625"/>
      <c r="H41" s="625"/>
      <c r="I41" s="625"/>
      <c r="J41" s="625"/>
      <c r="K41" s="625"/>
      <c r="L41" s="237"/>
      <c r="M41" s="561"/>
      <c r="N41" s="237"/>
    </row>
    <row r="42" spans="3:14" ht="15" customHeight="1">
      <c r="C42" s="625" t="s">
        <v>41</v>
      </c>
      <c r="D42" s="625"/>
      <c r="E42" s="625"/>
      <c r="F42" s="625"/>
      <c r="G42" s="625"/>
      <c r="H42" s="625"/>
      <c r="I42" s="625"/>
      <c r="J42" s="625"/>
      <c r="K42" s="625"/>
      <c r="L42" s="237"/>
      <c r="M42" s="561"/>
      <c r="N42" s="237"/>
    </row>
    <row r="43" spans="3:14" ht="15" customHeight="1">
      <c r="C43" s="625"/>
      <c r="D43" s="625"/>
      <c r="E43" s="625"/>
      <c r="F43" s="625"/>
      <c r="G43" s="625"/>
      <c r="H43" s="625"/>
      <c r="I43" s="625"/>
      <c r="J43" s="625"/>
      <c r="K43" s="625"/>
      <c r="L43" s="237"/>
      <c r="M43" s="561"/>
      <c r="N43" s="237"/>
    </row>
    <row r="44" spans="3:14" ht="13.5" customHeight="1">
      <c r="C44" s="10"/>
      <c r="D44" s="10"/>
      <c r="E44" s="10"/>
      <c r="F44" s="10"/>
      <c r="G44" s="10"/>
      <c r="H44" s="10"/>
      <c r="I44" s="10"/>
      <c r="J44" s="10"/>
      <c r="K44" s="10"/>
      <c r="L44" s="10"/>
      <c r="M44" s="559"/>
      <c r="N44" s="10"/>
    </row>
    <row r="45" spans="3:13" s="8" customFormat="1" ht="14.25" customHeight="1">
      <c r="C45" s="282" t="s">
        <v>739</v>
      </c>
      <c r="K45" s="239" t="s">
        <v>141</v>
      </c>
      <c r="M45" s="562"/>
    </row>
    <row r="46" spans="2:11" ht="8.25" customHeight="1">
      <c r="B46" s="644" t="s">
        <v>720</v>
      </c>
      <c r="C46" s="645"/>
      <c r="D46" s="628" t="s">
        <v>227</v>
      </c>
      <c r="E46" s="629"/>
      <c r="F46" s="270"/>
      <c r="G46" s="247"/>
      <c r="H46" s="270"/>
      <c r="I46" s="247"/>
      <c r="J46" s="632" t="s">
        <v>44</v>
      </c>
      <c r="K46" s="626"/>
    </row>
    <row r="47" spans="2:13" ht="13.5" customHeight="1">
      <c r="B47" s="646"/>
      <c r="C47" s="647"/>
      <c r="D47" s="630"/>
      <c r="E47" s="631"/>
      <c r="F47" s="628" t="s">
        <v>279</v>
      </c>
      <c r="G47" s="643"/>
      <c r="H47" s="628" t="s">
        <v>228</v>
      </c>
      <c r="I47" s="643"/>
      <c r="J47" s="633"/>
      <c r="K47" s="627"/>
      <c r="M47" s="563"/>
    </row>
    <row r="48" spans="2:13" s="5" customFormat="1" ht="24.75" customHeight="1">
      <c r="B48" s="648"/>
      <c r="C48" s="649"/>
      <c r="D48" s="249"/>
      <c r="E48" s="263" t="s">
        <v>718</v>
      </c>
      <c r="F48" s="249"/>
      <c r="G48" s="263" t="s">
        <v>718</v>
      </c>
      <c r="H48" s="249"/>
      <c r="I48" s="263" t="s">
        <v>718</v>
      </c>
      <c r="J48" s="257"/>
      <c r="K48" s="263" t="s">
        <v>722</v>
      </c>
      <c r="M48" s="564"/>
    </row>
    <row r="49" spans="2:13" s="7" customFormat="1" ht="11.25">
      <c r="B49" s="518"/>
      <c r="C49" s="519"/>
      <c r="D49" s="268" t="s">
        <v>123</v>
      </c>
      <c r="E49" s="269" t="s">
        <v>139</v>
      </c>
      <c r="F49" s="269" t="s">
        <v>123</v>
      </c>
      <c r="G49" s="269" t="s">
        <v>139</v>
      </c>
      <c r="H49" s="269" t="s">
        <v>123</v>
      </c>
      <c r="I49" s="269" t="s">
        <v>139</v>
      </c>
      <c r="J49" s="269" t="s">
        <v>45</v>
      </c>
      <c r="K49" s="269" t="s">
        <v>45</v>
      </c>
      <c r="M49" s="565"/>
    </row>
    <row r="50" spans="2:13" ht="15" customHeight="1">
      <c r="B50" s="517" t="s">
        <v>424</v>
      </c>
      <c r="C50" s="520" t="s">
        <v>113</v>
      </c>
      <c r="D50" s="298">
        <v>155.3</v>
      </c>
      <c r="E50" s="275">
        <v>-2.5</v>
      </c>
      <c r="F50" s="299">
        <v>141.6</v>
      </c>
      <c r="G50" s="275">
        <v>-1.5</v>
      </c>
      <c r="H50" s="299">
        <v>13.7</v>
      </c>
      <c r="I50" s="275">
        <v>-11.1</v>
      </c>
      <c r="J50" s="299">
        <v>19.6</v>
      </c>
      <c r="K50" s="275">
        <v>-0.09999999999999787</v>
      </c>
      <c r="M50" s="566"/>
    </row>
    <row r="51" spans="2:13" ht="15" customHeight="1">
      <c r="B51" s="517" t="s">
        <v>425</v>
      </c>
      <c r="C51" s="520" t="s">
        <v>114</v>
      </c>
      <c r="D51" s="298">
        <v>153.5</v>
      </c>
      <c r="E51" s="275">
        <v>-16.8</v>
      </c>
      <c r="F51" s="299">
        <v>142.4</v>
      </c>
      <c r="G51" s="275">
        <v>-16.8</v>
      </c>
      <c r="H51" s="299">
        <v>11.1</v>
      </c>
      <c r="I51" s="275">
        <v>-17.2</v>
      </c>
      <c r="J51" s="299">
        <v>18.9</v>
      </c>
      <c r="K51" s="275">
        <v>-4.3</v>
      </c>
      <c r="M51" s="566"/>
    </row>
    <row r="52" spans="2:13" ht="15" customHeight="1">
      <c r="B52" s="517" t="s">
        <v>426</v>
      </c>
      <c r="C52" s="520" t="s">
        <v>115</v>
      </c>
      <c r="D52" s="298">
        <v>173.2</v>
      </c>
      <c r="E52" s="275">
        <v>-2.7</v>
      </c>
      <c r="F52" s="299">
        <v>154.3</v>
      </c>
      <c r="G52" s="275">
        <v>-2.3</v>
      </c>
      <c r="H52" s="299">
        <v>18.9</v>
      </c>
      <c r="I52" s="275">
        <v>-6</v>
      </c>
      <c r="J52" s="275">
        <v>20.1</v>
      </c>
      <c r="K52" s="275">
        <v>2.3</v>
      </c>
      <c r="M52" s="566"/>
    </row>
    <row r="53" spans="2:13" ht="15" customHeight="1">
      <c r="B53" s="517" t="s">
        <v>427</v>
      </c>
      <c r="C53" s="520" t="s">
        <v>131</v>
      </c>
      <c r="D53" s="298">
        <v>158.4</v>
      </c>
      <c r="E53" s="275">
        <v>1.7</v>
      </c>
      <c r="F53" s="299">
        <v>138.9</v>
      </c>
      <c r="G53" s="275">
        <v>-3.6</v>
      </c>
      <c r="H53" s="299">
        <v>19.5</v>
      </c>
      <c r="I53" s="275">
        <v>66.6</v>
      </c>
      <c r="J53" s="275">
        <v>18.5</v>
      </c>
      <c r="K53" s="275">
        <v>-0.6999999999999993</v>
      </c>
      <c r="M53" s="566"/>
    </row>
    <row r="54" spans="2:13" ht="15" customHeight="1">
      <c r="B54" s="517" t="s">
        <v>428</v>
      </c>
      <c r="C54" s="520" t="s">
        <v>109</v>
      </c>
      <c r="D54" s="298">
        <v>166.6</v>
      </c>
      <c r="E54" s="275">
        <v>7</v>
      </c>
      <c r="F54" s="299">
        <v>152.4</v>
      </c>
      <c r="G54" s="275">
        <v>5.4</v>
      </c>
      <c r="H54" s="299">
        <v>14.2</v>
      </c>
      <c r="I54" s="275">
        <v>27.9</v>
      </c>
      <c r="J54" s="275">
        <v>19.5</v>
      </c>
      <c r="K54" s="275">
        <v>-0.8999999999999986</v>
      </c>
      <c r="M54" s="566"/>
    </row>
    <row r="55" spans="2:13" ht="15" customHeight="1">
      <c r="B55" s="517" t="s">
        <v>429</v>
      </c>
      <c r="C55" s="520" t="s">
        <v>130</v>
      </c>
      <c r="D55" s="298">
        <v>183.4</v>
      </c>
      <c r="E55" s="275">
        <v>0.8</v>
      </c>
      <c r="F55" s="299">
        <v>154.4</v>
      </c>
      <c r="G55" s="275">
        <v>2.5</v>
      </c>
      <c r="H55" s="299">
        <v>29</v>
      </c>
      <c r="I55" s="275">
        <v>-7.1</v>
      </c>
      <c r="J55" s="275">
        <v>20.7</v>
      </c>
      <c r="K55" s="275">
        <v>2.1</v>
      </c>
      <c r="M55" s="566"/>
    </row>
    <row r="56" spans="2:13" ht="15" customHeight="1">
      <c r="B56" s="517" t="s">
        <v>430</v>
      </c>
      <c r="C56" s="520" t="s">
        <v>137</v>
      </c>
      <c r="D56" s="298">
        <v>142.3</v>
      </c>
      <c r="E56" s="275">
        <v>4.7</v>
      </c>
      <c r="F56" s="299">
        <v>133.8</v>
      </c>
      <c r="G56" s="275">
        <v>3.5</v>
      </c>
      <c r="H56" s="299">
        <v>8.5</v>
      </c>
      <c r="I56" s="275">
        <v>26.8</v>
      </c>
      <c r="J56" s="275">
        <v>20.2</v>
      </c>
      <c r="K56" s="275">
        <v>0.09999999999999787</v>
      </c>
      <c r="M56" s="566"/>
    </row>
    <row r="57" spans="2:13" ht="15" customHeight="1">
      <c r="B57" s="517" t="s">
        <v>431</v>
      </c>
      <c r="C57" s="520" t="s">
        <v>138</v>
      </c>
      <c r="D57" s="298">
        <v>151.1</v>
      </c>
      <c r="E57" s="275">
        <v>7.5</v>
      </c>
      <c r="F57" s="299">
        <v>137.1</v>
      </c>
      <c r="G57" s="275">
        <v>4.6</v>
      </c>
      <c r="H57" s="299">
        <v>14</v>
      </c>
      <c r="I57" s="275">
        <v>45.9</v>
      </c>
      <c r="J57" s="275">
        <v>19.6</v>
      </c>
      <c r="K57" s="275">
        <v>-1.9</v>
      </c>
      <c r="M57" s="566"/>
    </row>
    <row r="58" spans="2:13" ht="15" customHeight="1">
      <c r="B58" s="517" t="s">
        <v>432</v>
      </c>
      <c r="C58" s="520" t="s">
        <v>129</v>
      </c>
      <c r="D58" s="298">
        <v>149.8</v>
      </c>
      <c r="E58" s="275">
        <v>-7.1</v>
      </c>
      <c r="F58" s="300">
        <v>138.1</v>
      </c>
      <c r="G58" s="275">
        <v>-6.7</v>
      </c>
      <c r="H58" s="300">
        <v>11.7</v>
      </c>
      <c r="I58" s="275">
        <v>-12.1</v>
      </c>
      <c r="J58" s="275">
        <v>19.5</v>
      </c>
      <c r="K58" s="275">
        <v>-1.4</v>
      </c>
      <c r="M58" s="566"/>
    </row>
    <row r="59" spans="2:13" ht="15" customHeight="1">
      <c r="B59" s="517" t="s">
        <v>433</v>
      </c>
      <c r="C59" s="520" t="s">
        <v>128</v>
      </c>
      <c r="D59" s="298">
        <v>166.5</v>
      </c>
      <c r="E59" s="275">
        <v>-0.4</v>
      </c>
      <c r="F59" s="300">
        <v>151.8</v>
      </c>
      <c r="G59" s="275">
        <v>-2.8</v>
      </c>
      <c r="H59" s="300">
        <v>14.7</v>
      </c>
      <c r="I59" s="275">
        <v>32.5</v>
      </c>
      <c r="J59" s="275">
        <v>19.5</v>
      </c>
      <c r="K59" s="275">
        <v>-1</v>
      </c>
      <c r="M59" s="566"/>
    </row>
    <row r="60" spans="2:13" ht="15" customHeight="1">
      <c r="B60" s="517" t="s">
        <v>434</v>
      </c>
      <c r="C60" s="520" t="s">
        <v>127</v>
      </c>
      <c r="D60" s="298">
        <v>112</v>
      </c>
      <c r="E60" s="275">
        <v>0.6</v>
      </c>
      <c r="F60" s="300">
        <v>103.2</v>
      </c>
      <c r="G60" s="275">
        <v>-2</v>
      </c>
      <c r="H60" s="300">
        <v>8.8</v>
      </c>
      <c r="I60" s="275">
        <v>44.2</v>
      </c>
      <c r="J60" s="275">
        <v>16.7</v>
      </c>
      <c r="K60" s="275">
        <v>-4.3</v>
      </c>
      <c r="M60" s="566"/>
    </row>
    <row r="61" spans="2:13" ht="15" customHeight="1">
      <c r="B61" s="517" t="s">
        <v>435</v>
      </c>
      <c r="C61" s="520" t="s">
        <v>126</v>
      </c>
      <c r="D61" s="298">
        <v>110.5</v>
      </c>
      <c r="E61" s="275">
        <v>-16.7</v>
      </c>
      <c r="F61" s="300">
        <v>107.2</v>
      </c>
      <c r="G61" s="275">
        <v>-15.2</v>
      </c>
      <c r="H61" s="300">
        <v>3.3</v>
      </c>
      <c r="I61" s="275">
        <v>-46.7</v>
      </c>
      <c r="J61" s="275">
        <v>17</v>
      </c>
      <c r="K61" s="275">
        <v>-3.3</v>
      </c>
      <c r="M61" s="566"/>
    </row>
    <row r="62" spans="2:13" ht="15" customHeight="1">
      <c r="B62" s="517" t="s">
        <v>436</v>
      </c>
      <c r="C62" s="520" t="s">
        <v>119</v>
      </c>
      <c r="D62" s="298">
        <v>150.2</v>
      </c>
      <c r="E62" s="275">
        <v>-10.5</v>
      </c>
      <c r="F62" s="300">
        <v>138.3</v>
      </c>
      <c r="G62" s="275">
        <v>8.4</v>
      </c>
      <c r="H62" s="300">
        <v>11.9</v>
      </c>
      <c r="I62" s="275">
        <v>-70.5</v>
      </c>
      <c r="J62" s="275">
        <v>19.3</v>
      </c>
      <c r="K62" s="275">
        <v>1.5</v>
      </c>
      <c r="M62" s="566"/>
    </row>
    <row r="63" spans="2:13" ht="15" customHeight="1">
      <c r="B63" s="517" t="s">
        <v>437</v>
      </c>
      <c r="C63" s="520" t="s">
        <v>112</v>
      </c>
      <c r="D63" s="298">
        <v>148.1</v>
      </c>
      <c r="E63" s="275">
        <v>-2.5</v>
      </c>
      <c r="F63" s="300">
        <v>142.4</v>
      </c>
      <c r="G63" s="275">
        <v>-2.2</v>
      </c>
      <c r="H63" s="300">
        <v>5.7</v>
      </c>
      <c r="I63" s="275">
        <v>-8</v>
      </c>
      <c r="J63" s="275">
        <v>19.2</v>
      </c>
      <c r="K63" s="275">
        <v>0</v>
      </c>
      <c r="M63" s="566"/>
    </row>
    <row r="64" spans="2:13" ht="15" customHeight="1">
      <c r="B64" s="517" t="s">
        <v>438</v>
      </c>
      <c r="C64" s="520" t="s">
        <v>110</v>
      </c>
      <c r="D64" s="298">
        <v>156.1</v>
      </c>
      <c r="E64" s="275">
        <v>-3.8</v>
      </c>
      <c r="F64" s="300">
        <v>147.7</v>
      </c>
      <c r="G64" s="275">
        <v>-3.6</v>
      </c>
      <c r="H64" s="300">
        <v>8.4</v>
      </c>
      <c r="I64" s="275">
        <v>-6.7</v>
      </c>
      <c r="J64" s="275">
        <v>19.6</v>
      </c>
      <c r="K64" s="275">
        <v>-0.7999999999999972</v>
      </c>
      <c r="M64" s="566"/>
    </row>
    <row r="65" spans="2:13" ht="15" customHeight="1">
      <c r="B65" s="522" t="s">
        <v>439</v>
      </c>
      <c r="C65" s="524" t="s">
        <v>111</v>
      </c>
      <c r="D65" s="301">
        <v>126.8</v>
      </c>
      <c r="E65" s="278">
        <v>-1.2</v>
      </c>
      <c r="F65" s="302">
        <v>119.2</v>
      </c>
      <c r="G65" s="278">
        <v>-3.1</v>
      </c>
      <c r="H65" s="302">
        <v>7.6</v>
      </c>
      <c r="I65" s="278">
        <v>43.4</v>
      </c>
      <c r="J65" s="278">
        <v>19.1</v>
      </c>
      <c r="K65" s="278">
        <v>0.5</v>
      </c>
      <c r="M65" s="566"/>
    </row>
    <row r="66" ht="13.5">
      <c r="C66" s="23"/>
    </row>
    <row r="67" spans="3:9" ht="13.5">
      <c r="C67" s="2"/>
      <c r="D67" s="2"/>
      <c r="E67" s="2"/>
      <c r="G67" s="2"/>
      <c r="H67" s="2"/>
      <c r="I67" s="2"/>
    </row>
    <row r="68" ht="13.5">
      <c r="F68" s="240" t="s">
        <v>741</v>
      </c>
    </row>
    <row r="97" ht="13.5">
      <c r="F97" s="240"/>
    </row>
  </sheetData>
  <sheetProtection/>
  <mergeCells count="16">
    <mergeCell ref="C37:K38"/>
    <mergeCell ref="C39:K41"/>
    <mergeCell ref="C42:K43"/>
    <mergeCell ref="D46:E47"/>
    <mergeCell ref="J46:K47"/>
    <mergeCell ref="F47:G47"/>
    <mergeCell ref="H47:I47"/>
    <mergeCell ref="B46:C48"/>
    <mergeCell ref="C5:K6"/>
    <mergeCell ref="C7:K9"/>
    <mergeCell ref="C10:K11"/>
    <mergeCell ref="J14:K15"/>
    <mergeCell ref="D14:E15"/>
    <mergeCell ref="F15:G15"/>
    <mergeCell ref="H15:I15"/>
    <mergeCell ref="B14:C16"/>
  </mergeCells>
  <printOptions/>
  <pageMargins left="0.5118110236220472" right="0.35433070866141736" top="0.3937007874015748" bottom="0.2755905511811024" header="0.2362204724409449" footer="0.35433070866141736"/>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indexed="12"/>
  </sheetPr>
  <dimension ref="A1:M92"/>
  <sheetViews>
    <sheetView view="pageBreakPreview" zoomScaleNormal="90" zoomScaleSheetLayoutView="100" zoomScalePageLayoutView="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1" t="s">
        <v>136</v>
      </c>
      <c r="B1" s="191"/>
      <c r="C1" s="192"/>
      <c r="D1" s="8"/>
      <c r="E1" s="8"/>
      <c r="F1" s="8"/>
      <c r="G1" s="8"/>
      <c r="H1" s="8"/>
      <c r="I1" s="8"/>
      <c r="J1" s="8"/>
      <c r="K1" s="10"/>
      <c r="L1" s="10"/>
      <c r="M1" s="10"/>
    </row>
    <row r="2" spans="1:13" ht="17.25">
      <c r="A2" s="191"/>
      <c r="B2" s="191"/>
      <c r="C2" s="192"/>
      <c r="D2" s="8"/>
      <c r="E2" s="8"/>
      <c r="F2" s="8"/>
      <c r="G2" s="8"/>
      <c r="H2" s="8"/>
      <c r="I2" s="8"/>
      <c r="J2" s="8"/>
      <c r="K2" s="10"/>
      <c r="L2" s="10"/>
      <c r="M2" s="10"/>
    </row>
    <row r="3" spans="1:13" ht="17.25">
      <c r="A3" s="192"/>
      <c r="B3" s="192"/>
      <c r="C3" s="191" t="s">
        <v>43</v>
      </c>
      <c r="D3" s="10"/>
      <c r="E3" s="10"/>
      <c r="F3" s="10"/>
      <c r="G3" s="10"/>
      <c r="H3" s="10"/>
      <c r="I3" s="10"/>
      <c r="J3" s="10"/>
      <c r="K3" s="10"/>
      <c r="L3" s="10"/>
      <c r="M3" s="10"/>
    </row>
    <row r="4" spans="1:13" ht="13.5" customHeight="1">
      <c r="A4" s="192"/>
      <c r="B4" s="192"/>
      <c r="C4" s="191"/>
      <c r="D4" s="10"/>
      <c r="E4" s="10"/>
      <c r="F4" s="10"/>
      <c r="G4" s="10"/>
      <c r="H4" s="10"/>
      <c r="I4" s="10"/>
      <c r="J4" s="10"/>
      <c r="K4" s="10"/>
      <c r="L4" s="10"/>
      <c r="M4" s="10"/>
    </row>
    <row r="5" spans="3:13" ht="15" customHeight="1">
      <c r="C5" s="625" t="s">
        <v>32</v>
      </c>
      <c r="D5" s="625"/>
      <c r="E5" s="625"/>
      <c r="F5" s="625"/>
      <c r="G5" s="625"/>
      <c r="H5" s="625"/>
      <c r="I5" s="625"/>
      <c r="J5" s="625"/>
      <c r="K5" s="625"/>
      <c r="L5" s="237"/>
      <c r="M5" s="237"/>
    </row>
    <row r="6" spans="3:13" ht="15" customHeight="1">
      <c r="C6" s="625"/>
      <c r="D6" s="625"/>
      <c r="E6" s="625"/>
      <c r="F6" s="625"/>
      <c r="G6" s="625"/>
      <c r="H6" s="625"/>
      <c r="I6" s="625"/>
      <c r="J6" s="625"/>
      <c r="K6" s="625"/>
      <c r="L6" s="237"/>
      <c r="M6" s="237"/>
    </row>
    <row r="7" spans="3:13" ht="15" customHeight="1">
      <c r="C7" s="625"/>
      <c r="D7" s="625"/>
      <c r="E7" s="625"/>
      <c r="F7" s="625"/>
      <c r="G7" s="625"/>
      <c r="H7" s="625"/>
      <c r="I7" s="625"/>
      <c r="J7" s="625"/>
      <c r="K7" s="625"/>
      <c r="L7" s="237"/>
      <c r="M7" s="237"/>
    </row>
    <row r="8" spans="3:13" ht="15" customHeight="1">
      <c r="C8" s="625" t="s">
        <v>33</v>
      </c>
      <c r="D8" s="625"/>
      <c r="E8" s="625"/>
      <c r="F8" s="625"/>
      <c r="G8" s="625"/>
      <c r="H8" s="625"/>
      <c r="I8" s="625"/>
      <c r="J8" s="625"/>
      <c r="K8" s="625"/>
      <c r="L8" s="237"/>
      <c r="M8" s="237"/>
    </row>
    <row r="9" spans="3:13" ht="15" customHeight="1">
      <c r="C9" s="625"/>
      <c r="D9" s="625"/>
      <c r="E9" s="625"/>
      <c r="F9" s="625"/>
      <c r="G9" s="625"/>
      <c r="H9" s="625"/>
      <c r="I9" s="625"/>
      <c r="J9" s="625"/>
      <c r="K9" s="625"/>
      <c r="L9" s="237"/>
      <c r="M9" s="237"/>
    </row>
    <row r="10" spans="3:13" ht="15" customHeight="1">
      <c r="C10" s="237"/>
      <c r="D10" s="237"/>
      <c r="E10" s="237"/>
      <c r="F10" s="237"/>
      <c r="G10" s="237"/>
      <c r="H10" s="237"/>
      <c r="I10" s="237"/>
      <c r="J10" s="237"/>
      <c r="K10" s="237"/>
      <c r="L10" s="237"/>
      <c r="M10" s="237"/>
    </row>
    <row r="11" spans="3:13" ht="15" customHeight="1">
      <c r="C11" s="282" t="s">
        <v>596</v>
      </c>
      <c r="D11" s="8"/>
      <c r="E11" s="8"/>
      <c r="F11" s="8"/>
      <c r="G11" s="8"/>
      <c r="H11" s="8"/>
      <c r="I11" s="8"/>
      <c r="J11" s="8"/>
      <c r="K11" s="241" t="s">
        <v>133</v>
      </c>
      <c r="L11" s="8"/>
      <c r="M11" s="11"/>
    </row>
    <row r="12" spans="2:12" ht="15" customHeight="1">
      <c r="B12" s="644" t="s">
        <v>46</v>
      </c>
      <c r="C12" s="645"/>
      <c r="D12" s="632" t="s">
        <v>385</v>
      </c>
      <c r="E12" s="634"/>
      <c r="F12" s="628" t="s">
        <v>725</v>
      </c>
      <c r="G12" s="643"/>
      <c r="H12" s="652" t="s">
        <v>142</v>
      </c>
      <c r="I12" s="653"/>
      <c r="J12" s="653"/>
      <c r="K12" s="653"/>
      <c r="L12" s="4"/>
    </row>
    <row r="13" spans="2:12" ht="7.5" customHeight="1">
      <c r="B13" s="646"/>
      <c r="C13" s="647"/>
      <c r="D13" s="633"/>
      <c r="E13" s="650"/>
      <c r="F13" s="630"/>
      <c r="G13" s="651"/>
      <c r="H13" s="654" t="s">
        <v>120</v>
      </c>
      <c r="I13" s="272"/>
      <c r="J13" s="654" t="s">
        <v>121</v>
      </c>
      <c r="K13" s="272"/>
      <c r="L13" s="4"/>
    </row>
    <row r="14" spans="2:11" ht="24.75" customHeight="1">
      <c r="B14" s="648"/>
      <c r="C14" s="649"/>
      <c r="D14" s="257"/>
      <c r="E14" s="263" t="s">
        <v>718</v>
      </c>
      <c r="F14" s="273"/>
      <c r="G14" s="264" t="s">
        <v>719</v>
      </c>
      <c r="H14" s="655"/>
      <c r="I14" s="264" t="s">
        <v>719</v>
      </c>
      <c r="J14" s="655"/>
      <c r="K14" s="263" t="s">
        <v>722</v>
      </c>
    </row>
    <row r="15" spans="2:11" s="6" customFormat="1" ht="12" customHeight="1">
      <c r="B15" s="518"/>
      <c r="C15" s="519"/>
      <c r="D15" s="243" t="s">
        <v>124</v>
      </c>
      <c r="E15" s="244" t="s">
        <v>723</v>
      </c>
      <c r="F15" s="271" t="s">
        <v>723</v>
      </c>
      <c r="G15" s="271" t="s">
        <v>724</v>
      </c>
      <c r="H15" s="271" t="s">
        <v>723</v>
      </c>
      <c r="I15" s="244" t="s">
        <v>724</v>
      </c>
      <c r="J15" s="271" t="s">
        <v>723</v>
      </c>
      <c r="K15" s="244" t="s">
        <v>724</v>
      </c>
    </row>
    <row r="16" spans="2:11" ht="15" customHeight="1">
      <c r="B16" s="517" t="s">
        <v>424</v>
      </c>
      <c r="C16" s="520" t="s">
        <v>113</v>
      </c>
      <c r="D16" s="250">
        <v>1389041</v>
      </c>
      <c r="E16" s="275">
        <v>-0.1</v>
      </c>
      <c r="F16" s="274">
        <v>30.6</v>
      </c>
      <c r="G16" s="275">
        <v>-0.1</v>
      </c>
      <c r="H16" s="276">
        <v>4.28</v>
      </c>
      <c r="I16" s="276">
        <v>-1.01</v>
      </c>
      <c r="J16" s="276">
        <v>3.32</v>
      </c>
      <c r="K16" s="276">
        <v>-1.05</v>
      </c>
    </row>
    <row r="17" spans="2:11" ht="15" customHeight="1">
      <c r="B17" s="517" t="s">
        <v>425</v>
      </c>
      <c r="C17" s="520" t="s">
        <v>114</v>
      </c>
      <c r="D17" s="250">
        <v>63104</v>
      </c>
      <c r="E17" s="275">
        <v>-3.9</v>
      </c>
      <c r="F17" s="274">
        <v>5.9</v>
      </c>
      <c r="G17" s="275">
        <v>0.4</v>
      </c>
      <c r="H17" s="276">
        <v>1.18</v>
      </c>
      <c r="I17" s="276">
        <v>-2.78</v>
      </c>
      <c r="J17" s="276">
        <v>1.83</v>
      </c>
      <c r="K17" s="276">
        <v>0.89</v>
      </c>
    </row>
    <row r="18" spans="2:11" ht="15" customHeight="1">
      <c r="B18" s="517" t="s">
        <v>426</v>
      </c>
      <c r="C18" s="520" t="s">
        <v>115</v>
      </c>
      <c r="D18" s="250">
        <v>389326</v>
      </c>
      <c r="E18" s="275">
        <v>-1.1</v>
      </c>
      <c r="F18" s="274">
        <v>13.9</v>
      </c>
      <c r="G18" s="275">
        <v>0.7</v>
      </c>
      <c r="H18" s="276">
        <v>2.98</v>
      </c>
      <c r="I18" s="276">
        <v>-0.23</v>
      </c>
      <c r="J18" s="276">
        <v>1.74</v>
      </c>
      <c r="K18" s="276">
        <v>0.35</v>
      </c>
    </row>
    <row r="19" spans="2:11" ht="15" customHeight="1">
      <c r="B19" s="517" t="s">
        <v>427</v>
      </c>
      <c r="C19" s="520" t="s">
        <v>131</v>
      </c>
      <c r="D19" s="250">
        <v>2302</v>
      </c>
      <c r="E19" s="275">
        <v>-66.6</v>
      </c>
      <c r="F19" s="274">
        <v>3.7</v>
      </c>
      <c r="G19" s="275">
        <v>-1.7</v>
      </c>
      <c r="H19" s="276">
        <v>3.76</v>
      </c>
      <c r="I19" s="276">
        <v>-2.02</v>
      </c>
      <c r="J19" s="276">
        <v>1.95</v>
      </c>
      <c r="K19" s="276">
        <v>-8.47</v>
      </c>
    </row>
    <row r="20" spans="2:11" ht="15" customHeight="1">
      <c r="B20" s="517" t="s">
        <v>428</v>
      </c>
      <c r="C20" s="520" t="s">
        <v>109</v>
      </c>
      <c r="D20" s="250">
        <v>17797</v>
      </c>
      <c r="E20" s="275">
        <v>5</v>
      </c>
      <c r="F20" s="274">
        <v>17.8</v>
      </c>
      <c r="G20" s="275">
        <v>0.8</v>
      </c>
      <c r="H20" s="276">
        <v>5</v>
      </c>
      <c r="I20" s="276">
        <v>1.12</v>
      </c>
      <c r="J20" s="276">
        <v>1.85</v>
      </c>
      <c r="K20" s="276">
        <v>-0.96</v>
      </c>
    </row>
    <row r="21" spans="2:11" ht="15" customHeight="1">
      <c r="B21" s="517" t="s">
        <v>429</v>
      </c>
      <c r="C21" s="520" t="s">
        <v>130</v>
      </c>
      <c r="D21" s="250">
        <v>86756</v>
      </c>
      <c r="E21" s="275">
        <v>0.7</v>
      </c>
      <c r="F21" s="274">
        <v>20.2</v>
      </c>
      <c r="G21" s="275">
        <v>0.6</v>
      </c>
      <c r="H21" s="276">
        <v>3.79</v>
      </c>
      <c r="I21" s="276">
        <v>1.89</v>
      </c>
      <c r="J21" s="276">
        <v>3.78</v>
      </c>
      <c r="K21" s="276">
        <v>1.92</v>
      </c>
    </row>
    <row r="22" spans="2:11" ht="15" customHeight="1">
      <c r="B22" s="517" t="s">
        <v>430</v>
      </c>
      <c r="C22" s="520" t="s">
        <v>137</v>
      </c>
      <c r="D22" s="250">
        <v>222937</v>
      </c>
      <c r="E22" s="295">
        <v>2.4</v>
      </c>
      <c r="F22" s="274">
        <v>45.5</v>
      </c>
      <c r="G22" s="275">
        <v>-7</v>
      </c>
      <c r="H22" s="276">
        <v>4.27</v>
      </c>
      <c r="I22" s="276">
        <v>0.22</v>
      </c>
      <c r="J22" s="276">
        <v>2.93</v>
      </c>
      <c r="K22" s="276">
        <v>-0.33</v>
      </c>
    </row>
    <row r="23" spans="2:11" ht="15" customHeight="1">
      <c r="B23" s="517" t="s">
        <v>431</v>
      </c>
      <c r="C23" s="520" t="s">
        <v>138</v>
      </c>
      <c r="D23" s="250">
        <v>32316</v>
      </c>
      <c r="E23" s="295">
        <v>0.1</v>
      </c>
      <c r="F23" s="274">
        <v>9.4</v>
      </c>
      <c r="G23" s="275">
        <v>-4.5</v>
      </c>
      <c r="H23" s="276">
        <v>5.69</v>
      </c>
      <c r="I23" s="276">
        <v>0.52</v>
      </c>
      <c r="J23" s="276">
        <v>2.34</v>
      </c>
      <c r="K23" s="276">
        <v>-3.49</v>
      </c>
    </row>
    <row r="24" spans="2:11" ht="15" customHeight="1">
      <c r="B24" s="517" t="s">
        <v>432</v>
      </c>
      <c r="C24" s="520" t="s">
        <v>129</v>
      </c>
      <c r="D24" s="250">
        <v>14423</v>
      </c>
      <c r="E24" s="295">
        <v>0.3</v>
      </c>
      <c r="F24" s="274">
        <v>37.1</v>
      </c>
      <c r="G24" s="275">
        <v>8</v>
      </c>
      <c r="H24" s="276">
        <v>5.79</v>
      </c>
      <c r="I24" s="276">
        <v>0.18</v>
      </c>
      <c r="J24" s="276">
        <v>4.13</v>
      </c>
      <c r="K24" s="276">
        <v>-0.45</v>
      </c>
    </row>
    <row r="25" spans="2:11" ht="15" customHeight="1">
      <c r="B25" s="517" t="s">
        <v>433</v>
      </c>
      <c r="C25" s="520" t="s">
        <v>128</v>
      </c>
      <c r="D25" s="250">
        <v>34351</v>
      </c>
      <c r="E25" s="295">
        <v>0.7</v>
      </c>
      <c r="F25" s="274">
        <v>14.9</v>
      </c>
      <c r="G25" s="275">
        <v>-10.9</v>
      </c>
      <c r="H25" s="276">
        <v>2.94</v>
      </c>
      <c r="I25" s="276">
        <v>-0.22</v>
      </c>
      <c r="J25" s="276">
        <v>1.91</v>
      </c>
      <c r="K25" s="276">
        <v>-0.13</v>
      </c>
    </row>
    <row r="26" spans="2:11" ht="15" customHeight="1">
      <c r="B26" s="517" t="s">
        <v>434</v>
      </c>
      <c r="C26" s="520" t="s">
        <v>127</v>
      </c>
      <c r="D26" s="250">
        <v>113792</v>
      </c>
      <c r="E26" s="295">
        <v>-2.6</v>
      </c>
      <c r="F26" s="274">
        <v>79.7</v>
      </c>
      <c r="G26" s="275">
        <v>2.9</v>
      </c>
      <c r="H26" s="276">
        <v>5.63</v>
      </c>
      <c r="I26" s="276">
        <v>-0.87</v>
      </c>
      <c r="J26" s="276">
        <v>7.37</v>
      </c>
      <c r="K26" s="276">
        <v>1.95</v>
      </c>
    </row>
    <row r="27" spans="2:11" ht="15" customHeight="1">
      <c r="B27" s="517" t="s">
        <v>435</v>
      </c>
      <c r="C27" s="520" t="s">
        <v>126</v>
      </c>
      <c r="D27" s="250">
        <v>38522</v>
      </c>
      <c r="E27" s="295">
        <v>0</v>
      </c>
      <c r="F27" s="274">
        <v>53.7</v>
      </c>
      <c r="G27" s="275">
        <v>0.8</v>
      </c>
      <c r="H27" s="276">
        <v>2.99</v>
      </c>
      <c r="I27" s="276">
        <v>-0.69</v>
      </c>
      <c r="J27" s="276">
        <v>4.34</v>
      </c>
      <c r="K27" s="276">
        <v>1.27</v>
      </c>
    </row>
    <row r="28" spans="2:11" ht="15" customHeight="1">
      <c r="B28" s="517" t="s">
        <v>436</v>
      </c>
      <c r="C28" s="520" t="s">
        <v>119</v>
      </c>
      <c r="D28" s="250">
        <v>70066</v>
      </c>
      <c r="E28" s="295">
        <v>1.4</v>
      </c>
      <c r="F28" s="274">
        <v>32.1</v>
      </c>
      <c r="G28" s="275">
        <v>7.2</v>
      </c>
      <c r="H28" s="276">
        <v>4.71</v>
      </c>
      <c r="I28" s="276">
        <v>-13.13</v>
      </c>
      <c r="J28" s="276">
        <v>4.17</v>
      </c>
      <c r="K28" s="276">
        <v>-12.73</v>
      </c>
    </row>
    <row r="29" spans="2:11" ht="15" customHeight="1">
      <c r="B29" s="517" t="s">
        <v>437</v>
      </c>
      <c r="C29" s="520" t="s">
        <v>112</v>
      </c>
      <c r="D29" s="250">
        <v>183900</v>
      </c>
      <c r="E29" s="295">
        <v>2.2</v>
      </c>
      <c r="F29" s="274">
        <v>25.6</v>
      </c>
      <c r="G29" s="275">
        <v>-5.6</v>
      </c>
      <c r="H29" s="276">
        <v>7.18</v>
      </c>
      <c r="I29" s="276">
        <v>-0.75</v>
      </c>
      <c r="J29" s="276">
        <v>4.75</v>
      </c>
      <c r="K29" s="276">
        <v>-3.72</v>
      </c>
    </row>
    <row r="30" spans="2:11" ht="15" customHeight="1">
      <c r="B30" s="517" t="s">
        <v>438</v>
      </c>
      <c r="C30" s="520" t="s">
        <v>110</v>
      </c>
      <c r="D30" s="250">
        <v>12022</v>
      </c>
      <c r="E30" s="295">
        <v>-13.5</v>
      </c>
      <c r="F30" s="274">
        <v>19.8</v>
      </c>
      <c r="G30" s="275">
        <v>1.6</v>
      </c>
      <c r="H30" s="276">
        <v>8.52</v>
      </c>
      <c r="I30" s="276">
        <v>-10.25</v>
      </c>
      <c r="J30" s="276">
        <v>7.32</v>
      </c>
      <c r="K30" s="276">
        <v>-7.21</v>
      </c>
    </row>
    <row r="31" spans="2:11" ht="15" customHeight="1">
      <c r="B31" s="522" t="s">
        <v>439</v>
      </c>
      <c r="C31" s="524" t="s">
        <v>111</v>
      </c>
      <c r="D31" s="260">
        <v>107204</v>
      </c>
      <c r="E31" s="308">
        <v>2.7</v>
      </c>
      <c r="F31" s="277">
        <v>45.4</v>
      </c>
      <c r="G31" s="278">
        <v>9.4</v>
      </c>
      <c r="H31" s="279">
        <v>4.34</v>
      </c>
      <c r="I31" s="279">
        <v>-0.56</v>
      </c>
      <c r="J31" s="279">
        <v>3.11</v>
      </c>
      <c r="K31" s="279">
        <v>-1.86</v>
      </c>
    </row>
    <row r="32" spans="3:9" ht="13.5">
      <c r="C32" s="23"/>
      <c r="D32" s="2"/>
      <c r="E32" s="2"/>
      <c r="F32" s="2"/>
      <c r="G32" s="2"/>
      <c r="H32" s="2"/>
      <c r="I32" s="2"/>
    </row>
    <row r="33" spans="3:9" ht="13.5">
      <c r="C33" s="23"/>
      <c r="D33" s="2"/>
      <c r="E33" s="2"/>
      <c r="F33" s="2"/>
      <c r="G33" s="2"/>
      <c r="H33" s="2"/>
      <c r="I33" s="2"/>
    </row>
    <row r="34" spans="1:13" ht="17.25">
      <c r="A34" s="191" t="s">
        <v>42</v>
      </c>
      <c r="B34" s="191"/>
      <c r="E34" s="8"/>
      <c r="F34" s="8"/>
      <c r="G34" s="8"/>
      <c r="H34" s="8"/>
      <c r="I34" s="8"/>
      <c r="J34" s="8"/>
      <c r="K34" s="8"/>
      <c r="L34" s="8"/>
      <c r="M34" s="10"/>
    </row>
    <row r="35" spans="3:13" ht="15" customHeight="1">
      <c r="C35" s="9"/>
      <c r="D35" s="10"/>
      <c r="E35" s="10"/>
      <c r="F35" s="10"/>
      <c r="G35" s="10"/>
      <c r="H35" s="10"/>
      <c r="I35" s="10"/>
      <c r="J35" s="10"/>
      <c r="K35" s="10"/>
      <c r="L35" s="10"/>
      <c r="M35" s="10"/>
    </row>
    <row r="36" spans="3:13" ht="15" customHeight="1">
      <c r="C36" s="625" t="s">
        <v>34</v>
      </c>
      <c r="D36" s="625"/>
      <c r="E36" s="625"/>
      <c r="F36" s="625"/>
      <c r="G36" s="625"/>
      <c r="H36" s="625"/>
      <c r="I36" s="625"/>
      <c r="J36" s="625"/>
      <c r="K36" s="625"/>
      <c r="L36" s="237"/>
      <c r="M36" s="237"/>
    </row>
    <row r="37" spans="3:13" ht="15" customHeight="1">
      <c r="C37" s="625"/>
      <c r="D37" s="625"/>
      <c r="E37" s="625"/>
      <c r="F37" s="625"/>
      <c r="G37" s="625"/>
      <c r="H37" s="625"/>
      <c r="I37" s="625"/>
      <c r="J37" s="625"/>
      <c r="K37" s="625"/>
      <c r="L37" s="237"/>
      <c r="M37" s="237"/>
    </row>
    <row r="38" spans="3:13" ht="15" customHeight="1">
      <c r="C38" s="625"/>
      <c r="D38" s="625"/>
      <c r="E38" s="625"/>
      <c r="F38" s="625"/>
      <c r="G38" s="625"/>
      <c r="H38" s="625"/>
      <c r="I38" s="625"/>
      <c r="J38" s="625"/>
      <c r="K38" s="625"/>
      <c r="L38" s="237"/>
      <c r="M38" s="237"/>
    </row>
    <row r="39" spans="3:13" ht="15" customHeight="1">
      <c r="C39" s="625" t="s">
        <v>35</v>
      </c>
      <c r="D39" s="625"/>
      <c r="E39" s="625"/>
      <c r="F39" s="625"/>
      <c r="G39" s="625"/>
      <c r="H39" s="625"/>
      <c r="I39" s="625"/>
      <c r="J39" s="625"/>
      <c r="K39" s="625"/>
      <c r="L39" s="237"/>
      <c r="M39" s="237"/>
    </row>
    <row r="40" spans="3:13" ht="15" customHeight="1">
      <c r="C40" s="625"/>
      <c r="D40" s="625"/>
      <c r="E40" s="625"/>
      <c r="F40" s="625"/>
      <c r="G40" s="625"/>
      <c r="H40" s="625"/>
      <c r="I40" s="625"/>
      <c r="J40" s="625"/>
      <c r="K40" s="625"/>
      <c r="L40" s="237"/>
      <c r="M40" s="237"/>
    </row>
    <row r="41" spans="3:13" ht="15" customHeight="1">
      <c r="C41" s="625"/>
      <c r="D41" s="625"/>
      <c r="E41" s="625"/>
      <c r="F41" s="625"/>
      <c r="G41" s="625"/>
      <c r="H41" s="625"/>
      <c r="I41" s="625"/>
      <c r="J41" s="625"/>
      <c r="K41" s="625"/>
      <c r="L41" s="237"/>
      <c r="M41" s="237"/>
    </row>
    <row r="42" spans="3:13" ht="15" customHeight="1">
      <c r="C42" s="237"/>
      <c r="D42" s="237"/>
      <c r="E42" s="237"/>
      <c r="F42" s="237"/>
      <c r="G42" s="237"/>
      <c r="H42" s="237"/>
      <c r="I42" s="237"/>
      <c r="J42" s="237"/>
      <c r="K42" s="237"/>
      <c r="L42" s="237"/>
      <c r="M42" s="237"/>
    </row>
    <row r="43" spans="3:13" ht="15" customHeight="1">
      <c r="C43" s="282" t="s">
        <v>597</v>
      </c>
      <c r="D43" s="8"/>
      <c r="E43" s="8"/>
      <c r="F43" s="8"/>
      <c r="G43" s="8"/>
      <c r="H43" s="8"/>
      <c r="I43" s="8"/>
      <c r="J43" s="8"/>
      <c r="K43" s="241" t="s">
        <v>141</v>
      </c>
      <c r="L43" s="8"/>
      <c r="M43" s="11"/>
    </row>
    <row r="44" spans="2:12" ht="15" customHeight="1">
      <c r="B44" s="644" t="s">
        <v>46</v>
      </c>
      <c r="C44" s="645"/>
      <c r="D44" s="632" t="s">
        <v>385</v>
      </c>
      <c r="E44" s="634"/>
      <c r="F44" s="628" t="s">
        <v>725</v>
      </c>
      <c r="G44" s="643"/>
      <c r="H44" s="652" t="s">
        <v>142</v>
      </c>
      <c r="I44" s="653"/>
      <c r="J44" s="653"/>
      <c r="K44" s="653"/>
      <c r="L44" s="4"/>
    </row>
    <row r="45" spans="2:12" ht="7.5" customHeight="1">
      <c r="B45" s="646"/>
      <c r="C45" s="647"/>
      <c r="D45" s="633"/>
      <c r="E45" s="650"/>
      <c r="F45" s="630"/>
      <c r="G45" s="651"/>
      <c r="H45" s="654" t="s">
        <v>120</v>
      </c>
      <c r="I45" s="272"/>
      <c r="J45" s="654" t="s">
        <v>121</v>
      </c>
      <c r="K45" s="272"/>
      <c r="L45" s="4"/>
    </row>
    <row r="46" spans="2:11" ht="24.75" customHeight="1">
      <c r="B46" s="648"/>
      <c r="C46" s="649"/>
      <c r="D46" s="257"/>
      <c r="E46" s="263" t="s">
        <v>718</v>
      </c>
      <c r="F46" s="273"/>
      <c r="G46" s="264" t="s">
        <v>719</v>
      </c>
      <c r="H46" s="655"/>
      <c r="I46" s="264" t="s">
        <v>719</v>
      </c>
      <c r="J46" s="655"/>
      <c r="K46" s="263" t="s">
        <v>722</v>
      </c>
    </row>
    <row r="47" spans="2:11" s="6" customFormat="1" ht="11.25" customHeight="1">
      <c r="B47" s="518"/>
      <c r="C47" s="519"/>
      <c r="D47" s="243" t="s">
        <v>124</v>
      </c>
      <c r="E47" s="244" t="s">
        <v>125</v>
      </c>
      <c r="F47" s="271" t="s">
        <v>125</v>
      </c>
      <c r="G47" s="271" t="s">
        <v>140</v>
      </c>
      <c r="H47" s="271" t="s">
        <v>125</v>
      </c>
      <c r="I47" s="244" t="s">
        <v>140</v>
      </c>
      <c r="J47" s="271" t="s">
        <v>125</v>
      </c>
      <c r="K47" s="244" t="s">
        <v>140</v>
      </c>
    </row>
    <row r="48" spans="2:11" ht="15" customHeight="1">
      <c r="B48" s="517" t="s">
        <v>424</v>
      </c>
      <c r="C48" s="520" t="s">
        <v>113</v>
      </c>
      <c r="D48" s="250">
        <v>824053</v>
      </c>
      <c r="E48" s="275">
        <v>-0.1</v>
      </c>
      <c r="F48" s="274">
        <v>24.7</v>
      </c>
      <c r="G48" s="275">
        <v>-0.2</v>
      </c>
      <c r="H48" s="276">
        <v>4.32</v>
      </c>
      <c r="I48" s="276">
        <v>-1</v>
      </c>
      <c r="J48" s="276">
        <v>2.87</v>
      </c>
      <c r="K48" s="276">
        <v>-1.82</v>
      </c>
    </row>
    <row r="49" spans="2:11" ht="15" customHeight="1">
      <c r="B49" s="517" t="s">
        <v>425</v>
      </c>
      <c r="C49" s="520" t="s">
        <v>114</v>
      </c>
      <c r="D49" s="250">
        <v>19060</v>
      </c>
      <c r="E49" s="275">
        <v>-2.8</v>
      </c>
      <c r="F49" s="274">
        <v>1.2</v>
      </c>
      <c r="G49" s="275">
        <v>-3.7</v>
      </c>
      <c r="H49" s="276">
        <v>1.08</v>
      </c>
      <c r="I49" s="276">
        <v>-1.83</v>
      </c>
      <c r="J49" s="276">
        <v>0.22</v>
      </c>
      <c r="K49" s="276">
        <v>-0.85</v>
      </c>
    </row>
    <row r="50" spans="2:11" ht="15" customHeight="1">
      <c r="B50" s="517" t="s">
        <v>426</v>
      </c>
      <c r="C50" s="520" t="s">
        <v>115</v>
      </c>
      <c r="D50" s="250">
        <v>297941</v>
      </c>
      <c r="E50" s="275">
        <v>-2.8</v>
      </c>
      <c r="F50" s="274">
        <v>8.6</v>
      </c>
      <c r="G50" s="275">
        <v>0</v>
      </c>
      <c r="H50" s="276">
        <v>2.81</v>
      </c>
      <c r="I50" s="276">
        <v>-0.34</v>
      </c>
      <c r="J50" s="276">
        <v>1.66</v>
      </c>
      <c r="K50" s="276">
        <v>0.32</v>
      </c>
    </row>
    <row r="51" spans="2:11" ht="15" customHeight="1">
      <c r="B51" s="517" t="s">
        <v>427</v>
      </c>
      <c r="C51" s="520" t="s">
        <v>131</v>
      </c>
      <c r="D51" s="250">
        <v>2302</v>
      </c>
      <c r="E51" s="275">
        <v>-55.5</v>
      </c>
      <c r="F51" s="274">
        <v>3.7</v>
      </c>
      <c r="G51" s="275">
        <v>-0.8</v>
      </c>
      <c r="H51" s="276">
        <v>3.76</v>
      </c>
      <c r="I51" s="276">
        <v>-5.01</v>
      </c>
      <c r="J51" s="276">
        <v>1.95</v>
      </c>
      <c r="K51" s="276">
        <v>-5.77</v>
      </c>
    </row>
    <row r="52" spans="2:11" ht="15" customHeight="1">
      <c r="B52" s="517" t="s">
        <v>428</v>
      </c>
      <c r="C52" s="520" t="s">
        <v>109</v>
      </c>
      <c r="D52" s="250">
        <v>11188</v>
      </c>
      <c r="E52" s="275">
        <v>8.2</v>
      </c>
      <c r="F52" s="274">
        <v>3.8</v>
      </c>
      <c r="G52" s="275">
        <v>-3.8</v>
      </c>
      <c r="H52" s="276">
        <v>6.43</v>
      </c>
      <c r="I52" s="276">
        <v>0.93</v>
      </c>
      <c r="J52" s="276">
        <v>2.29</v>
      </c>
      <c r="K52" s="276">
        <v>0.67</v>
      </c>
    </row>
    <row r="53" spans="2:11" ht="15" customHeight="1">
      <c r="B53" s="517" t="s">
        <v>429</v>
      </c>
      <c r="C53" s="520" t="s">
        <v>130</v>
      </c>
      <c r="D53" s="250">
        <v>57098</v>
      </c>
      <c r="E53" s="275">
        <v>1.1</v>
      </c>
      <c r="F53" s="274">
        <v>17.1</v>
      </c>
      <c r="G53" s="275">
        <v>-1.5</v>
      </c>
      <c r="H53" s="276">
        <v>4.7</v>
      </c>
      <c r="I53" s="276">
        <v>1.96</v>
      </c>
      <c r="J53" s="276">
        <v>4.34</v>
      </c>
      <c r="K53" s="276">
        <v>2.4</v>
      </c>
    </row>
    <row r="54" spans="2:11" ht="15" customHeight="1">
      <c r="B54" s="517" t="s">
        <v>430</v>
      </c>
      <c r="C54" s="520" t="s">
        <v>137</v>
      </c>
      <c r="D54" s="250">
        <v>85134</v>
      </c>
      <c r="E54" s="295">
        <v>4.6</v>
      </c>
      <c r="F54" s="274">
        <v>44.7</v>
      </c>
      <c r="G54" s="275">
        <v>-10.4</v>
      </c>
      <c r="H54" s="276">
        <v>5.06</v>
      </c>
      <c r="I54" s="276">
        <v>0.9</v>
      </c>
      <c r="J54" s="276">
        <v>3.34</v>
      </c>
      <c r="K54" s="276">
        <v>-0.33</v>
      </c>
    </row>
    <row r="55" spans="2:12" ht="15" customHeight="1">
      <c r="B55" s="517" t="s">
        <v>431</v>
      </c>
      <c r="C55" s="520" t="s">
        <v>138</v>
      </c>
      <c r="D55" s="280">
        <v>15809</v>
      </c>
      <c r="E55" s="295">
        <v>3.4</v>
      </c>
      <c r="F55" s="274">
        <v>9.2</v>
      </c>
      <c r="G55" s="275">
        <v>-6</v>
      </c>
      <c r="H55" s="276">
        <v>8.99</v>
      </c>
      <c r="I55" s="276">
        <v>4.01</v>
      </c>
      <c r="J55" s="276">
        <v>4.28</v>
      </c>
      <c r="K55" s="276">
        <v>-2.8</v>
      </c>
      <c r="L55" s="122"/>
    </row>
    <row r="56" spans="2:12" ht="15" customHeight="1">
      <c r="B56" s="517" t="s">
        <v>432</v>
      </c>
      <c r="C56" s="520" t="s">
        <v>129</v>
      </c>
      <c r="D56" s="280">
        <v>4076</v>
      </c>
      <c r="E56" s="295">
        <v>3.7</v>
      </c>
      <c r="F56" s="274">
        <v>26.6</v>
      </c>
      <c r="G56" s="275">
        <v>5.5</v>
      </c>
      <c r="H56" s="276">
        <v>2.15</v>
      </c>
      <c r="I56" s="276">
        <v>-0.15</v>
      </c>
      <c r="J56" s="276">
        <v>2.37</v>
      </c>
      <c r="K56" s="276">
        <v>0.61</v>
      </c>
      <c r="L56" s="122"/>
    </row>
    <row r="57" spans="2:12" ht="15" customHeight="1">
      <c r="B57" s="517" t="s">
        <v>433</v>
      </c>
      <c r="C57" s="520" t="s">
        <v>128</v>
      </c>
      <c r="D57" s="280">
        <v>20737</v>
      </c>
      <c r="E57" s="295">
        <v>0.9</v>
      </c>
      <c r="F57" s="274">
        <v>11.5</v>
      </c>
      <c r="G57" s="275">
        <v>-7.4</v>
      </c>
      <c r="H57" s="276">
        <v>3.65</v>
      </c>
      <c r="I57" s="276">
        <v>1.72</v>
      </c>
      <c r="J57" s="276">
        <v>1.86</v>
      </c>
      <c r="K57" s="276">
        <v>-0.22</v>
      </c>
      <c r="L57" s="122"/>
    </row>
    <row r="58" spans="2:12" ht="15" customHeight="1">
      <c r="B58" s="517" t="s">
        <v>434</v>
      </c>
      <c r="C58" s="520" t="s">
        <v>127</v>
      </c>
      <c r="D58" s="280">
        <v>45367</v>
      </c>
      <c r="E58" s="295">
        <v>-3.4</v>
      </c>
      <c r="F58" s="274">
        <v>73</v>
      </c>
      <c r="G58" s="275">
        <v>2.4</v>
      </c>
      <c r="H58" s="276">
        <v>3.56</v>
      </c>
      <c r="I58" s="276">
        <v>-0.65</v>
      </c>
      <c r="J58" s="276">
        <v>5.89</v>
      </c>
      <c r="K58" s="276">
        <v>3.67</v>
      </c>
      <c r="L58" s="122"/>
    </row>
    <row r="59" spans="2:12" ht="15" customHeight="1">
      <c r="B59" s="517" t="s">
        <v>435</v>
      </c>
      <c r="C59" s="520" t="s">
        <v>126</v>
      </c>
      <c r="D59" s="280">
        <v>20692</v>
      </c>
      <c r="E59" s="295">
        <v>0.4</v>
      </c>
      <c r="F59" s="274">
        <v>58.5</v>
      </c>
      <c r="G59" s="275">
        <v>6.5</v>
      </c>
      <c r="H59" s="276">
        <v>4.65</v>
      </c>
      <c r="I59" s="276">
        <v>0.62</v>
      </c>
      <c r="J59" s="276">
        <v>4.6</v>
      </c>
      <c r="K59" s="276">
        <v>1.76</v>
      </c>
      <c r="L59" s="122"/>
    </row>
    <row r="60" spans="2:12" ht="15" customHeight="1">
      <c r="B60" s="517" t="s">
        <v>436</v>
      </c>
      <c r="C60" s="520" t="s">
        <v>119</v>
      </c>
      <c r="D60" s="280">
        <v>42539</v>
      </c>
      <c r="E60" s="295">
        <v>4.4</v>
      </c>
      <c r="F60" s="274">
        <v>28.6</v>
      </c>
      <c r="G60" s="275">
        <v>18.2</v>
      </c>
      <c r="H60" s="276">
        <v>4.79</v>
      </c>
      <c r="I60" s="276">
        <v>-16.22</v>
      </c>
      <c r="J60" s="276">
        <v>1.62</v>
      </c>
      <c r="K60" s="276">
        <v>-21.53</v>
      </c>
      <c r="L60" s="122"/>
    </row>
    <row r="61" spans="2:12" ht="15" customHeight="1">
      <c r="B61" s="517" t="s">
        <v>437</v>
      </c>
      <c r="C61" s="520" t="s">
        <v>112</v>
      </c>
      <c r="D61" s="280">
        <v>122402</v>
      </c>
      <c r="E61" s="295">
        <v>4.1</v>
      </c>
      <c r="F61" s="274">
        <v>22</v>
      </c>
      <c r="G61" s="275">
        <v>-4.1</v>
      </c>
      <c r="H61" s="276">
        <v>6.83</v>
      </c>
      <c r="I61" s="276">
        <v>-2.3</v>
      </c>
      <c r="J61" s="276">
        <v>3.64</v>
      </c>
      <c r="K61" s="276">
        <v>-6.74</v>
      </c>
      <c r="L61" s="122"/>
    </row>
    <row r="62" spans="2:12" ht="15" customHeight="1">
      <c r="B62" s="517" t="s">
        <v>438</v>
      </c>
      <c r="C62" s="520" t="s">
        <v>110</v>
      </c>
      <c r="D62" s="280">
        <v>6183</v>
      </c>
      <c r="E62" s="295">
        <v>-19.4</v>
      </c>
      <c r="F62" s="274">
        <v>17.2</v>
      </c>
      <c r="G62" s="275">
        <v>-2</v>
      </c>
      <c r="H62" s="276">
        <v>7.93</v>
      </c>
      <c r="I62" s="276">
        <v>0.59</v>
      </c>
      <c r="J62" s="276">
        <v>7.67</v>
      </c>
      <c r="K62" s="276">
        <v>1.27</v>
      </c>
      <c r="L62" s="122"/>
    </row>
    <row r="63" spans="2:12" ht="15" customHeight="1">
      <c r="B63" s="522" t="s">
        <v>439</v>
      </c>
      <c r="C63" s="524" t="s">
        <v>111</v>
      </c>
      <c r="D63" s="281">
        <v>73525</v>
      </c>
      <c r="E63" s="308">
        <v>2.3</v>
      </c>
      <c r="F63" s="277">
        <v>53.1</v>
      </c>
      <c r="G63" s="278">
        <v>7.5</v>
      </c>
      <c r="H63" s="279">
        <v>4.85</v>
      </c>
      <c r="I63" s="279">
        <v>-0.27</v>
      </c>
      <c r="J63" s="279">
        <v>3.56</v>
      </c>
      <c r="K63" s="279">
        <v>-2.4</v>
      </c>
      <c r="L63" s="122"/>
    </row>
    <row r="64" spans="3:9" ht="13.5">
      <c r="C64" s="23"/>
      <c r="D64" s="2"/>
      <c r="E64" s="2"/>
      <c r="F64" s="2"/>
      <c r="G64" s="2"/>
      <c r="H64" s="2"/>
      <c r="I64" s="2"/>
    </row>
    <row r="65" spans="3:9" ht="13.5">
      <c r="C65" s="23"/>
      <c r="D65" s="2"/>
      <c r="E65" s="2"/>
      <c r="F65" s="2"/>
      <c r="G65" s="2"/>
      <c r="H65" s="2"/>
      <c r="I65" s="2"/>
    </row>
    <row r="66" spans="3:9" ht="13.5">
      <c r="C66" s="23"/>
      <c r="D66" s="2"/>
      <c r="E66" s="2"/>
      <c r="G66" s="2"/>
      <c r="H66" s="2"/>
      <c r="I66" s="2"/>
    </row>
    <row r="67" spans="3:9" ht="13.5">
      <c r="C67" s="23"/>
      <c r="D67" s="2"/>
      <c r="E67" s="2"/>
      <c r="G67" s="2"/>
      <c r="H67" s="2"/>
      <c r="I67" s="2"/>
    </row>
    <row r="68" spans="3:9" ht="13.5">
      <c r="C68" s="23"/>
      <c r="D68" s="2"/>
      <c r="E68" s="2"/>
      <c r="F68" s="240" t="s">
        <v>742</v>
      </c>
      <c r="G68" s="2"/>
      <c r="H68" s="2"/>
      <c r="I68" s="2"/>
    </row>
    <row r="69" spans="3:9" ht="13.5">
      <c r="C69" s="23"/>
      <c r="D69" s="2"/>
      <c r="E69" s="2"/>
      <c r="F69" s="2"/>
      <c r="G69" s="2"/>
      <c r="H69" s="2"/>
      <c r="I69" s="2"/>
    </row>
    <row r="70" spans="3:9" ht="13.5">
      <c r="C70" s="23"/>
      <c r="D70" s="2"/>
      <c r="E70" s="2"/>
      <c r="F70" s="2"/>
      <c r="G70" s="2"/>
      <c r="H70" s="2"/>
      <c r="I70" s="2"/>
    </row>
    <row r="71" spans="3:9" ht="13.5">
      <c r="C71" s="23"/>
      <c r="D71" s="2"/>
      <c r="E71" s="2"/>
      <c r="F71" s="2"/>
      <c r="G71" s="2"/>
      <c r="H71" s="2"/>
      <c r="I71" s="2"/>
    </row>
    <row r="72" spans="3:9" ht="13.5">
      <c r="C72" s="23"/>
      <c r="D72" s="2"/>
      <c r="E72" s="2"/>
      <c r="F72" s="2"/>
      <c r="G72" s="2"/>
      <c r="H72" s="2"/>
      <c r="I72" s="2"/>
    </row>
    <row r="73" spans="3:9" ht="13.5">
      <c r="C73" s="23"/>
      <c r="D73" s="2"/>
      <c r="E73" s="2"/>
      <c r="F73" s="2"/>
      <c r="G73" s="2"/>
      <c r="H73" s="2"/>
      <c r="I73" s="2"/>
    </row>
    <row r="74" spans="3:9" ht="13.5">
      <c r="C74" s="23"/>
      <c r="D74" s="2"/>
      <c r="E74" s="2"/>
      <c r="F74" s="2"/>
      <c r="G74" s="2"/>
      <c r="H74" s="2"/>
      <c r="I74" s="2"/>
    </row>
    <row r="75" spans="3:9" ht="13.5">
      <c r="C75" s="23"/>
      <c r="D75" s="2"/>
      <c r="E75" s="2"/>
      <c r="F75" s="2"/>
      <c r="G75" s="2"/>
      <c r="H75" s="2"/>
      <c r="I75" s="2"/>
    </row>
    <row r="76" spans="3:9" ht="13.5">
      <c r="C76" s="23"/>
      <c r="D76" s="2"/>
      <c r="E76" s="2"/>
      <c r="F76" s="2"/>
      <c r="G76" s="2"/>
      <c r="H76" s="2"/>
      <c r="I76" s="2"/>
    </row>
    <row r="77" spans="3:9" ht="13.5">
      <c r="C77" s="23"/>
      <c r="D77" s="2"/>
      <c r="E77" s="2"/>
      <c r="G77" s="2"/>
      <c r="H77" s="2"/>
      <c r="I77" s="2"/>
    </row>
    <row r="78" spans="3:9" ht="13.5">
      <c r="C78" s="23"/>
      <c r="D78" s="2"/>
      <c r="E78" s="2"/>
      <c r="F78" s="2"/>
      <c r="G78" s="2"/>
      <c r="H78" s="2"/>
      <c r="I78" s="2"/>
    </row>
    <row r="79" spans="3:9" ht="13.5">
      <c r="C79" s="23"/>
      <c r="D79" s="2"/>
      <c r="E79" s="2"/>
      <c r="F79" s="2"/>
      <c r="G79" s="2"/>
      <c r="H79" s="2"/>
      <c r="I79" s="2"/>
    </row>
    <row r="80" spans="3:9" ht="13.5">
      <c r="C80" s="23"/>
      <c r="D80" s="2"/>
      <c r="E80" s="2"/>
      <c r="F80" s="2"/>
      <c r="G80" s="2"/>
      <c r="H80" s="2"/>
      <c r="I80" s="2"/>
    </row>
    <row r="81" spans="3:9" ht="13.5">
      <c r="C81" s="23"/>
      <c r="D81" s="2"/>
      <c r="E81" s="2"/>
      <c r="F81" s="2"/>
      <c r="G81" s="2"/>
      <c r="H81" s="2"/>
      <c r="I81" s="2"/>
    </row>
    <row r="82" spans="3:9" ht="13.5">
      <c r="C82" s="23"/>
      <c r="D82" s="2"/>
      <c r="E82" s="2"/>
      <c r="F82" s="2"/>
      <c r="G82" s="2"/>
      <c r="H82" s="2"/>
      <c r="I82" s="2"/>
    </row>
    <row r="83" spans="3:9" ht="13.5">
      <c r="C83" s="23"/>
      <c r="D83" s="2"/>
      <c r="E83" s="2"/>
      <c r="F83" s="2"/>
      <c r="G83" s="2"/>
      <c r="H83" s="2"/>
      <c r="I83" s="2"/>
    </row>
    <row r="84" spans="3:9" ht="13.5">
      <c r="C84" s="23"/>
      <c r="D84" s="2"/>
      <c r="E84" s="2"/>
      <c r="F84" s="2"/>
      <c r="G84" s="2"/>
      <c r="H84" s="2"/>
      <c r="I84" s="2"/>
    </row>
    <row r="85" spans="3:9" ht="13.5">
      <c r="C85" s="23"/>
      <c r="D85" s="2"/>
      <c r="E85" s="2"/>
      <c r="F85" s="2"/>
      <c r="G85" s="2"/>
      <c r="H85" s="2"/>
      <c r="I85" s="2"/>
    </row>
    <row r="86" spans="3:9" ht="13.5">
      <c r="C86" s="23"/>
      <c r="D86" s="2"/>
      <c r="E86" s="2"/>
      <c r="F86" s="2"/>
      <c r="G86" s="2"/>
      <c r="H86" s="2"/>
      <c r="I86" s="2"/>
    </row>
    <row r="87" spans="3:9" ht="13.5">
      <c r="C87" s="23"/>
      <c r="D87" s="2"/>
      <c r="E87" s="2"/>
      <c r="F87" s="2"/>
      <c r="G87" s="2"/>
      <c r="H87" s="2"/>
      <c r="I87" s="2"/>
    </row>
    <row r="88" spans="3:9" ht="13.5">
      <c r="C88" s="23"/>
      <c r="D88" s="2"/>
      <c r="E88" s="2"/>
      <c r="F88" s="2"/>
      <c r="G88" s="2"/>
      <c r="H88" s="2"/>
      <c r="I88" s="2"/>
    </row>
    <row r="89" spans="3:9" ht="13.5">
      <c r="C89" s="23"/>
      <c r="D89" s="2"/>
      <c r="E89" s="2"/>
      <c r="F89" s="2"/>
      <c r="G89" s="2"/>
      <c r="H89" s="2"/>
      <c r="I89" s="2"/>
    </row>
    <row r="90" spans="3:9" ht="13.5">
      <c r="C90" s="23"/>
      <c r="D90" s="2"/>
      <c r="E90" s="2"/>
      <c r="F90" s="2"/>
      <c r="G90" s="2"/>
      <c r="H90" s="2"/>
      <c r="I90" s="2"/>
    </row>
    <row r="91" spans="3:9" ht="13.5">
      <c r="C91" s="23"/>
      <c r="D91" s="2"/>
      <c r="E91" s="2"/>
      <c r="F91" s="2"/>
      <c r="G91" s="2"/>
      <c r="H91" s="2"/>
      <c r="I91" s="2"/>
    </row>
    <row r="92" spans="3:9" ht="13.5">
      <c r="C92" s="23"/>
      <c r="D92" s="2"/>
      <c r="E92" s="2"/>
      <c r="F92" s="2"/>
      <c r="G92" s="2"/>
      <c r="H92" s="2"/>
      <c r="I92" s="2"/>
    </row>
  </sheetData>
  <sheetProtection/>
  <mergeCells count="16">
    <mergeCell ref="C36:K38"/>
    <mergeCell ref="C39:K41"/>
    <mergeCell ref="D44:E45"/>
    <mergeCell ref="F44:G45"/>
    <mergeCell ref="H44:K44"/>
    <mergeCell ref="H45:H46"/>
    <mergeCell ref="J45:J46"/>
    <mergeCell ref="B44:C46"/>
    <mergeCell ref="C8:K9"/>
    <mergeCell ref="C5:K7"/>
    <mergeCell ref="D12:E13"/>
    <mergeCell ref="F12:G13"/>
    <mergeCell ref="H12:K12"/>
    <mergeCell ref="H13:H14"/>
    <mergeCell ref="J13:J14"/>
    <mergeCell ref="B12:C14"/>
  </mergeCells>
  <printOptions/>
  <pageMargins left="0.5118110236220472" right="0.35433070866141736" top="0.3937007874015748" bottom="0.2755905511811024" header="0.5118110236220472" footer="0.275590551181102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17"/>
  </sheetPr>
  <dimension ref="A1:AT93"/>
  <sheetViews>
    <sheetView view="pageBreakPreview" zoomScaleNormal="85" zoomScaleSheetLayoutView="100" zoomScalePageLayoutView="0" workbookViewId="0" topLeftCell="A1">
      <selection activeCell="A1" sqref="A1"/>
    </sheetView>
  </sheetViews>
  <sheetFormatPr defaultColWidth="8.796875" defaultRowHeight="14.25"/>
  <cols>
    <col min="1" max="1" width="4.8984375" style="312" bestFit="1" customWidth="1"/>
    <col min="2" max="2" width="3.69921875" style="312" bestFit="1" customWidth="1"/>
    <col min="3" max="3" width="3.09765625" style="312" bestFit="1" customWidth="1"/>
    <col min="4" max="19" width="8.19921875" style="312" customWidth="1"/>
    <col min="20" max="23" width="7.59765625" style="385" customWidth="1"/>
    <col min="24" max="35" width="7.59765625" style="312" customWidth="1"/>
    <col min="36" max="16384" width="9" style="312" customWidth="1"/>
  </cols>
  <sheetData>
    <row r="1" spans="1:31" ht="18.75">
      <c r="A1" s="190" t="s">
        <v>101</v>
      </c>
      <c r="B1" s="188"/>
      <c r="C1" s="188"/>
      <c r="D1" s="188"/>
      <c r="E1" s="187" t="s">
        <v>817</v>
      </c>
      <c r="F1" s="189"/>
      <c r="G1" s="194"/>
      <c r="H1" s="194"/>
      <c r="I1" s="194"/>
      <c r="J1" s="194"/>
      <c r="K1" s="194"/>
      <c r="L1" s="194"/>
      <c r="M1" s="194"/>
      <c r="N1" s="194"/>
      <c r="O1" s="194"/>
      <c r="P1" s="139"/>
      <c r="Q1" s="139"/>
      <c r="R1" s="313"/>
      <c r="S1" s="139"/>
      <c r="T1" s="389"/>
      <c r="U1" s="389"/>
      <c r="V1" s="389"/>
      <c r="W1" s="389"/>
      <c r="X1" s="139"/>
      <c r="Y1" s="139"/>
      <c r="Z1" s="139"/>
      <c r="AA1" s="139"/>
      <c r="AB1" s="139"/>
      <c r="AC1" s="139"/>
      <c r="AD1" s="139"/>
      <c r="AE1" s="139"/>
    </row>
    <row r="2" spans="1:31" ht="18.75">
      <c r="A2" s="190"/>
      <c r="B2" s="188"/>
      <c r="C2" s="188"/>
      <c r="D2" s="188"/>
      <c r="E2" s="187"/>
      <c r="F2" s="189"/>
      <c r="G2" s="656" t="s">
        <v>841</v>
      </c>
      <c r="H2" s="656"/>
      <c r="I2" s="656"/>
      <c r="J2" s="656"/>
      <c r="K2" s="656"/>
      <c r="L2" s="656"/>
      <c r="M2" s="656"/>
      <c r="N2" s="656"/>
      <c r="O2" s="194"/>
      <c r="P2" s="139"/>
      <c r="Q2" s="139"/>
      <c r="R2" s="313"/>
      <c r="S2" s="139"/>
      <c r="T2" s="389"/>
      <c r="U2" s="389"/>
      <c r="V2" s="389"/>
      <c r="W2" s="38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811</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59"/>
      <c r="B7" s="159"/>
      <c r="C7" s="159"/>
      <c r="D7" s="664" t="s">
        <v>375</v>
      </c>
      <c r="E7" s="664"/>
      <c r="F7" s="664"/>
      <c r="G7" s="664"/>
      <c r="H7" s="664"/>
      <c r="I7" s="664"/>
      <c r="J7" s="664"/>
      <c r="K7" s="664"/>
      <c r="L7" s="664"/>
      <c r="M7" s="664"/>
      <c r="N7" s="664"/>
      <c r="O7" s="664"/>
      <c r="P7" s="664"/>
      <c r="Q7" s="664"/>
      <c r="R7" s="664"/>
      <c r="S7" s="159"/>
    </row>
    <row r="8" spans="1:21" ht="13.5" customHeight="1">
      <c r="A8" s="315" t="s">
        <v>342</v>
      </c>
      <c r="B8" s="315" t="s">
        <v>19</v>
      </c>
      <c r="C8" s="316" t="s">
        <v>343</v>
      </c>
      <c r="D8" s="317">
        <v>100.4</v>
      </c>
      <c r="E8" s="318">
        <v>115.5</v>
      </c>
      <c r="F8" s="318">
        <v>97.1</v>
      </c>
      <c r="G8" s="318">
        <v>101.8</v>
      </c>
      <c r="H8" s="318">
        <v>78.5</v>
      </c>
      <c r="I8" s="318">
        <v>104.4</v>
      </c>
      <c r="J8" s="318">
        <v>98.8</v>
      </c>
      <c r="K8" s="318">
        <v>100.4</v>
      </c>
      <c r="L8" s="319">
        <v>84.4</v>
      </c>
      <c r="M8" s="319">
        <v>100.7</v>
      </c>
      <c r="N8" s="319">
        <v>88.5</v>
      </c>
      <c r="O8" s="319">
        <v>118.9</v>
      </c>
      <c r="P8" s="318">
        <v>101.7</v>
      </c>
      <c r="Q8" s="318">
        <v>105.1</v>
      </c>
      <c r="R8" s="318">
        <v>97.9</v>
      </c>
      <c r="S8" s="319">
        <v>104.2</v>
      </c>
      <c r="U8" s="390"/>
    </row>
    <row r="9" spans="1:21" ht="13.5" customHeight="1">
      <c r="A9" s="320"/>
      <c r="B9" s="320" t="s">
        <v>21</v>
      </c>
      <c r="C9" s="321"/>
      <c r="D9" s="322">
        <v>101.4</v>
      </c>
      <c r="E9" s="157">
        <v>118.2</v>
      </c>
      <c r="F9" s="157">
        <v>98.5</v>
      </c>
      <c r="G9" s="157">
        <v>102.2</v>
      </c>
      <c r="H9" s="157">
        <v>88.8</v>
      </c>
      <c r="I9" s="157">
        <v>106.1</v>
      </c>
      <c r="J9" s="157">
        <v>99.7</v>
      </c>
      <c r="K9" s="157">
        <v>108</v>
      </c>
      <c r="L9" s="323">
        <v>102.1</v>
      </c>
      <c r="M9" s="323">
        <v>102</v>
      </c>
      <c r="N9" s="323">
        <v>89.2</v>
      </c>
      <c r="O9" s="323">
        <v>115.7</v>
      </c>
      <c r="P9" s="157">
        <v>108</v>
      </c>
      <c r="Q9" s="157">
        <v>98.5</v>
      </c>
      <c r="R9" s="157">
        <v>103.5</v>
      </c>
      <c r="S9" s="323">
        <v>99.6</v>
      </c>
      <c r="U9" s="310"/>
    </row>
    <row r="10" spans="1:19" ht="13.5">
      <c r="A10" s="320"/>
      <c r="B10" s="320" t="s">
        <v>22</v>
      </c>
      <c r="C10" s="321"/>
      <c r="D10" s="322">
        <v>99.7</v>
      </c>
      <c r="E10" s="157">
        <v>114.9</v>
      </c>
      <c r="F10" s="157">
        <v>98.3</v>
      </c>
      <c r="G10" s="157">
        <v>97.9</v>
      </c>
      <c r="H10" s="157">
        <v>97.2</v>
      </c>
      <c r="I10" s="157">
        <v>102.5</v>
      </c>
      <c r="J10" s="157">
        <v>101</v>
      </c>
      <c r="K10" s="157">
        <v>98.5</v>
      </c>
      <c r="L10" s="323">
        <v>99.9</v>
      </c>
      <c r="M10" s="323">
        <v>104.6</v>
      </c>
      <c r="N10" s="323">
        <v>88.6</v>
      </c>
      <c r="O10" s="323">
        <v>99.7</v>
      </c>
      <c r="P10" s="157">
        <v>90.3</v>
      </c>
      <c r="Q10" s="157">
        <v>99.8</v>
      </c>
      <c r="R10" s="157">
        <v>99</v>
      </c>
      <c r="S10" s="323">
        <v>97.8</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324">
        <v>98.8</v>
      </c>
      <c r="E12" s="325">
        <v>108.3</v>
      </c>
      <c r="F12" s="325">
        <v>99.8</v>
      </c>
      <c r="G12" s="325">
        <v>94.5</v>
      </c>
      <c r="H12" s="325">
        <v>91.9</v>
      </c>
      <c r="I12" s="325">
        <v>105.8</v>
      </c>
      <c r="J12" s="325">
        <v>96.3</v>
      </c>
      <c r="K12" s="325">
        <v>88.2</v>
      </c>
      <c r="L12" s="325">
        <v>107</v>
      </c>
      <c r="M12" s="325">
        <v>91.5</v>
      </c>
      <c r="N12" s="325">
        <v>95.1</v>
      </c>
      <c r="O12" s="325">
        <v>94.6</v>
      </c>
      <c r="P12" s="325">
        <v>103.1</v>
      </c>
      <c r="Q12" s="325">
        <v>98.4</v>
      </c>
      <c r="R12" s="325">
        <v>97.6</v>
      </c>
      <c r="S12" s="325">
        <v>95.8</v>
      </c>
    </row>
    <row r="13" spans="1:19" ht="13.5" customHeight="1">
      <c r="A13" s="225"/>
      <c r="B13" s="167" t="s">
        <v>472</v>
      </c>
      <c r="C13" s="168"/>
      <c r="D13" s="171">
        <v>100.5</v>
      </c>
      <c r="E13" s="172">
        <v>115.3</v>
      </c>
      <c r="F13" s="172">
        <v>100.8</v>
      </c>
      <c r="G13" s="172">
        <v>100.1</v>
      </c>
      <c r="H13" s="172">
        <v>87.5</v>
      </c>
      <c r="I13" s="172">
        <v>110.9</v>
      </c>
      <c r="J13" s="172">
        <v>93.6</v>
      </c>
      <c r="K13" s="172">
        <v>93.6</v>
      </c>
      <c r="L13" s="172">
        <v>108.5</v>
      </c>
      <c r="M13" s="172">
        <v>97.4</v>
      </c>
      <c r="N13" s="172">
        <v>100.6</v>
      </c>
      <c r="O13" s="172">
        <v>98.3</v>
      </c>
      <c r="P13" s="172">
        <v>105.7</v>
      </c>
      <c r="Q13" s="172">
        <v>98.9</v>
      </c>
      <c r="R13" s="172">
        <v>101.6</v>
      </c>
      <c r="S13" s="172">
        <v>92.8</v>
      </c>
    </row>
    <row r="14" spans="1:19" ht="13.5" customHeight="1">
      <c r="A14" s="320"/>
      <c r="B14" s="320" t="s">
        <v>344</v>
      </c>
      <c r="C14" s="321"/>
      <c r="D14" s="380">
        <v>85.5</v>
      </c>
      <c r="E14" s="381">
        <v>99.8</v>
      </c>
      <c r="F14" s="381">
        <v>83.8</v>
      </c>
      <c r="G14" s="381">
        <v>76.3</v>
      </c>
      <c r="H14" s="381">
        <v>73.5</v>
      </c>
      <c r="I14" s="381">
        <v>97.5</v>
      </c>
      <c r="J14" s="381">
        <v>90.9</v>
      </c>
      <c r="K14" s="381">
        <v>71.3</v>
      </c>
      <c r="L14" s="381">
        <v>81.3</v>
      </c>
      <c r="M14" s="381">
        <v>75.1</v>
      </c>
      <c r="N14" s="381">
        <v>93.6</v>
      </c>
      <c r="O14" s="381">
        <v>90.9</v>
      </c>
      <c r="P14" s="381">
        <v>79.7</v>
      </c>
      <c r="Q14" s="381">
        <v>80.8</v>
      </c>
      <c r="R14" s="381">
        <v>88.2</v>
      </c>
      <c r="S14" s="381">
        <v>87.4</v>
      </c>
    </row>
    <row r="15" spans="1:19" ht="13.5" customHeight="1">
      <c r="A15" s="320"/>
      <c r="B15" s="320" t="s">
        <v>345</v>
      </c>
      <c r="C15" s="321"/>
      <c r="D15" s="382">
        <v>83.5</v>
      </c>
      <c r="E15" s="158">
        <v>102.2</v>
      </c>
      <c r="F15" s="158">
        <v>81.8</v>
      </c>
      <c r="G15" s="158">
        <v>75.3</v>
      </c>
      <c r="H15" s="158">
        <v>79.4</v>
      </c>
      <c r="I15" s="158">
        <v>93.1</v>
      </c>
      <c r="J15" s="158">
        <v>81.8</v>
      </c>
      <c r="K15" s="158">
        <v>70.4</v>
      </c>
      <c r="L15" s="158">
        <v>80.2</v>
      </c>
      <c r="M15" s="158">
        <v>73.3</v>
      </c>
      <c r="N15" s="158">
        <v>94.7</v>
      </c>
      <c r="O15" s="158">
        <v>89.7</v>
      </c>
      <c r="P15" s="158">
        <v>81.4</v>
      </c>
      <c r="Q15" s="158">
        <v>81.8</v>
      </c>
      <c r="R15" s="158">
        <v>75.9</v>
      </c>
      <c r="S15" s="158">
        <v>83.9</v>
      </c>
    </row>
    <row r="16" spans="1:19" ht="13.5" customHeight="1">
      <c r="A16" s="320"/>
      <c r="B16" s="320" t="s">
        <v>346</v>
      </c>
      <c r="C16" s="321"/>
      <c r="D16" s="382">
        <v>135.2</v>
      </c>
      <c r="E16" s="158">
        <v>112</v>
      </c>
      <c r="F16" s="158">
        <v>132.9</v>
      </c>
      <c r="G16" s="158">
        <v>192.7</v>
      </c>
      <c r="H16" s="158">
        <v>150.1</v>
      </c>
      <c r="I16" s="158">
        <v>156.6</v>
      </c>
      <c r="J16" s="158">
        <v>107.9</v>
      </c>
      <c r="K16" s="158">
        <v>188</v>
      </c>
      <c r="L16" s="158">
        <v>100.2</v>
      </c>
      <c r="M16" s="158">
        <v>111.6</v>
      </c>
      <c r="N16" s="158">
        <v>109.4</v>
      </c>
      <c r="O16" s="158">
        <v>115.3</v>
      </c>
      <c r="P16" s="158">
        <v>203.8</v>
      </c>
      <c r="Q16" s="158">
        <v>137</v>
      </c>
      <c r="R16" s="158">
        <v>119.3</v>
      </c>
      <c r="S16" s="158">
        <v>115.5</v>
      </c>
    </row>
    <row r="17" spans="1:19" ht="13.5" customHeight="1">
      <c r="A17" s="320"/>
      <c r="B17" s="320" t="s">
        <v>347</v>
      </c>
      <c r="C17" s="321"/>
      <c r="D17" s="382">
        <v>127</v>
      </c>
      <c r="E17" s="158">
        <v>158.8</v>
      </c>
      <c r="F17" s="158">
        <v>137.9</v>
      </c>
      <c r="G17" s="158">
        <v>78.2</v>
      </c>
      <c r="H17" s="158">
        <v>76.4</v>
      </c>
      <c r="I17" s="158">
        <v>138.5</v>
      </c>
      <c r="J17" s="158">
        <v>121.9</v>
      </c>
      <c r="K17" s="158">
        <v>81.3</v>
      </c>
      <c r="L17" s="158">
        <v>213.7</v>
      </c>
      <c r="M17" s="158">
        <v>164.1</v>
      </c>
      <c r="N17" s="158">
        <v>110</v>
      </c>
      <c r="O17" s="158">
        <v>106.6</v>
      </c>
      <c r="P17" s="158">
        <v>91.7</v>
      </c>
      <c r="Q17" s="158">
        <v>124.4</v>
      </c>
      <c r="R17" s="158">
        <v>147.6</v>
      </c>
      <c r="S17" s="158">
        <v>93.6</v>
      </c>
    </row>
    <row r="18" spans="1:19" ht="13.5" customHeight="1">
      <c r="A18" s="320"/>
      <c r="B18" s="320" t="s">
        <v>348</v>
      </c>
      <c r="C18" s="321"/>
      <c r="D18" s="382">
        <v>86.2</v>
      </c>
      <c r="E18" s="158">
        <v>103.7</v>
      </c>
      <c r="F18" s="158">
        <v>83.5</v>
      </c>
      <c r="G18" s="158">
        <v>76.6</v>
      </c>
      <c r="H18" s="158">
        <v>73.8</v>
      </c>
      <c r="I18" s="158">
        <v>97</v>
      </c>
      <c r="J18" s="158">
        <v>85.1</v>
      </c>
      <c r="K18" s="158">
        <v>74.9</v>
      </c>
      <c r="L18" s="158">
        <v>84</v>
      </c>
      <c r="M18" s="158">
        <v>78</v>
      </c>
      <c r="N18" s="158">
        <v>101.6</v>
      </c>
      <c r="O18" s="158">
        <v>109.2</v>
      </c>
      <c r="P18" s="158">
        <v>82.3</v>
      </c>
      <c r="Q18" s="158">
        <v>85.2</v>
      </c>
      <c r="R18" s="158">
        <v>88.9</v>
      </c>
      <c r="S18" s="158">
        <v>85.1</v>
      </c>
    </row>
    <row r="19" spans="1:19" ht="13.5" customHeight="1">
      <c r="A19" s="320"/>
      <c r="B19" s="320" t="s">
        <v>349</v>
      </c>
      <c r="C19" s="321"/>
      <c r="D19" s="382">
        <v>84.4</v>
      </c>
      <c r="E19" s="158">
        <v>106.1</v>
      </c>
      <c r="F19" s="158">
        <v>82.4</v>
      </c>
      <c r="G19" s="158">
        <v>77.2</v>
      </c>
      <c r="H19" s="158">
        <v>77.2</v>
      </c>
      <c r="I19" s="158">
        <v>95</v>
      </c>
      <c r="J19" s="158">
        <v>80.4</v>
      </c>
      <c r="K19" s="158">
        <v>69.9</v>
      </c>
      <c r="L19" s="158">
        <v>84</v>
      </c>
      <c r="M19" s="158">
        <v>82.8</v>
      </c>
      <c r="N19" s="158">
        <v>96</v>
      </c>
      <c r="O19" s="158">
        <v>87.3</v>
      </c>
      <c r="P19" s="158">
        <v>83.8</v>
      </c>
      <c r="Q19" s="158">
        <v>84.1</v>
      </c>
      <c r="R19" s="158">
        <v>77</v>
      </c>
      <c r="S19" s="158">
        <v>82.8</v>
      </c>
    </row>
    <row r="20" spans="1:19" ht="13.5" customHeight="1">
      <c r="A20" s="320"/>
      <c r="B20" s="320" t="s">
        <v>320</v>
      </c>
      <c r="C20" s="321"/>
      <c r="D20" s="382">
        <v>85</v>
      </c>
      <c r="E20" s="158">
        <v>100.3</v>
      </c>
      <c r="F20" s="158">
        <v>85.6</v>
      </c>
      <c r="G20" s="158">
        <v>87.4</v>
      </c>
      <c r="H20" s="158">
        <v>74.3</v>
      </c>
      <c r="I20" s="158">
        <v>96.2</v>
      </c>
      <c r="J20" s="158">
        <v>80.4</v>
      </c>
      <c r="K20" s="158">
        <v>69.6</v>
      </c>
      <c r="L20" s="158">
        <v>78.6</v>
      </c>
      <c r="M20" s="158">
        <v>76.1</v>
      </c>
      <c r="N20" s="158">
        <v>95.1</v>
      </c>
      <c r="O20" s="158">
        <v>91.6</v>
      </c>
      <c r="P20" s="158">
        <v>85.3</v>
      </c>
      <c r="Q20" s="158">
        <v>83</v>
      </c>
      <c r="R20" s="158">
        <v>78.3</v>
      </c>
      <c r="S20" s="158">
        <v>83.3</v>
      </c>
    </row>
    <row r="21" spans="1:19" ht="13.5" customHeight="1">
      <c r="A21" s="320"/>
      <c r="B21" s="320" t="s">
        <v>350</v>
      </c>
      <c r="C21" s="321"/>
      <c r="D21" s="382">
        <v>86.4</v>
      </c>
      <c r="E21" s="158">
        <v>117.1</v>
      </c>
      <c r="F21" s="158">
        <v>86.5</v>
      </c>
      <c r="G21" s="158">
        <v>83.9</v>
      </c>
      <c r="H21" s="158">
        <v>73.3</v>
      </c>
      <c r="I21" s="158">
        <v>93</v>
      </c>
      <c r="J21" s="158">
        <v>81.6</v>
      </c>
      <c r="K21" s="158">
        <v>69.6</v>
      </c>
      <c r="L21" s="158">
        <v>81.2</v>
      </c>
      <c r="M21" s="158">
        <v>78.2</v>
      </c>
      <c r="N21" s="158">
        <v>92.2</v>
      </c>
      <c r="O21" s="158">
        <v>91.8</v>
      </c>
      <c r="P21" s="158">
        <v>87.5</v>
      </c>
      <c r="Q21" s="158">
        <v>84.4</v>
      </c>
      <c r="R21" s="158">
        <v>78.6</v>
      </c>
      <c r="S21" s="158">
        <v>83.3</v>
      </c>
    </row>
    <row r="22" spans="1:19" ht="13.5" customHeight="1">
      <c r="A22" s="320"/>
      <c r="B22" s="320">
        <v>12</v>
      </c>
      <c r="C22" s="321"/>
      <c r="D22" s="382">
        <v>177.8</v>
      </c>
      <c r="E22" s="158">
        <v>175.2</v>
      </c>
      <c r="F22" s="158">
        <v>187.7</v>
      </c>
      <c r="G22" s="158">
        <v>230.1</v>
      </c>
      <c r="H22" s="158">
        <v>151.7</v>
      </c>
      <c r="I22" s="158">
        <v>178.9</v>
      </c>
      <c r="J22" s="158">
        <v>143.2</v>
      </c>
      <c r="K22" s="158">
        <v>224.4</v>
      </c>
      <c r="L22" s="158">
        <v>161.5</v>
      </c>
      <c r="M22" s="158">
        <v>194</v>
      </c>
      <c r="N22" s="158">
        <v>135.1</v>
      </c>
      <c r="O22" s="158">
        <v>119.7</v>
      </c>
      <c r="P22" s="158">
        <v>227.8</v>
      </c>
      <c r="Q22" s="158">
        <v>177.6</v>
      </c>
      <c r="R22" s="158">
        <v>201.5</v>
      </c>
      <c r="S22" s="158">
        <v>135.7</v>
      </c>
    </row>
    <row r="23" spans="1:19" ht="13.5" customHeight="1">
      <c r="A23" s="320" t="s">
        <v>473</v>
      </c>
      <c r="B23" s="320" t="s">
        <v>351</v>
      </c>
      <c r="C23" s="321" t="s">
        <v>23</v>
      </c>
      <c r="D23" s="382">
        <v>87</v>
      </c>
      <c r="E23" s="158">
        <v>104</v>
      </c>
      <c r="F23" s="158">
        <v>85.4</v>
      </c>
      <c r="G23" s="158">
        <v>96.4</v>
      </c>
      <c r="H23" s="158">
        <v>66.6</v>
      </c>
      <c r="I23" s="158">
        <v>91.7</v>
      </c>
      <c r="J23" s="158">
        <v>87.6</v>
      </c>
      <c r="K23" s="158">
        <v>71.4</v>
      </c>
      <c r="L23" s="158">
        <v>89.7</v>
      </c>
      <c r="M23" s="158">
        <v>92.2</v>
      </c>
      <c r="N23" s="158">
        <v>86.6</v>
      </c>
      <c r="O23" s="158">
        <v>112.2</v>
      </c>
      <c r="P23" s="158">
        <v>84</v>
      </c>
      <c r="Q23" s="158">
        <v>91.3</v>
      </c>
      <c r="R23" s="158">
        <v>114.4</v>
      </c>
      <c r="S23" s="158">
        <v>85.8</v>
      </c>
    </row>
    <row r="24" spans="1:19" ht="13.5" customHeight="1">
      <c r="A24" s="320"/>
      <c r="B24" s="320">
        <v>2</v>
      </c>
      <c r="C24" s="321"/>
      <c r="D24" s="382">
        <v>82.8</v>
      </c>
      <c r="E24" s="158">
        <v>107.2</v>
      </c>
      <c r="F24" s="158">
        <v>81.6</v>
      </c>
      <c r="G24" s="158">
        <v>96.5</v>
      </c>
      <c r="H24" s="158">
        <v>68.3</v>
      </c>
      <c r="I24" s="158">
        <v>90</v>
      </c>
      <c r="J24" s="158">
        <v>85.9</v>
      </c>
      <c r="K24" s="158">
        <v>68.9</v>
      </c>
      <c r="L24" s="158">
        <v>69</v>
      </c>
      <c r="M24" s="158">
        <v>86.6</v>
      </c>
      <c r="N24" s="158">
        <v>83.5</v>
      </c>
      <c r="O24" s="158">
        <v>88.2</v>
      </c>
      <c r="P24" s="158">
        <v>70.7</v>
      </c>
      <c r="Q24" s="158">
        <v>87.8</v>
      </c>
      <c r="R24" s="158">
        <v>76.6</v>
      </c>
      <c r="S24" s="158">
        <v>83.3</v>
      </c>
    </row>
    <row r="25" spans="1:46" ht="13.5" customHeight="1">
      <c r="A25" s="320"/>
      <c r="B25" s="320">
        <v>3</v>
      </c>
      <c r="C25" s="321"/>
      <c r="D25" s="382">
        <v>85.9</v>
      </c>
      <c r="E25" s="158">
        <v>111.9</v>
      </c>
      <c r="F25" s="158">
        <v>84.1</v>
      </c>
      <c r="G25" s="158">
        <v>96</v>
      </c>
      <c r="H25" s="158">
        <v>70</v>
      </c>
      <c r="I25" s="158">
        <v>88.2</v>
      </c>
      <c r="J25" s="158">
        <v>91.6</v>
      </c>
      <c r="K25" s="158">
        <v>73.2</v>
      </c>
      <c r="L25" s="158">
        <v>70.4</v>
      </c>
      <c r="M25" s="158">
        <v>98.1</v>
      </c>
      <c r="N25" s="158">
        <v>85.9</v>
      </c>
      <c r="O25" s="158">
        <v>93.8</v>
      </c>
      <c r="P25" s="158">
        <v>70.2</v>
      </c>
      <c r="Q25" s="158">
        <v>93</v>
      </c>
      <c r="R25" s="158">
        <v>83.4</v>
      </c>
      <c r="S25" s="158">
        <v>83.2</v>
      </c>
      <c r="T25" s="391"/>
      <c r="U25" s="392"/>
      <c r="V25" s="391"/>
      <c r="W25" s="391"/>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85.9</v>
      </c>
      <c r="E26" s="170">
        <v>110.2</v>
      </c>
      <c r="F26" s="170">
        <v>82.8</v>
      </c>
      <c r="G26" s="170">
        <v>99</v>
      </c>
      <c r="H26" s="170">
        <v>80.2</v>
      </c>
      <c r="I26" s="170">
        <v>92.4</v>
      </c>
      <c r="J26" s="170">
        <v>93.8</v>
      </c>
      <c r="K26" s="170">
        <v>76.1</v>
      </c>
      <c r="L26" s="170">
        <v>72.5</v>
      </c>
      <c r="M26" s="170">
        <v>88</v>
      </c>
      <c r="N26" s="170">
        <v>86</v>
      </c>
      <c r="O26" s="170">
        <v>82.4</v>
      </c>
      <c r="P26" s="170">
        <v>73.3</v>
      </c>
      <c r="Q26" s="170">
        <v>90.9</v>
      </c>
      <c r="R26" s="170">
        <v>83</v>
      </c>
      <c r="S26" s="170">
        <v>86.4</v>
      </c>
      <c r="T26" s="391"/>
      <c r="U26" s="393"/>
      <c r="V26" s="391"/>
      <c r="W26" s="391"/>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59"/>
      <c r="B27" s="159"/>
      <c r="C27" s="159"/>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1.3</v>
      </c>
      <c r="E28" s="318">
        <v>3.5</v>
      </c>
      <c r="F28" s="318">
        <v>1.6</v>
      </c>
      <c r="G28" s="318">
        <v>-10.7</v>
      </c>
      <c r="H28" s="318">
        <v>2.8</v>
      </c>
      <c r="I28" s="318">
        <v>3.4</v>
      </c>
      <c r="J28" s="318">
        <v>1</v>
      </c>
      <c r="K28" s="318">
        <v>3.4</v>
      </c>
      <c r="L28" s="319">
        <v>1.4</v>
      </c>
      <c r="M28" s="319">
        <v>-6.4</v>
      </c>
      <c r="N28" s="319">
        <v>2.2</v>
      </c>
      <c r="O28" s="319">
        <v>13.8</v>
      </c>
      <c r="P28" s="318">
        <v>1.2</v>
      </c>
      <c r="Q28" s="318">
        <v>1.4</v>
      </c>
      <c r="R28" s="318">
        <v>-6.9</v>
      </c>
      <c r="S28" s="319">
        <v>5.5</v>
      </c>
    </row>
    <row r="29" spans="1:19" ht="13.5" customHeight="1">
      <c r="A29" s="320"/>
      <c r="B29" s="320" t="s">
        <v>21</v>
      </c>
      <c r="C29" s="321"/>
      <c r="D29" s="322">
        <v>1</v>
      </c>
      <c r="E29" s="157">
        <v>2.3</v>
      </c>
      <c r="F29" s="157">
        <v>1.5</v>
      </c>
      <c r="G29" s="157">
        <v>0.3</v>
      </c>
      <c r="H29" s="157">
        <v>13.2</v>
      </c>
      <c r="I29" s="157">
        <v>1.7</v>
      </c>
      <c r="J29" s="157">
        <v>0.9</v>
      </c>
      <c r="K29" s="157">
        <v>7.5</v>
      </c>
      <c r="L29" s="323">
        <v>20.8</v>
      </c>
      <c r="M29" s="323">
        <v>1.3</v>
      </c>
      <c r="N29" s="323">
        <v>0.7</v>
      </c>
      <c r="O29" s="323">
        <v>-2.7</v>
      </c>
      <c r="P29" s="157">
        <v>6.3</v>
      </c>
      <c r="Q29" s="157">
        <v>-6.3</v>
      </c>
      <c r="R29" s="157">
        <v>5.8</v>
      </c>
      <c r="S29" s="323">
        <v>-4.4</v>
      </c>
    </row>
    <row r="30" spans="1:19" ht="13.5" customHeight="1">
      <c r="A30" s="320"/>
      <c r="B30" s="320" t="s">
        <v>22</v>
      </c>
      <c r="C30" s="321"/>
      <c r="D30" s="322">
        <v>-1.7</v>
      </c>
      <c r="E30" s="157">
        <v>-2.8</v>
      </c>
      <c r="F30" s="157">
        <v>-0.3</v>
      </c>
      <c r="G30" s="157">
        <v>-4.2</v>
      </c>
      <c r="H30" s="157">
        <v>9.3</v>
      </c>
      <c r="I30" s="157">
        <v>-3.5</v>
      </c>
      <c r="J30" s="157">
        <v>1.4</v>
      </c>
      <c r="K30" s="157">
        <v>-8.8</v>
      </c>
      <c r="L30" s="323">
        <v>-2.1</v>
      </c>
      <c r="M30" s="323">
        <v>2.5</v>
      </c>
      <c r="N30" s="323">
        <v>-0.7</v>
      </c>
      <c r="O30" s="323">
        <v>-13.8</v>
      </c>
      <c r="P30" s="157">
        <v>-16.4</v>
      </c>
      <c r="Q30" s="157">
        <v>1.3</v>
      </c>
      <c r="R30" s="157">
        <v>-4.4</v>
      </c>
      <c r="S30" s="323">
        <v>-1.8</v>
      </c>
    </row>
    <row r="31" spans="1:19" ht="13.5" customHeight="1">
      <c r="A31" s="320"/>
      <c r="B31" s="320" t="s">
        <v>618</v>
      </c>
      <c r="C31" s="321"/>
      <c r="D31" s="322">
        <v>0.3</v>
      </c>
      <c r="E31" s="157">
        <v>-0.9</v>
      </c>
      <c r="F31" s="157">
        <v>1.8</v>
      </c>
      <c r="G31" s="157">
        <v>2.2</v>
      </c>
      <c r="H31" s="157">
        <v>3</v>
      </c>
      <c r="I31" s="157">
        <v>-2.5</v>
      </c>
      <c r="J31" s="157">
        <v>-1.1</v>
      </c>
      <c r="K31" s="157">
        <v>1.4</v>
      </c>
      <c r="L31" s="323">
        <v>0.1</v>
      </c>
      <c r="M31" s="323">
        <v>-4.3</v>
      </c>
      <c r="N31" s="323">
        <v>12.9</v>
      </c>
      <c r="O31" s="323">
        <v>0.3</v>
      </c>
      <c r="P31" s="157">
        <v>10.8</v>
      </c>
      <c r="Q31" s="157">
        <v>0.2</v>
      </c>
      <c r="R31" s="157">
        <v>1</v>
      </c>
      <c r="S31" s="323">
        <v>2.2</v>
      </c>
    </row>
    <row r="32" spans="1:19" ht="13.5" customHeight="1">
      <c r="A32" s="320"/>
      <c r="B32" s="320">
        <v>28</v>
      </c>
      <c r="C32" s="321"/>
      <c r="D32" s="322">
        <v>-1.2</v>
      </c>
      <c r="E32" s="157">
        <v>8.2</v>
      </c>
      <c r="F32" s="157">
        <v>-0.2</v>
      </c>
      <c r="G32" s="157">
        <v>-5.5</v>
      </c>
      <c r="H32" s="157">
        <v>-8.1</v>
      </c>
      <c r="I32" s="157">
        <v>5.9</v>
      </c>
      <c r="J32" s="157">
        <v>-3.6</v>
      </c>
      <c r="K32" s="157">
        <v>-11.7</v>
      </c>
      <c r="L32" s="323">
        <v>7</v>
      </c>
      <c r="M32" s="323">
        <v>-8.6</v>
      </c>
      <c r="N32" s="323">
        <v>-5</v>
      </c>
      <c r="O32" s="323">
        <v>-5.5</v>
      </c>
      <c r="P32" s="157">
        <v>3.1</v>
      </c>
      <c r="Q32" s="157">
        <v>-1.6</v>
      </c>
      <c r="R32" s="157">
        <v>-2.4</v>
      </c>
      <c r="S32" s="323">
        <v>-4.2</v>
      </c>
    </row>
    <row r="33" spans="1:19" ht="13.5" customHeight="1">
      <c r="A33" s="225"/>
      <c r="B33" s="167" t="s">
        <v>474</v>
      </c>
      <c r="C33" s="226"/>
      <c r="D33" s="171">
        <v>1.7</v>
      </c>
      <c r="E33" s="172">
        <v>6.5</v>
      </c>
      <c r="F33" s="172">
        <v>1</v>
      </c>
      <c r="G33" s="172">
        <v>5.9</v>
      </c>
      <c r="H33" s="172">
        <v>-4.8</v>
      </c>
      <c r="I33" s="172">
        <v>4.8</v>
      </c>
      <c r="J33" s="172">
        <v>-2.8</v>
      </c>
      <c r="K33" s="172">
        <v>6.1</v>
      </c>
      <c r="L33" s="172">
        <v>1.4</v>
      </c>
      <c r="M33" s="172">
        <v>6.4</v>
      </c>
      <c r="N33" s="172">
        <v>5.8</v>
      </c>
      <c r="O33" s="172">
        <v>3.9</v>
      </c>
      <c r="P33" s="172">
        <v>2.5</v>
      </c>
      <c r="Q33" s="172">
        <v>0.5</v>
      </c>
      <c r="R33" s="172">
        <v>4.1</v>
      </c>
      <c r="S33" s="172">
        <v>-3.1</v>
      </c>
    </row>
    <row r="34" spans="1:19" ht="13.5" customHeight="1">
      <c r="A34" s="320"/>
      <c r="B34" s="320" t="s">
        <v>344</v>
      </c>
      <c r="C34" s="321"/>
      <c r="D34" s="380">
        <v>-0.5</v>
      </c>
      <c r="E34" s="381">
        <v>6.9</v>
      </c>
      <c r="F34" s="381">
        <v>-0.8</v>
      </c>
      <c r="G34" s="381">
        <v>-1.2</v>
      </c>
      <c r="H34" s="381">
        <v>-11.2</v>
      </c>
      <c r="I34" s="381">
        <v>-1</v>
      </c>
      <c r="J34" s="381">
        <v>1.3</v>
      </c>
      <c r="K34" s="381">
        <v>5.2</v>
      </c>
      <c r="L34" s="381">
        <v>-5.9</v>
      </c>
      <c r="M34" s="381">
        <v>0</v>
      </c>
      <c r="N34" s="381">
        <v>1.3</v>
      </c>
      <c r="O34" s="381">
        <v>-0.9</v>
      </c>
      <c r="P34" s="381">
        <v>-2.3</v>
      </c>
      <c r="Q34" s="381">
        <v>-6.5</v>
      </c>
      <c r="R34" s="381">
        <v>11.9</v>
      </c>
      <c r="S34" s="381">
        <v>-1</v>
      </c>
    </row>
    <row r="35" spans="1:19" ht="13.5" customHeight="1">
      <c r="A35" s="320"/>
      <c r="B35" s="320" t="s">
        <v>345</v>
      </c>
      <c r="C35" s="321"/>
      <c r="D35" s="382">
        <v>0.7</v>
      </c>
      <c r="E35" s="158">
        <v>9</v>
      </c>
      <c r="F35" s="158">
        <v>1.4</v>
      </c>
      <c r="G35" s="158">
        <v>7.1</v>
      </c>
      <c r="H35" s="158">
        <v>-2.9</v>
      </c>
      <c r="I35" s="158">
        <v>0.1</v>
      </c>
      <c r="J35" s="158">
        <v>-4</v>
      </c>
      <c r="K35" s="158">
        <v>1</v>
      </c>
      <c r="L35" s="158">
        <v>2.3</v>
      </c>
      <c r="M35" s="158">
        <v>1</v>
      </c>
      <c r="N35" s="158">
        <v>1.2</v>
      </c>
      <c r="O35" s="158">
        <v>1.7</v>
      </c>
      <c r="P35" s="158">
        <v>1.8</v>
      </c>
      <c r="Q35" s="158">
        <v>-2.9</v>
      </c>
      <c r="R35" s="158">
        <v>4.5</v>
      </c>
      <c r="S35" s="158">
        <v>-1.6</v>
      </c>
    </row>
    <row r="36" spans="1:19" ht="13.5" customHeight="1">
      <c r="A36" s="320"/>
      <c r="B36" s="320" t="s">
        <v>346</v>
      </c>
      <c r="C36" s="321"/>
      <c r="D36" s="382">
        <v>5.1</v>
      </c>
      <c r="E36" s="158">
        <v>11.1</v>
      </c>
      <c r="F36" s="158">
        <v>0.3</v>
      </c>
      <c r="G36" s="158">
        <v>1.1</v>
      </c>
      <c r="H36" s="158">
        <v>-4.6</v>
      </c>
      <c r="I36" s="158">
        <v>26.2</v>
      </c>
      <c r="J36" s="158">
        <v>-2.8</v>
      </c>
      <c r="K36" s="158">
        <v>25.6</v>
      </c>
      <c r="L36" s="158">
        <v>13.1</v>
      </c>
      <c r="M36" s="158">
        <v>13.3</v>
      </c>
      <c r="N36" s="158">
        <v>3.7</v>
      </c>
      <c r="O36" s="158">
        <v>-2.3</v>
      </c>
      <c r="P36" s="158">
        <v>0.9</v>
      </c>
      <c r="Q36" s="158">
        <v>11.9</v>
      </c>
      <c r="R36" s="158">
        <v>11.5</v>
      </c>
      <c r="S36" s="158">
        <v>-3.2</v>
      </c>
    </row>
    <row r="37" spans="1:19" ht="13.5" customHeight="1">
      <c r="A37" s="320"/>
      <c r="B37" s="320" t="s">
        <v>347</v>
      </c>
      <c r="C37" s="321"/>
      <c r="D37" s="382">
        <v>2.6</v>
      </c>
      <c r="E37" s="158">
        <v>5.3</v>
      </c>
      <c r="F37" s="158">
        <v>2.5</v>
      </c>
      <c r="G37" s="158">
        <v>4.4</v>
      </c>
      <c r="H37" s="158">
        <v>1.7</v>
      </c>
      <c r="I37" s="158">
        <v>8.7</v>
      </c>
      <c r="J37" s="158">
        <v>2.2</v>
      </c>
      <c r="K37" s="158">
        <v>5.2</v>
      </c>
      <c r="L37" s="158">
        <v>1.8</v>
      </c>
      <c r="M37" s="158">
        <v>-1.6</v>
      </c>
      <c r="N37" s="158">
        <v>5.3</v>
      </c>
      <c r="O37" s="158">
        <v>-4.8</v>
      </c>
      <c r="P37" s="158">
        <v>6.3</v>
      </c>
      <c r="Q37" s="158">
        <v>4</v>
      </c>
      <c r="R37" s="158">
        <v>5.7</v>
      </c>
      <c r="S37" s="158">
        <v>-12.8</v>
      </c>
    </row>
    <row r="38" spans="1:19" ht="13.5" customHeight="1">
      <c r="A38" s="320"/>
      <c r="B38" s="320" t="s">
        <v>348</v>
      </c>
      <c r="C38" s="321"/>
      <c r="D38" s="382">
        <v>1.9</v>
      </c>
      <c r="E38" s="158">
        <v>1.9</v>
      </c>
      <c r="F38" s="158">
        <v>1.5</v>
      </c>
      <c r="G38" s="158">
        <v>1.9</v>
      </c>
      <c r="H38" s="158">
        <v>-17.6</v>
      </c>
      <c r="I38" s="158">
        <v>2.6</v>
      </c>
      <c r="J38" s="158">
        <v>-2</v>
      </c>
      <c r="K38" s="158">
        <v>6.1</v>
      </c>
      <c r="L38" s="158">
        <v>-0.8</v>
      </c>
      <c r="M38" s="158">
        <v>8</v>
      </c>
      <c r="N38" s="158">
        <v>8.9</v>
      </c>
      <c r="O38" s="158">
        <v>21.1</v>
      </c>
      <c r="P38" s="158">
        <v>5.6</v>
      </c>
      <c r="Q38" s="158">
        <v>3</v>
      </c>
      <c r="R38" s="158">
        <v>-3.8</v>
      </c>
      <c r="S38" s="158">
        <v>-2.6</v>
      </c>
    </row>
    <row r="39" spans="1:19" ht="13.5" customHeight="1">
      <c r="A39" s="320"/>
      <c r="B39" s="320" t="s">
        <v>349</v>
      </c>
      <c r="C39" s="321"/>
      <c r="D39" s="382">
        <v>2.6</v>
      </c>
      <c r="E39" s="158">
        <v>6.8</v>
      </c>
      <c r="F39" s="158">
        <v>1.6</v>
      </c>
      <c r="G39" s="158">
        <v>4.6</v>
      </c>
      <c r="H39" s="158">
        <v>0.4</v>
      </c>
      <c r="I39" s="158">
        <v>3.4</v>
      </c>
      <c r="J39" s="158">
        <v>-2.4</v>
      </c>
      <c r="K39" s="158">
        <v>4</v>
      </c>
      <c r="L39" s="158">
        <v>-2.7</v>
      </c>
      <c r="M39" s="158">
        <v>15.5</v>
      </c>
      <c r="N39" s="158">
        <v>11.8</v>
      </c>
      <c r="O39" s="158">
        <v>0.5</v>
      </c>
      <c r="P39" s="158">
        <v>4.1</v>
      </c>
      <c r="Q39" s="158">
        <v>3.4</v>
      </c>
      <c r="R39" s="158">
        <v>1.4</v>
      </c>
      <c r="S39" s="158">
        <v>-4.6</v>
      </c>
    </row>
    <row r="40" spans="1:19" ht="13.5" customHeight="1">
      <c r="A40" s="320"/>
      <c r="B40" s="320" t="s">
        <v>320</v>
      </c>
      <c r="C40" s="321"/>
      <c r="D40" s="382">
        <v>4.2</v>
      </c>
      <c r="E40" s="158">
        <v>2.8</v>
      </c>
      <c r="F40" s="158">
        <v>7</v>
      </c>
      <c r="G40" s="158">
        <v>13.8</v>
      </c>
      <c r="H40" s="158">
        <v>0.8</v>
      </c>
      <c r="I40" s="158">
        <v>4.3</v>
      </c>
      <c r="J40" s="158">
        <v>-2.3</v>
      </c>
      <c r="K40" s="158">
        <v>5.5</v>
      </c>
      <c r="L40" s="158">
        <v>-5.9</v>
      </c>
      <c r="M40" s="158">
        <v>8.6</v>
      </c>
      <c r="N40" s="158">
        <v>8.2</v>
      </c>
      <c r="O40" s="158">
        <v>7.8</v>
      </c>
      <c r="P40" s="158">
        <v>9.1</v>
      </c>
      <c r="Q40" s="158">
        <v>1.2</v>
      </c>
      <c r="R40" s="158">
        <v>1.7</v>
      </c>
      <c r="S40" s="158">
        <v>-1.8</v>
      </c>
    </row>
    <row r="41" spans="1:19" ht="13.5" customHeight="1">
      <c r="A41" s="320"/>
      <c r="B41" s="320" t="s">
        <v>350</v>
      </c>
      <c r="C41" s="321"/>
      <c r="D41" s="382">
        <v>1.8</v>
      </c>
      <c r="E41" s="158">
        <v>19.6</v>
      </c>
      <c r="F41" s="158">
        <v>-0.9</v>
      </c>
      <c r="G41" s="158">
        <v>15.1</v>
      </c>
      <c r="H41" s="158">
        <v>-5.4</v>
      </c>
      <c r="I41" s="158">
        <v>-2.9</v>
      </c>
      <c r="J41" s="158">
        <v>-0.2</v>
      </c>
      <c r="K41" s="158">
        <v>2.8</v>
      </c>
      <c r="L41" s="158">
        <v>-2.8</v>
      </c>
      <c r="M41" s="158">
        <v>9.2</v>
      </c>
      <c r="N41" s="158">
        <v>4.3</v>
      </c>
      <c r="O41" s="158">
        <v>5.2</v>
      </c>
      <c r="P41" s="158">
        <v>10.6</v>
      </c>
      <c r="Q41" s="158">
        <v>0.2</v>
      </c>
      <c r="R41" s="158">
        <v>4.8</v>
      </c>
      <c r="S41" s="158">
        <v>-2.1</v>
      </c>
    </row>
    <row r="42" spans="1:19" ht="13.5" customHeight="1">
      <c r="A42" s="320"/>
      <c r="B42" s="320">
        <v>12</v>
      </c>
      <c r="C42" s="321"/>
      <c r="D42" s="382">
        <v>0.2</v>
      </c>
      <c r="E42" s="158">
        <v>-3.2</v>
      </c>
      <c r="F42" s="158">
        <v>-0.9</v>
      </c>
      <c r="G42" s="158">
        <v>17.8</v>
      </c>
      <c r="H42" s="158">
        <v>7.7</v>
      </c>
      <c r="I42" s="158">
        <v>6.9</v>
      </c>
      <c r="J42" s="158">
        <v>-6.2</v>
      </c>
      <c r="K42" s="158">
        <v>3.6</v>
      </c>
      <c r="L42" s="158">
        <v>-0.6</v>
      </c>
      <c r="M42" s="158">
        <v>11.1</v>
      </c>
      <c r="N42" s="158">
        <v>13.1</v>
      </c>
      <c r="O42" s="158">
        <v>0.3</v>
      </c>
      <c r="P42" s="158">
        <v>3.5</v>
      </c>
      <c r="Q42" s="158">
        <v>-4</v>
      </c>
      <c r="R42" s="158">
        <v>5.5</v>
      </c>
      <c r="S42" s="158">
        <v>-2.4</v>
      </c>
    </row>
    <row r="43" spans="1:19" ht="13.5" customHeight="1">
      <c r="A43" s="320" t="s">
        <v>473</v>
      </c>
      <c r="B43" s="320" t="s">
        <v>351</v>
      </c>
      <c r="C43" s="321" t="s">
        <v>23</v>
      </c>
      <c r="D43" s="382">
        <v>0</v>
      </c>
      <c r="E43" s="158">
        <v>-2.9</v>
      </c>
      <c r="F43" s="158">
        <v>2</v>
      </c>
      <c r="G43" s="158">
        <v>31.9</v>
      </c>
      <c r="H43" s="158">
        <v>-8</v>
      </c>
      <c r="I43" s="158">
        <v>-4.8</v>
      </c>
      <c r="J43" s="158">
        <v>5.8</v>
      </c>
      <c r="K43" s="158">
        <v>4.8</v>
      </c>
      <c r="L43" s="158">
        <v>-49.7</v>
      </c>
      <c r="M43" s="158">
        <v>22.1</v>
      </c>
      <c r="N43" s="158">
        <v>-12</v>
      </c>
      <c r="O43" s="158">
        <v>5.2</v>
      </c>
      <c r="P43" s="158">
        <v>4.2</v>
      </c>
      <c r="Q43" s="158">
        <v>9.7</v>
      </c>
      <c r="R43" s="158">
        <v>8.7</v>
      </c>
      <c r="S43" s="158">
        <v>-5.5</v>
      </c>
    </row>
    <row r="44" spans="1:19" ht="13.5" customHeight="1">
      <c r="A44" s="320"/>
      <c r="B44" s="320">
        <v>2</v>
      </c>
      <c r="C44" s="321"/>
      <c r="D44" s="382">
        <v>1</v>
      </c>
      <c r="E44" s="158">
        <v>7.4</v>
      </c>
      <c r="F44" s="158">
        <v>1</v>
      </c>
      <c r="G44" s="158">
        <v>29.2</v>
      </c>
      <c r="H44" s="158">
        <v>-1.2</v>
      </c>
      <c r="I44" s="158">
        <v>-4.1</v>
      </c>
      <c r="J44" s="158">
        <v>7.2</v>
      </c>
      <c r="K44" s="158">
        <v>3.8</v>
      </c>
      <c r="L44" s="158">
        <v>-13.3</v>
      </c>
      <c r="M44" s="158">
        <v>13.8</v>
      </c>
      <c r="N44" s="158">
        <v>-7.3</v>
      </c>
      <c r="O44" s="158">
        <v>3.5</v>
      </c>
      <c r="P44" s="158">
        <v>-11.8</v>
      </c>
      <c r="Q44" s="158">
        <v>8.7</v>
      </c>
      <c r="R44" s="158">
        <v>1.7</v>
      </c>
      <c r="S44" s="158">
        <v>-2.7</v>
      </c>
    </row>
    <row r="45" spans="1:19" ht="13.5" customHeight="1">
      <c r="A45" s="398"/>
      <c r="B45" s="320">
        <v>3</v>
      </c>
      <c r="C45" s="399"/>
      <c r="D45" s="382">
        <v>0.6</v>
      </c>
      <c r="E45" s="158">
        <v>10.6</v>
      </c>
      <c r="F45" s="158">
        <v>0.8</v>
      </c>
      <c r="G45" s="158">
        <v>26.3</v>
      </c>
      <c r="H45" s="158">
        <v>-11.1</v>
      </c>
      <c r="I45" s="158">
        <v>-7.1</v>
      </c>
      <c r="J45" s="158">
        <v>5.8</v>
      </c>
      <c r="K45" s="158">
        <v>5.6</v>
      </c>
      <c r="L45" s="158">
        <v>-11.8</v>
      </c>
      <c r="M45" s="158">
        <v>16.6</v>
      </c>
      <c r="N45" s="158">
        <v>-5.6</v>
      </c>
      <c r="O45" s="158">
        <v>9.5</v>
      </c>
      <c r="P45" s="158">
        <v>-16.4</v>
      </c>
      <c r="Q45" s="158">
        <v>9.7</v>
      </c>
      <c r="R45" s="158">
        <v>-0.2</v>
      </c>
      <c r="S45" s="158">
        <v>-4.3</v>
      </c>
    </row>
    <row r="46" spans="1:19" ht="13.5" customHeight="1">
      <c r="A46" s="167"/>
      <c r="B46" s="532">
        <v>4</v>
      </c>
      <c r="C46" s="168"/>
      <c r="D46" s="169">
        <v>0.5</v>
      </c>
      <c r="E46" s="170">
        <v>10.4</v>
      </c>
      <c r="F46" s="170">
        <v>-1.2</v>
      </c>
      <c r="G46" s="170">
        <v>29.8</v>
      </c>
      <c r="H46" s="170">
        <v>9.1</v>
      </c>
      <c r="I46" s="170">
        <v>-5.2</v>
      </c>
      <c r="J46" s="170">
        <v>3.2</v>
      </c>
      <c r="K46" s="170">
        <v>6.7</v>
      </c>
      <c r="L46" s="170">
        <v>-10.8</v>
      </c>
      <c r="M46" s="170">
        <v>17.2</v>
      </c>
      <c r="N46" s="170">
        <v>-8.1</v>
      </c>
      <c r="O46" s="170">
        <v>-9.4</v>
      </c>
      <c r="P46" s="170">
        <v>-8</v>
      </c>
      <c r="Q46" s="170">
        <v>12.5</v>
      </c>
      <c r="R46" s="170">
        <v>-5.9</v>
      </c>
      <c r="S46" s="170">
        <v>-1.1</v>
      </c>
    </row>
    <row r="47" spans="1:35" ht="27" customHeight="1">
      <c r="A47" s="667" t="s">
        <v>214</v>
      </c>
      <c r="B47" s="667"/>
      <c r="C47" s="668"/>
      <c r="D47" s="173">
        <v>0</v>
      </c>
      <c r="E47" s="173">
        <v>-1.5</v>
      </c>
      <c r="F47" s="173">
        <v>-1.5</v>
      </c>
      <c r="G47" s="173">
        <v>3.1</v>
      </c>
      <c r="H47" s="173">
        <v>14.6</v>
      </c>
      <c r="I47" s="173">
        <v>4.8</v>
      </c>
      <c r="J47" s="173">
        <v>2.4</v>
      </c>
      <c r="K47" s="173">
        <v>4</v>
      </c>
      <c r="L47" s="173">
        <v>3</v>
      </c>
      <c r="M47" s="173">
        <v>-10.3</v>
      </c>
      <c r="N47" s="173">
        <v>0.1</v>
      </c>
      <c r="O47" s="173">
        <v>-12.2</v>
      </c>
      <c r="P47" s="173">
        <v>4.4</v>
      </c>
      <c r="Q47" s="173">
        <v>-2.3</v>
      </c>
      <c r="R47" s="173">
        <v>-0.5</v>
      </c>
      <c r="S47" s="173">
        <v>3.8</v>
      </c>
      <c r="T47" s="394"/>
      <c r="U47" s="394"/>
      <c r="V47" s="394"/>
      <c r="W47" s="394"/>
      <c r="X47" s="327"/>
      <c r="Y47" s="327"/>
      <c r="Z47" s="327"/>
      <c r="AA47" s="327"/>
      <c r="AB47" s="327"/>
      <c r="AC47" s="327"/>
      <c r="AD47" s="327"/>
      <c r="AE47" s="327"/>
      <c r="AF47" s="327"/>
      <c r="AG47" s="327"/>
      <c r="AH47" s="327"/>
      <c r="AI47" s="327"/>
    </row>
    <row r="48" spans="1:35" ht="27" customHeight="1">
      <c r="A48" s="327"/>
      <c r="B48" s="327"/>
      <c r="C48" s="327"/>
      <c r="D48" s="328"/>
      <c r="E48" s="328"/>
      <c r="F48" s="328"/>
      <c r="G48" s="328"/>
      <c r="H48" s="328"/>
      <c r="I48" s="328"/>
      <c r="J48" s="328"/>
      <c r="K48" s="328"/>
      <c r="L48" s="328"/>
      <c r="M48" s="328"/>
      <c r="N48" s="328"/>
      <c r="O48" s="328"/>
      <c r="P48" s="328"/>
      <c r="Q48" s="328"/>
      <c r="R48" s="328"/>
      <c r="S48" s="328"/>
      <c r="T48" s="394"/>
      <c r="U48" s="394"/>
      <c r="V48" s="394"/>
      <c r="W48" s="394"/>
      <c r="X48" s="327"/>
      <c r="Y48" s="327"/>
      <c r="Z48" s="327"/>
      <c r="AA48" s="327"/>
      <c r="AB48" s="327"/>
      <c r="AC48" s="327"/>
      <c r="AD48" s="327"/>
      <c r="AE48" s="327"/>
      <c r="AF48" s="327"/>
      <c r="AG48" s="327"/>
      <c r="AH48" s="327"/>
      <c r="AI48" s="327"/>
    </row>
    <row r="49" spans="1:19" ht="17.25">
      <c r="A49" s="155" t="s">
        <v>166</v>
      </c>
      <c r="B49" s="329"/>
      <c r="C49" s="329"/>
      <c r="D49" s="330"/>
      <c r="E49" s="330"/>
      <c r="F49" s="330"/>
      <c r="G49" s="330"/>
      <c r="H49" s="666"/>
      <c r="I49" s="666"/>
      <c r="J49" s="666"/>
      <c r="K49" s="666"/>
      <c r="L49" s="666"/>
      <c r="M49" s="666"/>
      <c r="N49" s="666"/>
      <c r="O49" s="666"/>
      <c r="P49" s="330"/>
      <c r="Q49" s="330"/>
      <c r="R49" s="330"/>
      <c r="S49" s="154"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384</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59"/>
      <c r="B53" s="159"/>
      <c r="C53" s="159"/>
      <c r="D53" s="664" t="s">
        <v>375</v>
      </c>
      <c r="E53" s="664"/>
      <c r="F53" s="664"/>
      <c r="G53" s="664"/>
      <c r="H53" s="664"/>
      <c r="I53" s="664"/>
      <c r="J53" s="664"/>
      <c r="K53" s="664"/>
      <c r="L53" s="664"/>
      <c r="M53" s="664"/>
      <c r="N53" s="664"/>
      <c r="O53" s="664"/>
      <c r="P53" s="664"/>
      <c r="Q53" s="664"/>
      <c r="R53" s="664"/>
      <c r="S53" s="160"/>
    </row>
    <row r="54" spans="1:19" ht="13.5" customHeight="1">
      <c r="A54" s="315" t="s">
        <v>342</v>
      </c>
      <c r="B54" s="315" t="s">
        <v>19</v>
      </c>
      <c r="C54" s="316" t="s">
        <v>343</v>
      </c>
      <c r="D54" s="317">
        <v>99.7</v>
      </c>
      <c r="E54" s="318">
        <v>115.7</v>
      </c>
      <c r="F54" s="318">
        <v>97.1</v>
      </c>
      <c r="G54" s="318">
        <v>91.4</v>
      </c>
      <c r="H54" s="318">
        <v>75.3</v>
      </c>
      <c r="I54" s="318">
        <v>101.7</v>
      </c>
      <c r="J54" s="318">
        <v>103.4</v>
      </c>
      <c r="K54" s="318">
        <v>105.5</v>
      </c>
      <c r="L54" s="319">
        <v>61.1</v>
      </c>
      <c r="M54" s="319">
        <v>106.2</v>
      </c>
      <c r="N54" s="319">
        <v>91.8</v>
      </c>
      <c r="O54" s="319">
        <v>105.7</v>
      </c>
      <c r="P54" s="318">
        <v>97.6</v>
      </c>
      <c r="Q54" s="318">
        <v>106.6</v>
      </c>
      <c r="R54" s="318">
        <v>92.9</v>
      </c>
      <c r="S54" s="319">
        <v>94.1</v>
      </c>
    </row>
    <row r="55" spans="1:19" ht="13.5" customHeight="1">
      <c r="A55" s="320"/>
      <c r="B55" s="320" t="s">
        <v>21</v>
      </c>
      <c r="C55" s="321"/>
      <c r="D55" s="322">
        <v>99.7</v>
      </c>
      <c r="E55" s="157">
        <v>117.6</v>
      </c>
      <c r="F55" s="157">
        <v>97.8</v>
      </c>
      <c r="G55" s="157">
        <v>88.7</v>
      </c>
      <c r="H55" s="157">
        <v>89.3</v>
      </c>
      <c r="I55" s="157">
        <v>102.2</v>
      </c>
      <c r="J55" s="157">
        <v>102.2</v>
      </c>
      <c r="K55" s="157">
        <v>108</v>
      </c>
      <c r="L55" s="323">
        <v>72.3</v>
      </c>
      <c r="M55" s="323">
        <v>101.3</v>
      </c>
      <c r="N55" s="323">
        <v>93.1</v>
      </c>
      <c r="O55" s="323">
        <v>103.3</v>
      </c>
      <c r="P55" s="157">
        <v>99</v>
      </c>
      <c r="Q55" s="157">
        <v>100.5</v>
      </c>
      <c r="R55" s="157">
        <v>98.2</v>
      </c>
      <c r="S55" s="323">
        <v>96.2</v>
      </c>
    </row>
    <row r="56" spans="1:19" ht="13.5" customHeight="1">
      <c r="A56" s="320"/>
      <c r="B56" s="320" t="s">
        <v>22</v>
      </c>
      <c r="C56" s="321"/>
      <c r="D56" s="322">
        <v>100.3</v>
      </c>
      <c r="E56" s="157">
        <v>104.7</v>
      </c>
      <c r="F56" s="157">
        <v>98</v>
      </c>
      <c r="G56" s="157">
        <v>83.7</v>
      </c>
      <c r="H56" s="157">
        <v>99.8</v>
      </c>
      <c r="I56" s="157">
        <v>105.8</v>
      </c>
      <c r="J56" s="157">
        <v>103.7</v>
      </c>
      <c r="K56" s="157">
        <v>100.2</v>
      </c>
      <c r="L56" s="323">
        <v>79.6</v>
      </c>
      <c r="M56" s="323">
        <v>104.5</v>
      </c>
      <c r="N56" s="323">
        <v>97.5</v>
      </c>
      <c r="O56" s="323">
        <v>96.9</v>
      </c>
      <c r="P56" s="157">
        <v>101.1</v>
      </c>
      <c r="Q56" s="157">
        <v>101.9</v>
      </c>
      <c r="R56" s="157">
        <v>105.4</v>
      </c>
      <c r="S56" s="323">
        <v>97.1</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324">
        <v>100.5</v>
      </c>
      <c r="E58" s="325">
        <v>100.2</v>
      </c>
      <c r="F58" s="325">
        <v>100.3</v>
      </c>
      <c r="G58" s="325">
        <v>98.6</v>
      </c>
      <c r="H58" s="325">
        <v>100.7</v>
      </c>
      <c r="I58" s="325">
        <v>99.5</v>
      </c>
      <c r="J58" s="325">
        <v>98</v>
      </c>
      <c r="K58" s="325">
        <v>94.7</v>
      </c>
      <c r="L58" s="325">
        <v>102.2</v>
      </c>
      <c r="M58" s="325">
        <v>102.6</v>
      </c>
      <c r="N58" s="325">
        <v>95.6</v>
      </c>
      <c r="O58" s="325">
        <v>100.2</v>
      </c>
      <c r="P58" s="325">
        <v>111.5</v>
      </c>
      <c r="Q58" s="325">
        <v>101</v>
      </c>
      <c r="R58" s="325">
        <v>98.6</v>
      </c>
      <c r="S58" s="325">
        <v>98.6</v>
      </c>
    </row>
    <row r="59" spans="1:19" ht="13.5" customHeight="1">
      <c r="A59" s="225"/>
      <c r="B59" s="167" t="s">
        <v>474</v>
      </c>
      <c r="C59" s="226"/>
      <c r="D59" s="171">
        <v>101</v>
      </c>
      <c r="E59" s="172">
        <v>102.1</v>
      </c>
      <c r="F59" s="172">
        <v>100.1</v>
      </c>
      <c r="G59" s="172">
        <v>99.6</v>
      </c>
      <c r="H59" s="172">
        <v>101</v>
      </c>
      <c r="I59" s="172">
        <v>101.7</v>
      </c>
      <c r="J59" s="172">
        <v>99.1</v>
      </c>
      <c r="K59" s="172">
        <v>95.9</v>
      </c>
      <c r="L59" s="172">
        <v>109.7</v>
      </c>
      <c r="M59" s="172">
        <v>98.5</v>
      </c>
      <c r="N59" s="172">
        <v>101.8</v>
      </c>
      <c r="O59" s="172">
        <v>100.9</v>
      </c>
      <c r="P59" s="172">
        <v>115</v>
      </c>
      <c r="Q59" s="172">
        <v>100.8</v>
      </c>
      <c r="R59" s="172">
        <v>101.9</v>
      </c>
      <c r="S59" s="172">
        <v>95.8</v>
      </c>
    </row>
    <row r="60" spans="1:19" ht="13.5" customHeight="1">
      <c r="A60" s="320"/>
      <c r="B60" s="320" t="s">
        <v>344</v>
      </c>
      <c r="C60" s="321"/>
      <c r="D60" s="380">
        <v>83.2</v>
      </c>
      <c r="E60" s="381">
        <v>80.5</v>
      </c>
      <c r="F60" s="381">
        <v>81.5</v>
      </c>
      <c r="G60" s="381">
        <v>78</v>
      </c>
      <c r="H60" s="381">
        <v>83.3</v>
      </c>
      <c r="I60" s="381">
        <v>91.5</v>
      </c>
      <c r="J60" s="381">
        <v>86</v>
      </c>
      <c r="K60" s="381">
        <v>71.9</v>
      </c>
      <c r="L60" s="381">
        <v>78</v>
      </c>
      <c r="M60" s="381">
        <v>75.8</v>
      </c>
      <c r="N60" s="381">
        <v>92.6</v>
      </c>
      <c r="O60" s="381">
        <v>94.3</v>
      </c>
      <c r="P60" s="381">
        <v>85.6</v>
      </c>
      <c r="Q60" s="381">
        <v>81.8</v>
      </c>
      <c r="R60" s="381">
        <v>104.7</v>
      </c>
      <c r="S60" s="381">
        <v>87.9</v>
      </c>
    </row>
    <row r="61" spans="1:19" ht="13.5" customHeight="1">
      <c r="A61" s="320"/>
      <c r="B61" s="320" t="s">
        <v>345</v>
      </c>
      <c r="C61" s="321"/>
      <c r="D61" s="382">
        <v>81.5</v>
      </c>
      <c r="E61" s="158">
        <v>83.8</v>
      </c>
      <c r="F61" s="158">
        <v>78.4</v>
      </c>
      <c r="G61" s="158">
        <v>74.5</v>
      </c>
      <c r="H61" s="158">
        <v>82.2</v>
      </c>
      <c r="I61" s="158">
        <v>86.2</v>
      </c>
      <c r="J61" s="158">
        <v>84.2</v>
      </c>
      <c r="K61" s="158">
        <v>72.5</v>
      </c>
      <c r="L61" s="158">
        <v>74.8</v>
      </c>
      <c r="M61" s="158">
        <v>74.3</v>
      </c>
      <c r="N61" s="158">
        <v>95</v>
      </c>
      <c r="O61" s="158">
        <v>92.3</v>
      </c>
      <c r="P61" s="158">
        <v>87.9</v>
      </c>
      <c r="Q61" s="158">
        <v>83.8</v>
      </c>
      <c r="R61" s="158">
        <v>76.9</v>
      </c>
      <c r="S61" s="158">
        <v>86.2</v>
      </c>
    </row>
    <row r="62" spans="1:19" ht="13.5" customHeight="1">
      <c r="A62" s="320"/>
      <c r="B62" s="320" t="s">
        <v>346</v>
      </c>
      <c r="C62" s="321"/>
      <c r="D62" s="382">
        <v>143.1</v>
      </c>
      <c r="E62" s="158">
        <v>83.6</v>
      </c>
      <c r="F62" s="158">
        <v>137.7</v>
      </c>
      <c r="G62" s="158">
        <v>212</v>
      </c>
      <c r="H62" s="158">
        <v>199</v>
      </c>
      <c r="I62" s="158">
        <v>127.7</v>
      </c>
      <c r="J62" s="158">
        <v>116.4</v>
      </c>
      <c r="K62" s="158">
        <v>206.1</v>
      </c>
      <c r="L62" s="158">
        <v>76</v>
      </c>
      <c r="M62" s="158">
        <v>104.9</v>
      </c>
      <c r="N62" s="158">
        <v>111.7</v>
      </c>
      <c r="O62" s="158">
        <v>137.7</v>
      </c>
      <c r="P62" s="158">
        <v>242.3</v>
      </c>
      <c r="Q62" s="158">
        <v>148.2</v>
      </c>
      <c r="R62" s="158">
        <v>115.7</v>
      </c>
      <c r="S62" s="158">
        <v>142.2</v>
      </c>
    </row>
    <row r="63" spans="1:19" ht="13.5" customHeight="1">
      <c r="A63" s="320"/>
      <c r="B63" s="320" t="s">
        <v>347</v>
      </c>
      <c r="C63" s="321"/>
      <c r="D63" s="382">
        <v>129.4</v>
      </c>
      <c r="E63" s="158">
        <v>160.8</v>
      </c>
      <c r="F63" s="158">
        <v>137.2</v>
      </c>
      <c r="G63" s="158">
        <v>74.2</v>
      </c>
      <c r="H63" s="158">
        <v>82.7</v>
      </c>
      <c r="I63" s="158">
        <v>131.4</v>
      </c>
      <c r="J63" s="158">
        <v>134.3</v>
      </c>
      <c r="K63" s="158">
        <v>72.5</v>
      </c>
      <c r="L63" s="158">
        <v>277.7</v>
      </c>
      <c r="M63" s="158">
        <v>201.3</v>
      </c>
      <c r="N63" s="158">
        <v>115.8</v>
      </c>
      <c r="O63" s="158">
        <v>111.4</v>
      </c>
      <c r="P63" s="158">
        <v>87.7</v>
      </c>
      <c r="Q63" s="158">
        <v>122.4</v>
      </c>
      <c r="R63" s="158">
        <v>126.8</v>
      </c>
      <c r="S63" s="158">
        <v>88.5</v>
      </c>
    </row>
    <row r="64" spans="1:19" ht="13.5" customHeight="1">
      <c r="A64" s="320"/>
      <c r="B64" s="320" t="s">
        <v>348</v>
      </c>
      <c r="C64" s="321"/>
      <c r="D64" s="382">
        <v>83.5</v>
      </c>
      <c r="E64" s="158">
        <v>79.5</v>
      </c>
      <c r="F64" s="158">
        <v>80.9</v>
      </c>
      <c r="G64" s="158">
        <v>72.8</v>
      </c>
      <c r="H64" s="158">
        <v>80.5</v>
      </c>
      <c r="I64" s="158">
        <v>91.8</v>
      </c>
      <c r="J64" s="158">
        <v>87.2</v>
      </c>
      <c r="K64" s="158">
        <v>80.6</v>
      </c>
      <c r="L64" s="158">
        <v>77.5</v>
      </c>
      <c r="M64" s="158">
        <v>74</v>
      </c>
      <c r="N64" s="158">
        <v>92.8</v>
      </c>
      <c r="O64" s="158">
        <v>101.9</v>
      </c>
      <c r="P64" s="158">
        <v>86.2</v>
      </c>
      <c r="Q64" s="158">
        <v>86.3</v>
      </c>
      <c r="R64" s="158">
        <v>106.8</v>
      </c>
      <c r="S64" s="158">
        <v>83.5</v>
      </c>
    </row>
    <row r="65" spans="2:19" ht="13.5" customHeight="1">
      <c r="B65" s="320" t="s">
        <v>349</v>
      </c>
      <c r="C65" s="321"/>
      <c r="D65" s="382">
        <v>82.4</v>
      </c>
      <c r="E65" s="158">
        <v>99.4</v>
      </c>
      <c r="F65" s="158">
        <v>79.6</v>
      </c>
      <c r="G65" s="158">
        <v>73.3</v>
      </c>
      <c r="H65" s="158">
        <v>84.4</v>
      </c>
      <c r="I65" s="158">
        <v>88.5</v>
      </c>
      <c r="J65" s="158">
        <v>82.7</v>
      </c>
      <c r="K65" s="158">
        <v>69.6</v>
      </c>
      <c r="L65" s="158">
        <v>74.9</v>
      </c>
      <c r="M65" s="158">
        <v>73.4</v>
      </c>
      <c r="N65" s="158">
        <v>93.6</v>
      </c>
      <c r="O65" s="158">
        <v>89.1</v>
      </c>
      <c r="P65" s="158">
        <v>87.5</v>
      </c>
      <c r="Q65" s="158">
        <v>85.1</v>
      </c>
      <c r="R65" s="158">
        <v>77.1</v>
      </c>
      <c r="S65" s="158">
        <v>85.2</v>
      </c>
    </row>
    <row r="66" spans="1:19" ht="13.5" customHeight="1">
      <c r="A66" s="320"/>
      <c r="B66" s="320" t="s">
        <v>320</v>
      </c>
      <c r="C66" s="321"/>
      <c r="D66" s="382">
        <v>84.5</v>
      </c>
      <c r="E66" s="158">
        <v>86.5</v>
      </c>
      <c r="F66" s="158">
        <v>84.2</v>
      </c>
      <c r="G66" s="158">
        <v>83</v>
      </c>
      <c r="H66" s="158">
        <v>81.4</v>
      </c>
      <c r="I66" s="158">
        <v>91.3</v>
      </c>
      <c r="J66" s="158">
        <v>83.5</v>
      </c>
      <c r="K66" s="158">
        <v>70.5</v>
      </c>
      <c r="L66" s="158">
        <v>76.4</v>
      </c>
      <c r="M66" s="158">
        <v>73.5</v>
      </c>
      <c r="N66" s="158">
        <v>94</v>
      </c>
      <c r="O66" s="158">
        <v>91.6</v>
      </c>
      <c r="P66" s="158">
        <v>90</v>
      </c>
      <c r="Q66" s="158">
        <v>84.2</v>
      </c>
      <c r="R66" s="158">
        <v>79.5</v>
      </c>
      <c r="S66" s="158">
        <v>85.6</v>
      </c>
    </row>
    <row r="67" spans="1:19" ht="13.5" customHeight="1">
      <c r="A67" s="320"/>
      <c r="B67" s="320" t="s">
        <v>350</v>
      </c>
      <c r="C67" s="321"/>
      <c r="D67" s="382">
        <v>85.9</v>
      </c>
      <c r="E67" s="158">
        <v>113.6</v>
      </c>
      <c r="F67" s="158">
        <v>85.1</v>
      </c>
      <c r="G67" s="158">
        <v>79.6</v>
      </c>
      <c r="H67" s="158">
        <v>80.5</v>
      </c>
      <c r="I67" s="158">
        <v>86</v>
      </c>
      <c r="J67" s="158">
        <v>86</v>
      </c>
      <c r="K67" s="158">
        <v>69.9</v>
      </c>
      <c r="L67" s="158">
        <v>77.7</v>
      </c>
      <c r="M67" s="158">
        <v>77.8</v>
      </c>
      <c r="N67" s="158">
        <v>96</v>
      </c>
      <c r="O67" s="158">
        <v>89.3</v>
      </c>
      <c r="P67" s="158">
        <v>93.2</v>
      </c>
      <c r="Q67" s="158">
        <v>84.8</v>
      </c>
      <c r="R67" s="158">
        <v>79.7</v>
      </c>
      <c r="S67" s="158">
        <v>85.8</v>
      </c>
    </row>
    <row r="68" spans="1:19" ht="13.5" customHeight="1">
      <c r="A68" s="320"/>
      <c r="B68" s="320">
        <v>12</v>
      </c>
      <c r="C68" s="321"/>
      <c r="D68" s="382">
        <v>187.2</v>
      </c>
      <c r="E68" s="158">
        <v>179.4</v>
      </c>
      <c r="F68" s="158">
        <v>193.8</v>
      </c>
      <c r="G68" s="158">
        <v>218.5</v>
      </c>
      <c r="H68" s="158">
        <v>192</v>
      </c>
      <c r="I68" s="158">
        <v>162.3</v>
      </c>
      <c r="J68" s="158">
        <v>162.4</v>
      </c>
      <c r="K68" s="158">
        <v>232.1</v>
      </c>
      <c r="L68" s="158">
        <v>99.1</v>
      </c>
      <c r="M68" s="158">
        <v>201.8</v>
      </c>
      <c r="N68" s="158">
        <v>140.3</v>
      </c>
      <c r="O68" s="158">
        <v>136.4</v>
      </c>
      <c r="P68" s="158">
        <v>262.2</v>
      </c>
      <c r="Q68" s="158">
        <v>180.3</v>
      </c>
      <c r="R68" s="158">
        <v>189.1</v>
      </c>
      <c r="S68" s="158">
        <v>141.7</v>
      </c>
    </row>
    <row r="69" spans="1:19" ht="13.5" customHeight="1">
      <c r="A69" s="320" t="s">
        <v>473</v>
      </c>
      <c r="B69" s="320" t="s">
        <v>351</v>
      </c>
      <c r="C69" s="321" t="s">
        <v>23</v>
      </c>
      <c r="D69" s="382">
        <v>84.3</v>
      </c>
      <c r="E69" s="158">
        <v>95.5</v>
      </c>
      <c r="F69" s="158">
        <v>82.2</v>
      </c>
      <c r="G69" s="158">
        <v>91.6</v>
      </c>
      <c r="H69" s="158">
        <v>72.7</v>
      </c>
      <c r="I69" s="158">
        <v>79.6</v>
      </c>
      <c r="J69" s="158">
        <v>90.7</v>
      </c>
      <c r="K69" s="158">
        <v>79.4</v>
      </c>
      <c r="L69" s="158">
        <v>120.3</v>
      </c>
      <c r="M69" s="158">
        <v>88.5</v>
      </c>
      <c r="N69" s="158">
        <v>88.4</v>
      </c>
      <c r="O69" s="158">
        <v>88.9</v>
      </c>
      <c r="P69" s="158">
        <v>70.1</v>
      </c>
      <c r="Q69" s="158">
        <v>92.2</v>
      </c>
      <c r="R69" s="158">
        <v>126.6</v>
      </c>
      <c r="S69" s="158">
        <v>89.2</v>
      </c>
    </row>
    <row r="70" spans="1:19" ht="13.5" customHeight="1">
      <c r="A70" s="320"/>
      <c r="B70" s="320">
        <v>2</v>
      </c>
      <c r="C70" s="321"/>
      <c r="D70" s="382">
        <v>81.6</v>
      </c>
      <c r="E70" s="158">
        <v>103</v>
      </c>
      <c r="F70" s="158">
        <v>79.2</v>
      </c>
      <c r="G70" s="158">
        <v>91.6</v>
      </c>
      <c r="H70" s="158">
        <v>73.1</v>
      </c>
      <c r="I70" s="158">
        <v>81.8</v>
      </c>
      <c r="J70" s="158">
        <v>88.6</v>
      </c>
      <c r="K70" s="158">
        <v>73.4</v>
      </c>
      <c r="L70" s="158">
        <v>65</v>
      </c>
      <c r="M70" s="158">
        <v>86.6</v>
      </c>
      <c r="N70" s="158">
        <v>83.4</v>
      </c>
      <c r="O70" s="158">
        <v>88.4</v>
      </c>
      <c r="P70" s="158">
        <v>69.6</v>
      </c>
      <c r="Q70" s="158">
        <v>90.8</v>
      </c>
      <c r="R70" s="158">
        <v>74.6</v>
      </c>
      <c r="S70" s="158">
        <v>86.8</v>
      </c>
    </row>
    <row r="71" spans="1:46" ht="13.5" customHeight="1">
      <c r="A71" s="320"/>
      <c r="B71" s="320">
        <v>3</v>
      </c>
      <c r="C71" s="321"/>
      <c r="D71" s="382">
        <v>84.8</v>
      </c>
      <c r="E71" s="158">
        <v>101.2</v>
      </c>
      <c r="F71" s="158">
        <v>82.3</v>
      </c>
      <c r="G71" s="158">
        <v>91.1</v>
      </c>
      <c r="H71" s="158">
        <v>76</v>
      </c>
      <c r="I71" s="158">
        <v>79.4</v>
      </c>
      <c r="J71" s="158">
        <v>103.3</v>
      </c>
      <c r="K71" s="158">
        <v>73.4</v>
      </c>
      <c r="L71" s="158">
        <v>65.5</v>
      </c>
      <c r="M71" s="158">
        <v>101.9</v>
      </c>
      <c r="N71" s="158">
        <v>86.8</v>
      </c>
      <c r="O71" s="158">
        <v>99.2</v>
      </c>
      <c r="P71" s="158">
        <v>68.5</v>
      </c>
      <c r="Q71" s="158">
        <v>93.4</v>
      </c>
      <c r="R71" s="158">
        <v>79.7</v>
      </c>
      <c r="S71" s="158">
        <v>85.5</v>
      </c>
      <c r="T71" s="391"/>
      <c r="V71" s="391"/>
      <c r="W71" s="391"/>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534"/>
      <c r="B72" s="532">
        <v>4</v>
      </c>
      <c r="C72" s="168"/>
      <c r="D72" s="169">
        <v>84.2</v>
      </c>
      <c r="E72" s="170">
        <v>102.8</v>
      </c>
      <c r="F72" s="170">
        <v>80.3</v>
      </c>
      <c r="G72" s="170">
        <v>94</v>
      </c>
      <c r="H72" s="170">
        <v>88.4</v>
      </c>
      <c r="I72" s="170">
        <v>82.8</v>
      </c>
      <c r="J72" s="170">
        <v>104.6</v>
      </c>
      <c r="K72" s="170">
        <v>79.4</v>
      </c>
      <c r="L72" s="170">
        <v>68.4</v>
      </c>
      <c r="M72" s="170">
        <v>90.9</v>
      </c>
      <c r="N72" s="170">
        <v>88.5</v>
      </c>
      <c r="O72" s="170">
        <v>75.9</v>
      </c>
      <c r="P72" s="170">
        <v>71.3</v>
      </c>
      <c r="Q72" s="170">
        <v>91.5</v>
      </c>
      <c r="R72" s="170">
        <v>84.9</v>
      </c>
      <c r="S72" s="170">
        <v>88.4</v>
      </c>
      <c r="T72" s="391"/>
      <c r="V72" s="391"/>
      <c r="W72" s="391"/>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59"/>
      <c r="B73" s="159"/>
      <c r="C73" s="159"/>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0.2</v>
      </c>
      <c r="E74" s="318">
        <v>-1.6</v>
      </c>
      <c r="F74" s="318">
        <v>2.2</v>
      </c>
      <c r="G74" s="318">
        <v>-10.9</v>
      </c>
      <c r="H74" s="318">
        <v>2.2</v>
      </c>
      <c r="I74" s="318">
        <v>8</v>
      </c>
      <c r="J74" s="318">
        <v>1</v>
      </c>
      <c r="K74" s="318">
        <v>0.8</v>
      </c>
      <c r="L74" s="319">
        <v>0.3</v>
      </c>
      <c r="M74" s="319">
        <v>-5</v>
      </c>
      <c r="N74" s="319">
        <v>-3.7</v>
      </c>
      <c r="O74" s="319">
        <v>-5.9</v>
      </c>
      <c r="P74" s="318">
        <v>-7.4</v>
      </c>
      <c r="Q74" s="318">
        <v>-1.4</v>
      </c>
      <c r="R74" s="318">
        <v>-7.3</v>
      </c>
      <c r="S74" s="319">
        <v>0.3</v>
      </c>
    </row>
    <row r="75" spans="1:19" ht="13.5" customHeight="1">
      <c r="A75" s="320"/>
      <c r="B75" s="320" t="s">
        <v>21</v>
      </c>
      <c r="C75" s="321"/>
      <c r="D75" s="322">
        <v>0.1</v>
      </c>
      <c r="E75" s="157">
        <v>1.6</v>
      </c>
      <c r="F75" s="157">
        <v>0.8</v>
      </c>
      <c r="G75" s="157">
        <v>-3.1</v>
      </c>
      <c r="H75" s="157">
        <v>18.7</v>
      </c>
      <c r="I75" s="157">
        <v>0.5</v>
      </c>
      <c r="J75" s="157">
        <v>-1.2</v>
      </c>
      <c r="K75" s="157">
        <v>2.3</v>
      </c>
      <c r="L75" s="323">
        <v>18.2</v>
      </c>
      <c r="M75" s="323">
        <v>-4.6</v>
      </c>
      <c r="N75" s="323">
        <v>1.5</v>
      </c>
      <c r="O75" s="323">
        <v>-2.3</v>
      </c>
      <c r="P75" s="157">
        <v>1.5</v>
      </c>
      <c r="Q75" s="157">
        <v>-5.8</v>
      </c>
      <c r="R75" s="157">
        <v>5.7</v>
      </c>
      <c r="S75" s="323">
        <v>2.2</v>
      </c>
    </row>
    <row r="76" spans="1:19" ht="13.5" customHeight="1">
      <c r="A76" s="320"/>
      <c r="B76" s="320" t="s">
        <v>22</v>
      </c>
      <c r="C76" s="321"/>
      <c r="D76" s="322">
        <v>0.5</v>
      </c>
      <c r="E76" s="157">
        <v>-11</v>
      </c>
      <c r="F76" s="157">
        <v>0.2</v>
      </c>
      <c r="G76" s="157">
        <v>-5.7</v>
      </c>
      <c r="H76" s="157">
        <v>11.7</v>
      </c>
      <c r="I76" s="157">
        <v>3.5</v>
      </c>
      <c r="J76" s="157">
        <v>1.4</v>
      </c>
      <c r="K76" s="157">
        <v>-7.2</v>
      </c>
      <c r="L76" s="323">
        <v>10.2</v>
      </c>
      <c r="M76" s="323">
        <v>3.1</v>
      </c>
      <c r="N76" s="323">
        <v>4.8</v>
      </c>
      <c r="O76" s="323">
        <v>-6.2</v>
      </c>
      <c r="P76" s="157">
        <v>2</v>
      </c>
      <c r="Q76" s="157">
        <v>1.4</v>
      </c>
      <c r="R76" s="157">
        <v>7.2</v>
      </c>
      <c r="S76" s="323">
        <v>1</v>
      </c>
    </row>
    <row r="77" spans="1:19" ht="13.5" customHeight="1">
      <c r="A77" s="320"/>
      <c r="B77" s="320" t="s">
        <v>618</v>
      </c>
      <c r="C77" s="321"/>
      <c r="D77" s="322">
        <v>-0.3</v>
      </c>
      <c r="E77" s="157">
        <v>-4.5</v>
      </c>
      <c r="F77" s="157">
        <v>2</v>
      </c>
      <c r="G77" s="157">
        <v>19.5</v>
      </c>
      <c r="H77" s="157">
        <v>0.2</v>
      </c>
      <c r="I77" s="157">
        <v>-5.4</v>
      </c>
      <c r="J77" s="157">
        <v>-3.5</v>
      </c>
      <c r="K77" s="157">
        <v>-0.2</v>
      </c>
      <c r="L77" s="323">
        <v>25.6</v>
      </c>
      <c r="M77" s="323">
        <v>-4.3</v>
      </c>
      <c r="N77" s="323">
        <v>2.5</v>
      </c>
      <c r="O77" s="323">
        <v>3.2</v>
      </c>
      <c r="P77" s="157">
        <v>-1.1</v>
      </c>
      <c r="Q77" s="157">
        <v>-1.8</v>
      </c>
      <c r="R77" s="157">
        <v>-5.1</v>
      </c>
      <c r="S77" s="323">
        <v>3</v>
      </c>
    </row>
    <row r="78" spans="1:19" ht="13.5" customHeight="1">
      <c r="A78" s="320"/>
      <c r="B78" s="320">
        <v>28</v>
      </c>
      <c r="C78" s="321"/>
      <c r="D78" s="322">
        <v>0.6</v>
      </c>
      <c r="E78" s="157">
        <v>0.2</v>
      </c>
      <c r="F78" s="157">
        <v>0.4</v>
      </c>
      <c r="G78" s="157">
        <v>-1.3</v>
      </c>
      <c r="H78" s="157">
        <v>0.6</v>
      </c>
      <c r="I78" s="157">
        <v>-0.5</v>
      </c>
      <c r="J78" s="157">
        <v>-1.9</v>
      </c>
      <c r="K78" s="157">
        <v>-5.4</v>
      </c>
      <c r="L78" s="323">
        <v>2.2</v>
      </c>
      <c r="M78" s="323">
        <v>2.6</v>
      </c>
      <c r="N78" s="323">
        <v>-4.3</v>
      </c>
      <c r="O78" s="323">
        <v>0.2</v>
      </c>
      <c r="P78" s="157">
        <v>11.5</v>
      </c>
      <c r="Q78" s="157">
        <v>1.1</v>
      </c>
      <c r="R78" s="157">
        <v>-1.4</v>
      </c>
      <c r="S78" s="323">
        <v>-1.4</v>
      </c>
    </row>
    <row r="79" spans="1:19" ht="13.5" customHeight="1">
      <c r="A79" s="225"/>
      <c r="B79" s="167" t="s">
        <v>474</v>
      </c>
      <c r="C79" s="226"/>
      <c r="D79" s="171">
        <v>0.5</v>
      </c>
      <c r="E79" s="172">
        <v>1.9</v>
      </c>
      <c r="F79" s="172">
        <v>-0.2</v>
      </c>
      <c r="G79" s="172">
        <v>1</v>
      </c>
      <c r="H79" s="172">
        <v>0.3</v>
      </c>
      <c r="I79" s="172">
        <v>2.2</v>
      </c>
      <c r="J79" s="172">
        <v>1.1</v>
      </c>
      <c r="K79" s="172">
        <v>1.3</v>
      </c>
      <c r="L79" s="172">
        <v>7.3</v>
      </c>
      <c r="M79" s="172">
        <v>-4</v>
      </c>
      <c r="N79" s="172">
        <v>6.5</v>
      </c>
      <c r="O79" s="172">
        <v>0.7</v>
      </c>
      <c r="P79" s="172">
        <v>3.1</v>
      </c>
      <c r="Q79" s="172">
        <v>-0.2</v>
      </c>
      <c r="R79" s="172">
        <v>3.3</v>
      </c>
      <c r="S79" s="172">
        <v>-2.8</v>
      </c>
    </row>
    <row r="80" spans="1:19" ht="13.5" customHeight="1">
      <c r="A80" s="320"/>
      <c r="B80" s="320" t="s">
        <v>344</v>
      </c>
      <c r="C80" s="321"/>
      <c r="D80" s="380">
        <v>-2.5</v>
      </c>
      <c r="E80" s="381">
        <v>-8.6</v>
      </c>
      <c r="F80" s="381">
        <v>-1.9</v>
      </c>
      <c r="G80" s="381">
        <v>3.3</v>
      </c>
      <c r="H80" s="381">
        <v>-1</v>
      </c>
      <c r="I80" s="381">
        <v>-1.1</v>
      </c>
      <c r="J80" s="381">
        <v>-10.4</v>
      </c>
      <c r="K80" s="381">
        <v>-4.6</v>
      </c>
      <c r="L80" s="381">
        <v>4.1</v>
      </c>
      <c r="M80" s="381">
        <v>-4.3</v>
      </c>
      <c r="N80" s="381">
        <v>2.1</v>
      </c>
      <c r="O80" s="381">
        <v>2.1</v>
      </c>
      <c r="P80" s="381">
        <v>0.4</v>
      </c>
      <c r="Q80" s="381">
        <v>-5.1</v>
      </c>
      <c r="R80" s="381">
        <v>21</v>
      </c>
      <c r="S80" s="381">
        <v>0.1</v>
      </c>
    </row>
    <row r="81" spans="1:19" ht="13.5" customHeight="1">
      <c r="A81" s="320"/>
      <c r="B81" s="320" t="s">
        <v>345</v>
      </c>
      <c r="C81" s="321"/>
      <c r="D81" s="382">
        <v>-0.1</v>
      </c>
      <c r="E81" s="158">
        <v>1.3</v>
      </c>
      <c r="F81" s="158">
        <v>-0.4</v>
      </c>
      <c r="G81" s="158">
        <v>-0.9</v>
      </c>
      <c r="H81" s="158">
        <v>-0.4</v>
      </c>
      <c r="I81" s="158">
        <v>-2.2</v>
      </c>
      <c r="J81" s="158">
        <v>-2.9</v>
      </c>
      <c r="K81" s="158">
        <v>-0.1</v>
      </c>
      <c r="L81" s="158">
        <v>-0.9</v>
      </c>
      <c r="M81" s="158">
        <v>-2.9</v>
      </c>
      <c r="N81" s="158">
        <v>6.1</v>
      </c>
      <c r="O81" s="158">
        <v>2</v>
      </c>
      <c r="P81" s="158">
        <v>4.4</v>
      </c>
      <c r="Q81" s="158">
        <v>-1.4</v>
      </c>
      <c r="R81" s="158">
        <v>4.1</v>
      </c>
      <c r="S81" s="158">
        <v>0.7</v>
      </c>
    </row>
    <row r="82" spans="1:19" ht="13.5" customHeight="1">
      <c r="A82" s="320"/>
      <c r="B82" s="320" t="s">
        <v>346</v>
      </c>
      <c r="C82" s="321"/>
      <c r="D82" s="382">
        <v>2.3</v>
      </c>
      <c r="E82" s="158">
        <v>4.8</v>
      </c>
      <c r="F82" s="158">
        <v>-0.7</v>
      </c>
      <c r="G82" s="158">
        <v>1.8</v>
      </c>
      <c r="H82" s="158">
        <v>-0.6</v>
      </c>
      <c r="I82" s="158">
        <v>2.3</v>
      </c>
      <c r="J82" s="158">
        <v>-6</v>
      </c>
      <c r="K82" s="158">
        <v>-0.4</v>
      </c>
      <c r="L82" s="158">
        <v>-1.2</v>
      </c>
      <c r="M82" s="158">
        <v>-7.5</v>
      </c>
      <c r="N82" s="158">
        <v>0.4</v>
      </c>
      <c r="O82" s="158">
        <v>6</v>
      </c>
      <c r="P82" s="158">
        <v>5.8</v>
      </c>
      <c r="Q82" s="158">
        <v>19.8</v>
      </c>
      <c r="R82" s="158">
        <v>9.3</v>
      </c>
      <c r="S82" s="158">
        <v>4.3</v>
      </c>
    </row>
    <row r="83" spans="1:19" ht="13.5" customHeight="1">
      <c r="A83" s="320"/>
      <c r="B83" s="320" t="s">
        <v>347</v>
      </c>
      <c r="C83" s="321"/>
      <c r="D83" s="382">
        <v>1</v>
      </c>
      <c r="E83" s="158">
        <v>-2.3</v>
      </c>
      <c r="F83" s="158">
        <v>-0.4</v>
      </c>
      <c r="G83" s="158">
        <v>-0.4</v>
      </c>
      <c r="H83" s="158">
        <v>3</v>
      </c>
      <c r="I83" s="158">
        <v>10.1</v>
      </c>
      <c r="J83" s="158">
        <v>19.2</v>
      </c>
      <c r="K83" s="158">
        <v>-0.4</v>
      </c>
      <c r="L83" s="158">
        <v>16.4</v>
      </c>
      <c r="M83" s="158">
        <v>-5.1</v>
      </c>
      <c r="N83" s="158">
        <v>3</v>
      </c>
      <c r="O83" s="158">
        <v>-5.1</v>
      </c>
      <c r="P83" s="158">
        <v>5</v>
      </c>
      <c r="Q83" s="158">
        <v>-3.8</v>
      </c>
      <c r="R83" s="158">
        <v>3.3</v>
      </c>
      <c r="S83" s="158">
        <v>-10.9</v>
      </c>
    </row>
    <row r="84" spans="1:19" ht="13.5" customHeight="1">
      <c r="A84" s="320"/>
      <c r="B84" s="320" t="s">
        <v>348</v>
      </c>
      <c r="C84" s="321"/>
      <c r="D84" s="382">
        <v>0.6</v>
      </c>
      <c r="E84" s="158">
        <v>-0.3</v>
      </c>
      <c r="F84" s="158">
        <v>-0.2</v>
      </c>
      <c r="G84" s="158">
        <v>-2.4</v>
      </c>
      <c r="H84" s="158">
        <v>1.5</v>
      </c>
      <c r="I84" s="158">
        <v>5.5</v>
      </c>
      <c r="J84" s="158">
        <v>0.8</v>
      </c>
      <c r="K84" s="158">
        <v>6.1</v>
      </c>
      <c r="L84" s="158">
        <v>2</v>
      </c>
      <c r="M84" s="158">
        <v>-1.2</v>
      </c>
      <c r="N84" s="158">
        <v>-0.5</v>
      </c>
      <c r="O84" s="158">
        <v>5.5</v>
      </c>
      <c r="P84" s="158">
        <v>2.1</v>
      </c>
      <c r="Q84" s="158">
        <v>2.6</v>
      </c>
      <c r="R84" s="158">
        <v>-8.2</v>
      </c>
      <c r="S84" s="158">
        <v>-7</v>
      </c>
    </row>
    <row r="85" spans="2:19" ht="13.5" customHeight="1">
      <c r="B85" s="320" t="s">
        <v>349</v>
      </c>
      <c r="C85" s="321"/>
      <c r="D85" s="382">
        <v>1.4</v>
      </c>
      <c r="E85" s="158">
        <v>10.3</v>
      </c>
      <c r="F85" s="158">
        <v>-0.3</v>
      </c>
      <c r="G85" s="158">
        <v>0.1</v>
      </c>
      <c r="H85" s="158">
        <v>2.3</v>
      </c>
      <c r="I85" s="158">
        <v>5.9</v>
      </c>
      <c r="J85" s="158">
        <v>0</v>
      </c>
      <c r="K85" s="158">
        <v>5.5</v>
      </c>
      <c r="L85" s="158">
        <v>0.1</v>
      </c>
      <c r="M85" s="158">
        <v>-2</v>
      </c>
      <c r="N85" s="158">
        <v>5.9</v>
      </c>
      <c r="O85" s="158">
        <v>-3</v>
      </c>
      <c r="P85" s="158">
        <v>3.7</v>
      </c>
      <c r="Q85" s="158">
        <v>2.7</v>
      </c>
      <c r="R85" s="158">
        <v>2.8</v>
      </c>
      <c r="S85" s="158">
        <v>-5.5</v>
      </c>
    </row>
    <row r="86" spans="1:19" ht="13.5" customHeight="1">
      <c r="A86" s="320"/>
      <c r="B86" s="320" t="s">
        <v>320</v>
      </c>
      <c r="C86" s="321"/>
      <c r="D86" s="382">
        <v>4.3</v>
      </c>
      <c r="E86" s="158">
        <v>0.7</v>
      </c>
      <c r="F86" s="158">
        <v>6.9</v>
      </c>
      <c r="G86" s="158">
        <v>4.9</v>
      </c>
      <c r="H86" s="158">
        <v>-1.1</v>
      </c>
      <c r="I86" s="158">
        <v>7.8</v>
      </c>
      <c r="J86" s="158">
        <v>0.6</v>
      </c>
      <c r="K86" s="158">
        <v>6.5</v>
      </c>
      <c r="L86" s="158">
        <v>1.3</v>
      </c>
      <c r="M86" s="158">
        <v>-3</v>
      </c>
      <c r="N86" s="158">
        <v>8.7</v>
      </c>
      <c r="O86" s="158">
        <v>-0.1</v>
      </c>
      <c r="P86" s="158">
        <v>5.3</v>
      </c>
      <c r="Q86" s="158">
        <v>1.6</v>
      </c>
      <c r="R86" s="158">
        <v>2.1</v>
      </c>
      <c r="S86" s="158">
        <v>-3.6</v>
      </c>
    </row>
    <row r="87" spans="1:19" ht="13.5" customHeight="1">
      <c r="A87" s="320"/>
      <c r="B87" s="320" t="s">
        <v>350</v>
      </c>
      <c r="C87" s="321"/>
      <c r="D87" s="382">
        <v>1.3</v>
      </c>
      <c r="E87" s="158">
        <v>37</v>
      </c>
      <c r="F87" s="158">
        <v>-1.3</v>
      </c>
      <c r="G87" s="158">
        <v>8.3</v>
      </c>
      <c r="H87" s="158">
        <v>-3</v>
      </c>
      <c r="I87" s="158">
        <v>-3</v>
      </c>
      <c r="J87" s="158">
        <v>2</v>
      </c>
      <c r="K87" s="158">
        <v>4</v>
      </c>
      <c r="L87" s="158">
        <v>2.6</v>
      </c>
      <c r="M87" s="158">
        <v>2.1</v>
      </c>
      <c r="N87" s="158">
        <v>8.7</v>
      </c>
      <c r="O87" s="158">
        <v>-6.1</v>
      </c>
      <c r="P87" s="158">
        <v>8.4</v>
      </c>
      <c r="Q87" s="158">
        <v>-0.1</v>
      </c>
      <c r="R87" s="158">
        <v>6.7</v>
      </c>
      <c r="S87" s="158">
        <v>-3.2</v>
      </c>
    </row>
    <row r="88" spans="1:19" ht="13.5" customHeight="1">
      <c r="A88" s="320"/>
      <c r="B88" s="320">
        <v>12</v>
      </c>
      <c r="C88" s="321"/>
      <c r="D88" s="382">
        <v>-3</v>
      </c>
      <c r="E88" s="158">
        <v>-0.2</v>
      </c>
      <c r="F88" s="158">
        <v>-3</v>
      </c>
      <c r="G88" s="158">
        <v>-0.8</v>
      </c>
      <c r="H88" s="158">
        <v>1.2</v>
      </c>
      <c r="I88" s="158">
        <v>-5.3</v>
      </c>
      <c r="J88" s="158">
        <v>1.8</v>
      </c>
      <c r="K88" s="158">
        <v>5.5</v>
      </c>
      <c r="L88" s="158">
        <v>-0.1</v>
      </c>
      <c r="M88" s="158">
        <v>-6.7</v>
      </c>
      <c r="N88" s="158">
        <v>11.8</v>
      </c>
      <c r="O88" s="158">
        <v>-0.8</v>
      </c>
      <c r="P88" s="158">
        <v>3.6</v>
      </c>
      <c r="Q88" s="158">
        <v>-11.4</v>
      </c>
      <c r="R88" s="158">
        <v>5.8</v>
      </c>
      <c r="S88" s="158">
        <v>-6.7</v>
      </c>
    </row>
    <row r="89" spans="1:19" ht="13.5" customHeight="1">
      <c r="A89" s="320" t="s">
        <v>473</v>
      </c>
      <c r="B89" s="320" t="s">
        <v>351</v>
      </c>
      <c r="C89" s="321" t="s">
        <v>23</v>
      </c>
      <c r="D89" s="382">
        <v>-2</v>
      </c>
      <c r="E89" s="158">
        <v>-1.6</v>
      </c>
      <c r="F89" s="158">
        <v>1.1</v>
      </c>
      <c r="G89" s="158">
        <v>22.8</v>
      </c>
      <c r="H89" s="158">
        <v>-7.4</v>
      </c>
      <c r="I89" s="158">
        <v>-8.5</v>
      </c>
      <c r="J89" s="158">
        <v>4.3</v>
      </c>
      <c r="K89" s="158">
        <v>15.6</v>
      </c>
      <c r="L89" s="158">
        <v>-53.1</v>
      </c>
      <c r="M89" s="158">
        <v>17.5</v>
      </c>
      <c r="N89" s="158">
        <v>-12.8</v>
      </c>
      <c r="O89" s="158">
        <v>-4</v>
      </c>
      <c r="P89" s="158">
        <v>-18</v>
      </c>
      <c r="Q89" s="158">
        <v>7.2</v>
      </c>
      <c r="R89" s="158">
        <v>12.2</v>
      </c>
      <c r="S89" s="158">
        <v>1.5</v>
      </c>
    </row>
    <row r="90" spans="1:19" ht="13.5" customHeight="1">
      <c r="A90" s="320"/>
      <c r="B90" s="320">
        <v>2</v>
      </c>
      <c r="C90" s="321"/>
      <c r="D90" s="382">
        <v>0.7</v>
      </c>
      <c r="E90" s="158">
        <v>27.6</v>
      </c>
      <c r="F90" s="158">
        <v>0.3</v>
      </c>
      <c r="G90" s="158">
        <v>19.3</v>
      </c>
      <c r="H90" s="158">
        <v>-7.2</v>
      </c>
      <c r="I90" s="158">
        <v>-7.7</v>
      </c>
      <c r="J90" s="158">
        <v>6.7</v>
      </c>
      <c r="K90" s="158">
        <v>10.9</v>
      </c>
      <c r="L90" s="158">
        <v>-10.8</v>
      </c>
      <c r="M90" s="158">
        <v>16.6</v>
      </c>
      <c r="N90" s="158">
        <v>-11</v>
      </c>
      <c r="O90" s="158">
        <v>2</v>
      </c>
      <c r="P90" s="158">
        <v>-18.4</v>
      </c>
      <c r="Q90" s="158">
        <v>10.1</v>
      </c>
      <c r="R90" s="158">
        <v>0.1</v>
      </c>
      <c r="S90" s="158">
        <v>0</v>
      </c>
    </row>
    <row r="91" spans="1:19" ht="13.5" customHeight="1">
      <c r="A91" s="320"/>
      <c r="B91" s="320">
        <v>3</v>
      </c>
      <c r="D91" s="382">
        <v>0.7</v>
      </c>
      <c r="E91" s="158">
        <v>26.7</v>
      </c>
      <c r="F91" s="158">
        <v>0</v>
      </c>
      <c r="G91" s="158">
        <v>16.9</v>
      </c>
      <c r="H91" s="158">
        <v>-14.2</v>
      </c>
      <c r="I91" s="158">
        <v>-9.6</v>
      </c>
      <c r="J91" s="158">
        <v>7.7</v>
      </c>
      <c r="K91" s="158">
        <v>5</v>
      </c>
      <c r="L91" s="158">
        <v>-12.9</v>
      </c>
      <c r="M91" s="158">
        <v>34.8</v>
      </c>
      <c r="N91" s="158">
        <v>-7.9</v>
      </c>
      <c r="O91" s="158">
        <v>13.6</v>
      </c>
      <c r="P91" s="158">
        <v>-20.4</v>
      </c>
      <c r="Q91" s="158">
        <v>10.9</v>
      </c>
      <c r="R91" s="158">
        <v>0.4</v>
      </c>
      <c r="S91" s="158">
        <v>-3.7</v>
      </c>
    </row>
    <row r="92" spans="1:19" ht="13.5" customHeight="1">
      <c r="A92" s="167"/>
      <c r="B92" s="532">
        <v>4</v>
      </c>
      <c r="C92" s="168"/>
      <c r="D92" s="169">
        <v>1.2</v>
      </c>
      <c r="E92" s="170">
        <v>27.7</v>
      </c>
      <c r="F92" s="170">
        <v>-1.5</v>
      </c>
      <c r="G92" s="170">
        <v>20.5</v>
      </c>
      <c r="H92" s="170">
        <v>6.1</v>
      </c>
      <c r="I92" s="170">
        <v>-9.5</v>
      </c>
      <c r="J92" s="170">
        <v>21.6</v>
      </c>
      <c r="K92" s="170">
        <v>10.4</v>
      </c>
      <c r="L92" s="170">
        <v>-12.3</v>
      </c>
      <c r="M92" s="170">
        <v>19.9</v>
      </c>
      <c r="N92" s="170">
        <v>-4.4</v>
      </c>
      <c r="O92" s="170">
        <v>-19.5</v>
      </c>
      <c r="P92" s="170">
        <v>-16.7</v>
      </c>
      <c r="Q92" s="170">
        <v>11.9</v>
      </c>
      <c r="R92" s="170">
        <v>-18.9</v>
      </c>
      <c r="S92" s="170">
        <v>0.6</v>
      </c>
    </row>
    <row r="93" spans="1:35" ht="27" customHeight="1">
      <c r="A93" s="667" t="s">
        <v>214</v>
      </c>
      <c r="B93" s="667"/>
      <c r="C93" s="668"/>
      <c r="D93" s="234">
        <v>-0.7</v>
      </c>
      <c r="E93" s="233">
        <v>1.6</v>
      </c>
      <c r="F93" s="233">
        <v>-2.4</v>
      </c>
      <c r="G93" s="233">
        <v>3.2</v>
      </c>
      <c r="H93" s="233">
        <v>16.3</v>
      </c>
      <c r="I93" s="233">
        <v>4.3</v>
      </c>
      <c r="J93" s="233">
        <v>1.3</v>
      </c>
      <c r="K93" s="233">
        <v>8.2</v>
      </c>
      <c r="L93" s="233">
        <v>4.4</v>
      </c>
      <c r="M93" s="233">
        <v>-10.8</v>
      </c>
      <c r="N93" s="233">
        <v>2</v>
      </c>
      <c r="O93" s="233">
        <v>-23.5</v>
      </c>
      <c r="P93" s="233">
        <v>4.1</v>
      </c>
      <c r="Q93" s="233">
        <v>-2</v>
      </c>
      <c r="R93" s="233">
        <v>6.5</v>
      </c>
      <c r="S93" s="233">
        <v>3.4</v>
      </c>
      <c r="T93" s="394"/>
      <c r="U93" s="394"/>
      <c r="V93" s="394"/>
      <c r="W93" s="394"/>
      <c r="X93" s="327"/>
      <c r="Y93" s="327"/>
      <c r="Z93" s="327"/>
      <c r="AA93" s="327"/>
      <c r="AB93" s="327"/>
      <c r="AC93" s="327"/>
      <c r="AD93" s="327"/>
      <c r="AE93" s="327"/>
      <c r="AF93" s="327"/>
      <c r="AG93" s="327"/>
      <c r="AH93" s="327"/>
      <c r="AI93" s="327"/>
    </row>
  </sheetData>
  <sheetProtection/>
  <mergeCells count="11">
    <mergeCell ref="D27:S27"/>
    <mergeCell ref="H49:O49"/>
    <mergeCell ref="A93:C93"/>
    <mergeCell ref="A50:C52"/>
    <mergeCell ref="D53:R53"/>
    <mergeCell ref="D73:S73"/>
    <mergeCell ref="A47:C47"/>
    <mergeCell ref="G2:N2"/>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tabColor indexed="17"/>
  </sheetPr>
  <dimension ref="A1:AT98"/>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18.75">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18.75">
      <c r="A2" s="313"/>
      <c r="B2" s="313"/>
      <c r="C2" s="313"/>
      <c r="D2" s="313"/>
      <c r="E2" s="139"/>
      <c r="F2" s="139"/>
      <c r="G2" s="656" t="s">
        <v>842</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384</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105.4</v>
      </c>
      <c r="E8" s="318">
        <v>121.2</v>
      </c>
      <c r="F8" s="318">
        <v>101.9</v>
      </c>
      <c r="G8" s="318">
        <v>106.8</v>
      </c>
      <c r="H8" s="318">
        <v>82.4</v>
      </c>
      <c r="I8" s="318">
        <v>109.5</v>
      </c>
      <c r="J8" s="318">
        <v>103.7</v>
      </c>
      <c r="K8" s="318">
        <v>105.4</v>
      </c>
      <c r="L8" s="319">
        <v>88.6</v>
      </c>
      <c r="M8" s="319">
        <v>105.7</v>
      </c>
      <c r="N8" s="319">
        <v>92.9</v>
      </c>
      <c r="O8" s="319">
        <v>124.8</v>
      </c>
      <c r="P8" s="318">
        <v>106.7</v>
      </c>
      <c r="Q8" s="318">
        <v>110.3</v>
      </c>
      <c r="R8" s="318">
        <v>102.7</v>
      </c>
      <c r="S8" s="319">
        <v>109.3</v>
      </c>
    </row>
    <row r="9" spans="1:19" ht="13.5" customHeight="1">
      <c r="A9" s="320"/>
      <c r="B9" s="320" t="s">
        <v>21</v>
      </c>
      <c r="C9" s="321"/>
      <c r="D9" s="322">
        <v>106.2</v>
      </c>
      <c r="E9" s="157">
        <v>123.8</v>
      </c>
      <c r="F9" s="157">
        <v>103.1</v>
      </c>
      <c r="G9" s="157">
        <v>107</v>
      </c>
      <c r="H9" s="157">
        <v>93</v>
      </c>
      <c r="I9" s="157">
        <v>111.1</v>
      </c>
      <c r="J9" s="157">
        <v>104.4</v>
      </c>
      <c r="K9" s="157">
        <v>113.1</v>
      </c>
      <c r="L9" s="323">
        <v>106.9</v>
      </c>
      <c r="M9" s="323">
        <v>106.8</v>
      </c>
      <c r="N9" s="323">
        <v>93.4</v>
      </c>
      <c r="O9" s="323">
        <v>121.2</v>
      </c>
      <c r="P9" s="157">
        <v>113.1</v>
      </c>
      <c r="Q9" s="157">
        <v>103.1</v>
      </c>
      <c r="R9" s="157">
        <v>108.4</v>
      </c>
      <c r="S9" s="323">
        <v>104.3</v>
      </c>
    </row>
    <row r="10" spans="1:19" ht="13.5">
      <c r="A10" s="320"/>
      <c r="B10" s="320" t="s">
        <v>22</v>
      </c>
      <c r="C10" s="321"/>
      <c r="D10" s="322">
        <v>100.9</v>
      </c>
      <c r="E10" s="157">
        <v>116.3</v>
      </c>
      <c r="F10" s="157">
        <v>99.5</v>
      </c>
      <c r="G10" s="157">
        <v>99.1</v>
      </c>
      <c r="H10" s="157">
        <v>98.4</v>
      </c>
      <c r="I10" s="157">
        <v>103.7</v>
      </c>
      <c r="J10" s="157">
        <v>102.2</v>
      </c>
      <c r="K10" s="157">
        <v>99.7</v>
      </c>
      <c r="L10" s="323">
        <v>101.1</v>
      </c>
      <c r="M10" s="323">
        <v>105.9</v>
      </c>
      <c r="N10" s="323">
        <v>89.7</v>
      </c>
      <c r="O10" s="323">
        <v>100.9</v>
      </c>
      <c r="P10" s="157">
        <v>91.4</v>
      </c>
      <c r="Q10" s="157">
        <v>101</v>
      </c>
      <c r="R10" s="157">
        <v>100.2</v>
      </c>
      <c r="S10" s="323">
        <v>99</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535" t="s">
        <v>378</v>
      </c>
      <c r="E12" s="536" t="s">
        <v>378</v>
      </c>
      <c r="F12" s="536" t="s">
        <v>378</v>
      </c>
      <c r="G12" s="536" t="s">
        <v>378</v>
      </c>
      <c r="H12" s="536" t="s">
        <v>378</v>
      </c>
      <c r="I12" s="536" t="s">
        <v>378</v>
      </c>
      <c r="J12" s="536" t="s">
        <v>378</v>
      </c>
      <c r="K12" s="536" t="s">
        <v>378</v>
      </c>
      <c r="L12" s="536" t="s">
        <v>378</v>
      </c>
      <c r="M12" s="536" t="s">
        <v>378</v>
      </c>
      <c r="N12" s="536" t="s">
        <v>378</v>
      </c>
      <c r="O12" s="536" t="s">
        <v>378</v>
      </c>
      <c r="P12" s="536" t="s">
        <v>378</v>
      </c>
      <c r="Q12" s="536" t="s">
        <v>378</v>
      </c>
      <c r="R12" s="536" t="s">
        <v>378</v>
      </c>
      <c r="S12" s="536" t="s">
        <v>378</v>
      </c>
    </row>
    <row r="13" spans="1:19" ht="13.5" customHeight="1">
      <c r="A13" s="225"/>
      <c r="B13" s="167" t="s">
        <v>474</v>
      </c>
      <c r="C13" s="168"/>
      <c r="D13" s="400" t="s">
        <v>796</v>
      </c>
      <c r="E13" s="401" t="s">
        <v>796</v>
      </c>
      <c r="F13" s="401" t="s">
        <v>796</v>
      </c>
      <c r="G13" s="401" t="s">
        <v>796</v>
      </c>
      <c r="H13" s="401" t="s">
        <v>796</v>
      </c>
      <c r="I13" s="401" t="s">
        <v>796</v>
      </c>
      <c r="J13" s="401" t="s">
        <v>796</v>
      </c>
      <c r="K13" s="401" t="s">
        <v>796</v>
      </c>
      <c r="L13" s="401" t="s">
        <v>796</v>
      </c>
      <c r="M13" s="401" t="s">
        <v>796</v>
      </c>
      <c r="N13" s="401" t="s">
        <v>796</v>
      </c>
      <c r="O13" s="401" t="s">
        <v>796</v>
      </c>
      <c r="P13" s="401" t="s">
        <v>796</v>
      </c>
      <c r="Q13" s="401" t="s">
        <v>796</v>
      </c>
      <c r="R13" s="401" t="s">
        <v>796</v>
      </c>
      <c r="S13" s="401" t="s">
        <v>797</v>
      </c>
    </row>
    <row r="14" spans="1:19" ht="13.5" customHeight="1">
      <c r="A14" s="320"/>
      <c r="B14" s="320" t="s">
        <v>344</v>
      </c>
      <c r="C14" s="321"/>
      <c r="D14" s="380">
        <v>85.2</v>
      </c>
      <c r="E14" s="381">
        <v>99.4</v>
      </c>
      <c r="F14" s="381">
        <v>83.5</v>
      </c>
      <c r="G14" s="381">
        <v>76</v>
      </c>
      <c r="H14" s="381">
        <v>73.2</v>
      </c>
      <c r="I14" s="381">
        <v>97.1</v>
      </c>
      <c r="J14" s="381">
        <v>90.5</v>
      </c>
      <c r="K14" s="381">
        <v>71</v>
      </c>
      <c r="L14" s="381">
        <v>81</v>
      </c>
      <c r="M14" s="381">
        <v>74.8</v>
      </c>
      <c r="N14" s="381">
        <v>93.2</v>
      </c>
      <c r="O14" s="381">
        <v>90.5</v>
      </c>
      <c r="P14" s="381">
        <v>79.4</v>
      </c>
      <c r="Q14" s="381">
        <v>80.5</v>
      </c>
      <c r="R14" s="381">
        <v>87.8</v>
      </c>
      <c r="S14" s="381">
        <v>87.1</v>
      </c>
    </row>
    <row r="15" spans="1:19" ht="13.5" customHeight="1">
      <c r="A15" s="320"/>
      <c r="B15" s="320" t="s">
        <v>345</v>
      </c>
      <c r="C15" s="321"/>
      <c r="D15" s="382">
        <v>83.1</v>
      </c>
      <c r="E15" s="158">
        <v>101.7</v>
      </c>
      <c r="F15" s="158">
        <v>81.4</v>
      </c>
      <c r="G15" s="158">
        <v>74.9</v>
      </c>
      <c r="H15" s="158">
        <v>79</v>
      </c>
      <c r="I15" s="158">
        <v>92.6</v>
      </c>
      <c r="J15" s="158">
        <v>81.4</v>
      </c>
      <c r="K15" s="158">
        <v>70</v>
      </c>
      <c r="L15" s="158">
        <v>79.8</v>
      </c>
      <c r="M15" s="158">
        <v>72.9</v>
      </c>
      <c r="N15" s="158">
        <v>94.2</v>
      </c>
      <c r="O15" s="158">
        <v>89.3</v>
      </c>
      <c r="P15" s="158">
        <v>81</v>
      </c>
      <c r="Q15" s="158">
        <v>81.4</v>
      </c>
      <c r="R15" s="158">
        <v>75.5</v>
      </c>
      <c r="S15" s="158">
        <v>83.5</v>
      </c>
    </row>
    <row r="16" spans="1:19" ht="13.5" customHeight="1">
      <c r="A16" s="320"/>
      <c r="B16" s="320" t="s">
        <v>346</v>
      </c>
      <c r="C16" s="321"/>
      <c r="D16" s="382">
        <v>134.9</v>
      </c>
      <c r="E16" s="158">
        <v>111.8</v>
      </c>
      <c r="F16" s="158">
        <v>132.6</v>
      </c>
      <c r="G16" s="158">
        <v>192.3</v>
      </c>
      <c r="H16" s="158">
        <v>149.8</v>
      </c>
      <c r="I16" s="158">
        <v>156.3</v>
      </c>
      <c r="J16" s="158">
        <v>107.7</v>
      </c>
      <c r="K16" s="158">
        <v>187.6</v>
      </c>
      <c r="L16" s="158">
        <v>100</v>
      </c>
      <c r="M16" s="158">
        <v>111.4</v>
      </c>
      <c r="N16" s="158">
        <v>109.2</v>
      </c>
      <c r="O16" s="158">
        <v>115.1</v>
      </c>
      <c r="P16" s="158">
        <v>203.4</v>
      </c>
      <c r="Q16" s="158">
        <v>136.7</v>
      </c>
      <c r="R16" s="158">
        <v>119.1</v>
      </c>
      <c r="S16" s="158">
        <v>115.3</v>
      </c>
    </row>
    <row r="17" spans="1:19" ht="13.5" customHeight="1">
      <c r="A17" s="320"/>
      <c r="B17" s="320" t="s">
        <v>347</v>
      </c>
      <c r="C17" s="321"/>
      <c r="D17" s="382">
        <v>126.9</v>
      </c>
      <c r="E17" s="158">
        <v>158.6</v>
      </c>
      <c r="F17" s="158">
        <v>137.8</v>
      </c>
      <c r="G17" s="158">
        <v>78.1</v>
      </c>
      <c r="H17" s="158">
        <v>76.3</v>
      </c>
      <c r="I17" s="158">
        <v>138.4</v>
      </c>
      <c r="J17" s="158">
        <v>121.8</v>
      </c>
      <c r="K17" s="158">
        <v>81.2</v>
      </c>
      <c r="L17" s="158">
        <v>213.5</v>
      </c>
      <c r="M17" s="158">
        <v>163.9</v>
      </c>
      <c r="N17" s="158">
        <v>109.9</v>
      </c>
      <c r="O17" s="158">
        <v>106.5</v>
      </c>
      <c r="P17" s="158">
        <v>91.6</v>
      </c>
      <c r="Q17" s="158">
        <v>124.3</v>
      </c>
      <c r="R17" s="158">
        <v>147.5</v>
      </c>
      <c r="S17" s="158">
        <v>93.5</v>
      </c>
    </row>
    <row r="18" spans="1:19" ht="13.5" customHeight="1">
      <c r="A18" s="320"/>
      <c r="B18" s="320" t="s">
        <v>348</v>
      </c>
      <c r="C18" s="321"/>
      <c r="D18" s="382">
        <v>85.9</v>
      </c>
      <c r="E18" s="158">
        <v>103.4</v>
      </c>
      <c r="F18" s="158">
        <v>83.3</v>
      </c>
      <c r="G18" s="158">
        <v>76.4</v>
      </c>
      <c r="H18" s="158">
        <v>73.6</v>
      </c>
      <c r="I18" s="158">
        <v>96.7</v>
      </c>
      <c r="J18" s="158">
        <v>84.8</v>
      </c>
      <c r="K18" s="158">
        <v>74.7</v>
      </c>
      <c r="L18" s="158">
        <v>83.7</v>
      </c>
      <c r="M18" s="158">
        <v>77.8</v>
      </c>
      <c r="N18" s="158">
        <v>101.3</v>
      </c>
      <c r="O18" s="158">
        <v>108.9</v>
      </c>
      <c r="P18" s="158">
        <v>82.1</v>
      </c>
      <c r="Q18" s="158">
        <v>84.9</v>
      </c>
      <c r="R18" s="158">
        <v>88.6</v>
      </c>
      <c r="S18" s="158">
        <v>84.8</v>
      </c>
    </row>
    <row r="19" spans="1:19" ht="13.5" customHeight="1">
      <c r="A19" s="320"/>
      <c r="B19" s="320" t="s">
        <v>349</v>
      </c>
      <c r="C19" s="321"/>
      <c r="D19" s="382">
        <v>83.8</v>
      </c>
      <c r="E19" s="158">
        <v>105.4</v>
      </c>
      <c r="F19" s="158">
        <v>81.8</v>
      </c>
      <c r="G19" s="158">
        <v>76.7</v>
      </c>
      <c r="H19" s="158">
        <v>76.7</v>
      </c>
      <c r="I19" s="158">
        <v>94.3</v>
      </c>
      <c r="J19" s="158">
        <v>79.8</v>
      </c>
      <c r="K19" s="158">
        <v>69.4</v>
      </c>
      <c r="L19" s="158">
        <v>83.4</v>
      </c>
      <c r="M19" s="158">
        <v>82.2</v>
      </c>
      <c r="N19" s="158">
        <v>95.3</v>
      </c>
      <c r="O19" s="158">
        <v>86.7</v>
      </c>
      <c r="P19" s="158">
        <v>83.2</v>
      </c>
      <c r="Q19" s="158">
        <v>83.5</v>
      </c>
      <c r="R19" s="158">
        <v>76.5</v>
      </c>
      <c r="S19" s="158">
        <v>82.2</v>
      </c>
    </row>
    <row r="20" spans="1:19" ht="13.5" customHeight="1">
      <c r="A20" s="320"/>
      <c r="B20" s="320" t="s">
        <v>320</v>
      </c>
      <c r="C20" s="321"/>
      <c r="D20" s="382">
        <v>84.6</v>
      </c>
      <c r="E20" s="158">
        <v>99.8</v>
      </c>
      <c r="F20" s="158">
        <v>85.2</v>
      </c>
      <c r="G20" s="158">
        <v>87</v>
      </c>
      <c r="H20" s="158">
        <v>73.9</v>
      </c>
      <c r="I20" s="158">
        <v>95.7</v>
      </c>
      <c r="J20" s="158">
        <v>80</v>
      </c>
      <c r="K20" s="158">
        <v>69.3</v>
      </c>
      <c r="L20" s="158">
        <v>78.2</v>
      </c>
      <c r="M20" s="158">
        <v>75.7</v>
      </c>
      <c r="N20" s="158">
        <v>94.6</v>
      </c>
      <c r="O20" s="158">
        <v>91.1</v>
      </c>
      <c r="P20" s="158">
        <v>84.9</v>
      </c>
      <c r="Q20" s="158">
        <v>82.6</v>
      </c>
      <c r="R20" s="158">
        <v>77.9</v>
      </c>
      <c r="S20" s="158">
        <v>82.9</v>
      </c>
    </row>
    <row r="21" spans="1:19" ht="13.5" customHeight="1">
      <c r="A21" s="320"/>
      <c r="B21" s="320" t="s">
        <v>350</v>
      </c>
      <c r="C21" s="321"/>
      <c r="D21" s="382">
        <v>85.5</v>
      </c>
      <c r="E21" s="158">
        <v>115.9</v>
      </c>
      <c r="F21" s="158">
        <v>85.6</v>
      </c>
      <c r="G21" s="158">
        <v>83.1</v>
      </c>
      <c r="H21" s="158">
        <v>72.6</v>
      </c>
      <c r="I21" s="158">
        <v>92.1</v>
      </c>
      <c r="J21" s="158">
        <v>80.8</v>
      </c>
      <c r="K21" s="158">
        <v>68.9</v>
      </c>
      <c r="L21" s="158">
        <v>80.4</v>
      </c>
      <c r="M21" s="158">
        <v>77.4</v>
      </c>
      <c r="N21" s="158">
        <v>91.3</v>
      </c>
      <c r="O21" s="158">
        <v>90.9</v>
      </c>
      <c r="P21" s="158">
        <v>86.6</v>
      </c>
      <c r="Q21" s="158">
        <v>83.6</v>
      </c>
      <c r="R21" s="158">
        <v>77.8</v>
      </c>
      <c r="S21" s="158">
        <v>82.5</v>
      </c>
    </row>
    <row r="22" spans="1:19" ht="13.5" customHeight="1">
      <c r="A22" s="320"/>
      <c r="B22" s="320">
        <v>12</v>
      </c>
      <c r="C22" s="321"/>
      <c r="D22" s="382">
        <v>175.9</v>
      </c>
      <c r="E22" s="158">
        <v>173.3</v>
      </c>
      <c r="F22" s="158">
        <v>185.7</v>
      </c>
      <c r="G22" s="158">
        <v>227.6</v>
      </c>
      <c r="H22" s="158">
        <v>150</v>
      </c>
      <c r="I22" s="158">
        <v>177</v>
      </c>
      <c r="J22" s="158">
        <v>141.6</v>
      </c>
      <c r="K22" s="158">
        <v>222</v>
      </c>
      <c r="L22" s="158">
        <v>159.7</v>
      </c>
      <c r="M22" s="158">
        <v>191.9</v>
      </c>
      <c r="N22" s="158">
        <v>133.6</v>
      </c>
      <c r="O22" s="158">
        <v>118.4</v>
      </c>
      <c r="P22" s="158">
        <v>225.3</v>
      </c>
      <c r="Q22" s="158">
        <v>175.7</v>
      </c>
      <c r="R22" s="158">
        <v>199.3</v>
      </c>
      <c r="S22" s="158">
        <v>134.2</v>
      </c>
    </row>
    <row r="23" spans="1:19" ht="13.5" customHeight="1">
      <c r="A23" s="320" t="s">
        <v>473</v>
      </c>
      <c r="B23" s="320" t="s">
        <v>351</v>
      </c>
      <c r="C23" s="321" t="s">
        <v>23</v>
      </c>
      <c r="D23" s="382">
        <v>86.1</v>
      </c>
      <c r="E23" s="158">
        <v>102.9</v>
      </c>
      <c r="F23" s="158">
        <v>84.5</v>
      </c>
      <c r="G23" s="158">
        <v>95.4</v>
      </c>
      <c r="H23" s="158">
        <v>65.9</v>
      </c>
      <c r="I23" s="158">
        <v>90.7</v>
      </c>
      <c r="J23" s="158">
        <v>86.6</v>
      </c>
      <c r="K23" s="158">
        <v>70.6</v>
      </c>
      <c r="L23" s="158">
        <v>88.7</v>
      </c>
      <c r="M23" s="158">
        <v>91.2</v>
      </c>
      <c r="N23" s="158">
        <v>85.7</v>
      </c>
      <c r="O23" s="158">
        <v>111</v>
      </c>
      <c r="P23" s="158">
        <v>83.1</v>
      </c>
      <c r="Q23" s="158">
        <v>90.3</v>
      </c>
      <c r="R23" s="158">
        <v>113.2</v>
      </c>
      <c r="S23" s="158">
        <v>84.9</v>
      </c>
    </row>
    <row r="24" spans="1:46" ht="13.5" customHeight="1">
      <c r="A24" s="320"/>
      <c r="B24" s="320">
        <v>2</v>
      </c>
      <c r="C24" s="321"/>
      <c r="D24" s="382">
        <v>81.5</v>
      </c>
      <c r="E24" s="158">
        <v>105.5</v>
      </c>
      <c r="F24" s="158">
        <v>80.3</v>
      </c>
      <c r="G24" s="158">
        <v>95</v>
      </c>
      <c r="H24" s="158">
        <v>67.2</v>
      </c>
      <c r="I24" s="158">
        <v>88.6</v>
      </c>
      <c r="J24" s="158">
        <v>84.5</v>
      </c>
      <c r="K24" s="158">
        <v>67.8</v>
      </c>
      <c r="L24" s="158">
        <v>67.9</v>
      </c>
      <c r="M24" s="158">
        <v>85.2</v>
      </c>
      <c r="N24" s="158">
        <v>82.2</v>
      </c>
      <c r="O24" s="158">
        <v>86.8</v>
      </c>
      <c r="P24" s="158">
        <v>69.6</v>
      </c>
      <c r="Q24" s="158">
        <v>86.4</v>
      </c>
      <c r="R24" s="158">
        <v>75.4</v>
      </c>
      <c r="S24" s="158">
        <v>82</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82">
        <v>84.8</v>
      </c>
      <c r="E25" s="158">
        <v>110.5</v>
      </c>
      <c r="F25" s="158">
        <v>83</v>
      </c>
      <c r="G25" s="158">
        <v>94.8</v>
      </c>
      <c r="H25" s="158">
        <v>69.1</v>
      </c>
      <c r="I25" s="158">
        <v>87.1</v>
      </c>
      <c r="J25" s="158">
        <v>90.4</v>
      </c>
      <c r="K25" s="158">
        <v>72.3</v>
      </c>
      <c r="L25" s="158">
        <v>69.5</v>
      </c>
      <c r="M25" s="158">
        <v>96.8</v>
      </c>
      <c r="N25" s="158">
        <v>84.8</v>
      </c>
      <c r="O25" s="158">
        <v>92.6</v>
      </c>
      <c r="P25" s="158">
        <v>69.3</v>
      </c>
      <c r="Q25" s="158">
        <v>91.8</v>
      </c>
      <c r="R25" s="158">
        <v>82.3</v>
      </c>
      <c r="S25" s="158">
        <v>82.1</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84.9</v>
      </c>
      <c r="E26" s="170">
        <v>108.9</v>
      </c>
      <c r="F26" s="170">
        <v>81.8</v>
      </c>
      <c r="G26" s="170">
        <v>97.8</v>
      </c>
      <c r="H26" s="170">
        <v>79.2</v>
      </c>
      <c r="I26" s="170">
        <v>91.3</v>
      </c>
      <c r="J26" s="170">
        <v>92.7</v>
      </c>
      <c r="K26" s="170">
        <v>75.2</v>
      </c>
      <c r="L26" s="170">
        <v>71.6</v>
      </c>
      <c r="M26" s="170">
        <v>87</v>
      </c>
      <c r="N26" s="170">
        <v>85</v>
      </c>
      <c r="O26" s="170">
        <v>81.4</v>
      </c>
      <c r="P26" s="170">
        <v>72.4</v>
      </c>
      <c r="Q26" s="170">
        <v>89.8</v>
      </c>
      <c r="R26" s="170">
        <v>82</v>
      </c>
      <c r="S26" s="170">
        <v>85.4</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1.1</v>
      </c>
      <c r="E28" s="318">
        <v>3.3</v>
      </c>
      <c r="F28" s="318">
        <v>1.4</v>
      </c>
      <c r="G28" s="318">
        <v>-10.8</v>
      </c>
      <c r="H28" s="318">
        <v>2.6</v>
      </c>
      <c r="I28" s="318">
        <v>3.2</v>
      </c>
      <c r="J28" s="318">
        <v>0.8</v>
      </c>
      <c r="K28" s="318">
        <v>3.2</v>
      </c>
      <c r="L28" s="319">
        <v>1.3</v>
      </c>
      <c r="M28" s="319">
        <v>-6.5</v>
      </c>
      <c r="N28" s="319">
        <v>2.1</v>
      </c>
      <c r="O28" s="319">
        <v>13.5</v>
      </c>
      <c r="P28" s="318">
        <v>1</v>
      </c>
      <c r="Q28" s="318">
        <v>1.1</v>
      </c>
      <c r="R28" s="318">
        <v>-7.1</v>
      </c>
      <c r="S28" s="319">
        <v>5.3</v>
      </c>
    </row>
    <row r="29" spans="1:19" ht="13.5" customHeight="1">
      <c r="A29" s="320"/>
      <c r="B29" s="320" t="s">
        <v>21</v>
      </c>
      <c r="C29" s="321"/>
      <c r="D29" s="322">
        <v>0.5</v>
      </c>
      <c r="E29" s="157">
        <v>1.8</v>
      </c>
      <c r="F29" s="157">
        <v>1</v>
      </c>
      <c r="G29" s="157">
        <v>-0.2</v>
      </c>
      <c r="H29" s="157">
        <v>12.7</v>
      </c>
      <c r="I29" s="157">
        <v>1.2</v>
      </c>
      <c r="J29" s="157">
        <v>0.4</v>
      </c>
      <c r="K29" s="157">
        <v>7</v>
      </c>
      <c r="L29" s="323">
        <v>20.2</v>
      </c>
      <c r="M29" s="323">
        <v>0.8</v>
      </c>
      <c r="N29" s="323">
        <v>0.1</v>
      </c>
      <c r="O29" s="323">
        <v>-3.2</v>
      </c>
      <c r="P29" s="157">
        <v>5.7</v>
      </c>
      <c r="Q29" s="157">
        <v>-6.8</v>
      </c>
      <c r="R29" s="157">
        <v>5.3</v>
      </c>
      <c r="S29" s="323">
        <v>-4.8</v>
      </c>
    </row>
    <row r="30" spans="1:19" ht="13.5" customHeight="1">
      <c r="A30" s="320"/>
      <c r="B30" s="320" t="s">
        <v>22</v>
      </c>
      <c r="C30" s="321"/>
      <c r="D30" s="322">
        <v>-4.9</v>
      </c>
      <c r="E30" s="157">
        <v>-6</v>
      </c>
      <c r="F30" s="157">
        <v>-3.6</v>
      </c>
      <c r="G30" s="157">
        <v>-7.2</v>
      </c>
      <c r="H30" s="157">
        <v>5.7</v>
      </c>
      <c r="I30" s="157">
        <v>-6.6</v>
      </c>
      <c r="J30" s="157">
        <v>-2</v>
      </c>
      <c r="K30" s="157">
        <v>-11.8</v>
      </c>
      <c r="L30" s="323">
        <v>-5.3</v>
      </c>
      <c r="M30" s="323">
        <v>-0.8</v>
      </c>
      <c r="N30" s="323">
        <v>-3.9</v>
      </c>
      <c r="O30" s="323">
        <v>-16.7</v>
      </c>
      <c r="P30" s="157">
        <v>-19.1</v>
      </c>
      <c r="Q30" s="157">
        <v>-2</v>
      </c>
      <c r="R30" s="157">
        <v>-7.5</v>
      </c>
      <c r="S30" s="323">
        <v>-5</v>
      </c>
    </row>
    <row r="31" spans="1:19" ht="13.5" customHeight="1">
      <c r="A31" s="320"/>
      <c r="B31" s="320" t="s">
        <v>618</v>
      </c>
      <c r="C31" s="321"/>
      <c r="D31" s="322">
        <v>-0.7</v>
      </c>
      <c r="E31" s="157">
        <v>-13.8</v>
      </c>
      <c r="F31" s="157">
        <v>0.7</v>
      </c>
      <c r="G31" s="157">
        <v>1.1</v>
      </c>
      <c r="H31" s="157">
        <v>2</v>
      </c>
      <c r="I31" s="157">
        <v>-3.5</v>
      </c>
      <c r="J31" s="157">
        <v>-2</v>
      </c>
      <c r="K31" s="157">
        <v>0.4</v>
      </c>
      <c r="L31" s="323">
        <v>-1</v>
      </c>
      <c r="M31" s="323">
        <v>-5.4</v>
      </c>
      <c r="N31" s="323">
        <v>11.7</v>
      </c>
      <c r="O31" s="323">
        <v>-0.8</v>
      </c>
      <c r="P31" s="157">
        <v>9.6</v>
      </c>
      <c r="Q31" s="157">
        <v>-0.8</v>
      </c>
      <c r="R31" s="157">
        <v>-0.1</v>
      </c>
      <c r="S31" s="323">
        <v>1</v>
      </c>
    </row>
    <row r="32" spans="1:19" ht="13.5" customHeight="1">
      <c r="A32" s="320"/>
      <c r="B32" s="320">
        <v>28</v>
      </c>
      <c r="C32" s="321"/>
      <c r="D32" s="537" t="s">
        <v>378</v>
      </c>
      <c r="E32" s="538" t="s">
        <v>378</v>
      </c>
      <c r="F32" s="538" t="s">
        <v>378</v>
      </c>
      <c r="G32" s="538" t="s">
        <v>378</v>
      </c>
      <c r="H32" s="538" t="s">
        <v>378</v>
      </c>
      <c r="I32" s="538" t="s">
        <v>378</v>
      </c>
      <c r="J32" s="538" t="s">
        <v>378</v>
      </c>
      <c r="K32" s="538" t="s">
        <v>378</v>
      </c>
      <c r="L32" s="323" t="s">
        <v>378</v>
      </c>
      <c r="M32" s="323" t="s">
        <v>378</v>
      </c>
      <c r="N32" s="323" t="s">
        <v>378</v>
      </c>
      <c r="O32" s="323" t="s">
        <v>378</v>
      </c>
      <c r="P32" s="538" t="s">
        <v>378</v>
      </c>
      <c r="Q32" s="538" t="s">
        <v>378</v>
      </c>
      <c r="R32" s="538" t="s">
        <v>378</v>
      </c>
      <c r="S32" s="323" t="s">
        <v>378</v>
      </c>
    </row>
    <row r="33" spans="1:19" ht="13.5" customHeight="1">
      <c r="A33" s="225"/>
      <c r="B33" s="167" t="s">
        <v>474</v>
      </c>
      <c r="C33" s="226"/>
      <c r="D33" s="400" t="s">
        <v>796</v>
      </c>
      <c r="E33" s="401" t="s">
        <v>796</v>
      </c>
      <c r="F33" s="401" t="s">
        <v>796</v>
      </c>
      <c r="G33" s="401" t="s">
        <v>796</v>
      </c>
      <c r="H33" s="401" t="s">
        <v>796</v>
      </c>
      <c r="I33" s="401" t="s">
        <v>796</v>
      </c>
      <c r="J33" s="401" t="s">
        <v>796</v>
      </c>
      <c r="K33" s="401" t="s">
        <v>796</v>
      </c>
      <c r="L33" s="401" t="s">
        <v>796</v>
      </c>
      <c r="M33" s="401" t="s">
        <v>796</v>
      </c>
      <c r="N33" s="401" t="s">
        <v>796</v>
      </c>
      <c r="O33" s="401" t="s">
        <v>796</v>
      </c>
      <c r="P33" s="401" t="s">
        <v>796</v>
      </c>
      <c r="Q33" s="401" t="s">
        <v>796</v>
      </c>
      <c r="R33" s="401" t="s">
        <v>796</v>
      </c>
      <c r="S33" s="401" t="s">
        <v>797</v>
      </c>
    </row>
    <row r="34" spans="1:19" ht="13.5" customHeight="1">
      <c r="A34" s="320"/>
      <c r="B34" s="320" t="s">
        <v>344</v>
      </c>
      <c r="C34" s="321"/>
      <c r="D34" s="525">
        <v>-1.2</v>
      </c>
      <c r="E34" s="526">
        <v>6.1</v>
      </c>
      <c r="F34" s="526">
        <v>-1.5</v>
      </c>
      <c r="G34" s="526">
        <v>-1.8</v>
      </c>
      <c r="H34" s="526">
        <v>-11.8</v>
      </c>
      <c r="I34" s="526">
        <v>-1.7</v>
      </c>
      <c r="J34" s="526">
        <v>0.6</v>
      </c>
      <c r="K34" s="526">
        <v>4.4</v>
      </c>
      <c r="L34" s="526">
        <v>-6.6</v>
      </c>
      <c r="M34" s="526">
        <v>-0.7</v>
      </c>
      <c r="N34" s="526">
        <v>0.5</v>
      </c>
      <c r="O34" s="526">
        <v>-1.6</v>
      </c>
      <c r="P34" s="526">
        <v>-2.9</v>
      </c>
      <c r="Q34" s="526">
        <v>-7.2</v>
      </c>
      <c r="R34" s="526">
        <v>11.1</v>
      </c>
      <c r="S34" s="526">
        <v>-1.7</v>
      </c>
    </row>
    <row r="35" spans="1:19" ht="13.5" customHeight="1">
      <c r="A35" s="320"/>
      <c r="B35" s="320" t="s">
        <v>345</v>
      </c>
      <c r="C35" s="321"/>
      <c r="D35" s="415">
        <v>0.1</v>
      </c>
      <c r="E35" s="416">
        <v>8.3</v>
      </c>
      <c r="F35" s="416">
        <v>0.7</v>
      </c>
      <c r="G35" s="416">
        <v>6.4</v>
      </c>
      <c r="H35" s="416">
        <v>-3.5</v>
      </c>
      <c r="I35" s="416">
        <v>-0.5</v>
      </c>
      <c r="J35" s="416">
        <v>-4.6</v>
      </c>
      <c r="K35" s="416">
        <v>0.3</v>
      </c>
      <c r="L35" s="416">
        <v>1.7</v>
      </c>
      <c r="M35" s="416">
        <v>0.3</v>
      </c>
      <c r="N35" s="416">
        <v>0.5</v>
      </c>
      <c r="O35" s="416">
        <v>1.1</v>
      </c>
      <c r="P35" s="416">
        <v>1.1</v>
      </c>
      <c r="Q35" s="416">
        <v>-3.4</v>
      </c>
      <c r="R35" s="416">
        <v>3.9</v>
      </c>
      <c r="S35" s="416">
        <v>-2.2</v>
      </c>
    </row>
    <row r="36" spans="1:19" ht="13.5" customHeight="1">
      <c r="A36" s="320"/>
      <c r="B36" s="320" t="s">
        <v>346</v>
      </c>
      <c r="C36" s="321"/>
      <c r="D36" s="415">
        <v>4.9</v>
      </c>
      <c r="E36" s="416">
        <v>10.9</v>
      </c>
      <c r="F36" s="416">
        <v>0.1</v>
      </c>
      <c r="G36" s="416">
        <v>0.9</v>
      </c>
      <c r="H36" s="416">
        <v>-4.8</v>
      </c>
      <c r="I36" s="416">
        <v>25.9</v>
      </c>
      <c r="J36" s="416">
        <v>-3</v>
      </c>
      <c r="K36" s="416">
        <v>25.3</v>
      </c>
      <c r="L36" s="416">
        <v>12.9</v>
      </c>
      <c r="M36" s="416">
        <v>13.1</v>
      </c>
      <c r="N36" s="416">
        <v>3.5</v>
      </c>
      <c r="O36" s="416">
        <v>-2.5</v>
      </c>
      <c r="P36" s="416">
        <v>0.7</v>
      </c>
      <c r="Q36" s="416">
        <v>11.7</v>
      </c>
      <c r="R36" s="416">
        <v>11.3</v>
      </c>
      <c r="S36" s="416">
        <v>-3.4</v>
      </c>
    </row>
    <row r="37" spans="1:19" ht="13.5" customHeight="1">
      <c r="A37" s="320"/>
      <c r="B37" s="320" t="s">
        <v>347</v>
      </c>
      <c r="C37" s="321"/>
      <c r="D37" s="415">
        <v>2.2</v>
      </c>
      <c r="E37" s="416">
        <v>4.8</v>
      </c>
      <c r="F37" s="416">
        <v>2.1</v>
      </c>
      <c r="G37" s="416">
        <v>4</v>
      </c>
      <c r="H37" s="416">
        <v>1.3</v>
      </c>
      <c r="I37" s="416">
        <v>8.3</v>
      </c>
      <c r="J37" s="416">
        <v>1.8</v>
      </c>
      <c r="K37" s="416">
        <v>4.8</v>
      </c>
      <c r="L37" s="416">
        <v>1.4</v>
      </c>
      <c r="M37" s="416">
        <v>-2</v>
      </c>
      <c r="N37" s="416">
        <v>4.9</v>
      </c>
      <c r="O37" s="416">
        <v>-5.2</v>
      </c>
      <c r="P37" s="416">
        <v>5.8</v>
      </c>
      <c r="Q37" s="416">
        <v>3.6</v>
      </c>
      <c r="R37" s="416">
        <v>5.4</v>
      </c>
      <c r="S37" s="416">
        <v>-13.2</v>
      </c>
    </row>
    <row r="38" spans="1:19" ht="13.5" customHeight="1">
      <c r="A38" s="320"/>
      <c r="B38" s="320" t="s">
        <v>348</v>
      </c>
      <c r="C38" s="321"/>
      <c r="D38" s="415">
        <v>1.1</v>
      </c>
      <c r="E38" s="416">
        <v>1.1</v>
      </c>
      <c r="F38" s="416">
        <v>0.7</v>
      </c>
      <c r="G38" s="416">
        <v>1.1</v>
      </c>
      <c r="H38" s="416">
        <v>-18.3</v>
      </c>
      <c r="I38" s="416">
        <v>1.8</v>
      </c>
      <c r="J38" s="416">
        <v>-2.8</v>
      </c>
      <c r="K38" s="416">
        <v>5.2</v>
      </c>
      <c r="L38" s="416">
        <v>-1.6</v>
      </c>
      <c r="M38" s="416">
        <v>7.2</v>
      </c>
      <c r="N38" s="416">
        <v>8</v>
      </c>
      <c r="O38" s="416">
        <v>20.1</v>
      </c>
      <c r="P38" s="416">
        <v>4.9</v>
      </c>
      <c r="Q38" s="416">
        <v>2.2</v>
      </c>
      <c r="R38" s="416">
        <v>-4.6</v>
      </c>
      <c r="S38" s="416">
        <v>-3.4</v>
      </c>
    </row>
    <row r="39" spans="1:19" ht="13.5" customHeight="1">
      <c r="A39" s="320"/>
      <c r="B39" s="320" t="s">
        <v>349</v>
      </c>
      <c r="C39" s="321"/>
      <c r="D39" s="415">
        <v>1.6</v>
      </c>
      <c r="E39" s="416">
        <v>5.8</v>
      </c>
      <c r="F39" s="416">
        <v>0.6</v>
      </c>
      <c r="G39" s="416">
        <v>3.6</v>
      </c>
      <c r="H39" s="416">
        <v>-0.5</v>
      </c>
      <c r="I39" s="416">
        <v>2.3</v>
      </c>
      <c r="J39" s="416">
        <v>-3.4</v>
      </c>
      <c r="K39" s="416">
        <v>3</v>
      </c>
      <c r="L39" s="416">
        <v>-3.7</v>
      </c>
      <c r="M39" s="416">
        <v>14.3</v>
      </c>
      <c r="N39" s="416">
        <v>10.6</v>
      </c>
      <c r="O39" s="416">
        <v>-0.6</v>
      </c>
      <c r="P39" s="416">
        <v>3.1</v>
      </c>
      <c r="Q39" s="416">
        <v>2.5</v>
      </c>
      <c r="R39" s="416">
        <v>0.5</v>
      </c>
      <c r="S39" s="416">
        <v>-5.6</v>
      </c>
    </row>
    <row r="40" spans="1:19" ht="13.5" customHeight="1">
      <c r="A40" s="320"/>
      <c r="B40" s="320" t="s">
        <v>320</v>
      </c>
      <c r="C40" s="321"/>
      <c r="D40" s="415">
        <v>3.9</v>
      </c>
      <c r="E40" s="416">
        <v>2.6</v>
      </c>
      <c r="F40" s="416">
        <v>6.8</v>
      </c>
      <c r="G40" s="416">
        <v>13.6</v>
      </c>
      <c r="H40" s="416">
        <v>0.5</v>
      </c>
      <c r="I40" s="416">
        <v>4.1</v>
      </c>
      <c r="J40" s="416">
        <v>-2.6</v>
      </c>
      <c r="K40" s="416">
        <v>5.3</v>
      </c>
      <c r="L40" s="416">
        <v>-6.1</v>
      </c>
      <c r="M40" s="416">
        <v>8.3</v>
      </c>
      <c r="N40" s="416">
        <v>8</v>
      </c>
      <c r="O40" s="416">
        <v>7.6</v>
      </c>
      <c r="P40" s="416">
        <v>8.8</v>
      </c>
      <c r="Q40" s="416">
        <v>1</v>
      </c>
      <c r="R40" s="416">
        <v>1.4</v>
      </c>
      <c r="S40" s="416">
        <v>-1.9</v>
      </c>
    </row>
    <row r="41" spans="1:19" ht="13.5" customHeight="1">
      <c r="A41" s="320"/>
      <c r="B41" s="320" t="s">
        <v>350</v>
      </c>
      <c r="C41" s="321"/>
      <c r="D41" s="415">
        <v>1.1</v>
      </c>
      <c r="E41" s="416">
        <v>18.8</v>
      </c>
      <c r="F41" s="416">
        <v>-1.6</v>
      </c>
      <c r="G41" s="416">
        <v>14.3</v>
      </c>
      <c r="H41" s="416">
        <v>-6.1</v>
      </c>
      <c r="I41" s="416">
        <v>-3.6</v>
      </c>
      <c r="J41" s="416">
        <v>-1</v>
      </c>
      <c r="K41" s="416">
        <v>2.1</v>
      </c>
      <c r="L41" s="416">
        <v>-3.5</v>
      </c>
      <c r="M41" s="416">
        <v>8.4</v>
      </c>
      <c r="N41" s="416">
        <v>3.6</v>
      </c>
      <c r="O41" s="416">
        <v>4.5</v>
      </c>
      <c r="P41" s="416">
        <v>9.8</v>
      </c>
      <c r="Q41" s="416">
        <v>-0.4</v>
      </c>
      <c r="R41" s="416">
        <v>4</v>
      </c>
      <c r="S41" s="416">
        <v>-2.7</v>
      </c>
    </row>
    <row r="42" spans="1:19" ht="13.5" customHeight="1">
      <c r="A42" s="320"/>
      <c r="B42" s="320">
        <v>12</v>
      </c>
      <c r="C42" s="321"/>
      <c r="D42" s="415">
        <v>-1.3</v>
      </c>
      <c r="E42" s="416">
        <v>-4.6</v>
      </c>
      <c r="F42" s="416">
        <v>-2.4</v>
      </c>
      <c r="G42" s="416">
        <v>16</v>
      </c>
      <c r="H42" s="416">
        <v>6</v>
      </c>
      <c r="I42" s="416">
        <v>5.4</v>
      </c>
      <c r="J42" s="416">
        <v>-7.6</v>
      </c>
      <c r="K42" s="416">
        <v>2</v>
      </c>
      <c r="L42" s="416">
        <v>-2.1</v>
      </c>
      <c r="M42" s="416">
        <v>9.5</v>
      </c>
      <c r="N42" s="416">
        <v>11.3</v>
      </c>
      <c r="O42" s="416">
        <v>-1.2</v>
      </c>
      <c r="P42" s="416">
        <v>2</v>
      </c>
      <c r="Q42" s="416">
        <v>-5.4</v>
      </c>
      <c r="R42" s="416">
        <v>3.9</v>
      </c>
      <c r="S42" s="416">
        <v>-3.9</v>
      </c>
    </row>
    <row r="43" spans="1:19" ht="13.5" customHeight="1">
      <c r="A43" s="320" t="s">
        <v>473</v>
      </c>
      <c r="B43" s="320" t="s">
        <v>351</v>
      </c>
      <c r="C43" s="321" t="s">
        <v>23</v>
      </c>
      <c r="D43" s="415">
        <v>-1.7</v>
      </c>
      <c r="E43" s="416">
        <v>-4.6</v>
      </c>
      <c r="F43" s="416">
        <v>0.2</v>
      </c>
      <c r="G43" s="416">
        <v>29.6</v>
      </c>
      <c r="H43" s="416">
        <v>-9.6</v>
      </c>
      <c r="I43" s="416">
        <v>-6.5</v>
      </c>
      <c r="J43" s="416">
        <v>3.8</v>
      </c>
      <c r="K43" s="416">
        <v>2.9</v>
      </c>
      <c r="L43" s="416">
        <v>-50.6</v>
      </c>
      <c r="M43" s="416">
        <v>20</v>
      </c>
      <c r="N43" s="416">
        <v>-13.5</v>
      </c>
      <c r="O43" s="416">
        <v>3.3</v>
      </c>
      <c r="P43" s="416">
        <v>2.3</v>
      </c>
      <c r="Q43" s="416">
        <v>7.8</v>
      </c>
      <c r="R43" s="416">
        <v>6.9</v>
      </c>
      <c r="S43" s="416">
        <v>-7.1</v>
      </c>
    </row>
    <row r="44" spans="1:19" ht="13.5" customHeight="1">
      <c r="A44" s="320"/>
      <c r="B44" s="320">
        <v>2</v>
      </c>
      <c r="C44" s="321"/>
      <c r="D44" s="415">
        <v>-1.5</v>
      </c>
      <c r="E44" s="416">
        <v>4.9</v>
      </c>
      <c r="F44" s="416">
        <v>-1.5</v>
      </c>
      <c r="G44" s="416">
        <v>26.2</v>
      </c>
      <c r="H44" s="416">
        <v>-3.6</v>
      </c>
      <c r="I44" s="416">
        <v>-6.3</v>
      </c>
      <c r="J44" s="416">
        <v>4.7</v>
      </c>
      <c r="K44" s="416">
        <v>1.3</v>
      </c>
      <c r="L44" s="416">
        <v>-15.3</v>
      </c>
      <c r="M44" s="416">
        <v>11.1</v>
      </c>
      <c r="N44" s="416">
        <v>-9.5</v>
      </c>
      <c r="O44" s="416">
        <v>1</v>
      </c>
      <c r="P44" s="416">
        <v>-13.9</v>
      </c>
      <c r="Q44" s="416">
        <v>6</v>
      </c>
      <c r="R44" s="416">
        <v>-0.7</v>
      </c>
      <c r="S44" s="416">
        <v>-5</v>
      </c>
    </row>
    <row r="45" spans="1:19" ht="13.5" customHeight="1">
      <c r="A45" s="320"/>
      <c r="B45" s="320">
        <v>3</v>
      </c>
      <c r="C45" s="321"/>
      <c r="D45" s="415">
        <v>-1.1</v>
      </c>
      <c r="E45" s="416">
        <v>8.9</v>
      </c>
      <c r="F45" s="416">
        <v>-0.8</v>
      </c>
      <c r="G45" s="416">
        <v>24.4</v>
      </c>
      <c r="H45" s="416">
        <v>-12.4</v>
      </c>
      <c r="I45" s="416">
        <v>-8.5</v>
      </c>
      <c r="J45" s="416">
        <v>4</v>
      </c>
      <c r="K45" s="416">
        <v>4</v>
      </c>
      <c r="L45" s="416">
        <v>-13.1</v>
      </c>
      <c r="M45" s="416">
        <v>14.7</v>
      </c>
      <c r="N45" s="416">
        <v>-7.1</v>
      </c>
      <c r="O45" s="416">
        <v>7.7</v>
      </c>
      <c r="P45" s="416">
        <v>-17.8</v>
      </c>
      <c r="Q45" s="416">
        <v>7.9</v>
      </c>
      <c r="R45" s="416">
        <v>-1.9</v>
      </c>
      <c r="S45" s="416">
        <v>-5.8</v>
      </c>
    </row>
    <row r="46" spans="1:19" ht="13.5" customHeight="1">
      <c r="A46" s="167"/>
      <c r="B46" s="532">
        <v>4</v>
      </c>
      <c r="C46" s="168"/>
      <c r="D46" s="527">
        <v>-0.4</v>
      </c>
      <c r="E46" s="528">
        <v>9.6</v>
      </c>
      <c r="F46" s="528">
        <v>-2</v>
      </c>
      <c r="G46" s="528">
        <v>28.7</v>
      </c>
      <c r="H46" s="528">
        <v>8.2</v>
      </c>
      <c r="I46" s="528">
        <v>-6</v>
      </c>
      <c r="J46" s="528">
        <v>2.4</v>
      </c>
      <c r="K46" s="528">
        <v>5.9</v>
      </c>
      <c r="L46" s="528">
        <v>-11.6</v>
      </c>
      <c r="M46" s="528">
        <v>16.3</v>
      </c>
      <c r="N46" s="528">
        <v>-8.8</v>
      </c>
      <c r="O46" s="528">
        <v>-10.1</v>
      </c>
      <c r="P46" s="528">
        <v>-8.8</v>
      </c>
      <c r="Q46" s="528">
        <v>11.6</v>
      </c>
      <c r="R46" s="528">
        <v>-6.6</v>
      </c>
      <c r="S46" s="528">
        <v>-2</v>
      </c>
    </row>
    <row r="47" spans="1:35" ht="27" customHeight="1">
      <c r="A47" s="667" t="s">
        <v>214</v>
      </c>
      <c r="B47" s="667"/>
      <c r="C47" s="668"/>
      <c r="D47" s="402">
        <v>0.1</v>
      </c>
      <c r="E47" s="402">
        <v>-1.4</v>
      </c>
      <c r="F47" s="402">
        <v>-1.4</v>
      </c>
      <c r="G47" s="402">
        <v>3.2</v>
      </c>
      <c r="H47" s="402">
        <v>14.6</v>
      </c>
      <c r="I47" s="402">
        <v>4.8</v>
      </c>
      <c r="J47" s="402">
        <v>2.5</v>
      </c>
      <c r="K47" s="402">
        <v>4</v>
      </c>
      <c r="L47" s="402">
        <v>3</v>
      </c>
      <c r="M47" s="402">
        <v>-10.1</v>
      </c>
      <c r="N47" s="402">
        <v>0.2</v>
      </c>
      <c r="O47" s="402">
        <v>-12.1</v>
      </c>
      <c r="P47" s="402">
        <v>4.5</v>
      </c>
      <c r="Q47" s="402">
        <v>-2.2</v>
      </c>
      <c r="R47" s="402">
        <v>-0.4</v>
      </c>
      <c r="S47" s="402">
        <v>4</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384</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104.6</v>
      </c>
      <c r="E54" s="318">
        <v>121.4</v>
      </c>
      <c r="F54" s="318">
        <v>101.9</v>
      </c>
      <c r="G54" s="318">
        <v>95.9</v>
      </c>
      <c r="H54" s="318">
        <v>79</v>
      </c>
      <c r="I54" s="318">
        <v>106.7</v>
      </c>
      <c r="J54" s="318">
        <v>108.5</v>
      </c>
      <c r="K54" s="318">
        <v>110.7</v>
      </c>
      <c r="L54" s="319">
        <v>64.1</v>
      </c>
      <c r="M54" s="319">
        <v>111.4</v>
      </c>
      <c r="N54" s="319">
        <v>96.3</v>
      </c>
      <c r="O54" s="319">
        <v>110.9</v>
      </c>
      <c r="P54" s="318">
        <v>102.4</v>
      </c>
      <c r="Q54" s="318">
        <v>111.9</v>
      </c>
      <c r="R54" s="318">
        <v>97.5</v>
      </c>
      <c r="S54" s="319">
        <v>98.7</v>
      </c>
    </row>
    <row r="55" spans="1:19" ht="13.5" customHeight="1">
      <c r="A55" s="320"/>
      <c r="B55" s="320" t="s">
        <v>21</v>
      </c>
      <c r="C55" s="321"/>
      <c r="D55" s="322">
        <v>104.4</v>
      </c>
      <c r="E55" s="157">
        <v>123.1</v>
      </c>
      <c r="F55" s="157">
        <v>102.4</v>
      </c>
      <c r="G55" s="157">
        <v>92.9</v>
      </c>
      <c r="H55" s="157">
        <v>93.5</v>
      </c>
      <c r="I55" s="157">
        <v>107</v>
      </c>
      <c r="J55" s="157">
        <v>107</v>
      </c>
      <c r="K55" s="157">
        <v>113.1</v>
      </c>
      <c r="L55" s="323">
        <v>75.7</v>
      </c>
      <c r="M55" s="323">
        <v>106.1</v>
      </c>
      <c r="N55" s="323">
        <v>97.5</v>
      </c>
      <c r="O55" s="323">
        <v>108.2</v>
      </c>
      <c r="P55" s="157">
        <v>103.7</v>
      </c>
      <c r="Q55" s="157">
        <v>105.2</v>
      </c>
      <c r="R55" s="157">
        <v>102.8</v>
      </c>
      <c r="S55" s="323">
        <v>100.7</v>
      </c>
    </row>
    <row r="56" spans="1:19" ht="13.5" customHeight="1">
      <c r="A56" s="320"/>
      <c r="B56" s="320" t="s">
        <v>22</v>
      </c>
      <c r="C56" s="321"/>
      <c r="D56" s="322">
        <v>101.5</v>
      </c>
      <c r="E56" s="157">
        <v>106</v>
      </c>
      <c r="F56" s="157">
        <v>99.2</v>
      </c>
      <c r="G56" s="157">
        <v>84.7</v>
      </c>
      <c r="H56" s="157">
        <v>101</v>
      </c>
      <c r="I56" s="157">
        <v>107.1</v>
      </c>
      <c r="J56" s="157">
        <v>105</v>
      </c>
      <c r="K56" s="157">
        <v>101.4</v>
      </c>
      <c r="L56" s="323">
        <v>80.6</v>
      </c>
      <c r="M56" s="323">
        <v>105.8</v>
      </c>
      <c r="N56" s="323">
        <v>98.7</v>
      </c>
      <c r="O56" s="323">
        <v>98.1</v>
      </c>
      <c r="P56" s="157">
        <v>102.3</v>
      </c>
      <c r="Q56" s="157">
        <v>103.1</v>
      </c>
      <c r="R56" s="157">
        <v>106.7</v>
      </c>
      <c r="S56" s="323">
        <v>98.3</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535" t="s">
        <v>378</v>
      </c>
      <c r="E58" s="536" t="s">
        <v>378</v>
      </c>
      <c r="F58" s="536" t="s">
        <v>378</v>
      </c>
      <c r="G58" s="536" t="s">
        <v>378</v>
      </c>
      <c r="H58" s="536" t="s">
        <v>378</v>
      </c>
      <c r="I58" s="536" t="s">
        <v>378</v>
      </c>
      <c r="J58" s="536" t="s">
        <v>378</v>
      </c>
      <c r="K58" s="536" t="s">
        <v>378</v>
      </c>
      <c r="L58" s="536" t="s">
        <v>378</v>
      </c>
      <c r="M58" s="536" t="s">
        <v>378</v>
      </c>
      <c r="N58" s="536" t="s">
        <v>378</v>
      </c>
      <c r="O58" s="536" t="s">
        <v>378</v>
      </c>
      <c r="P58" s="536" t="s">
        <v>378</v>
      </c>
      <c r="Q58" s="536" t="s">
        <v>378</v>
      </c>
      <c r="R58" s="536" t="s">
        <v>378</v>
      </c>
      <c r="S58" s="536" t="s">
        <v>378</v>
      </c>
    </row>
    <row r="59" spans="1:19" ht="13.5" customHeight="1">
      <c r="A59" s="225"/>
      <c r="B59" s="167" t="s">
        <v>474</v>
      </c>
      <c r="C59" s="226"/>
      <c r="D59" s="400" t="s">
        <v>796</v>
      </c>
      <c r="E59" s="401" t="s">
        <v>796</v>
      </c>
      <c r="F59" s="401" t="s">
        <v>796</v>
      </c>
      <c r="G59" s="401" t="s">
        <v>796</v>
      </c>
      <c r="H59" s="401" t="s">
        <v>796</v>
      </c>
      <c r="I59" s="401" t="s">
        <v>796</v>
      </c>
      <c r="J59" s="401" t="s">
        <v>796</v>
      </c>
      <c r="K59" s="401" t="s">
        <v>796</v>
      </c>
      <c r="L59" s="401" t="s">
        <v>796</v>
      </c>
      <c r="M59" s="401" t="s">
        <v>796</v>
      </c>
      <c r="N59" s="401" t="s">
        <v>796</v>
      </c>
      <c r="O59" s="401" t="s">
        <v>796</v>
      </c>
      <c r="P59" s="401" t="s">
        <v>796</v>
      </c>
      <c r="Q59" s="401" t="s">
        <v>796</v>
      </c>
      <c r="R59" s="401" t="s">
        <v>796</v>
      </c>
      <c r="S59" s="401" t="s">
        <v>797</v>
      </c>
    </row>
    <row r="60" spans="1:19" ht="13.5" customHeight="1">
      <c r="A60" s="320"/>
      <c r="B60" s="320" t="s">
        <v>344</v>
      </c>
      <c r="C60" s="321"/>
      <c r="D60" s="380">
        <v>82.9</v>
      </c>
      <c r="E60" s="381">
        <v>80.2</v>
      </c>
      <c r="F60" s="381">
        <v>81.2</v>
      </c>
      <c r="G60" s="381">
        <v>77.7</v>
      </c>
      <c r="H60" s="381">
        <v>83</v>
      </c>
      <c r="I60" s="381">
        <v>91.1</v>
      </c>
      <c r="J60" s="381">
        <v>85.7</v>
      </c>
      <c r="K60" s="381">
        <v>71.6</v>
      </c>
      <c r="L60" s="381">
        <v>77.7</v>
      </c>
      <c r="M60" s="381">
        <v>75.5</v>
      </c>
      <c r="N60" s="381">
        <v>92.2</v>
      </c>
      <c r="O60" s="381">
        <v>93.9</v>
      </c>
      <c r="P60" s="381">
        <v>85.3</v>
      </c>
      <c r="Q60" s="381">
        <v>81.5</v>
      </c>
      <c r="R60" s="381">
        <v>104.3</v>
      </c>
      <c r="S60" s="381">
        <v>87.5</v>
      </c>
    </row>
    <row r="61" spans="1:19" ht="13.5" customHeight="1">
      <c r="A61" s="320"/>
      <c r="B61" s="320" t="s">
        <v>345</v>
      </c>
      <c r="C61" s="321"/>
      <c r="D61" s="382">
        <v>81.1</v>
      </c>
      <c r="E61" s="158">
        <v>83.4</v>
      </c>
      <c r="F61" s="158">
        <v>78</v>
      </c>
      <c r="G61" s="158">
        <v>74.1</v>
      </c>
      <c r="H61" s="158">
        <v>81.8</v>
      </c>
      <c r="I61" s="158">
        <v>85.8</v>
      </c>
      <c r="J61" s="158">
        <v>83.8</v>
      </c>
      <c r="K61" s="158">
        <v>72.1</v>
      </c>
      <c r="L61" s="158">
        <v>74.4</v>
      </c>
      <c r="M61" s="158">
        <v>73.9</v>
      </c>
      <c r="N61" s="158">
        <v>94.5</v>
      </c>
      <c r="O61" s="158">
        <v>91.8</v>
      </c>
      <c r="P61" s="158">
        <v>87.5</v>
      </c>
      <c r="Q61" s="158">
        <v>83.4</v>
      </c>
      <c r="R61" s="158">
        <v>76.5</v>
      </c>
      <c r="S61" s="158">
        <v>85.8</v>
      </c>
    </row>
    <row r="62" spans="1:19" ht="13.5" customHeight="1">
      <c r="A62" s="320"/>
      <c r="B62" s="320" t="s">
        <v>346</v>
      </c>
      <c r="C62" s="321"/>
      <c r="D62" s="382">
        <v>142.8</v>
      </c>
      <c r="E62" s="158">
        <v>83.4</v>
      </c>
      <c r="F62" s="158">
        <v>137.4</v>
      </c>
      <c r="G62" s="158">
        <v>211.6</v>
      </c>
      <c r="H62" s="158">
        <v>198.6</v>
      </c>
      <c r="I62" s="158">
        <v>127.4</v>
      </c>
      <c r="J62" s="158">
        <v>116.2</v>
      </c>
      <c r="K62" s="158">
        <v>205.7</v>
      </c>
      <c r="L62" s="158">
        <v>75.8</v>
      </c>
      <c r="M62" s="158">
        <v>104.7</v>
      </c>
      <c r="N62" s="158">
        <v>111.5</v>
      </c>
      <c r="O62" s="158">
        <v>137.4</v>
      </c>
      <c r="P62" s="158">
        <v>241.8</v>
      </c>
      <c r="Q62" s="158">
        <v>147.9</v>
      </c>
      <c r="R62" s="158">
        <v>115.5</v>
      </c>
      <c r="S62" s="158">
        <v>141.9</v>
      </c>
    </row>
    <row r="63" spans="1:19" ht="13.5" customHeight="1">
      <c r="A63" s="320"/>
      <c r="B63" s="320" t="s">
        <v>347</v>
      </c>
      <c r="C63" s="321"/>
      <c r="D63" s="382">
        <v>129.3</v>
      </c>
      <c r="E63" s="158">
        <v>160.6</v>
      </c>
      <c r="F63" s="158">
        <v>137.1</v>
      </c>
      <c r="G63" s="158">
        <v>74.1</v>
      </c>
      <c r="H63" s="158">
        <v>82.6</v>
      </c>
      <c r="I63" s="158">
        <v>131.3</v>
      </c>
      <c r="J63" s="158">
        <v>134.2</v>
      </c>
      <c r="K63" s="158">
        <v>72.4</v>
      </c>
      <c r="L63" s="158">
        <v>277.4</v>
      </c>
      <c r="M63" s="158">
        <v>201.1</v>
      </c>
      <c r="N63" s="158">
        <v>115.7</v>
      </c>
      <c r="O63" s="158">
        <v>111.3</v>
      </c>
      <c r="P63" s="158">
        <v>87.6</v>
      </c>
      <c r="Q63" s="158">
        <v>122.3</v>
      </c>
      <c r="R63" s="158">
        <v>126.7</v>
      </c>
      <c r="S63" s="158">
        <v>88.4</v>
      </c>
    </row>
    <row r="64" spans="1:19" ht="13.5" customHeight="1">
      <c r="A64" s="320"/>
      <c r="B64" s="320" t="s">
        <v>348</v>
      </c>
      <c r="C64" s="321"/>
      <c r="D64" s="382">
        <v>83.3</v>
      </c>
      <c r="E64" s="158">
        <v>79.3</v>
      </c>
      <c r="F64" s="158">
        <v>80.7</v>
      </c>
      <c r="G64" s="158">
        <v>72.6</v>
      </c>
      <c r="H64" s="158">
        <v>80.3</v>
      </c>
      <c r="I64" s="158">
        <v>91.5</v>
      </c>
      <c r="J64" s="158">
        <v>86.9</v>
      </c>
      <c r="K64" s="158">
        <v>80.4</v>
      </c>
      <c r="L64" s="158">
        <v>77.3</v>
      </c>
      <c r="M64" s="158">
        <v>73.8</v>
      </c>
      <c r="N64" s="158">
        <v>92.5</v>
      </c>
      <c r="O64" s="158">
        <v>101.6</v>
      </c>
      <c r="P64" s="158">
        <v>85.9</v>
      </c>
      <c r="Q64" s="158">
        <v>86</v>
      </c>
      <c r="R64" s="158">
        <v>106.5</v>
      </c>
      <c r="S64" s="158">
        <v>83.3</v>
      </c>
    </row>
    <row r="65" spans="1:19" ht="13.5" customHeight="1">
      <c r="A65" s="320"/>
      <c r="B65" s="320" t="s">
        <v>349</v>
      </c>
      <c r="C65" s="321"/>
      <c r="D65" s="382">
        <v>81.8</v>
      </c>
      <c r="E65" s="158">
        <v>98.7</v>
      </c>
      <c r="F65" s="158">
        <v>79</v>
      </c>
      <c r="G65" s="158">
        <v>72.8</v>
      </c>
      <c r="H65" s="158">
        <v>83.8</v>
      </c>
      <c r="I65" s="158">
        <v>87.9</v>
      </c>
      <c r="J65" s="158">
        <v>82.1</v>
      </c>
      <c r="K65" s="158">
        <v>69.1</v>
      </c>
      <c r="L65" s="158">
        <v>74.4</v>
      </c>
      <c r="M65" s="158">
        <v>72.9</v>
      </c>
      <c r="N65" s="158">
        <v>92.9</v>
      </c>
      <c r="O65" s="158">
        <v>88.5</v>
      </c>
      <c r="P65" s="158">
        <v>86.9</v>
      </c>
      <c r="Q65" s="158">
        <v>84.5</v>
      </c>
      <c r="R65" s="158">
        <v>76.6</v>
      </c>
      <c r="S65" s="158">
        <v>84.6</v>
      </c>
    </row>
    <row r="66" spans="1:19" ht="13.5" customHeight="1">
      <c r="A66" s="320"/>
      <c r="B66" s="320" t="s">
        <v>320</v>
      </c>
      <c r="C66" s="321"/>
      <c r="D66" s="382">
        <v>84.1</v>
      </c>
      <c r="E66" s="158">
        <v>86.1</v>
      </c>
      <c r="F66" s="158">
        <v>83.8</v>
      </c>
      <c r="G66" s="158">
        <v>82.6</v>
      </c>
      <c r="H66" s="158">
        <v>81</v>
      </c>
      <c r="I66" s="158">
        <v>90.8</v>
      </c>
      <c r="J66" s="158">
        <v>83.1</v>
      </c>
      <c r="K66" s="158">
        <v>70.1</v>
      </c>
      <c r="L66" s="158">
        <v>76</v>
      </c>
      <c r="M66" s="158">
        <v>73.1</v>
      </c>
      <c r="N66" s="158">
        <v>93.5</v>
      </c>
      <c r="O66" s="158">
        <v>91.1</v>
      </c>
      <c r="P66" s="158">
        <v>89.6</v>
      </c>
      <c r="Q66" s="158">
        <v>83.8</v>
      </c>
      <c r="R66" s="158">
        <v>79.1</v>
      </c>
      <c r="S66" s="158">
        <v>85.2</v>
      </c>
    </row>
    <row r="67" spans="1:19" ht="13.5" customHeight="1">
      <c r="A67" s="320"/>
      <c r="B67" s="320" t="s">
        <v>350</v>
      </c>
      <c r="C67" s="321"/>
      <c r="D67" s="382">
        <v>85</v>
      </c>
      <c r="E67" s="158">
        <v>112.5</v>
      </c>
      <c r="F67" s="158">
        <v>84.3</v>
      </c>
      <c r="G67" s="158">
        <v>78.8</v>
      </c>
      <c r="H67" s="158">
        <v>79.7</v>
      </c>
      <c r="I67" s="158">
        <v>85.1</v>
      </c>
      <c r="J67" s="158">
        <v>85.1</v>
      </c>
      <c r="K67" s="158">
        <v>69.2</v>
      </c>
      <c r="L67" s="158">
        <v>76.9</v>
      </c>
      <c r="M67" s="158">
        <v>77</v>
      </c>
      <c r="N67" s="158">
        <v>95</v>
      </c>
      <c r="O67" s="158">
        <v>88.4</v>
      </c>
      <c r="P67" s="158">
        <v>92.3</v>
      </c>
      <c r="Q67" s="158">
        <v>84</v>
      </c>
      <c r="R67" s="158">
        <v>78.9</v>
      </c>
      <c r="S67" s="158">
        <v>85</v>
      </c>
    </row>
    <row r="68" spans="1:19" ht="13.5" customHeight="1">
      <c r="A68" s="320"/>
      <c r="B68" s="320">
        <v>12</v>
      </c>
      <c r="C68" s="321"/>
      <c r="D68" s="382">
        <v>185.2</v>
      </c>
      <c r="E68" s="158">
        <v>177.4</v>
      </c>
      <c r="F68" s="158">
        <v>191.7</v>
      </c>
      <c r="G68" s="158">
        <v>216.1</v>
      </c>
      <c r="H68" s="158">
        <v>189.9</v>
      </c>
      <c r="I68" s="158">
        <v>160.5</v>
      </c>
      <c r="J68" s="158">
        <v>160.6</v>
      </c>
      <c r="K68" s="158">
        <v>229.6</v>
      </c>
      <c r="L68" s="158">
        <v>98</v>
      </c>
      <c r="M68" s="158">
        <v>199.6</v>
      </c>
      <c r="N68" s="158">
        <v>138.8</v>
      </c>
      <c r="O68" s="158">
        <v>134.9</v>
      </c>
      <c r="P68" s="158">
        <v>259.3</v>
      </c>
      <c r="Q68" s="158">
        <v>178.3</v>
      </c>
      <c r="R68" s="158">
        <v>187</v>
      </c>
      <c r="S68" s="158">
        <v>140.2</v>
      </c>
    </row>
    <row r="69" spans="1:19" ht="13.5" customHeight="1">
      <c r="A69" s="320" t="s">
        <v>473</v>
      </c>
      <c r="B69" s="320" t="s">
        <v>351</v>
      </c>
      <c r="C69" s="321" t="s">
        <v>23</v>
      </c>
      <c r="D69" s="382">
        <v>83.4</v>
      </c>
      <c r="E69" s="158">
        <v>94.5</v>
      </c>
      <c r="F69" s="158">
        <v>81.3</v>
      </c>
      <c r="G69" s="158">
        <v>90.6</v>
      </c>
      <c r="H69" s="158">
        <v>71.9</v>
      </c>
      <c r="I69" s="158">
        <v>78.7</v>
      </c>
      <c r="J69" s="158">
        <v>89.7</v>
      </c>
      <c r="K69" s="158">
        <v>78.5</v>
      </c>
      <c r="L69" s="158">
        <v>119</v>
      </c>
      <c r="M69" s="158">
        <v>87.5</v>
      </c>
      <c r="N69" s="158">
        <v>87.4</v>
      </c>
      <c r="O69" s="158">
        <v>87.9</v>
      </c>
      <c r="P69" s="158">
        <v>69.3</v>
      </c>
      <c r="Q69" s="158">
        <v>91.2</v>
      </c>
      <c r="R69" s="158">
        <v>125.2</v>
      </c>
      <c r="S69" s="158">
        <v>88.2</v>
      </c>
    </row>
    <row r="70" spans="1:46" ht="13.5" customHeight="1">
      <c r="A70" s="320"/>
      <c r="B70" s="320">
        <v>2</v>
      </c>
      <c r="C70" s="321"/>
      <c r="D70" s="382">
        <v>80.3</v>
      </c>
      <c r="E70" s="158">
        <v>101.4</v>
      </c>
      <c r="F70" s="158">
        <v>78</v>
      </c>
      <c r="G70" s="158">
        <v>90.2</v>
      </c>
      <c r="H70" s="158">
        <v>71.9</v>
      </c>
      <c r="I70" s="158">
        <v>80.5</v>
      </c>
      <c r="J70" s="158">
        <v>87.2</v>
      </c>
      <c r="K70" s="158">
        <v>72.2</v>
      </c>
      <c r="L70" s="158">
        <v>64</v>
      </c>
      <c r="M70" s="158">
        <v>85.2</v>
      </c>
      <c r="N70" s="158">
        <v>82.1</v>
      </c>
      <c r="O70" s="158">
        <v>87</v>
      </c>
      <c r="P70" s="158">
        <v>68.5</v>
      </c>
      <c r="Q70" s="158">
        <v>89.4</v>
      </c>
      <c r="R70" s="158">
        <v>73.4</v>
      </c>
      <c r="S70" s="158">
        <v>85.4</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82">
        <v>83.7</v>
      </c>
      <c r="E71" s="158">
        <v>99.9</v>
      </c>
      <c r="F71" s="158">
        <v>81.2</v>
      </c>
      <c r="G71" s="158">
        <v>89.9</v>
      </c>
      <c r="H71" s="158">
        <v>75</v>
      </c>
      <c r="I71" s="158">
        <v>78.4</v>
      </c>
      <c r="J71" s="158">
        <v>102</v>
      </c>
      <c r="K71" s="158">
        <v>72.5</v>
      </c>
      <c r="L71" s="158">
        <v>64.7</v>
      </c>
      <c r="M71" s="158">
        <v>100.6</v>
      </c>
      <c r="N71" s="158">
        <v>85.7</v>
      </c>
      <c r="O71" s="158">
        <v>97.9</v>
      </c>
      <c r="P71" s="158">
        <v>67.6</v>
      </c>
      <c r="Q71" s="158">
        <v>92.2</v>
      </c>
      <c r="R71" s="158">
        <v>78.7</v>
      </c>
      <c r="S71" s="158">
        <v>84.4</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83.2</v>
      </c>
      <c r="E72" s="170">
        <v>101.6</v>
      </c>
      <c r="F72" s="170">
        <v>79.3</v>
      </c>
      <c r="G72" s="170">
        <v>92.9</v>
      </c>
      <c r="H72" s="170">
        <v>87.4</v>
      </c>
      <c r="I72" s="170">
        <v>81.8</v>
      </c>
      <c r="J72" s="170">
        <v>103.4</v>
      </c>
      <c r="K72" s="170">
        <v>78.5</v>
      </c>
      <c r="L72" s="170">
        <v>67.6</v>
      </c>
      <c r="M72" s="170">
        <v>89.8</v>
      </c>
      <c r="N72" s="170">
        <v>87.5</v>
      </c>
      <c r="O72" s="170">
        <v>75</v>
      </c>
      <c r="P72" s="170">
        <v>70.5</v>
      </c>
      <c r="Q72" s="170">
        <v>90.4</v>
      </c>
      <c r="R72" s="170">
        <v>83.9</v>
      </c>
      <c r="S72" s="170">
        <v>87.4</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v>
      </c>
      <c r="E74" s="318">
        <v>-1.8</v>
      </c>
      <c r="F74" s="318">
        <v>2</v>
      </c>
      <c r="G74" s="318">
        <v>-11.1</v>
      </c>
      <c r="H74" s="318">
        <v>2</v>
      </c>
      <c r="I74" s="318">
        <v>7.8</v>
      </c>
      <c r="J74" s="318">
        <v>0.8</v>
      </c>
      <c r="K74" s="318">
        <v>0.6</v>
      </c>
      <c r="L74" s="319">
        <v>0.1</v>
      </c>
      <c r="M74" s="319">
        <v>-5.2</v>
      </c>
      <c r="N74" s="319">
        <v>-3.8</v>
      </c>
      <c r="O74" s="319">
        <v>-6</v>
      </c>
      <c r="P74" s="318">
        <v>-7.6</v>
      </c>
      <c r="Q74" s="318">
        <v>-1.6</v>
      </c>
      <c r="R74" s="318">
        <v>-7.5</v>
      </c>
      <c r="S74" s="319">
        <v>0.1</v>
      </c>
    </row>
    <row r="75" spans="1:19" ht="13.5" customHeight="1">
      <c r="A75" s="320"/>
      <c r="B75" s="320" t="s">
        <v>21</v>
      </c>
      <c r="C75" s="321"/>
      <c r="D75" s="322">
        <v>-0.4</v>
      </c>
      <c r="E75" s="157">
        <v>1.2</v>
      </c>
      <c r="F75" s="157">
        <v>0.3</v>
      </c>
      <c r="G75" s="157">
        <v>-3.5</v>
      </c>
      <c r="H75" s="157">
        <v>18.1</v>
      </c>
      <c r="I75" s="157">
        <v>0</v>
      </c>
      <c r="J75" s="157">
        <v>-1.7</v>
      </c>
      <c r="K75" s="157">
        <v>1.8</v>
      </c>
      <c r="L75" s="323">
        <v>17.6</v>
      </c>
      <c r="M75" s="323">
        <v>-5.1</v>
      </c>
      <c r="N75" s="323">
        <v>0.8</v>
      </c>
      <c r="O75" s="323">
        <v>-2.8</v>
      </c>
      <c r="P75" s="157">
        <v>0.9</v>
      </c>
      <c r="Q75" s="157">
        <v>-6.3</v>
      </c>
      <c r="R75" s="157">
        <v>5.1</v>
      </c>
      <c r="S75" s="323">
        <v>1.7</v>
      </c>
    </row>
    <row r="76" spans="1:19" ht="13.5" customHeight="1">
      <c r="A76" s="320"/>
      <c r="B76" s="320" t="s">
        <v>22</v>
      </c>
      <c r="C76" s="321"/>
      <c r="D76" s="322">
        <v>-2.7</v>
      </c>
      <c r="E76" s="157">
        <v>-13.9</v>
      </c>
      <c r="F76" s="157">
        <v>-3.1</v>
      </c>
      <c r="G76" s="157">
        <v>-8.9</v>
      </c>
      <c r="H76" s="157">
        <v>8</v>
      </c>
      <c r="I76" s="157">
        <v>0.1</v>
      </c>
      <c r="J76" s="157">
        <v>-2</v>
      </c>
      <c r="K76" s="157">
        <v>-10.2</v>
      </c>
      <c r="L76" s="323">
        <v>6.6</v>
      </c>
      <c r="M76" s="323">
        <v>-0.2</v>
      </c>
      <c r="N76" s="323">
        <v>1.4</v>
      </c>
      <c r="O76" s="323">
        <v>-9.2</v>
      </c>
      <c r="P76" s="157">
        <v>-1.3</v>
      </c>
      <c r="Q76" s="157">
        <v>-1.9</v>
      </c>
      <c r="R76" s="157">
        <v>3.7</v>
      </c>
      <c r="S76" s="323">
        <v>-2.3</v>
      </c>
    </row>
    <row r="77" spans="1:19" ht="13.5" customHeight="1">
      <c r="A77" s="320"/>
      <c r="B77" s="320" t="s">
        <v>618</v>
      </c>
      <c r="C77" s="321"/>
      <c r="D77" s="322">
        <v>-1.4</v>
      </c>
      <c r="E77" s="157">
        <v>-5.5</v>
      </c>
      <c r="F77" s="157">
        <v>0.9</v>
      </c>
      <c r="G77" s="157">
        <v>18.3</v>
      </c>
      <c r="H77" s="157">
        <v>-0.8</v>
      </c>
      <c r="I77" s="157">
        <v>-6.4</v>
      </c>
      <c r="J77" s="157">
        <v>-4.4</v>
      </c>
      <c r="K77" s="157">
        <v>-1.3</v>
      </c>
      <c r="L77" s="323">
        <v>24.2</v>
      </c>
      <c r="M77" s="323">
        <v>-5.3</v>
      </c>
      <c r="N77" s="323">
        <v>1.4</v>
      </c>
      <c r="O77" s="323">
        <v>2.2</v>
      </c>
      <c r="P77" s="157">
        <v>-2</v>
      </c>
      <c r="Q77" s="157">
        <v>-2.9</v>
      </c>
      <c r="R77" s="157">
        <v>-6.1</v>
      </c>
      <c r="S77" s="323">
        <v>1.9</v>
      </c>
    </row>
    <row r="78" spans="1:19" ht="13.5" customHeight="1">
      <c r="A78" s="320"/>
      <c r="B78" s="320">
        <v>28</v>
      </c>
      <c r="C78" s="321"/>
      <c r="D78" s="537" t="s">
        <v>378</v>
      </c>
      <c r="E78" s="538" t="s">
        <v>378</v>
      </c>
      <c r="F78" s="538" t="s">
        <v>378</v>
      </c>
      <c r="G78" s="538" t="s">
        <v>378</v>
      </c>
      <c r="H78" s="538" t="s">
        <v>378</v>
      </c>
      <c r="I78" s="538" t="s">
        <v>378</v>
      </c>
      <c r="J78" s="538" t="s">
        <v>378</v>
      </c>
      <c r="K78" s="538" t="s">
        <v>378</v>
      </c>
      <c r="L78" s="323" t="s">
        <v>378</v>
      </c>
      <c r="M78" s="323" t="s">
        <v>378</v>
      </c>
      <c r="N78" s="323" t="s">
        <v>378</v>
      </c>
      <c r="O78" s="323" t="s">
        <v>378</v>
      </c>
      <c r="P78" s="538" t="s">
        <v>378</v>
      </c>
      <c r="Q78" s="538" t="s">
        <v>378</v>
      </c>
      <c r="R78" s="538" t="s">
        <v>378</v>
      </c>
      <c r="S78" s="323" t="s">
        <v>378</v>
      </c>
    </row>
    <row r="79" spans="1:19" ht="13.5" customHeight="1">
      <c r="A79" s="225"/>
      <c r="B79" s="167" t="s">
        <v>474</v>
      </c>
      <c r="C79" s="226"/>
      <c r="D79" s="400" t="s">
        <v>796</v>
      </c>
      <c r="E79" s="401" t="s">
        <v>796</v>
      </c>
      <c r="F79" s="401" t="s">
        <v>796</v>
      </c>
      <c r="G79" s="401" t="s">
        <v>796</v>
      </c>
      <c r="H79" s="401" t="s">
        <v>796</v>
      </c>
      <c r="I79" s="401" t="s">
        <v>796</v>
      </c>
      <c r="J79" s="401" t="s">
        <v>796</v>
      </c>
      <c r="K79" s="401" t="s">
        <v>796</v>
      </c>
      <c r="L79" s="401" t="s">
        <v>796</v>
      </c>
      <c r="M79" s="401" t="s">
        <v>796</v>
      </c>
      <c r="N79" s="401" t="s">
        <v>796</v>
      </c>
      <c r="O79" s="401" t="s">
        <v>796</v>
      </c>
      <c r="P79" s="401" t="s">
        <v>796</v>
      </c>
      <c r="Q79" s="401" t="s">
        <v>796</v>
      </c>
      <c r="R79" s="401" t="s">
        <v>796</v>
      </c>
      <c r="S79" s="401" t="s">
        <v>797</v>
      </c>
    </row>
    <row r="80" spans="1:19" ht="13.5" customHeight="1">
      <c r="A80" s="320"/>
      <c r="B80" s="320" t="s">
        <v>344</v>
      </c>
      <c r="C80" s="321"/>
      <c r="D80" s="525">
        <v>-3.2</v>
      </c>
      <c r="E80" s="526">
        <v>-9.3</v>
      </c>
      <c r="F80" s="526">
        <v>-2.6</v>
      </c>
      <c r="G80" s="526">
        <v>2.6</v>
      </c>
      <c r="H80" s="526">
        <v>-1.7</v>
      </c>
      <c r="I80" s="526">
        <v>-1.8</v>
      </c>
      <c r="J80" s="526">
        <v>-11</v>
      </c>
      <c r="K80" s="526">
        <v>-5.3</v>
      </c>
      <c r="L80" s="526">
        <v>3.5</v>
      </c>
      <c r="M80" s="526">
        <v>-4.9</v>
      </c>
      <c r="N80" s="526">
        <v>1.3</v>
      </c>
      <c r="O80" s="526">
        <v>1.3</v>
      </c>
      <c r="P80" s="526">
        <v>-0.4</v>
      </c>
      <c r="Q80" s="526">
        <v>-5.8</v>
      </c>
      <c r="R80" s="526">
        <v>20.2</v>
      </c>
      <c r="S80" s="526">
        <v>-0.7</v>
      </c>
    </row>
    <row r="81" spans="1:19" ht="13.5" customHeight="1">
      <c r="A81" s="320"/>
      <c r="B81" s="320" t="s">
        <v>345</v>
      </c>
      <c r="C81" s="321"/>
      <c r="D81" s="415">
        <v>-0.7</v>
      </c>
      <c r="E81" s="416">
        <v>0.7</v>
      </c>
      <c r="F81" s="416">
        <v>-1</v>
      </c>
      <c r="G81" s="416">
        <v>-1.6</v>
      </c>
      <c r="H81" s="416">
        <v>-1</v>
      </c>
      <c r="I81" s="416">
        <v>-2.7</v>
      </c>
      <c r="J81" s="416">
        <v>-3.5</v>
      </c>
      <c r="K81" s="416">
        <v>-0.8</v>
      </c>
      <c r="L81" s="416">
        <v>-1.6</v>
      </c>
      <c r="M81" s="416">
        <v>-3.5</v>
      </c>
      <c r="N81" s="416">
        <v>5.5</v>
      </c>
      <c r="O81" s="416">
        <v>1.3</v>
      </c>
      <c r="P81" s="416">
        <v>3.8</v>
      </c>
      <c r="Q81" s="416">
        <v>-2</v>
      </c>
      <c r="R81" s="416">
        <v>3.4</v>
      </c>
      <c r="S81" s="416">
        <v>0.1</v>
      </c>
    </row>
    <row r="82" spans="1:19" ht="13.5" customHeight="1">
      <c r="A82" s="320"/>
      <c r="B82" s="320" t="s">
        <v>346</v>
      </c>
      <c r="C82" s="321"/>
      <c r="D82" s="415">
        <v>2.1</v>
      </c>
      <c r="E82" s="416">
        <v>4.5</v>
      </c>
      <c r="F82" s="416">
        <v>-0.9</v>
      </c>
      <c r="G82" s="416">
        <v>1.6</v>
      </c>
      <c r="H82" s="416">
        <v>-0.8</v>
      </c>
      <c r="I82" s="416">
        <v>2.1</v>
      </c>
      <c r="J82" s="416">
        <v>-6.1</v>
      </c>
      <c r="K82" s="416">
        <v>-0.6</v>
      </c>
      <c r="L82" s="416">
        <v>-1.4</v>
      </c>
      <c r="M82" s="416">
        <v>-7.7</v>
      </c>
      <c r="N82" s="416">
        <v>0.2</v>
      </c>
      <c r="O82" s="416">
        <v>5.8</v>
      </c>
      <c r="P82" s="416">
        <v>5.5</v>
      </c>
      <c r="Q82" s="416">
        <v>19.6</v>
      </c>
      <c r="R82" s="416">
        <v>9.1</v>
      </c>
      <c r="S82" s="416">
        <v>4.1</v>
      </c>
    </row>
    <row r="83" spans="1:19" ht="13.5" customHeight="1">
      <c r="A83" s="320"/>
      <c r="B83" s="320" t="s">
        <v>347</v>
      </c>
      <c r="C83" s="321"/>
      <c r="D83" s="415">
        <v>0.6</v>
      </c>
      <c r="E83" s="416">
        <v>-2.7</v>
      </c>
      <c r="F83" s="416">
        <v>-0.8</v>
      </c>
      <c r="G83" s="416">
        <v>-0.8</v>
      </c>
      <c r="H83" s="416">
        <v>2.6</v>
      </c>
      <c r="I83" s="416">
        <v>9.6</v>
      </c>
      <c r="J83" s="416">
        <v>18.8</v>
      </c>
      <c r="K83" s="416">
        <v>-0.8</v>
      </c>
      <c r="L83" s="416">
        <v>16</v>
      </c>
      <c r="M83" s="416">
        <v>-5.5</v>
      </c>
      <c r="N83" s="416">
        <v>2.7</v>
      </c>
      <c r="O83" s="416">
        <v>-5.5</v>
      </c>
      <c r="P83" s="416">
        <v>4.5</v>
      </c>
      <c r="Q83" s="416">
        <v>-4.2</v>
      </c>
      <c r="R83" s="416">
        <v>2.8</v>
      </c>
      <c r="S83" s="416">
        <v>-11.2</v>
      </c>
    </row>
    <row r="84" spans="1:19" ht="13.5" customHeight="1">
      <c r="A84" s="320"/>
      <c r="B84" s="320" t="s">
        <v>348</v>
      </c>
      <c r="C84" s="321"/>
      <c r="D84" s="415">
        <v>-0.1</v>
      </c>
      <c r="E84" s="416">
        <v>-1</v>
      </c>
      <c r="F84" s="416">
        <v>-1</v>
      </c>
      <c r="G84" s="416">
        <v>-3.2</v>
      </c>
      <c r="H84" s="416">
        <v>0.8</v>
      </c>
      <c r="I84" s="416">
        <v>4.7</v>
      </c>
      <c r="J84" s="416">
        <v>0</v>
      </c>
      <c r="K84" s="416">
        <v>5.2</v>
      </c>
      <c r="L84" s="416">
        <v>1.2</v>
      </c>
      <c r="M84" s="416">
        <v>-2</v>
      </c>
      <c r="N84" s="416">
        <v>-1.4</v>
      </c>
      <c r="O84" s="416">
        <v>4.6</v>
      </c>
      <c r="P84" s="416">
        <v>1.3</v>
      </c>
      <c r="Q84" s="416">
        <v>1.8</v>
      </c>
      <c r="R84" s="416">
        <v>-8.9</v>
      </c>
      <c r="S84" s="416">
        <v>-7.8</v>
      </c>
    </row>
    <row r="85" spans="1:19" ht="13.5" customHeight="1">
      <c r="A85" s="320"/>
      <c r="B85" s="320" t="s">
        <v>349</v>
      </c>
      <c r="C85" s="321"/>
      <c r="D85" s="415">
        <v>0.4</v>
      </c>
      <c r="E85" s="416">
        <v>9.2</v>
      </c>
      <c r="F85" s="416">
        <v>-1.3</v>
      </c>
      <c r="G85" s="416">
        <v>-0.8</v>
      </c>
      <c r="H85" s="416">
        <v>1.3</v>
      </c>
      <c r="I85" s="416">
        <v>4.8</v>
      </c>
      <c r="J85" s="416">
        <v>-1</v>
      </c>
      <c r="K85" s="416">
        <v>4.4</v>
      </c>
      <c r="L85" s="416">
        <v>-0.8</v>
      </c>
      <c r="M85" s="416">
        <v>-2.9</v>
      </c>
      <c r="N85" s="416">
        <v>4.7</v>
      </c>
      <c r="O85" s="416">
        <v>-4</v>
      </c>
      <c r="P85" s="416">
        <v>2.6</v>
      </c>
      <c r="Q85" s="416">
        <v>1.7</v>
      </c>
      <c r="R85" s="416">
        <v>1.9</v>
      </c>
      <c r="S85" s="416">
        <v>-6.5</v>
      </c>
    </row>
    <row r="86" spans="1:19" ht="13.5" customHeight="1">
      <c r="A86" s="320"/>
      <c r="B86" s="320" t="s">
        <v>320</v>
      </c>
      <c r="C86" s="321"/>
      <c r="D86" s="415">
        <v>4.1</v>
      </c>
      <c r="E86" s="416">
        <v>0.6</v>
      </c>
      <c r="F86" s="416">
        <v>6.6</v>
      </c>
      <c r="G86" s="416">
        <v>4.7</v>
      </c>
      <c r="H86" s="416">
        <v>-1.3</v>
      </c>
      <c r="I86" s="416">
        <v>7.6</v>
      </c>
      <c r="J86" s="416">
        <v>0.4</v>
      </c>
      <c r="K86" s="416">
        <v>6.2</v>
      </c>
      <c r="L86" s="416">
        <v>1.1</v>
      </c>
      <c r="M86" s="416">
        <v>-3.3</v>
      </c>
      <c r="N86" s="416">
        <v>8.5</v>
      </c>
      <c r="O86" s="416">
        <v>-0.3</v>
      </c>
      <c r="P86" s="416">
        <v>5.2</v>
      </c>
      <c r="Q86" s="416">
        <v>1.3</v>
      </c>
      <c r="R86" s="416">
        <v>1.8</v>
      </c>
      <c r="S86" s="416">
        <v>-3.7</v>
      </c>
    </row>
    <row r="87" spans="1:19" ht="13.5" customHeight="1">
      <c r="A87" s="320"/>
      <c r="B87" s="320" t="s">
        <v>350</v>
      </c>
      <c r="C87" s="321"/>
      <c r="D87" s="415">
        <v>0.6</v>
      </c>
      <c r="E87" s="416">
        <v>36</v>
      </c>
      <c r="F87" s="416">
        <v>-1.9</v>
      </c>
      <c r="G87" s="416">
        <v>7.5</v>
      </c>
      <c r="H87" s="416">
        <v>-3.7</v>
      </c>
      <c r="I87" s="416">
        <v>-3.7</v>
      </c>
      <c r="J87" s="416">
        <v>1.3</v>
      </c>
      <c r="K87" s="416">
        <v>3.3</v>
      </c>
      <c r="L87" s="416">
        <v>1.9</v>
      </c>
      <c r="M87" s="416">
        <v>1.3</v>
      </c>
      <c r="N87" s="416">
        <v>8</v>
      </c>
      <c r="O87" s="416">
        <v>-6.8</v>
      </c>
      <c r="P87" s="416">
        <v>7.7</v>
      </c>
      <c r="Q87" s="416">
        <v>-0.7</v>
      </c>
      <c r="R87" s="416">
        <v>5.9</v>
      </c>
      <c r="S87" s="416">
        <v>-3.7</v>
      </c>
    </row>
    <row r="88" spans="1:19" ht="13.5" customHeight="1">
      <c r="A88" s="320"/>
      <c r="B88" s="320">
        <v>12</v>
      </c>
      <c r="C88" s="321"/>
      <c r="D88" s="415">
        <v>-4.4</v>
      </c>
      <c r="E88" s="416">
        <v>-1.7</v>
      </c>
      <c r="F88" s="416">
        <v>-4.4</v>
      </c>
      <c r="G88" s="416">
        <v>-2.3</v>
      </c>
      <c r="H88" s="416">
        <v>-0.4</v>
      </c>
      <c r="I88" s="416">
        <v>-6.7</v>
      </c>
      <c r="J88" s="416">
        <v>0.3</v>
      </c>
      <c r="K88" s="416">
        <v>3.9</v>
      </c>
      <c r="L88" s="416">
        <v>-1.6</v>
      </c>
      <c r="M88" s="416">
        <v>-8.1</v>
      </c>
      <c r="N88" s="416">
        <v>10.2</v>
      </c>
      <c r="O88" s="416">
        <v>-2.3</v>
      </c>
      <c r="P88" s="416">
        <v>2</v>
      </c>
      <c r="Q88" s="416">
        <v>-12.7</v>
      </c>
      <c r="R88" s="416">
        <v>4.2</v>
      </c>
      <c r="S88" s="416">
        <v>-8.1</v>
      </c>
    </row>
    <row r="89" spans="1:19" ht="13.5" customHeight="1">
      <c r="A89" s="320" t="s">
        <v>473</v>
      </c>
      <c r="B89" s="320" t="s">
        <v>351</v>
      </c>
      <c r="C89" s="321" t="s">
        <v>23</v>
      </c>
      <c r="D89" s="415">
        <v>-3.7</v>
      </c>
      <c r="E89" s="416">
        <v>-3.4</v>
      </c>
      <c r="F89" s="416">
        <v>-0.7</v>
      </c>
      <c r="G89" s="416">
        <v>20.6</v>
      </c>
      <c r="H89" s="416">
        <v>-9.1</v>
      </c>
      <c r="I89" s="416">
        <v>-10.2</v>
      </c>
      <c r="J89" s="416">
        <v>2.4</v>
      </c>
      <c r="K89" s="416">
        <v>13.4</v>
      </c>
      <c r="L89" s="416">
        <v>-53.9</v>
      </c>
      <c r="M89" s="416">
        <v>15.4</v>
      </c>
      <c r="N89" s="416">
        <v>-14.4</v>
      </c>
      <c r="O89" s="416">
        <v>-5.8</v>
      </c>
      <c r="P89" s="416">
        <v>-19.5</v>
      </c>
      <c r="Q89" s="416">
        <v>5.3</v>
      </c>
      <c r="R89" s="416">
        <v>10.2</v>
      </c>
      <c r="S89" s="416">
        <v>-0.3</v>
      </c>
    </row>
    <row r="90" spans="1:19" ht="13.5" customHeight="1">
      <c r="A90" s="320"/>
      <c r="B90" s="320">
        <v>2</v>
      </c>
      <c r="C90" s="321"/>
      <c r="D90" s="415">
        <v>-1.7</v>
      </c>
      <c r="E90" s="416">
        <v>24.6</v>
      </c>
      <c r="F90" s="416">
        <v>-2</v>
      </c>
      <c r="G90" s="416">
        <v>16.5</v>
      </c>
      <c r="H90" s="416">
        <v>-9.4</v>
      </c>
      <c r="I90" s="416">
        <v>-9.9</v>
      </c>
      <c r="J90" s="416">
        <v>4.2</v>
      </c>
      <c r="K90" s="416">
        <v>8.2</v>
      </c>
      <c r="L90" s="416">
        <v>-12.9</v>
      </c>
      <c r="M90" s="416">
        <v>13.8</v>
      </c>
      <c r="N90" s="416">
        <v>-13.1</v>
      </c>
      <c r="O90" s="416">
        <v>-0.5</v>
      </c>
      <c r="P90" s="416">
        <v>-20.3</v>
      </c>
      <c r="Q90" s="416">
        <v>7.5</v>
      </c>
      <c r="R90" s="416">
        <v>-2.3</v>
      </c>
      <c r="S90" s="416">
        <v>-2.4</v>
      </c>
    </row>
    <row r="91" spans="1:19" ht="13.5" customHeight="1">
      <c r="A91" s="320"/>
      <c r="B91" s="320">
        <v>3</v>
      </c>
      <c r="C91" s="321"/>
      <c r="D91" s="415">
        <v>-0.9</v>
      </c>
      <c r="E91" s="416">
        <v>24.7</v>
      </c>
      <c r="F91" s="416">
        <v>-1.6</v>
      </c>
      <c r="G91" s="416">
        <v>15.1</v>
      </c>
      <c r="H91" s="416">
        <v>-15.6</v>
      </c>
      <c r="I91" s="416">
        <v>-11</v>
      </c>
      <c r="J91" s="416">
        <v>6</v>
      </c>
      <c r="K91" s="416">
        <v>3.4</v>
      </c>
      <c r="L91" s="416">
        <v>-14.2</v>
      </c>
      <c r="M91" s="416">
        <v>32.7</v>
      </c>
      <c r="N91" s="416">
        <v>-9.3</v>
      </c>
      <c r="O91" s="416">
        <v>11.8</v>
      </c>
      <c r="P91" s="416">
        <v>-21.8</v>
      </c>
      <c r="Q91" s="416">
        <v>9.1</v>
      </c>
      <c r="R91" s="416">
        <v>-1.1</v>
      </c>
      <c r="S91" s="416">
        <v>-5.3</v>
      </c>
    </row>
    <row r="92" spans="1:19" ht="13.5" customHeight="1">
      <c r="A92" s="167"/>
      <c r="B92" s="532">
        <v>4</v>
      </c>
      <c r="C92" s="168"/>
      <c r="D92" s="527">
        <v>0.4</v>
      </c>
      <c r="E92" s="528">
        <v>26.7</v>
      </c>
      <c r="F92" s="528">
        <v>-2.3</v>
      </c>
      <c r="G92" s="528">
        <v>19.6</v>
      </c>
      <c r="H92" s="528">
        <v>5.3</v>
      </c>
      <c r="I92" s="528">
        <v>-10.2</v>
      </c>
      <c r="J92" s="528">
        <v>20.7</v>
      </c>
      <c r="K92" s="528">
        <v>9.6</v>
      </c>
      <c r="L92" s="528">
        <v>-13</v>
      </c>
      <c r="M92" s="528">
        <v>18.9</v>
      </c>
      <c r="N92" s="528">
        <v>-5.1</v>
      </c>
      <c r="O92" s="528">
        <v>-20.1</v>
      </c>
      <c r="P92" s="528">
        <v>-17.4</v>
      </c>
      <c r="Q92" s="528">
        <v>10.9</v>
      </c>
      <c r="R92" s="528">
        <v>-19.6</v>
      </c>
      <c r="S92" s="528">
        <v>-0.1</v>
      </c>
    </row>
    <row r="93" spans="1:35" ht="27" customHeight="1">
      <c r="A93" s="667" t="s">
        <v>214</v>
      </c>
      <c r="B93" s="667"/>
      <c r="C93" s="667"/>
      <c r="D93" s="174">
        <v>-0.6</v>
      </c>
      <c r="E93" s="173">
        <v>1.7</v>
      </c>
      <c r="F93" s="173">
        <v>-2.3</v>
      </c>
      <c r="G93" s="173">
        <v>3.3</v>
      </c>
      <c r="H93" s="173">
        <v>16.5</v>
      </c>
      <c r="I93" s="173">
        <v>4.3</v>
      </c>
      <c r="J93" s="173">
        <v>1.4</v>
      </c>
      <c r="K93" s="173">
        <v>8.3</v>
      </c>
      <c r="L93" s="173">
        <v>4.5</v>
      </c>
      <c r="M93" s="173">
        <v>-10.7</v>
      </c>
      <c r="N93" s="173">
        <v>2.1</v>
      </c>
      <c r="O93" s="173">
        <v>-23.4</v>
      </c>
      <c r="P93" s="173">
        <v>4.3</v>
      </c>
      <c r="Q93" s="173">
        <v>-2</v>
      </c>
      <c r="R93" s="173">
        <v>6.6</v>
      </c>
      <c r="S93" s="173">
        <v>3.6</v>
      </c>
      <c r="T93" s="327"/>
      <c r="U93" s="327"/>
      <c r="V93" s="327"/>
      <c r="W93" s="327"/>
      <c r="X93" s="327"/>
      <c r="Y93" s="327"/>
      <c r="Z93" s="327"/>
      <c r="AA93" s="327"/>
      <c r="AB93" s="327"/>
      <c r="AC93" s="327"/>
      <c r="AD93" s="327"/>
      <c r="AE93" s="327"/>
      <c r="AF93" s="327"/>
      <c r="AG93" s="327"/>
      <c r="AH93" s="327"/>
      <c r="AI93" s="327"/>
    </row>
    <row r="94" spans="1:36" s="326" customFormat="1" ht="27" customHeight="1">
      <c r="A94" s="673" t="s">
        <v>310</v>
      </c>
      <c r="B94" s="673"/>
      <c r="C94" s="673"/>
      <c r="D94" s="673"/>
      <c r="E94" s="673"/>
      <c r="F94" s="673"/>
      <c r="G94" s="673"/>
      <c r="H94" s="673"/>
      <c r="I94" s="673"/>
      <c r="J94" s="673"/>
      <c r="K94" s="673"/>
      <c r="L94" s="673"/>
      <c r="M94" s="673"/>
      <c r="N94" s="673"/>
      <c r="O94" s="673"/>
      <c r="P94" s="673"/>
      <c r="Q94" s="673"/>
      <c r="R94" s="673"/>
      <c r="S94" s="673"/>
      <c r="T94" s="312"/>
      <c r="U94" s="312"/>
      <c r="V94" s="312"/>
      <c r="W94" s="312"/>
      <c r="X94" s="312"/>
      <c r="Y94" s="312"/>
      <c r="Z94" s="312"/>
      <c r="AA94" s="312"/>
      <c r="AB94" s="312"/>
      <c r="AC94" s="312"/>
      <c r="AD94" s="312"/>
      <c r="AE94" s="312"/>
      <c r="AF94" s="312"/>
      <c r="AG94" s="312"/>
      <c r="AH94" s="312"/>
      <c r="AI94" s="312"/>
      <c r="AJ94" s="312"/>
    </row>
    <row r="95" spans="1:19" ht="13.5">
      <c r="A95" s="674"/>
      <c r="B95" s="674"/>
      <c r="C95" s="674"/>
      <c r="D95" s="674"/>
      <c r="E95" s="674"/>
      <c r="F95" s="674"/>
      <c r="G95" s="674"/>
      <c r="H95" s="674"/>
      <c r="I95" s="674"/>
      <c r="J95" s="674"/>
      <c r="K95" s="674"/>
      <c r="L95" s="674"/>
      <c r="M95" s="674"/>
      <c r="N95" s="674"/>
      <c r="O95" s="674"/>
      <c r="P95" s="674"/>
      <c r="Q95" s="674"/>
      <c r="R95" s="674"/>
      <c r="S95" s="674"/>
    </row>
    <row r="96" spans="10:19" ht="13.5">
      <c r="J96" s="669" t="s">
        <v>746</v>
      </c>
      <c r="K96" s="670"/>
      <c r="L96" s="670"/>
      <c r="M96" s="670"/>
      <c r="N96" s="670"/>
      <c r="O96" s="670"/>
      <c r="P96" s="670"/>
      <c r="Q96" s="670"/>
      <c r="R96" s="670"/>
      <c r="S96" s="670"/>
    </row>
    <row r="98" spans="2:20" ht="13.5">
      <c r="B98" s="671"/>
      <c r="C98" s="671"/>
      <c r="D98" s="671"/>
      <c r="E98" s="671"/>
      <c r="F98" s="671"/>
      <c r="G98" s="671"/>
      <c r="H98" s="671"/>
      <c r="I98" s="671"/>
      <c r="J98" s="671"/>
      <c r="K98" s="671"/>
      <c r="L98" s="671"/>
      <c r="M98" s="671"/>
      <c r="N98" s="671"/>
      <c r="O98" s="671"/>
      <c r="P98" s="671"/>
      <c r="Q98" s="671"/>
      <c r="R98" s="671"/>
      <c r="S98" s="671"/>
      <c r="T98" s="671"/>
    </row>
  </sheetData>
  <sheetProtection/>
  <mergeCells count="14">
    <mergeCell ref="J96:S96"/>
    <mergeCell ref="B98:T98"/>
    <mergeCell ref="G2:N2"/>
    <mergeCell ref="D27:S27"/>
    <mergeCell ref="A47:C47"/>
    <mergeCell ref="H49:O49"/>
    <mergeCell ref="H3:O3"/>
    <mergeCell ref="A4:C6"/>
    <mergeCell ref="D7:R7"/>
    <mergeCell ref="A94:S95"/>
    <mergeCell ref="A50:C52"/>
    <mergeCell ref="D53:R53"/>
    <mergeCell ref="D73:S73"/>
    <mergeCell ref="A93:C93"/>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tabColor indexed="17"/>
  </sheetPr>
  <dimension ref="A1:AT94"/>
  <sheetViews>
    <sheetView view="pageBreakPreview" zoomScale="90" zoomScaleNormal="85" zoomScaleSheetLayoutView="90" zoomScalePageLayoutView="0" workbookViewId="0" topLeftCell="A1">
      <selection activeCell="A1" sqref="A1"/>
    </sheetView>
  </sheetViews>
  <sheetFormatPr defaultColWidth="8.796875" defaultRowHeight="14.25"/>
  <cols>
    <col min="1" max="1" width="4.8984375" style="312" bestFit="1" customWidth="1"/>
    <col min="2" max="2" width="3.19921875" style="312" bestFit="1" customWidth="1"/>
    <col min="3" max="3" width="3.09765625" style="312" bestFit="1" customWidth="1"/>
    <col min="4" max="19" width="8.19921875" style="312" customWidth="1"/>
    <col min="20" max="35" width="7.59765625" style="312" customWidth="1"/>
    <col min="36" max="16384" width="9" style="312" customWidth="1"/>
  </cols>
  <sheetData>
    <row r="1" spans="1:31" ht="18.75">
      <c r="A1" s="313"/>
      <c r="B1" s="313"/>
      <c r="C1" s="313"/>
      <c r="D1" s="313"/>
      <c r="E1" s="139"/>
      <c r="F1" s="139"/>
      <c r="G1" s="194"/>
      <c r="H1" s="194"/>
      <c r="I1" s="194"/>
      <c r="J1" s="194"/>
      <c r="K1" s="194"/>
      <c r="L1" s="194"/>
      <c r="M1" s="194"/>
      <c r="N1" s="194"/>
      <c r="O1" s="194"/>
      <c r="P1" s="139"/>
      <c r="Q1" s="139"/>
      <c r="R1" s="313"/>
      <c r="S1" s="139"/>
      <c r="T1" s="139"/>
      <c r="U1" s="139"/>
      <c r="V1" s="139"/>
      <c r="W1" s="139"/>
      <c r="X1" s="139"/>
      <c r="Y1" s="139"/>
      <c r="Z1" s="139"/>
      <c r="AA1" s="139"/>
      <c r="AB1" s="139"/>
      <c r="AC1" s="139"/>
      <c r="AD1" s="139"/>
      <c r="AE1" s="139"/>
    </row>
    <row r="2" spans="1:31" ht="18.75">
      <c r="A2" s="313"/>
      <c r="B2" s="313"/>
      <c r="C2" s="313"/>
      <c r="D2" s="313"/>
      <c r="E2" s="139"/>
      <c r="F2" s="139"/>
      <c r="G2" s="656" t="s">
        <v>843</v>
      </c>
      <c r="H2" s="656"/>
      <c r="I2" s="656"/>
      <c r="J2" s="656"/>
      <c r="K2" s="656"/>
      <c r="L2" s="656"/>
      <c r="M2" s="656"/>
      <c r="N2" s="656"/>
      <c r="O2" s="311"/>
      <c r="P2" s="139"/>
      <c r="Q2" s="139"/>
      <c r="R2" s="313"/>
      <c r="S2" s="139"/>
      <c r="T2" s="139"/>
      <c r="U2" s="139"/>
      <c r="V2" s="139"/>
      <c r="W2" s="139"/>
      <c r="X2" s="139"/>
      <c r="Y2" s="139"/>
      <c r="Z2" s="139"/>
      <c r="AA2" s="139"/>
      <c r="AB2" s="139"/>
      <c r="AC2" s="139"/>
      <c r="AD2" s="139"/>
      <c r="AE2" s="139"/>
    </row>
    <row r="3" spans="1:19" ht="17.25">
      <c r="A3" s="156" t="s">
        <v>165</v>
      </c>
      <c r="B3" s="314"/>
      <c r="C3" s="314"/>
      <c r="H3" s="657"/>
      <c r="I3" s="657"/>
      <c r="J3" s="657"/>
      <c r="K3" s="657"/>
      <c r="L3" s="657"/>
      <c r="M3" s="657"/>
      <c r="N3" s="657"/>
      <c r="O3" s="657"/>
      <c r="S3" s="148" t="s">
        <v>617</v>
      </c>
    </row>
    <row r="4" spans="1:19" ht="13.5">
      <c r="A4" s="658" t="s">
        <v>317</v>
      </c>
      <c r="B4" s="658"/>
      <c r="C4" s="659"/>
      <c r="D4" s="140" t="s">
        <v>801</v>
      </c>
      <c r="E4" s="140" t="s">
        <v>802</v>
      </c>
      <c r="F4" s="140" t="s">
        <v>803</v>
      </c>
      <c r="G4" s="140" t="s">
        <v>804</v>
      </c>
      <c r="H4" s="140" t="s">
        <v>805</v>
      </c>
      <c r="I4" s="140" t="s">
        <v>806</v>
      </c>
      <c r="J4" s="140" t="s">
        <v>807</v>
      </c>
      <c r="K4" s="140" t="s">
        <v>808</v>
      </c>
      <c r="L4" s="140" t="s">
        <v>809</v>
      </c>
      <c r="M4" s="140" t="s">
        <v>810</v>
      </c>
      <c r="N4" s="140" t="s">
        <v>384</v>
      </c>
      <c r="O4" s="140" t="s">
        <v>812</v>
      </c>
      <c r="P4" s="140" t="s">
        <v>813</v>
      </c>
      <c r="Q4" s="140" t="s">
        <v>814</v>
      </c>
      <c r="R4" s="140" t="s">
        <v>815</v>
      </c>
      <c r="S4" s="140" t="s">
        <v>816</v>
      </c>
    </row>
    <row r="5" spans="1:19" ht="13.5">
      <c r="A5" s="660"/>
      <c r="B5" s="660"/>
      <c r="C5" s="661"/>
      <c r="D5" s="141" t="s">
        <v>321</v>
      </c>
      <c r="E5" s="141"/>
      <c r="F5" s="141"/>
      <c r="G5" s="141" t="s">
        <v>376</v>
      </c>
      <c r="H5" s="141" t="s">
        <v>322</v>
      </c>
      <c r="I5" s="141" t="s">
        <v>323</v>
      </c>
      <c r="J5" s="141" t="s">
        <v>324</v>
      </c>
      <c r="K5" s="141" t="s">
        <v>325</v>
      </c>
      <c r="L5" s="142" t="s">
        <v>326</v>
      </c>
      <c r="M5" s="143" t="s">
        <v>327</v>
      </c>
      <c r="N5" s="142" t="s">
        <v>382</v>
      </c>
      <c r="O5" s="142" t="s">
        <v>328</v>
      </c>
      <c r="P5" s="142" t="s">
        <v>329</v>
      </c>
      <c r="Q5" s="142" t="s">
        <v>330</v>
      </c>
      <c r="R5" s="142" t="s">
        <v>331</v>
      </c>
      <c r="S5" s="185" t="s">
        <v>96</v>
      </c>
    </row>
    <row r="6" spans="1:19" ht="18" customHeight="1">
      <c r="A6" s="662"/>
      <c r="B6" s="662"/>
      <c r="C6" s="663"/>
      <c r="D6" s="144" t="s">
        <v>332</v>
      </c>
      <c r="E6" s="144" t="s">
        <v>212</v>
      </c>
      <c r="F6" s="144" t="s">
        <v>213</v>
      </c>
      <c r="G6" s="144" t="s">
        <v>377</v>
      </c>
      <c r="H6" s="144" t="s">
        <v>333</v>
      </c>
      <c r="I6" s="144" t="s">
        <v>334</v>
      </c>
      <c r="J6" s="144" t="s">
        <v>335</v>
      </c>
      <c r="K6" s="144" t="s">
        <v>336</v>
      </c>
      <c r="L6" s="145" t="s">
        <v>337</v>
      </c>
      <c r="M6" s="146" t="s">
        <v>338</v>
      </c>
      <c r="N6" s="145" t="s">
        <v>383</v>
      </c>
      <c r="O6" s="145" t="s">
        <v>339</v>
      </c>
      <c r="P6" s="146" t="s">
        <v>340</v>
      </c>
      <c r="Q6" s="146" t="s">
        <v>341</v>
      </c>
      <c r="R6" s="145" t="s">
        <v>380</v>
      </c>
      <c r="S6" s="145" t="s">
        <v>97</v>
      </c>
    </row>
    <row r="7" spans="1:19" ht="15.75" customHeight="1">
      <c r="A7" s="161"/>
      <c r="B7" s="161"/>
      <c r="C7" s="161"/>
      <c r="D7" s="664" t="s">
        <v>375</v>
      </c>
      <c r="E7" s="664"/>
      <c r="F7" s="664"/>
      <c r="G7" s="664"/>
      <c r="H7" s="664"/>
      <c r="I7" s="664"/>
      <c r="J7" s="664"/>
      <c r="K7" s="664"/>
      <c r="L7" s="664"/>
      <c r="M7" s="664"/>
      <c r="N7" s="664"/>
      <c r="O7" s="664"/>
      <c r="P7" s="664"/>
      <c r="Q7" s="664"/>
      <c r="R7" s="664"/>
      <c r="S7" s="161"/>
    </row>
    <row r="8" spans="1:19" ht="13.5" customHeight="1">
      <c r="A8" s="315" t="s">
        <v>342</v>
      </c>
      <c r="B8" s="315" t="s">
        <v>19</v>
      </c>
      <c r="C8" s="316" t="s">
        <v>343</v>
      </c>
      <c r="D8" s="317">
        <v>101.3</v>
      </c>
      <c r="E8" s="318">
        <v>112.4</v>
      </c>
      <c r="F8" s="318">
        <v>99</v>
      </c>
      <c r="G8" s="318">
        <v>110.7</v>
      </c>
      <c r="H8" s="318">
        <v>79</v>
      </c>
      <c r="I8" s="318">
        <v>103</v>
      </c>
      <c r="J8" s="318">
        <v>98.4</v>
      </c>
      <c r="K8" s="318">
        <v>108.7</v>
      </c>
      <c r="L8" s="319">
        <v>89.9</v>
      </c>
      <c r="M8" s="319">
        <v>105.9</v>
      </c>
      <c r="N8" s="319">
        <v>89.4</v>
      </c>
      <c r="O8" s="319">
        <v>114.3</v>
      </c>
      <c r="P8" s="318">
        <v>99.1</v>
      </c>
      <c r="Q8" s="318">
        <v>104.2</v>
      </c>
      <c r="R8" s="318">
        <v>101.6</v>
      </c>
      <c r="S8" s="319">
        <v>106.5</v>
      </c>
    </row>
    <row r="9" spans="1:19" ht="13.5" customHeight="1">
      <c r="A9" s="320"/>
      <c r="B9" s="320" t="s">
        <v>21</v>
      </c>
      <c r="C9" s="321"/>
      <c r="D9" s="322">
        <v>101.8</v>
      </c>
      <c r="E9" s="157">
        <v>111.4</v>
      </c>
      <c r="F9" s="157">
        <v>99.8</v>
      </c>
      <c r="G9" s="157">
        <v>114</v>
      </c>
      <c r="H9" s="157">
        <v>86</v>
      </c>
      <c r="I9" s="157">
        <v>107.2</v>
      </c>
      <c r="J9" s="157">
        <v>99.4</v>
      </c>
      <c r="K9" s="157">
        <v>110.3</v>
      </c>
      <c r="L9" s="323">
        <v>103.7</v>
      </c>
      <c r="M9" s="323">
        <v>107.8</v>
      </c>
      <c r="N9" s="323">
        <v>90.1</v>
      </c>
      <c r="O9" s="323">
        <v>112.1</v>
      </c>
      <c r="P9" s="157">
        <v>103.5</v>
      </c>
      <c r="Q9" s="157">
        <v>99</v>
      </c>
      <c r="R9" s="157">
        <v>103.4</v>
      </c>
      <c r="S9" s="323">
        <v>101.8</v>
      </c>
    </row>
    <row r="10" spans="1:19" ht="13.5">
      <c r="A10" s="320"/>
      <c r="B10" s="320" t="s">
        <v>22</v>
      </c>
      <c r="C10" s="321"/>
      <c r="D10" s="322">
        <v>99.8</v>
      </c>
      <c r="E10" s="157">
        <v>108.9</v>
      </c>
      <c r="F10" s="157">
        <v>99.1</v>
      </c>
      <c r="G10" s="157">
        <v>106</v>
      </c>
      <c r="H10" s="157">
        <v>93.2</v>
      </c>
      <c r="I10" s="157">
        <v>102.1</v>
      </c>
      <c r="J10" s="157">
        <v>97.8</v>
      </c>
      <c r="K10" s="157">
        <v>105.3</v>
      </c>
      <c r="L10" s="323">
        <v>106</v>
      </c>
      <c r="M10" s="323">
        <v>105.4</v>
      </c>
      <c r="N10" s="323">
        <v>90.2</v>
      </c>
      <c r="O10" s="323">
        <v>98.8</v>
      </c>
      <c r="P10" s="157">
        <v>89.2</v>
      </c>
      <c r="Q10" s="157">
        <v>100.7</v>
      </c>
      <c r="R10" s="157">
        <v>101.7</v>
      </c>
      <c r="S10" s="323">
        <v>100.8</v>
      </c>
    </row>
    <row r="11" spans="1:19" ht="13.5" customHeight="1">
      <c r="A11" s="320"/>
      <c r="B11" s="320" t="s">
        <v>618</v>
      </c>
      <c r="C11" s="321"/>
      <c r="D11" s="322">
        <v>100</v>
      </c>
      <c r="E11" s="157">
        <v>100</v>
      </c>
      <c r="F11" s="157">
        <v>100</v>
      </c>
      <c r="G11" s="157">
        <v>100</v>
      </c>
      <c r="H11" s="157">
        <v>100</v>
      </c>
      <c r="I11" s="157">
        <v>100</v>
      </c>
      <c r="J11" s="157">
        <v>100</v>
      </c>
      <c r="K11" s="157">
        <v>100</v>
      </c>
      <c r="L11" s="323">
        <v>100</v>
      </c>
      <c r="M11" s="323">
        <v>100</v>
      </c>
      <c r="N11" s="323">
        <v>100</v>
      </c>
      <c r="O11" s="323">
        <v>100</v>
      </c>
      <c r="P11" s="157">
        <v>100</v>
      </c>
      <c r="Q11" s="157">
        <v>100</v>
      </c>
      <c r="R11" s="157">
        <v>100</v>
      </c>
      <c r="S11" s="323">
        <v>100</v>
      </c>
    </row>
    <row r="12" spans="1:19" ht="13.5" customHeight="1">
      <c r="A12" s="320"/>
      <c r="B12" s="320">
        <v>28</v>
      </c>
      <c r="C12" s="321"/>
      <c r="D12" s="324">
        <v>99</v>
      </c>
      <c r="E12" s="325">
        <v>105.2</v>
      </c>
      <c r="F12" s="325">
        <v>99.9</v>
      </c>
      <c r="G12" s="325">
        <v>93.6</v>
      </c>
      <c r="H12" s="325">
        <v>92.7</v>
      </c>
      <c r="I12" s="325">
        <v>106</v>
      </c>
      <c r="J12" s="325">
        <v>95.9</v>
      </c>
      <c r="K12" s="325">
        <v>92.7</v>
      </c>
      <c r="L12" s="325">
        <v>101.7</v>
      </c>
      <c r="M12" s="325">
        <v>94.8</v>
      </c>
      <c r="N12" s="325">
        <v>95.3</v>
      </c>
      <c r="O12" s="325">
        <v>93.6</v>
      </c>
      <c r="P12" s="325">
        <v>99.7</v>
      </c>
      <c r="Q12" s="325">
        <v>99.6</v>
      </c>
      <c r="R12" s="325">
        <v>98.2</v>
      </c>
      <c r="S12" s="325">
        <v>100</v>
      </c>
    </row>
    <row r="13" spans="1:19" ht="13.5" customHeight="1">
      <c r="A13" s="225"/>
      <c r="B13" s="167" t="s">
        <v>474</v>
      </c>
      <c r="C13" s="226"/>
      <c r="D13" s="171">
        <v>100</v>
      </c>
      <c r="E13" s="172">
        <v>110.7</v>
      </c>
      <c r="F13" s="172">
        <v>100.9</v>
      </c>
      <c r="G13" s="172">
        <v>96.6</v>
      </c>
      <c r="H13" s="172">
        <v>88.4</v>
      </c>
      <c r="I13" s="172">
        <v>107.3</v>
      </c>
      <c r="J13" s="172">
        <v>92.9</v>
      </c>
      <c r="K13" s="172">
        <v>98.1</v>
      </c>
      <c r="L13" s="172">
        <v>99.9</v>
      </c>
      <c r="M13" s="172">
        <v>99.8</v>
      </c>
      <c r="N13" s="172">
        <v>99.4</v>
      </c>
      <c r="O13" s="172">
        <v>94.9</v>
      </c>
      <c r="P13" s="172">
        <v>103.4</v>
      </c>
      <c r="Q13" s="172">
        <v>98.2</v>
      </c>
      <c r="R13" s="172">
        <v>101.2</v>
      </c>
      <c r="S13" s="172">
        <v>97.3</v>
      </c>
    </row>
    <row r="14" spans="1:19" ht="13.5" customHeight="1">
      <c r="A14" s="320"/>
      <c r="B14" s="320" t="s">
        <v>344</v>
      </c>
      <c r="C14" s="321"/>
      <c r="D14" s="380">
        <v>100.5</v>
      </c>
      <c r="E14" s="381">
        <v>110.1</v>
      </c>
      <c r="F14" s="381">
        <v>102.6</v>
      </c>
      <c r="G14" s="381">
        <v>94.9</v>
      </c>
      <c r="H14" s="381">
        <v>88.2</v>
      </c>
      <c r="I14" s="381">
        <v>109.4</v>
      </c>
      <c r="J14" s="381">
        <v>94</v>
      </c>
      <c r="K14" s="381">
        <v>99</v>
      </c>
      <c r="L14" s="381">
        <v>100.3</v>
      </c>
      <c r="M14" s="381">
        <v>96.6</v>
      </c>
      <c r="N14" s="381">
        <v>98.9</v>
      </c>
      <c r="O14" s="381">
        <v>97.2</v>
      </c>
      <c r="P14" s="381">
        <v>100</v>
      </c>
      <c r="Q14" s="381">
        <v>96.2</v>
      </c>
      <c r="R14" s="381">
        <v>102.5</v>
      </c>
      <c r="S14" s="381">
        <v>98.9</v>
      </c>
    </row>
    <row r="15" spans="1:19" ht="13.5" customHeight="1">
      <c r="A15" s="320"/>
      <c r="B15" s="320" t="s">
        <v>345</v>
      </c>
      <c r="C15" s="321"/>
      <c r="D15" s="382">
        <v>99.5</v>
      </c>
      <c r="E15" s="158">
        <v>110.3</v>
      </c>
      <c r="F15" s="158">
        <v>99.7</v>
      </c>
      <c r="G15" s="158">
        <v>95.2</v>
      </c>
      <c r="H15" s="158">
        <v>87.6</v>
      </c>
      <c r="I15" s="158">
        <v>106.1</v>
      </c>
      <c r="J15" s="158">
        <v>93.9</v>
      </c>
      <c r="K15" s="158">
        <v>99.8</v>
      </c>
      <c r="L15" s="158">
        <v>100.1</v>
      </c>
      <c r="M15" s="158">
        <v>95.5</v>
      </c>
      <c r="N15" s="158">
        <v>100.8</v>
      </c>
      <c r="O15" s="158">
        <v>96</v>
      </c>
      <c r="P15" s="158">
        <v>101.5</v>
      </c>
      <c r="Q15" s="158">
        <v>97.8</v>
      </c>
      <c r="R15" s="158">
        <v>99.2</v>
      </c>
      <c r="S15" s="158">
        <v>97.2</v>
      </c>
    </row>
    <row r="16" spans="1:19" ht="13.5" customHeight="1">
      <c r="A16" s="320"/>
      <c r="B16" s="320" t="s">
        <v>346</v>
      </c>
      <c r="C16" s="321"/>
      <c r="D16" s="382">
        <v>101.1</v>
      </c>
      <c r="E16" s="158">
        <v>110.9</v>
      </c>
      <c r="F16" s="158">
        <v>101.2</v>
      </c>
      <c r="G16" s="158">
        <v>94.3</v>
      </c>
      <c r="H16" s="158">
        <v>89</v>
      </c>
      <c r="I16" s="158">
        <v>110.7</v>
      </c>
      <c r="J16" s="158">
        <v>95.3</v>
      </c>
      <c r="K16" s="158">
        <v>96.4</v>
      </c>
      <c r="L16" s="158">
        <v>100.1</v>
      </c>
      <c r="M16" s="158">
        <v>98.2</v>
      </c>
      <c r="N16" s="158">
        <v>100.2</v>
      </c>
      <c r="O16" s="158">
        <v>97.7</v>
      </c>
      <c r="P16" s="158">
        <v>103.4</v>
      </c>
      <c r="Q16" s="158">
        <v>100.7</v>
      </c>
      <c r="R16" s="158">
        <v>102.3</v>
      </c>
      <c r="S16" s="158">
        <v>100.2</v>
      </c>
    </row>
    <row r="17" spans="1:19" ht="13.5" customHeight="1">
      <c r="A17" s="320"/>
      <c r="B17" s="320" t="s">
        <v>347</v>
      </c>
      <c r="C17" s="321"/>
      <c r="D17" s="382">
        <v>99.8</v>
      </c>
      <c r="E17" s="158">
        <v>107.5</v>
      </c>
      <c r="F17" s="158">
        <v>101</v>
      </c>
      <c r="G17" s="158">
        <v>98.7</v>
      </c>
      <c r="H17" s="158">
        <v>87.5</v>
      </c>
      <c r="I17" s="158">
        <v>107.3</v>
      </c>
      <c r="J17" s="158">
        <v>93</v>
      </c>
      <c r="K17" s="158">
        <v>98.2</v>
      </c>
      <c r="L17" s="158">
        <v>100.1</v>
      </c>
      <c r="M17" s="158">
        <v>101.7</v>
      </c>
      <c r="N17" s="158">
        <v>100.3</v>
      </c>
      <c r="O17" s="158">
        <v>94.5</v>
      </c>
      <c r="P17" s="158">
        <v>104.7</v>
      </c>
      <c r="Q17" s="158">
        <v>97.8</v>
      </c>
      <c r="R17" s="158">
        <v>102.6</v>
      </c>
      <c r="S17" s="158">
        <v>93.6</v>
      </c>
    </row>
    <row r="18" spans="1:19" ht="13.5" customHeight="1">
      <c r="A18" s="320"/>
      <c r="B18" s="320" t="s">
        <v>348</v>
      </c>
      <c r="C18" s="321"/>
      <c r="D18" s="382">
        <v>99.9</v>
      </c>
      <c r="E18" s="158">
        <v>108.3</v>
      </c>
      <c r="F18" s="158">
        <v>99.8</v>
      </c>
      <c r="G18" s="158">
        <v>96.8</v>
      </c>
      <c r="H18" s="158">
        <v>89.1</v>
      </c>
      <c r="I18" s="158">
        <v>108.6</v>
      </c>
      <c r="J18" s="158">
        <v>94</v>
      </c>
      <c r="K18" s="158">
        <v>100.9</v>
      </c>
      <c r="L18" s="158">
        <v>100</v>
      </c>
      <c r="M18" s="158">
        <v>99.3</v>
      </c>
      <c r="N18" s="158">
        <v>102.6</v>
      </c>
      <c r="O18" s="158">
        <v>95.5</v>
      </c>
      <c r="P18" s="158">
        <v>103.4</v>
      </c>
      <c r="Q18" s="158">
        <v>100.1</v>
      </c>
      <c r="R18" s="158">
        <v>101.2</v>
      </c>
      <c r="S18" s="158">
        <v>93.8</v>
      </c>
    </row>
    <row r="19" spans="1:19" ht="13.5" customHeight="1">
      <c r="A19" s="320"/>
      <c r="B19" s="320" t="s">
        <v>349</v>
      </c>
      <c r="C19" s="321"/>
      <c r="D19" s="382">
        <v>100.9</v>
      </c>
      <c r="E19" s="158">
        <v>112.6</v>
      </c>
      <c r="F19" s="158">
        <v>101.5</v>
      </c>
      <c r="G19" s="158">
        <v>97.5</v>
      </c>
      <c r="H19" s="158">
        <v>91.8</v>
      </c>
      <c r="I19" s="158">
        <v>109.1</v>
      </c>
      <c r="J19" s="158">
        <v>92.5</v>
      </c>
      <c r="K19" s="158">
        <v>98.4</v>
      </c>
      <c r="L19" s="158">
        <v>103.2</v>
      </c>
      <c r="M19" s="158">
        <v>106.3</v>
      </c>
      <c r="N19" s="158">
        <v>102.3</v>
      </c>
      <c r="O19" s="158">
        <v>93.4</v>
      </c>
      <c r="P19" s="158">
        <v>105.2</v>
      </c>
      <c r="Q19" s="158">
        <v>99.6</v>
      </c>
      <c r="R19" s="158">
        <v>101</v>
      </c>
      <c r="S19" s="158">
        <v>95.2</v>
      </c>
    </row>
    <row r="20" spans="1:19" ht="13.5" customHeight="1">
      <c r="A20" s="320"/>
      <c r="B20" s="320" t="s">
        <v>320</v>
      </c>
      <c r="C20" s="321"/>
      <c r="D20" s="382">
        <v>100.6</v>
      </c>
      <c r="E20" s="158">
        <v>112.4</v>
      </c>
      <c r="F20" s="158">
        <v>101.5</v>
      </c>
      <c r="G20" s="158">
        <v>103.5</v>
      </c>
      <c r="H20" s="158">
        <v>88.4</v>
      </c>
      <c r="I20" s="158">
        <v>110.2</v>
      </c>
      <c r="J20" s="158">
        <v>91.9</v>
      </c>
      <c r="K20" s="158">
        <v>98.1</v>
      </c>
      <c r="L20" s="158">
        <v>97.7</v>
      </c>
      <c r="M20" s="158">
        <v>99.6</v>
      </c>
      <c r="N20" s="158">
        <v>98.2</v>
      </c>
      <c r="O20" s="158">
        <v>98.1</v>
      </c>
      <c r="P20" s="158">
        <v>107</v>
      </c>
      <c r="Q20" s="158">
        <v>99.4</v>
      </c>
      <c r="R20" s="158">
        <v>102</v>
      </c>
      <c r="S20" s="158">
        <v>96.4</v>
      </c>
    </row>
    <row r="21" spans="1:19" ht="13.5" customHeight="1">
      <c r="A21" s="320"/>
      <c r="B21" s="320" t="s">
        <v>350</v>
      </c>
      <c r="C21" s="321"/>
      <c r="D21" s="382">
        <v>100.6</v>
      </c>
      <c r="E21" s="158">
        <v>115.1</v>
      </c>
      <c r="F21" s="158">
        <v>101.7</v>
      </c>
      <c r="G21" s="158">
        <v>105.9</v>
      </c>
      <c r="H21" s="158">
        <v>88.5</v>
      </c>
      <c r="I21" s="158">
        <v>104.2</v>
      </c>
      <c r="J21" s="158">
        <v>92.5</v>
      </c>
      <c r="K21" s="158">
        <v>98.5</v>
      </c>
      <c r="L21" s="158">
        <v>100.8</v>
      </c>
      <c r="M21" s="158">
        <v>102</v>
      </c>
      <c r="N21" s="158">
        <v>97.3</v>
      </c>
      <c r="O21" s="158">
        <v>95.9</v>
      </c>
      <c r="P21" s="158">
        <v>106.2</v>
      </c>
      <c r="Q21" s="158">
        <v>99.9</v>
      </c>
      <c r="R21" s="158">
        <v>102.7</v>
      </c>
      <c r="S21" s="158">
        <v>96.5</v>
      </c>
    </row>
    <row r="22" spans="1:19" ht="13.5" customHeight="1">
      <c r="A22" s="320"/>
      <c r="B22" s="320">
        <v>12</v>
      </c>
      <c r="C22" s="321"/>
      <c r="D22" s="382">
        <v>100.6</v>
      </c>
      <c r="E22" s="158">
        <v>111.8</v>
      </c>
      <c r="F22" s="158">
        <v>102.1</v>
      </c>
      <c r="G22" s="158">
        <v>93.8</v>
      </c>
      <c r="H22" s="158">
        <v>88.7</v>
      </c>
      <c r="I22" s="158">
        <v>102.4</v>
      </c>
      <c r="J22" s="158">
        <v>92.2</v>
      </c>
      <c r="K22" s="158">
        <v>100.7</v>
      </c>
      <c r="L22" s="158">
        <v>101.4</v>
      </c>
      <c r="M22" s="158">
        <v>102</v>
      </c>
      <c r="N22" s="158">
        <v>101.2</v>
      </c>
      <c r="O22" s="158">
        <v>92.3</v>
      </c>
      <c r="P22" s="158">
        <v>106.6</v>
      </c>
      <c r="Q22" s="158">
        <v>99</v>
      </c>
      <c r="R22" s="158">
        <v>105.1</v>
      </c>
      <c r="S22" s="158">
        <v>99.7</v>
      </c>
    </row>
    <row r="23" spans="1:19" ht="13.5" customHeight="1">
      <c r="A23" s="320" t="s">
        <v>473</v>
      </c>
      <c r="B23" s="320" t="s">
        <v>351</v>
      </c>
      <c r="C23" s="321" t="s">
        <v>23</v>
      </c>
      <c r="D23" s="382">
        <v>98.4</v>
      </c>
      <c r="E23" s="158">
        <v>112.7</v>
      </c>
      <c r="F23" s="158">
        <v>98</v>
      </c>
      <c r="G23" s="158">
        <v>119.4</v>
      </c>
      <c r="H23" s="158">
        <v>80.5</v>
      </c>
      <c r="I23" s="158">
        <v>101.2</v>
      </c>
      <c r="J23" s="158">
        <v>99.9</v>
      </c>
      <c r="K23" s="158">
        <v>94.5</v>
      </c>
      <c r="L23" s="158">
        <v>87.3</v>
      </c>
      <c r="M23" s="158">
        <v>114.6</v>
      </c>
      <c r="N23" s="158">
        <v>90</v>
      </c>
      <c r="O23" s="158">
        <v>97.1</v>
      </c>
      <c r="P23" s="158">
        <v>88.4</v>
      </c>
      <c r="Q23" s="158">
        <v>106.4</v>
      </c>
      <c r="R23" s="158">
        <v>102.3</v>
      </c>
      <c r="S23" s="158">
        <v>95.7</v>
      </c>
    </row>
    <row r="24" spans="1:46" ht="13.5" customHeight="1">
      <c r="A24" s="320"/>
      <c r="B24" s="320">
        <v>2</v>
      </c>
      <c r="C24" s="321"/>
      <c r="D24" s="382">
        <v>99.4</v>
      </c>
      <c r="E24" s="158">
        <v>119.7</v>
      </c>
      <c r="F24" s="158">
        <v>100.3</v>
      </c>
      <c r="G24" s="158">
        <v>118.8</v>
      </c>
      <c r="H24" s="158">
        <v>82.6</v>
      </c>
      <c r="I24" s="158">
        <v>103.6</v>
      </c>
      <c r="J24" s="158">
        <v>99</v>
      </c>
      <c r="K24" s="158">
        <v>93.1</v>
      </c>
      <c r="L24" s="158">
        <v>86.3</v>
      </c>
      <c r="M24" s="158">
        <v>113.4</v>
      </c>
      <c r="N24" s="158">
        <v>89</v>
      </c>
      <c r="O24" s="158">
        <v>94.4</v>
      </c>
      <c r="P24" s="158">
        <v>88.8</v>
      </c>
      <c r="Q24" s="158">
        <v>105.1</v>
      </c>
      <c r="R24" s="158">
        <v>100.1</v>
      </c>
      <c r="S24" s="158">
        <v>96.4</v>
      </c>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row>
    <row r="25" spans="1:46" ht="13.5" customHeight="1">
      <c r="A25" s="320"/>
      <c r="B25" s="320">
        <v>3</v>
      </c>
      <c r="C25" s="321"/>
      <c r="D25" s="382">
        <v>98.6</v>
      </c>
      <c r="E25" s="158">
        <v>117.2</v>
      </c>
      <c r="F25" s="158">
        <v>100.6</v>
      </c>
      <c r="G25" s="158">
        <v>120.5</v>
      </c>
      <c r="H25" s="158">
        <v>83.8</v>
      </c>
      <c r="I25" s="158">
        <v>100.2</v>
      </c>
      <c r="J25" s="158">
        <v>98.7</v>
      </c>
      <c r="K25" s="158">
        <v>92.3</v>
      </c>
      <c r="L25" s="158">
        <v>87</v>
      </c>
      <c r="M25" s="158">
        <v>114.5</v>
      </c>
      <c r="N25" s="158">
        <v>91.4</v>
      </c>
      <c r="O25" s="158">
        <v>94.8</v>
      </c>
      <c r="P25" s="158">
        <v>87.1</v>
      </c>
      <c r="Q25" s="158">
        <v>101.5</v>
      </c>
      <c r="R25" s="158">
        <v>98.3</v>
      </c>
      <c r="S25" s="158">
        <v>95.6</v>
      </c>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row>
    <row r="26" spans="1:46" ht="13.5" customHeight="1">
      <c r="A26" s="167"/>
      <c r="B26" s="532">
        <v>4</v>
      </c>
      <c r="C26" s="168"/>
      <c r="D26" s="169">
        <v>100.9</v>
      </c>
      <c r="E26" s="170">
        <v>119</v>
      </c>
      <c r="F26" s="170">
        <v>101.1</v>
      </c>
      <c r="G26" s="170">
        <v>124.1</v>
      </c>
      <c r="H26" s="170">
        <v>83.7</v>
      </c>
      <c r="I26" s="170">
        <v>103.2</v>
      </c>
      <c r="J26" s="170">
        <v>104.8</v>
      </c>
      <c r="K26" s="170">
        <v>95.6</v>
      </c>
      <c r="L26" s="170">
        <v>90.6</v>
      </c>
      <c r="M26" s="170">
        <v>114.6</v>
      </c>
      <c r="N26" s="170">
        <v>91.7</v>
      </c>
      <c r="O26" s="170">
        <v>88.5</v>
      </c>
      <c r="P26" s="170">
        <v>89.2</v>
      </c>
      <c r="Q26" s="170">
        <v>106</v>
      </c>
      <c r="R26" s="170">
        <v>102.1</v>
      </c>
      <c r="S26" s="170">
        <v>98.5</v>
      </c>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row>
    <row r="27" spans="1:19" ht="17.25" customHeight="1">
      <c r="A27" s="161"/>
      <c r="B27" s="161"/>
      <c r="C27" s="161"/>
      <c r="D27" s="665" t="s">
        <v>824</v>
      </c>
      <c r="E27" s="665"/>
      <c r="F27" s="665"/>
      <c r="G27" s="665"/>
      <c r="H27" s="665"/>
      <c r="I27" s="665"/>
      <c r="J27" s="665"/>
      <c r="K27" s="665"/>
      <c r="L27" s="665"/>
      <c r="M27" s="665"/>
      <c r="N27" s="665"/>
      <c r="O27" s="665"/>
      <c r="P27" s="665"/>
      <c r="Q27" s="665"/>
      <c r="R27" s="665"/>
      <c r="S27" s="665"/>
    </row>
    <row r="28" spans="1:19" ht="13.5" customHeight="1">
      <c r="A28" s="315" t="s">
        <v>342</v>
      </c>
      <c r="B28" s="315" t="s">
        <v>19</v>
      </c>
      <c r="C28" s="316" t="s">
        <v>343</v>
      </c>
      <c r="D28" s="317">
        <v>1.2</v>
      </c>
      <c r="E28" s="318">
        <v>6.2</v>
      </c>
      <c r="F28" s="318">
        <v>0.7</v>
      </c>
      <c r="G28" s="318">
        <v>-3.8</v>
      </c>
      <c r="H28" s="318">
        <v>1</v>
      </c>
      <c r="I28" s="318">
        <v>3.9</v>
      </c>
      <c r="J28" s="318">
        <v>-0.4</v>
      </c>
      <c r="K28" s="318">
        <v>6.9</v>
      </c>
      <c r="L28" s="319">
        <v>2.1</v>
      </c>
      <c r="M28" s="319">
        <v>-6.8</v>
      </c>
      <c r="N28" s="319">
        <v>1.9</v>
      </c>
      <c r="O28" s="319">
        <v>10.7</v>
      </c>
      <c r="P28" s="318">
        <v>1.6</v>
      </c>
      <c r="Q28" s="318">
        <v>-0.7</v>
      </c>
      <c r="R28" s="318">
        <v>-0.1</v>
      </c>
      <c r="S28" s="319">
        <v>3.6</v>
      </c>
    </row>
    <row r="29" spans="1:19" ht="13.5" customHeight="1">
      <c r="A29" s="320"/>
      <c r="B29" s="320" t="s">
        <v>21</v>
      </c>
      <c r="C29" s="321"/>
      <c r="D29" s="322">
        <v>0.4</v>
      </c>
      <c r="E29" s="157">
        <v>-0.9</v>
      </c>
      <c r="F29" s="157">
        <v>0.8</v>
      </c>
      <c r="G29" s="157">
        <v>3</v>
      </c>
      <c r="H29" s="157">
        <v>8.9</v>
      </c>
      <c r="I29" s="157">
        <v>4.1</v>
      </c>
      <c r="J29" s="157">
        <v>1.1</v>
      </c>
      <c r="K29" s="157">
        <v>1.5</v>
      </c>
      <c r="L29" s="323">
        <v>15.5</v>
      </c>
      <c r="M29" s="323">
        <v>1.7</v>
      </c>
      <c r="N29" s="323">
        <v>0.7</v>
      </c>
      <c r="O29" s="323">
        <v>-1.9</v>
      </c>
      <c r="P29" s="157">
        <v>4.3</v>
      </c>
      <c r="Q29" s="157">
        <v>-5</v>
      </c>
      <c r="R29" s="157">
        <v>1.7</v>
      </c>
      <c r="S29" s="323">
        <v>-4.4</v>
      </c>
    </row>
    <row r="30" spans="1:19" ht="13.5" customHeight="1">
      <c r="A30" s="320"/>
      <c r="B30" s="320" t="s">
        <v>22</v>
      </c>
      <c r="C30" s="321"/>
      <c r="D30" s="322">
        <v>-1.9</v>
      </c>
      <c r="E30" s="157">
        <v>-2.4</v>
      </c>
      <c r="F30" s="157">
        <v>-0.7</v>
      </c>
      <c r="G30" s="157">
        <v>-7</v>
      </c>
      <c r="H30" s="157">
        <v>8.4</v>
      </c>
      <c r="I30" s="157">
        <v>-4.8</v>
      </c>
      <c r="J30" s="157">
        <v>-1.7</v>
      </c>
      <c r="K30" s="157">
        <v>-4.5</v>
      </c>
      <c r="L30" s="323">
        <v>2.2</v>
      </c>
      <c r="M30" s="323">
        <v>-2.2</v>
      </c>
      <c r="N30" s="323">
        <v>0.1</v>
      </c>
      <c r="O30" s="323">
        <v>-11.8</v>
      </c>
      <c r="P30" s="157">
        <v>-13.7</v>
      </c>
      <c r="Q30" s="157">
        <v>1.6</v>
      </c>
      <c r="R30" s="157">
        <v>-1.6</v>
      </c>
      <c r="S30" s="323">
        <v>-0.9</v>
      </c>
    </row>
    <row r="31" spans="1:19" ht="13.5" customHeight="1">
      <c r="A31" s="320"/>
      <c r="B31" s="320" t="s">
        <v>618</v>
      </c>
      <c r="C31" s="321"/>
      <c r="D31" s="322">
        <v>0.2</v>
      </c>
      <c r="E31" s="157">
        <v>-8.1</v>
      </c>
      <c r="F31" s="157">
        <v>0.9</v>
      </c>
      <c r="G31" s="157">
        <v>-5.7</v>
      </c>
      <c r="H31" s="157">
        <v>7.3</v>
      </c>
      <c r="I31" s="157">
        <v>-2.1</v>
      </c>
      <c r="J31" s="157">
        <v>2.4</v>
      </c>
      <c r="K31" s="157">
        <v>-5</v>
      </c>
      <c r="L31" s="323">
        <v>-5.8</v>
      </c>
      <c r="M31" s="323">
        <v>-5.1</v>
      </c>
      <c r="N31" s="323">
        <v>10.9</v>
      </c>
      <c r="O31" s="323">
        <v>1.2</v>
      </c>
      <c r="P31" s="157">
        <v>12</v>
      </c>
      <c r="Q31" s="157">
        <v>-0.6</v>
      </c>
      <c r="R31" s="157">
        <v>-1.7</v>
      </c>
      <c r="S31" s="323">
        <v>-0.8</v>
      </c>
    </row>
    <row r="32" spans="1:19" ht="13.5" customHeight="1">
      <c r="A32" s="320"/>
      <c r="B32" s="320">
        <v>28</v>
      </c>
      <c r="C32" s="321"/>
      <c r="D32" s="322">
        <v>-1</v>
      </c>
      <c r="E32" s="157">
        <v>5.1</v>
      </c>
      <c r="F32" s="157">
        <v>-0.1</v>
      </c>
      <c r="G32" s="157">
        <v>-6.4</v>
      </c>
      <c r="H32" s="157">
        <v>-7.3</v>
      </c>
      <c r="I32" s="157">
        <v>5.9</v>
      </c>
      <c r="J32" s="157">
        <v>-4.2</v>
      </c>
      <c r="K32" s="157">
        <v>-7.3</v>
      </c>
      <c r="L32" s="323">
        <v>1.7</v>
      </c>
      <c r="M32" s="323">
        <v>-5.2</v>
      </c>
      <c r="N32" s="323">
        <v>-4.7</v>
      </c>
      <c r="O32" s="323">
        <v>-6.4</v>
      </c>
      <c r="P32" s="157">
        <v>-0.3</v>
      </c>
      <c r="Q32" s="157">
        <v>-0.4</v>
      </c>
      <c r="R32" s="157">
        <v>-1.9</v>
      </c>
      <c r="S32" s="323">
        <v>-0.1</v>
      </c>
    </row>
    <row r="33" spans="1:19" ht="13.5" customHeight="1">
      <c r="A33" s="225"/>
      <c r="B33" s="167" t="s">
        <v>474</v>
      </c>
      <c r="C33" s="226"/>
      <c r="D33" s="171">
        <v>1</v>
      </c>
      <c r="E33" s="172">
        <v>5.2</v>
      </c>
      <c r="F33" s="172">
        <v>1</v>
      </c>
      <c r="G33" s="172">
        <v>3.2</v>
      </c>
      <c r="H33" s="172">
        <v>-4.6</v>
      </c>
      <c r="I33" s="172">
        <v>1.2</v>
      </c>
      <c r="J33" s="172">
        <v>-3.1</v>
      </c>
      <c r="K33" s="172">
        <v>5.8</v>
      </c>
      <c r="L33" s="172">
        <v>-1.8</v>
      </c>
      <c r="M33" s="172">
        <v>5.3</v>
      </c>
      <c r="N33" s="172">
        <v>4.3</v>
      </c>
      <c r="O33" s="172">
        <v>1.4</v>
      </c>
      <c r="P33" s="172">
        <v>3.7</v>
      </c>
      <c r="Q33" s="172">
        <v>-1.4</v>
      </c>
      <c r="R33" s="172">
        <v>3.1</v>
      </c>
      <c r="S33" s="172">
        <v>-2.7</v>
      </c>
    </row>
    <row r="34" spans="1:19" ht="13.5" customHeight="1">
      <c r="A34" s="320"/>
      <c r="B34" s="320" t="s">
        <v>344</v>
      </c>
      <c r="C34" s="321"/>
      <c r="D34" s="380">
        <v>-0.9</v>
      </c>
      <c r="E34" s="381">
        <v>5.1</v>
      </c>
      <c r="F34" s="381">
        <v>0.4</v>
      </c>
      <c r="G34" s="381">
        <v>-1.8</v>
      </c>
      <c r="H34" s="381">
        <v>-11.6</v>
      </c>
      <c r="I34" s="381">
        <v>-0.4</v>
      </c>
      <c r="J34" s="381">
        <v>-4.3</v>
      </c>
      <c r="K34" s="381">
        <v>4.2</v>
      </c>
      <c r="L34" s="381">
        <v>1.4</v>
      </c>
      <c r="M34" s="381">
        <v>-1.4</v>
      </c>
      <c r="N34" s="381">
        <v>0.4</v>
      </c>
      <c r="O34" s="381">
        <v>-0.4</v>
      </c>
      <c r="P34" s="381">
        <v>-2.3</v>
      </c>
      <c r="Q34" s="381">
        <v>-6.3</v>
      </c>
      <c r="R34" s="381">
        <v>7.1</v>
      </c>
      <c r="S34" s="381">
        <v>-3</v>
      </c>
    </row>
    <row r="35" spans="1:19" ht="13.5" customHeight="1">
      <c r="A35" s="320"/>
      <c r="B35" s="320" t="s">
        <v>345</v>
      </c>
      <c r="C35" s="321"/>
      <c r="D35" s="382">
        <v>0.6</v>
      </c>
      <c r="E35" s="158">
        <v>8.3</v>
      </c>
      <c r="F35" s="158">
        <v>1.3</v>
      </c>
      <c r="G35" s="158">
        <v>6.7</v>
      </c>
      <c r="H35" s="158">
        <v>-9.3</v>
      </c>
      <c r="I35" s="158">
        <v>1.5</v>
      </c>
      <c r="J35" s="158">
        <v>-4.3</v>
      </c>
      <c r="K35" s="158">
        <v>7.3</v>
      </c>
      <c r="L35" s="158">
        <v>1.8</v>
      </c>
      <c r="M35" s="158">
        <v>0.4</v>
      </c>
      <c r="N35" s="158">
        <v>1.5</v>
      </c>
      <c r="O35" s="158">
        <v>1.1</v>
      </c>
      <c r="P35" s="158">
        <v>1</v>
      </c>
      <c r="Q35" s="158">
        <v>-3.1</v>
      </c>
      <c r="R35" s="158">
        <v>4.3</v>
      </c>
      <c r="S35" s="158">
        <v>-1.5</v>
      </c>
    </row>
    <row r="36" spans="1:19" ht="13.5" customHeight="1">
      <c r="A36" s="320"/>
      <c r="B36" s="320" t="s">
        <v>346</v>
      </c>
      <c r="C36" s="321"/>
      <c r="D36" s="382">
        <v>1</v>
      </c>
      <c r="E36" s="158">
        <v>8.9</v>
      </c>
      <c r="F36" s="158">
        <v>0.4</v>
      </c>
      <c r="G36" s="158">
        <v>0.7</v>
      </c>
      <c r="H36" s="158">
        <v>-8.5</v>
      </c>
      <c r="I36" s="158">
        <v>6.8</v>
      </c>
      <c r="J36" s="158">
        <v>-4</v>
      </c>
      <c r="K36" s="158">
        <v>8.6</v>
      </c>
      <c r="L36" s="158">
        <v>3.6</v>
      </c>
      <c r="M36" s="158">
        <v>1.9</v>
      </c>
      <c r="N36" s="158">
        <v>3.4</v>
      </c>
      <c r="O36" s="158">
        <v>0.9</v>
      </c>
      <c r="P36" s="158">
        <v>2.7</v>
      </c>
      <c r="Q36" s="158">
        <v>-1.9</v>
      </c>
      <c r="R36" s="158">
        <v>4.7</v>
      </c>
      <c r="S36" s="158">
        <v>-3.3</v>
      </c>
    </row>
    <row r="37" spans="1:19" ht="13.5" customHeight="1">
      <c r="A37" s="320"/>
      <c r="B37" s="320" t="s">
        <v>347</v>
      </c>
      <c r="C37" s="321"/>
      <c r="D37" s="382">
        <v>0.9</v>
      </c>
      <c r="E37" s="158">
        <v>1.4</v>
      </c>
      <c r="F37" s="158">
        <v>1.1</v>
      </c>
      <c r="G37" s="158">
        <v>3.8</v>
      </c>
      <c r="H37" s="158">
        <v>-3.3</v>
      </c>
      <c r="I37" s="158">
        <v>2</v>
      </c>
      <c r="J37" s="158">
        <v>-0.9</v>
      </c>
      <c r="K37" s="158">
        <v>4.5</v>
      </c>
      <c r="L37" s="158">
        <v>-4.3</v>
      </c>
      <c r="M37" s="158">
        <v>6.8</v>
      </c>
      <c r="N37" s="158">
        <v>6.8</v>
      </c>
      <c r="O37" s="158">
        <v>0.5</v>
      </c>
      <c r="P37" s="158">
        <v>6.6</v>
      </c>
      <c r="Q37" s="158">
        <v>-2.5</v>
      </c>
      <c r="R37" s="158">
        <v>1.6</v>
      </c>
      <c r="S37" s="158">
        <v>-5.5</v>
      </c>
    </row>
    <row r="38" spans="1:19" ht="13.5" customHeight="1">
      <c r="A38" s="320"/>
      <c r="B38" s="320" t="s">
        <v>348</v>
      </c>
      <c r="C38" s="321"/>
      <c r="D38" s="382">
        <v>2</v>
      </c>
      <c r="E38" s="158">
        <v>1.2</v>
      </c>
      <c r="F38" s="158">
        <v>1.7</v>
      </c>
      <c r="G38" s="158">
        <v>1.5</v>
      </c>
      <c r="H38" s="158">
        <v>1.1</v>
      </c>
      <c r="I38" s="158">
        <v>3.6</v>
      </c>
      <c r="J38" s="158">
        <v>-1.4</v>
      </c>
      <c r="K38" s="158">
        <v>6.9</v>
      </c>
      <c r="L38" s="158">
        <v>-4.5</v>
      </c>
      <c r="M38" s="158">
        <v>8.3</v>
      </c>
      <c r="N38" s="158">
        <v>8.8</v>
      </c>
      <c r="O38" s="158">
        <v>0.7</v>
      </c>
      <c r="P38" s="158">
        <v>5.6</v>
      </c>
      <c r="Q38" s="158">
        <v>2.7</v>
      </c>
      <c r="R38" s="158">
        <v>1.8</v>
      </c>
      <c r="S38" s="158">
        <v>-5.2</v>
      </c>
    </row>
    <row r="39" spans="1:19" ht="13.5" customHeight="1">
      <c r="A39" s="320"/>
      <c r="B39" s="320" t="s">
        <v>349</v>
      </c>
      <c r="C39" s="321"/>
      <c r="D39" s="382">
        <v>2.6</v>
      </c>
      <c r="E39" s="158">
        <v>5.6</v>
      </c>
      <c r="F39" s="158">
        <v>1.9</v>
      </c>
      <c r="G39" s="158">
        <v>4.2</v>
      </c>
      <c r="H39" s="158">
        <v>0.3</v>
      </c>
      <c r="I39" s="158">
        <v>3.7</v>
      </c>
      <c r="J39" s="158">
        <v>-2.4</v>
      </c>
      <c r="K39" s="158">
        <v>6</v>
      </c>
      <c r="L39" s="158">
        <v>-3.1</v>
      </c>
      <c r="M39" s="158">
        <v>14.2</v>
      </c>
      <c r="N39" s="158">
        <v>11.8</v>
      </c>
      <c r="O39" s="158">
        <v>1</v>
      </c>
      <c r="P39" s="158">
        <v>8</v>
      </c>
      <c r="Q39" s="158">
        <v>2.2</v>
      </c>
      <c r="R39" s="158">
        <v>1.5</v>
      </c>
      <c r="S39" s="158">
        <v>-4.6</v>
      </c>
    </row>
    <row r="40" spans="1:19" ht="13.5" customHeight="1">
      <c r="A40" s="320"/>
      <c r="B40" s="320" t="s">
        <v>320</v>
      </c>
      <c r="C40" s="321"/>
      <c r="D40" s="382">
        <v>2.2</v>
      </c>
      <c r="E40" s="158">
        <v>2.6</v>
      </c>
      <c r="F40" s="158">
        <v>1.4</v>
      </c>
      <c r="G40" s="158">
        <v>9.3</v>
      </c>
      <c r="H40" s="158">
        <v>0.2</v>
      </c>
      <c r="I40" s="158">
        <v>3.9</v>
      </c>
      <c r="J40" s="158">
        <v>-1.8</v>
      </c>
      <c r="K40" s="158">
        <v>5.8</v>
      </c>
      <c r="L40" s="158">
        <v>-6.4</v>
      </c>
      <c r="M40" s="158">
        <v>8.4</v>
      </c>
      <c r="N40" s="158">
        <v>7</v>
      </c>
      <c r="O40" s="158">
        <v>8.3</v>
      </c>
      <c r="P40" s="158">
        <v>9.1</v>
      </c>
      <c r="Q40" s="158">
        <v>1.7</v>
      </c>
      <c r="R40" s="158">
        <v>2.1</v>
      </c>
      <c r="S40" s="158">
        <v>-1.9</v>
      </c>
    </row>
    <row r="41" spans="1:19" ht="13.5" customHeight="1">
      <c r="A41" s="320"/>
      <c r="B41" s="320" t="s">
        <v>350</v>
      </c>
      <c r="C41" s="321"/>
      <c r="D41" s="382">
        <v>1.9</v>
      </c>
      <c r="E41" s="158">
        <v>5.6</v>
      </c>
      <c r="F41" s="158">
        <v>1.3</v>
      </c>
      <c r="G41" s="158">
        <v>14.4</v>
      </c>
      <c r="H41" s="158">
        <v>-0.8</v>
      </c>
      <c r="I41" s="158">
        <v>-3</v>
      </c>
      <c r="J41" s="158">
        <v>-0.9</v>
      </c>
      <c r="K41" s="158">
        <v>4.2</v>
      </c>
      <c r="L41" s="158">
        <v>-2.8</v>
      </c>
      <c r="M41" s="158">
        <v>10.6</v>
      </c>
      <c r="N41" s="158">
        <v>4.1</v>
      </c>
      <c r="O41" s="158">
        <v>2.9</v>
      </c>
      <c r="P41" s="158">
        <v>7.1</v>
      </c>
      <c r="Q41" s="158">
        <v>1.9</v>
      </c>
      <c r="R41" s="158">
        <v>4.9</v>
      </c>
      <c r="S41" s="158">
        <v>-1.8</v>
      </c>
    </row>
    <row r="42" spans="1:19" ht="13.5" customHeight="1">
      <c r="A42" s="320"/>
      <c r="B42" s="320">
        <v>12</v>
      </c>
      <c r="C42" s="321"/>
      <c r="D42" s="382">
        <v>0.5</v>
      </c>
      <c r="E42" s="158">
        <v>3.9</v>
      </c>
      <c r="F42" s="158">
        <v>-0.5</v>
      </c>
      <c r="G42" s="158">
        <v>0.9</v>
      </c>
      <c r="H42" s="158">
        <v>2.8</v>
      </c>
      <c r="I42" s="158">
        <v>-7.2</v>
      </c>
      <c r="J42" s="158">
        <v>-2.9</v>
      </c>
      <c r="K42" s="158">
        <v>5.9</v>
      </c>
      <c r="L42" s="158">
        <v>-2.2</v>
      </c>
      <c r="M42" s="158">
        <v>10.4</v>
      </c>
      <c r="N42" s="158">
        <v>4</v>
      </c>
      <c r="O42" s="158">
        <v>-1.4</v>
      </c>
      <c r="P42" s="158">
        <v>7.8</v>
      </c>
      <c r="Q42" s="158">
        <v>0.8</v>
      </c>
      <c r="R42" s="158">
        <v>5.9</v>
      </c>
      <c r="S42" s="158">
        <v>-2</v>
      </c>
    </row>
    <row r="43" spans="1:19" ht="13.5" customHeight="1">
      <c r="A43" s="320" t="s">
        <v>473</v>
      </c>
      <c r="B43" s="320" t="s">
        <v>351</v>
      </c>
      <c r="C43" s="321" t="s">
        <v>23</v>
      </c>
      <c r="D43" s="382">
        <v>0.1</v>
      </c>
      <c r="E43" s="158">
        <v>4.1</v>
      </c>
      <c r="F43" s="158">
        <v>-0.6</v>
      </c>
      <c r="G43" s="158">
        <v>29.1</v>
      </c>
      <c r="H43" s="158">
        <v>-8</v>
      </c>
      <c r="I43" s="158">
        <v>-5.8</v>
      </c>
      <c r="J43" s="158">
        <v>8.1</v>
      </c>
      <c r="K43" s="158">
        <v>-1.7</v>
      </c>
      <c r="L43" s="158">
        <v>-10</v>
      </c>
      <c r="M43" s="158">
        <v>16</v>
      </c>
      <c r="N43" s="158">
        <v>-9.8</v>
      </c>
      <c r="O43" s="158">
        <v>2.1</v>
      </c>
      <c r="P43" s="158">
        <v>-12.5</v>
      </c>
      <c r="Q43" s="158">
        <v>11.9</v>
      </c>
      <c r="R43" s="158">
        <v>3.2</v>
      </c>
      <c r="S43" s="158">
        <v>-3</v>
      </c>
    </row>
    <row r="44" spans="1:19" ht="13.5" customHeight="1">
      <c r="A44" s="320"/>
      <c r="B44" s="320">
        <v>2</v>
      </c>
      <c r="C44" s="321"/>
      <c r="D44" s="382">
        <v>0.6</v>
      </c>
      <c r="E44" s="158">
        <v>6.9</v>
      </c>
      <c r="F44" s="158">
        <v>-0.2</v>
      </c>
      <c r="G44" s="158">
        <v>27.6</v>
      </c>
      <c r="H44" s="158">
        <v>-1.2</v>
      </c>
      <c r="I44" s="158">
        <v>-2.7</v>
      </c>
      <c r="J44" s="158">
        <v>7.5</v>
      </c>
      <c r="K44" s="158">
        <v>-1.1</v>
      </c>
      <c r="L44" s="158">
        <v>-12.9</v>
      </c>
      <c r="M44" s="158">
        <v>13.7</v>
      </c>
      <c r="N44" s="158">
        <v>-6</v>
      </c>
      <c r="O44" s="158">
        <v>3.5</v>
      </c>
      <c r="P44" s="158">
        <v>-11.8</v>
      </c>
      <c r="Q44" s="158">
        <v>8.6</v>
      </c>
      <c r="R44" s="158">
        <v>1.4</v>
      </c>
      <c r="S44" s="158">
        <v>-2.4</v>
      </c>
    </row>
    <row r="45" spans="1:19" ht="13.5" customHeight="1">
      <c r="A45" s="320"/>
      <c r="B45" s="320">
        <v>3</v>
      </c>
      <c r="C45" s="321"/>
      <c r="D45" s="382">
        <v>-0.3</v>
      </c>
      <c r="E45" s="158">
        <v>7.1</v>
      </c>
      <c r="F45" s="158">
        <v>0</v>
      </c>
      <c r="G45" s="158">
        <v>29.8</v>
      </c>
      <c r="H45" s="158">
        <v>-7.2</v>
      </c>
      <c r="I45" s="158">
        <v>-5.6</v>
      </c>
      <c r="J45" s="158">
        <v>8.5</v>
      </c>
      <c r="K45" s="158">
        <v>-5.1</v>
      </c>
      <c r="L45" s="158">
        <v>-11.9</v>
      </c>
      <c r="M45" s="158">
        <v>16.5</v>
      </c>
      <c r="N45" s="158">
        <v>-5.8</v>
      </c>
      <c r="O45" s="158">
        <v>3.3</v>
      </c>
      <c r="P45" s="158">
        <v>-13.5</v>
      </c>
      <c r="Q45" s="158">
        <v>5.6</v>
      </c>
      <c r="R45" s="158">
        <v>-0.1</v>
      </c>
      <c r="S45" s="158">
        <v>-2.9</v>
      </c>
    </row>
    <row r="46" spans="1:19" ht="13.5" customHeight="1">
      <c r="A46" s="167"/>
      <c r="B46" s="532">
        <v>4</v>
      </c>
      <c r="C46" s="168"/>
      <c r="D46" s="169">
        <v>0.4</v>
      </c>
      <c r="E46" s="170">
        <v>8.1</v>
      </c>
      <c r="F46" s="170">
        <v>-1.5</v>
      </c>
      <c r="G46" s="170">
        <v>30.8</v>
      </c>
      <c r="H46" s="170">
        <v>-5.1</v>
      </c>
      <c r="I46" s="170">
        <v>-5.7</v>
      </c>
      <c r="J46" s="170">
        <v>11.5</v>
      </c>
      <c r="K46" s="170">
        <v>-3.4</v>
      </c>
      <c r="L46" s="170">
        <v>-9.7</v>
      </c>
      <c r="M46" s="170">
        <v>18.6</v>
      </c>
      <c r="N46" s="170">
        <v>-7.3</v>
      </c>
      <c r="O46" s="170">
        <v>-9</v>
      </c>
      <c r="P46" s="170">
        <v>-10.8</v>
      </c>
      <c r="Q46" s="170">
        <v>10.2</v>
      </c>
      <c r="R46" s="170">
        <v>-0.4</v>
      </c>
      <c r="S46" s="170">
        <v>-0.4</v>
      </c>
    </row>
    <row r="47" spans="1:35" ht="27" customHeight="1">
      <c r="A47" s="667" t="s">
        <v>214</v>
      </c>
      <c r="B47" s="667"/>
      <c r="C47" s="668"/>
      <c r="D47" s="173">
        <v>2.3</v>
      </c>
      <c r="E47" s="173">
        <v>1.5</v>
      </c>
      <c r="F47" s="173">
        <v>0.5</v>
      </c>
      <c r="G47" s="173">
        <v>3</v>
      </c>
      <c r="H47" s="173">
        <v>-0.1</v>
      </c>
      <c r="I47" s="173">
        <v>3</v>
      </c>
      <c r="J47" s="173">
        <v>6.2</v>
      </c>
      <c r="K47" s="173">
        <v>3.6</v>
      </c>
      <c r="L47" s="173">
        <v>4.1</v>
      </c>
      <c r="M47" s="173">
        <v>0.1</v>
      </c>
      <c r="N47" s="173">
        <v>0.3</v>
      </c>
      <c r="O47" s="173">
        <v>-6.6</v>
      </c>
      <c r="P47" s="173">
        <v>2.4</v>
      </c>
      <c r="Q47" s="173">
        <v>4.4</v>
      </c>
      <c r="R47" s="173">
        <v>3.9</v>
      </c>
      <c r="S47" s="173">
        <v>3</v>
      </c>
      <c r="T47" s="327"/>
      <c r="U47" s="327"/>
      <c r="V47" s="327"/>
      <c r="W47" s="327"/>
      <c r="X47" s="327"/>
      <c r="Y47" s="327"/>
      <c r="Z47" s="327"/>
      <c r="AA47" s="327"/>
      <c r="AB47" s="327"/>
      <c r="AC47" s="327"/>
      <c r="AD47" s="327"/>
      <c r="AE47" s="327"/>
      <c r="AF47" s="327"/>
      <c r="AG47" s="327"/>
      <c r="AH47" s="327"/>
      <c r="AI47" s="327"/>
    </row>
    <row r="48" spans="1:35" ht="27" customHeight="1">
      <c r="A48" s="327"/>
      <c r="B48" s="327"/>
      <c r="C48" s="327"/>
      <c r="D48" s="332"/>
      <c r="E48" s="332"/>
      <c r="F48" s="332"/>
      <c r="G48" s="332"/>
      <c r="H48" s="332"/>
      <c r="I48" s="332"/>
      <c r="J48" s="332"/>
      <c r="K48" s="332"/>
      <c r="L48" s="332"/>
      <c r="M48" s="332"/>
      <c r="N48" s="332"/>
      <c r="O48" s="332"/>
      <c r="P48" s="332"/>
      <c r="Q48" s="332"/>
      <c r="R48" s="332"/>
      <c r="S48" s="332"/>
      <c r="T48" s="327"/>
      <c r="U48" s="327"/>
      <c r="V48" s="327"/>
      <c r="W48" s="327"/>
      <c r="X48" s="327"/>
      <c r="Y48" s="327"/>
      <c r="Z48" s="327"/>
      <c r="AA48" s="327"/>
      <c r="AB48" s="327"/>
      <c r="AC48" s="327"/>
      <c r="AD48" s="327"/>
      <c r="AE48" s="327"/>
      <c r="AF48" s="327"/>
      <c r="AG48" s="327"/>
      <c r="AH48" s="327"/>
      <c r="AI48" s="327"/>
    </row>
    <row r="49" spans="1:19" ht="17.25">
      <c r="A49" s="155" t="s">
        <v>166</v>
      </c>
      <c r="B49" s="329"/>
      <c r="C49" s="329"/>
      <c r="D49" s="326"/>
      <c r="E49" s="326"/>
      <c r="F49" s="326"/>
      <c r="G49" s="326"/>
      <c r="H49" s="672"/>
      <c r="I49" s="672"/>
      <c r="J49" s="672"/>
      <c r="K49" s="672"/>
      <c r="L49" s="672"/>
      <c r="M49" s="672"/>
      <c r="N49" s="672"/>
      <c r="O49" s="672"/>
      <c r="P49" s="326"/>
      <c r="Q49" s="326"/>
      <c r="R49" s="326"/>
      <c r="S49" s="149" t="s">
        <v>617</v>
      </c>
    </row>
    <row r="50" spans="1:19" ht="13.5">
      <c r="A50" s="658" t="s">
        <v>317</v>
      </c>
      <c r="B50" s="658"/>
      <c r="C50" s="659"/>
      <c r="D50" s="140" t="s">
        <v>801</v>
      </c>
      <c r="E50" s="140" t="s">
        <v>802</v>
      </c>
      <c r="F50" s="140" t="s">
        <v>803</v>
      </c>
      <c r="G50" s="140" t="s">
        <v>804</v>
      </c>
      <c r="H50" s="140" t="s">
        <v>805</v>
      </c>
      <c r="I50" s="140" t="s">
        <v>806</v>
      </c>
      <c r="J50" s="140" t="s">
        <v>807</v>
      </c>
      <c r="K50" s="140" t="s">
        <v>808</v>
      </c>
      <c r="L50" s="140" t="s">
        <v>809</v>
      </c>
      <c r="M50" s="140" t="s">
        <v>810</v>
      </c>
      <c r="N50" s="140" t="s">
        <v>384</v>
      </c>
      <c r="O50" s="140" t="s">
        <v>812</v>
      </c>
      <c r="P50" s="140" t="s">
        <v>813</v>
      </c>
      <c r="Q50" s="140" t="s">
        <v>814</v>
      </c>
      <c r="R50" s="140" t="s">
        <v>815</v>
      </c>
      <c r="S50" s="140" t="s">
        <v>816</v>
      </c>
    </row>
    <row r="51" spans="1:19" ht="13.5">
      <c r="A51" s="660"/>
      <c r="B51" s="660"/>
      <c r="C51" s="661"/>
      <c r="D51" s="141" t="s">
        <v>321</v>
      </c>
      <c r="E51" s="141"/>
      <c r="F51" s="141"/>
      <c r="G51" s="141" t="s">
        <v>376</v>
      </c>
      <c r="H51" s="141" t="s">
        <v>322</v>
      </c>
      <c r="I51" s="141" t="s">
        <v>323</v>
      </c>
      <c r="J51" s="141" t="s">
        <v>324</v>
      </c>
      <c r="K51" s="141" t="s">
        <v>325</v>
      </c>
      <c r="L51" s="142" t="s">
        <v>326</v>
      </c>
      <c r="M51" s="143" t="s">
        <v>327</v>
      </c>
      <c r="N51" s="142" t="s">
        <v>382</v>
      </c>
      <c r="O51" s="142" t="s">
        <v>328</v>
      </c>
      <c r="P51" s="142" t="s">
        <v>329</v>
      </c>
      <c r="Q51" s="142" t="s">
        <v>330</v>
      </c>
      <c r="R51" s="142" t="s">
        <v>331</v>
      </c>
      <c r="S51" s="185" t="s">
        <v>96</v>
      </c>
    </row>
    <row r="52" spans="1:19" ht="18" customHeight="1">
      <c r="A52" s="662"/>
      <c r="B52" s="662"/>
      <c r="C52" s="663"/>
      <c r="D52" s="144" t="s">
        <v>332</v>
      </c>
      <c r="E52" s="144" t="s">
        <v>212</v>
      </c>
      <c r="F52" s="144" t="s">
        <v>213</v>
      </c>
      <c r="G52" s="144" t="s">
        <v>377</v>
      </c>
      <c r="H52" s="144" t="s">
        <v>333</v>
      </c>
      <c r="I52" s="144" t="s">
        <v>334</v>
      </c>
      <c r="J52" s="144" t="s">
        <v>335</v>
      </c>
      <c r="K52" s="144" t="s">
        <v>336</v>
      </c>
      <c r="L52" s="145" t="s">
        <v>337</v>
      </c>
      <c r="M52" s="146" t="s">
        <v>338</v>
      </c>
      <c r="N52" s="145" t="s">
        <v>383</v>
      </c>
      <c r="O52" s="145" t="s">
        <v>339</v>
      </c>
      <c r="P52" s="146" t="s">
        <v>340</v>
      </c>
      <c r="Q52" s="146" t="s">
        <v>341</v>
      </c>
      <c r="R52" s="145" t="s">
        <v>380</v>
      </c>
      <c r="S52" s="145" t="s">
        <v>97</v>
      </c>
    </row>
    <row r="53" spans="1:19" ht="15.75" customHeight="1">
      <c r="A53" s="161"/>
      <c r="B53" s="161"/>
      <c r="C53" s="161"/>
      <c r="D53" s="664" t="s">
        <v>375</v>
      </c>
      <c r="E53" s="664"/>
      <c r="F53" s="664"/>
      <c r="G53" s="664"/>
      <c r="H53" s="664"/>
      <c r="I53" s="664"/>
      <c r="J53" s="664"/>
      <c r="K53" s="664"/>
      <c r="L53" s="664"/>
      <c r="M53" s="664"/>
      <c r="N53" s="664"/>
      <c r="O53" s="664"/>
      <c r="P53" s="664"/>
      <c r="Q53" s="664"/>
      <c r="R53" s="664"/>
      <c r="S53" s="161"/>
    </row>
    <row r="54" spans="1:19" ht="13.5" customHeight="1">
      <c r="A54" s="315" t="s">
        <v>342</v>
      </c>
      <c r="B54" s="315" t="s">
        <v>19</v>
      </c>
      <c r="C54" s="316" t="s">
        <v>343</v>
      </c>
      <c r="D54" s="317">
        <v>100.9</v>
      </c>
      <c r="E54" s="318">
        <v>116.6</v>
      </c>
      <c r="F54" s="318">
        <v>99.2</v>
      </c>
      <c r="G54" s="318">
        <v>105.4</v>
      </c>
      <c r="H54" s="318">
        <v>78</v>
      </c>
      <c r="I54" s="318">
        <v>100.1</v>
      </c>
      <c r="J54" s="318">
        <v>102.8</v>
      </c>
      <c r="K54" s="318">
        <v>110.8</v>
      </c>
      <c r="L54" s="319">
        <v>68.6</v>
      </c>
      <c r="M54" s="319">
        <v>105.2</v>
      </c>
      <c r="N54" s="319">
        <v>95</v>
      </c>
      <c r="O54" s="319">
        <v>109.4</v>
      </c>
      <c r="P54" s="318">
        <v>94.9</v>
      </c>
      <c r="Q54" s="318">
        <v>105.5</v>
      </c>
      <c r="R54" s="318">
        <v>97.9</v>
      </c>
      <c r="S54" s="319">
        <v>97.1</v>
      </c>
    </row>
    <row r="55" spans="1:19" ht="13.5" customHeight="1">
      <c r="A55" s="320"/>
      <c r="B55" s="320" t="s">
        <v>21</v>
      </c>
      <c r="C55" s="321"/>
      <c r="D55" s="322">
        <v>100.5</v>
      </c>
      <c r="E55" s="157">
        <v>105</v>
      </c>
      <c r="F55" s="157">
        <v>99.2</v>
      </c>
      <c r="G55" s="157">
        <v>104.6</v>
      </c>
      <c r="H55" s="157">
        <v>86.8</v>
      </c>
      <c r="I55" s="157">
        <v>103.1</v>
      </c>
      <c r="J55" s="157">
        <v>101.9</v>
      </c>
      <c r="K55" s="157">
        <v>109.8</v>
      </c>
      <c r="L55" s="323">
        <v>83.4</v>
      </c>
      <c r="M55" s="323">
        <v>104.5</v>
      </c>
      <c r="N55" s="323">
        <v>96.2</v>
      </c>
      <c r="O55" s="323">
        <v>106.3</v>
      </c>
      <c r="P55" s="157">
        <v>96.8</v>
      </c>
      <c r="Q55" s="157">
        <v>101.5</v>
      </c>
      <c r="R55" s="157">
        <v>100.9</v>
      </c>
      <c r="S55" s="323">
        <v>98.8</v>
      </c>
    </row>
    <row r="56" spans="1:19" ht="13.5" customHeight="1">
      <c r="A56" s="320"/>
      <c r="B56" s="320" t="s">
        <v>22</v>
      </c>
      <c r="C56" s="321"/>
      <c r="D56" s="322">
        <v>100.4</v>
      </c>
      <c r="E56" s="157">
        <v>95.1</v>
      </c>
      <c r="F56" s="157">
        <v>98.8</v>
      </c>
      <c r="G56" s="157">
        <v>98.2</v>
      </c>
      <c r="H56" s="157">
        <v>96.2</v>
      </c>
      <c r="I56" s="157">
        <v>104.2</v>
      </c>
      <c r="J56" s="157">
        <v>101.4</v>
      </c>
      <c r="K56" s="157">
        <v>104.6</v>
      </c>
      <c r="L56" s="323">
        <v>95.8</v>
      </c>
      <c r="M56" s="323">
        <v>102.4</v>
      </c>
      <c r="N56" s="323">
        <v>101.8</v>
      </c>
      <c r="O56" s="323">
        <v>101.5</v>
      </c>
      <c r="P56" s="157">
        <v>98.7</v>
      </c>
      <c r="Q56" s="157">
        <v>101.7</v>
      </c>
      <c r="R56" s="157">
        <v>102.8</v>
      </c>
      <c r="S56" s="323">
        <v>100.8</v>
      </c>
    </row>
    <row r="57" spans="1:19" ht="13.5" customHeight="1">
      <c r="A57" s="320"/>
      <c r="B57" s="320" t="s">
        <v>618</v>
      </c>
      <c r="C57" s="321"/>
      <c r="D57" s="322">
        <v>100</v>
      </c>
      <c r="E57" s="157">
        <v>100</v>
      </c>
      <c r="F57" s="157">
        <v>100</v>
      </c>
      <c r="G57" s="157">
        <v>100</v>
      </c>
      <c r="H57" s="157">
        <v>100</v>
      </c>
      <c r="I57" s="157">
        <v>100</v>
      </c>
      <c r="J57" s="157">
        <v>100</v>
      </c>
      <c r="K57" s="157">
        <v>100</v>
      </c>
      <c r="L57" s="323">
        <v>100</v>
      </c>
      <c r="M57" s="323">
        <v>100</v>
      </c>
      <c r="N57" s="323">
        <v>100</v>
      </c>
      <c r="O57" s="323">
        <v>100</v>
      </c>
      <c r="P57" s="157">
        <v>100</v>
      </c>
      <c r="Q57" s="157">
        <v>100</v>
      </c>
      <c r="R57" s="157">
        <v>100</v>
      </c>
      <c r="S57" s="323">
        <v>100</v>
      </c>
    </row>
    <row r="58" spans="1:19" ht="13.5" customHeight="1">
      <c r="A58" s="320"/>
      <c r="B58" s="320">
        <v>28</v>
      </c>
      <c r="C58" s="321"/>
      <c r="D58" s="324">
        <v>100.3</v>
      </c>
      <c r="E58" s="325">
        <v>98.4</v>
      </c>
      <c r="F58" s="325">
        <v>100.5</v>
      </c>
      <c r="G58" s="325">
        <v>97</v>
      </c>
      <c r="H58" s="325">
        <v>100.2</v>
      </c>
      <c r="I58" s="325">
        <v>99.5</v>
      </c>
      <c r="J58" s="325">
        <v>98.8</v>
      </c>
      <c r="K58" s="325">
        <v>97.1</v>
      </c>
      <c r="L58" s="325">
        <v>101.8</v>
      </c>
      <c r="M58" s="325">
        <v>100.5</v>
      </c>
      <c r="N58" s="325">
        <v>97.5</v>
      </c>
      <c r="O58" s="325">
        <v>102.1</v>
      </c>
      <c r="P58" s="325">
        <v>106.5</v>
      </c>
      <c r="Q58" s="325">
        <v>101.2</v>
      </c>
      <c r="R58" s="325">
        <v>98.9</v>
      </c>
      <c r="S58" s="325">
        <v>99</v>
      </c>
    </row>
    <row r="59" spans="1:19" ht="13.5" customHeight="1">
      <c r="A59" s="225"/>
      <c r="B59" s="167" t="s">
        <v>474</v>
      </c>
      <c r="C59" s="168"/>
      <c r="D59" s="171">
        <v>100.6</v>
      </c>
      <c r="E59" s="172">
        <v>98.9</v>
      </c>
      <c r="F59" s="172">
        <v>100.6</v>
      </c>
      <c r="G59" s="172">
        <v>97.3</v>
      </c>
      <c r="H59" s="172">
        <v>100.3</v>
      </c>
      <c r="I59" s="172">
        <v>101.3</v>
      </c>
      <c r="J59" s="172">
        <v>97.3</v>
      </c>
      <c r="K59" s="172">
        <v>98.5</v>
      </c>
      <c r="L59" s="172">
        <v>103.5</v>
      </c>
      <c r="M59" s="172">
        <v>97.6</v>
      </c>
      <c r="N59" s="172">
        <v>103.7</v>
      </c>
      <c r="O59" s="172">
        <v>101.8</v>
      </c>
      <c r="P59" s="172">
        <v>109.7</v>
      </c>
      <c r="Q59" s="172">
        <v>100.3</v>
      </c>
      <c r="R59" s="172">
        <v>102.3</v>
      </c>
      <c r="S59" s="172">
        <v>96.9</v>
      </c>
    </row>
    <row r="60" spans="1:19" ht="13.5" customHeight="1">
      <c r="A60" s="320"/>
      <c r="B60" s="320" t="s">
        <v>344</v>
      </c>
      <c r="C60" s="321"/>
      <c r="D60" s="380">
        <v>101.2</v>
      </c>
      <c r="E60" s="381">
        <v>95.9</v>
      </c>
      <c r="F60" s="381">
        <v>102.5</v>
      </c>
      <c r="G60" s="381">
        <v>99.2</v>
      </c>
      <c r="H60" s="381">
        <v>102.5</v>
      </c>
      <c r="I60" s="381">
        <v>103</v>
      </c>
      <c r="J60" s="381">
        <v>97.2</v>
      </c>
      <c r="K60" s="381">
        <v>100.4</v>
      </c>
      <c r="L60" s="381">
        <v>104.2</v>
      </c>
      <c r="M60" s="381">
        <v>97</v>
      </c>
      <c r="N60" s="381">
        <v>101</v>
      </c>
      <c r="O60" s="381">
        <v>106</v>
      </c>
      <c r="P60" s="381">
        <v>107.3</v>
      </c>
      <c r="Q60" s="381">
        <v>97.9</v>
      </c>
      <c r="R60" s="381">
        <v>104.4</v>
      </c>
      <c r="S60" s="381">
        <v>97.9</v>
      </c>
    </row>
    <row r="61" spans="1:19" ht="13.5" customHeight="1">
      <c r="A61" s="320"/>
      <c r="B61" s="320" t="s">
        <v>345</v>
      </c>
      <c r="C61" s="321"/>
      <c r="D61" s="382">
        <v>100.2</v>
      </c>
      <c r="E61" s="158">
        <v>98.3</v>
      </c>
      <c r="F61" s="158">
        <v>99.5</v>
      </c>
      <c r="G61" s="158">
        <v>96.9</v>
      </c>
      <c r="H61" s="158">
        <v>98.3</v>
      </c>
      <c r="I61" s="158">
        <v>99.5</v>
      </c>
      <c r="J61" s="158">
        <v>97.1</v>
      </c>
      <c r="K61" s="158">
        <v>102</v>
      </c>
      <c r="L61" s="158">
        <v>102.6</v>
      </c>
      <c r="M61" s="158">
        <v>96.8</v>
      </c>
      <c r="N61" s="158">
        <v>105.1</v>
      </c>
      <c r="O61" s="158">
        <v>103.5</v>
      </c>
      <c r="P61" s="158">
        <v>110.3</v>
      </c>
      <c r="Q61" s="158">
        <v>100.9</v>
      </c>
      <c r="R61" s="158">
        <v>101.2</v>
      </c>
      <c r="S61" s="158">
        <v>96.5</v>
      </c>
    </row>
    <row r="62" spans="1:19" ht="13.5" customHeight="1">
      <c r="A62" s="320"/>
      <c r="B62" s="320" t="s">
        <v>346</v>
      </c>
      <c r="C62" s="321"/>
      <c r="D62" s="382">
        <v>101.8</v>
      </c>
      <c r="E62" s="158">
        <v>99.5</v>
      </c>
      <c r="F62" s="158">
        <v>100.9</v>
      </c>
      <c r="G62" s="158">
        <v>96.6</v>
      </c>
      <c r="H62" s="158">
        <v>100.2</v>
      </c>
      <c r="I62" s="158">
        <v>102.4</v>
      </c>
      <c r="J62" s="158">
        <v>98.8</v>
      </c>
      <c r="K62" s="158">
        <v>96.8</v>
      </c>
      <c r="L62" s="158">
        <v>102.9</v>
      </c>
      <c r="M62" s="158">
        <v>97.4</v>
      </c>
      <c r="N62" s="158">
        <v>104</v>
      </c>
      <c r="O62" s="158">
        <v>106.8</v>
      </c>
      <c r="P62" s="158">
        <v>112.3</v>
      </c>
      <c r="Q62" s="158">
        <v>103</v>
      </c>
      <c r="R62" s="158">
        <v>102.6</v>
      </c>
      <c r="S62" s="158">
        <v>102.9</v>
      </c>
    </row>
    <row r="63" spans="1:19" ht="13.5" customHeight="1">
      <c r="A63" s="320"/>
      <c r="B63" s="320" t="s">
        <v>347</v>
      </c>
      <c r="C63" s="321"/>
      <c r="D63" s="382">
        <v>100.3</v>
      </c>
      <c r="E63" s="158">
        <v>99.5</v>
      </c>
      <c r="F63" s="158">
        <v>100.5</v>
      </c>
      <c r="G63" s="158">
        <v>96.6</v>
      </c>
      <c r="H63" s="158">
        <v>100</v>
      </c>
      <c r="I63" s="158">
        <v>102.4</v>
      </c>
      <c r="J63" s="158">
        <v>97.1</v>
      </c>
      <c r="K63" s="158">
        <v>96.4</v>
      </c>
      <c r="L63" s="158">
        <v>104.5</v>
      </c>
      <c r="M63" s="158">
        <v>97.6</v>
      </c>
      <c r="N63" s="158">
        <v>103.2</v>
      </c>
      <c r="O63" s="158">
        <v>102</v>
      </c>
      <c r="P63" s="158">
        <v>110</v>
      </c>
      <c r="Q63" s="158">
        <v>99.4</v>
      </c>
      <c r="R63" s="158">
        <v>103.7</v>
      </c>
      <c r="S63" s="158">
        <v>94</v>
      </c>
    </row>
    <row r="64" spans="1:19" ht="13.5" customHeight="1">
      <c r="A64" s="320"/>
      <c r="B64" s="320" t="s">
        <v>348</v>
      </c>
      <c r="C64" s="321"/>
      <c r="D64" s="382">
        <v>100.2</v>
      </c>
      <c r="E64" s="158">
        <v>94.7</v>
      </c>
      <c r="F64" s="158">
        <v>99.4</v>
      </c>
      <c r="G64" s="158">
        <v>94.7</v>
      </c>
      <c r="H64" s="158">
        <v>99.8</v>
      </c>
      <c r="I64" s="158">
        <v>103.6</v>
      </c>
      <c r="J64" s="158">
        <v>98.1</v>
      </c>
      <c r="K64" s="158">
        <v>102.7</v>
      </c>
      <c r="L64" s="158">
        <v>105</v>
      </c>
      <c r="M64" s="158">
        <v>95.5</v>
      </c>
      <c r="N64" s="158">
        <v>101.3</v>
      </c>
      <c r="O64" s="158">
        <v>102.9</v>
      </c>
      <c r="P64" s="158">
        <v>108.2</v>
      </c>
      <c r="Q64" s="158">
        <v>102.9</v>
      </c>
      <c r="R64" s="158">
        <v>102.5</v>
      </c>
      <c r="S64" s="158">
        <v>92.9</v>
      </c>
    </row>
    <row r="65" spans="1:19" ht="13.5" customHeight="1">
      <c r="A65" s="320"/>
      <c r="B65" s="320" t="s">
        <v>349</v>
      </c>
      <c r="C65" s="321"/>
      <c r="D65" s="382">
        <v>101</v>
      </c>
      <c r="E65" s="158">
        <v>106</v>
      </c>
      <c r="F65" s="158">
        <v>100.7</v>
      </c>
      <c r="G65" s="158">
        <v>95.4</v>
      </c>
      <c r="H65" s="158">
        <v>103</v>
      </c>
      <c r="I65" s="158">
        <v>103.1</v>
      </c>
      <c r="J65" s="158">
        <v>96.9</v>
      </c>
      <c r="K65" s="158">
        <v>98</v>
      </c>
      <c r="L65" s="158">
        <v>102.9</v>
      </c>
      <c r="M65" s="158">
        <v>96.4</v>
      </c>
      <c r="N65" s="158">
        <v>103.8</v>
      </c>
      <c r="O65" s="158">
        <v>100.1</v>
      </c>
      <c r="P65" s="158">
        <v>109.8</v>
      </c>
      <c r="Q65" s="158">
        <v>101.8</v>
      </c>
      <c r="R65" s="158">
        <v>101.5</v>
      </c>
      <c r="S65" s="158">
        <v>94.1</v>
      </c>
    </row>
    <row r="66" spans="1:19" ht="13.5" customHeight="1">
      <c r="A66" s="320"/>
      <c r="B66" s="320" t="s">
        <v>320</v>
      </c>
      <c r="C66" s="321"/>
      <c r="D66" s="382">
        <v>101.4</v>
      </c>
      <c r="E66" s="158">
        <v>102.9</v>
      </c>
      <c r="F66" s="158">
        <v>100.8</v>
      </c>
      <c r="G66" s="158">
        <v>101.3</v>
      </c>
      <c r="H66" s="158">
        <v>100.2</v>
      </c>
      <c r="I66" s="158">
        <v>106.1</v>
      </c>
      <c r="J66" s="158">
        <v>97</v>
      </c>
      <c r="K66" s="158">
        <v>98.6</v>
      </c>
      <c r="L66" s="158">
        <v>105</v>
      </c>
      <c r="M66" s="158">
        <v>96.4</v>
      </c>
      <c r="N66" s="158">
        <v>103.3</v>
      </c>
      <c r="O66" s="158">
        <v>102.9</v>
      </c>
      <c r="P66" s="158">
        <v>112.9</v>
      </c>
      <c r="Q66" s="158">
        <v>101.3</v>
      </c>
      <c r="R66" s="158">
        <v>103.2</v>
      </c>
      <c r="S66" s="158">
        <v>95.7</v>
      </c>
    </row>
    <row r="67" spans="1:19" ht="13.5" customHeight="1">
      <c r="A67" s="320"/>
      <c r="B67" s="320" t="s">
        <v>350</v>
      </c>
      <c r="C67" s="321"/>
      <c r="D67" s="382">
        <v>101.1</v>
      </c>
      <c r="E67" s="158">
        <v>103.6</v>
      </c>
      <c r="F67" s="158">
        <v>101.2</v>
      </c>
      <c r="G67" s="158">
        <v>103.7</v>
      </c>
      <c r="H67" s="158">
        <v>100</v>
      </c>
      <c r="I67" s="158">
        <v>96.9</v>
      </c>
      <c r="J67" s="158">
        <v>97.4</v>
      </c>
      <c r="K67" s="158">
        <v>98.3</v>
      </c>
      <c r="L67" s="158">
        <v>105.7</v>
      </c>
      <c r="M67" s="158">
        <v>101.6</v>
      </c>
      <c r="N67" s="158">
        <v>104.6</v>
      </c>
      <c r="O67" s="158">
        <v>99.2</v>
      </c>
      <c r="P67" s="158">
        <v>111.5</v>
      </c>
      <c r="Q67" s="158">
        <v>102.1</v>
      </c>
      <c r="R67" s="158">
        <v>104.9</v>
      </c>
      <c r="S67" s="158">
        <v>96.1</v>
      </c>
    </row>
    <row r="68" spans="1:19" ht="13.5" customHeight="1">
      <c r="A68" s="320"/>
      <c r="B68" s="320">
        <v>12</v>
      </c>
      <c r="C68" s="321"/>
      <c r="D68" s="382">
        <v>101.5</v>
      </c>
      <c r="E68" s="158">
        <v>103.3</v>
      </c>
      <c r="F68" s="158">
        <v>101.4</v>
      </c>
      <c r="G68" s="158">
        <v>91.7</v>
      </c>
      <c r="H68" s="158">
        <v>101.4</v>
      </c>
      <c r="I68" s="158">
        <v>99.6</v>
      </c>
      <c r="J68" s="158">
        <v>97.6</v>
      </c>
      <c r="K68" s="158">
        <v>100.1</v>
      </c>
      <c r="L68" s="158">
        <v>103.8</v>
      </c>
      <c r="M68" s="158">
        <v>100.1</v>
      </c>
      <c r="N68" s="158">
        <v>107.4</v>
      </c>
      <c r="O68" s="158">
        <v>98.5</v>
      </c>
      <c r="P68" s="158">
        <v>112.6</v>
      </c>
      <c r="Q68" s="158">
        <v>100</v>
      </c>
      <c r="R68" s="158">
        <v>106.4</v>
      </c>
      <c r="S68" s="158">
        <v>101.3</v>
      </c>
    </row>
    <row r="69" spans="1:19" ht="13.5" customHeight="1">
      <c r="A69" s="320" t="s">
        <v>473</v>
      </c>
      <c r="B69" s="320" t="s">
        <v>351</v>
      </c>
      <c r="C69" s="321" t="s">
        <v>23</v>
      </c>
      <c r="D69" s="382">
        <v>99.7</v>
      </c>
      <c r="E69" s="158">
        <v>113.3</v>
      </c>
      <c r="F69" s="158">
        <v>98</v>
      </c>
      <c r="G69" s="158">
        <v>116.9</v>
      </c>
      <c r="H69" s="158">
        <v>90.3</v>
      </c>
      <c r="I69" s="158">
        <v>92.1</v>
      </c>
      <c r="J69" s="158">
        <v>106.5</v>
      </c>
      <c r="K69" s="158">
        <v>105.9</v>
      </c>
      <c r="L69" s="158">
        <v>89.3</v>
      </c>
      <c r="M69" s="158">
        <v>116.4</v>
      </c>
      <c r="N69" s="158">
        <v>94</v>
      </c>
      <c r="O69" s="158">
        <v>99.8</v>
      </c>
      <c r="P69" s="158">
        <v>87.1</v>
      </c>
      <c r="Q69" s="158">
        <v>110.8</v>
      </c>
      <c r="R69" s="158">
        <v>101</v>
      </c>
      <c r="S69" s="158">
        <v>97</v>
      </c>
    </row>
    <row r="70" spans="1:46" ht="13.5" customHeight="1">
      <c r="A70" s="320"/>
      <c r="B70" s="320">
        <v>2</v>
      </c>
      <c r="C70" s="321"/>
      <c r="D70" s="382">
        <v>100.3</v>
      </c>
      <c r="E70" s="158">
        <v>121.5</v>
      </c>
      <c r="F70" s="158">
        <v>99.6</v>
      </c>
      <c r="G70" s="158">
        <v>116.2</v>
      </c>
      <c r="H70" s="158">
        <v>90.8</v>
      </c>
      <c r="I70" s="158">
        <v>95.4</v>
      </c>
      <c r="J70" s="158">
        <v>105.4</v>
      </c>
      <c r="K70" s="158">
        <v>103.4</v>
      </c>
      <c r="L70" s="158">
        <v>89.1</v>
      </c>
      <c r="M70" s="158">
        <v>113.9</v>
      </c>
      <c r="N70" s="158">
        <v>92.5</v>
      </c>
      <c r="O70" s="158">
        <v>99.2</v>
      </c>
      <c r="P70" s="158">
        <v>87.3</v>
      </c>
      <c r="Q70" s="158">
        <v>109.2</v>
      </c>
      <c r="R70" s="158">
        <v>97.6</v>
      </c>
      <c r="S70" s="158">
        <v>97</v>
      </c>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row>
    <row r="71" spans="1:46" ht="13.5" customHeight="1">
      <c r="A71" s="320"/>
      <c r="B71" s="320">
        <v>3</v>
      </c>
      <c r="C71" s="321"/>
      <c r="D71" s="382">
        <v>99.5</v>
      </c>
      <c r="E71" s="158">
        <v>119.4</v>
      </c>
      <c r="F71" s="158">
        <v>100.4</v>
      </c>
      <c r="G71" s="158">
        <v>117.9</v>
      </c>
      <c r="H71" s="158">
        <v>93.3</v>
      </c>
      <c r="I71" s="158">
        <v>91.3</v>
      </c>
      <c r="J71" s="158">
        <v>105.7</v>
      </c>
      <c r="K71" s="158">
        <v>102.9</v>
      </c>
      <c r="L71" s="158">
        <v>90.2</v>
      </c>
      <c r="M71" s="158">
        <v>116.4</v>
      </c>
      <c r="N71" s="158">
        <v>95.7</v>
      </c>
      <c r="O71" s="158">
        <v>99.5</v>
      </c>
      <c r="P71" s="158">
        <v>85.4</v>
      </c>
      <c r="Q71" s="158">
        <v>104.2</v>
      </c>
      <c r="R71" s="158">
        <v>95.2</v>
      </c>
      <c r="S71" s="158">
        <v>94.9</v>
      </c>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row>
    <row r="72" spans="1:46" ht="13.5" customHeight="1">
      <c r="A72" s="167"/>
      <c r="B72" s="532">
        <v>4</v>
      </c>
      <c r="C72" s="168"/>
      <c r="D72" s="169">
        <v>101.6</v>
      </c>
      <c r="E72" s="170">
        <v>121.3</v>
      </c>
      <c r="F72" s="170">
        <v>100.6</v>
      </c>
      <c r="G72" s="170">
        <v>121.5</v>
      </c>
      <c r="H72" s="170">
        <v>92.5</v>
      </c>
      <c r="I72" s="170">
        <v>92</v>
      </c>
      <c r="J72" s="170">
        <v>115.4</v>
      </c>
      <c r="K72" s="170">
        <v>105.2</v>
      </c>
      <c r="L72" s="170">
        <v>93.4</v>
      </c>
      <c r="M72" s="170">
        <v>118.3</v>
      </c>
      <c r="N72" s="170">
        <v>98.2</v>
      </c>
      <c r="O72" s="170">
        <v>85.3</v>
      </c>
      <c r="P72" s="170">
        <v>88.9</v>
      </c>
      <c r="Q72" s="170">
        <v>108.7</v>
      </c>
      <c r="R72" s="170">
        <v>99.4</v>
      </c>
      <c r="S72" s="170">
        <v>98.9</v>
      </c>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row>
    <row r="73" spans="1:19" ht="17.25" customHeight="1">
      <c r="A73" s="161"/>
      <c r="B73" s="161"/>
      <c r="C73" s="161"/>
      <c r="D73" s="665" t="s">
        <v>824</v>
      </c>
      <c r="E73" s="665"/>
      <c r="F73" s="665"/>
      <c r="G73" s="665"/>
      <c r="H73" s="665"/>
      <c r="I73" s="665"/>
      <c r="J73" s="665"/>
      <c r="K73" s="665"/>
      <c r="L73" s="665"/>
      <c r="M73" s="665"/>
      <c r="N73" s="665"/>
      <c r="O73" s="665"/>
      <c r="P73" s="665"/>
      <c r="Q73" s="665"/>
      <c r="R73" s="665"/>
      <c r="S73" s="665"/>
    </row>
    <row r="74" spans="1:19" ht="13.5" customHeight="1">
      <c r="A74" s="315" t="s">
        <v>342</v>
      </c>
      <c r="B74" s="315" t="s">
        <v>19</v>
      </c>
      <c r="C74" s="316" t="s">
        <v>343</v>
      </c>
      <c r="D74" s="317">
        <v>0.2</v>
      </c>
      <c r="E74" s="318">
        <v>4.9</v>
      </c>
      <c r="F74" s="318">
        <v>1.4</v>
      </c>
      <c r="G74" s="318">
        <v>-2.9</v>
      </c>
      <c r="H74" s="318">
        <v>2.2</v>
      </c>
      <c r="I74" s="318">
        <v>10.4</v>
      </c>
      <c r="J74" s="318">
        <v>0.4</v>
      </c>
      <c r="K74" s="318">
        <v>0.8</v>
      </c>
      <c r="L74" s="319">
        <v>1</v>
      </c>
      <c r="M74" s="319">
        <v>-7.2</v>
      </c>
      <c r="N74" s="319">
        <v>-3.2</v>
      </c>
      <c r="O74" s="319">
        <v>-3.3</v>
      </c>
      <c r="P74" s="318">
        <v>-6.5</v>
      </c>
      <c r="Q74" s="318">
        <v>-3.5</v>
      </c>
      <c r="R74" s="318">
        <v>-0.3</v>
      </c>
      <c r="S74" s="319">
        <v>-0.8</v>
      </c>
    </row>
    <row r="75" spans="1:19" ht="13.5" customHeight="1">
      <c r="A75" s="320"/>
      <c r="B75" s="320" t="s">
        <v>21</v>
      </c>
      <c r="C75" s="321"/>
      <c r="D75" s="322">
        <v>-0.3</v>
      </c>
      <c r="E75" s="157">
        <v>-9.9</v>
      </c>
      <c r="F75" s="157">
        <v>-0.1</v>
      </c>
      <c r="G75" s="157">
        <v>-0.8</v>
      </c>
      <c r="H75" s="157">
        <v>11.2</v>
      </c>
      <c r="I75" s="157">
        <v>3</v>
      </c>
      <c r="J75" s="157">
        <v>-0.9</v>
      </c>
      <c r="K75" s="157">
        <v>-0.8</v>
      </c>
      <c r="L75" s="323">
        <v>21.6</v>
      </c>
      <c r="M75" s="323">
        <v>-0.6</v>
      </c>
      <c r="N75" s="323">
        <v>1.3</v>
      </c>
      <c r="O75" s="323">
        <v>-2.8</v>
      </c>
      <c r="P75" s="157">
        <v>1.9</v>
      </c>
      <c r="Q75" s="157">
        <v>-3.9</v>
      </c>
      <c r="R75" s="157">
        <v>3.1</v>
      </c>
      <c r="S75" s="323">
        <v>1.8</v>
      </c>
    </row>
    <row r="76" spans="1:19" ht="13.5" customHeight="1">
      <c r="A76" s="320"/>
      <c r="B76" s="320" t="s">
        <v>22</v>
      </c>
      <c r="C76" s="321"/>
      <c r="D76" s="322">
        <v>-0.1</v>
      </c>
      <c r="E76" s="157">
        <v>-9.5</v>
      </c>
      <c r="F76" s="157">
        <v>-0.3</v>
      </c>
      <c r="G76" s="157">
        <v>-6.1</v>
      </c>
      <c r="H76" s="157">
        <v>10.9</v>
      </c>
      <c r="I76" s="157">
        <v>1.1</v>
      </c>
      <c r="J76" s="157">
        <v>-0.5</v>
      </c>
      <c r="K76" s="157">
        <v>-4.7</v>
      </c>
      <c r="L76" s="323">
        <v>14.9</v>
      </c>
      <c r="M76" s="323">
        <v>-2</v>
      </c>
      <c r="N76" s="323">
        <v>5.8</v>
      </c>
      <c r="O76" s="323">
        <v>-4.5</v>
      </c>
      <c r="P76" s="157">
        <v>2</v>
      </c>
      <c r="Q76" s="157">
        <v>0.2</v>
      </c>
      <c r="R76" s="157">
        <v>1.9</v>
      </c>
      <c r="S76" s="323">
        <v>2</v>
      </c>
    </row>
    <row r="77" spans="1:19" ht="13.5" customHeight="1">
      <c r="A77" s="320"/>
      <c r="B77" s="320" t="s">
        <v>618</v>
      </c>
      <c r="C77" s="321"/>
      <c r="D77" s="322">
        <v>-0.4</v>
      </c>
      <c r="E77" s="157">
        <v>5.2</v>
      </c>
      <c r="F77" s="157">
        <v>1.2</v>
      </c>
      <c r="G77" s="157">
        <v>1.8</v>
      </c>
      <c r="H77" s="157">
        <v>4</v>
      </c>
      <c r="I77" s="157">
        <v>-4</v>
      </c>
      <c r="J77" s="157">
        <v>-1.4</v>
      </c>
      <c r="K77" s="157">
        <v>-4.5</v>
      </c>
      <c r="L77" s="323">
        <v>4.3</v>
      </c>
      <c r="M77" s="323">
        <v>-2.4</v>
      </c>
      <c r="N77" s="323">
        <v>-1.8</v>
      </c>
      <c r="O77" s="323">
        <v>-1.5</v>
      </c>
      <c r="P77" s="157">
        <v>1.3</v>
      </c>
      <c r="Q77" s="157">
        <v>-1.7</v>
      </c>
      <c r="R77" s="157">
        <v>-2.8</v>
      </c>
      <c r="S77" s="323">
        <v>-0.8</v>
      </c>
    </row>
    <row r="78" spans="1:19" ht="13.5" customHeight="1">
      <c r="A78" s="320"/>
      <c r="B78" s="320">
        <v>28</v>
      </c>
      <c r="C78" s="321"/>
      <c r="D78" s="322">
        <v>0.3</v>
      </c>
      <c r="E78" s="157">
        <v>-1.7</v>
      </c>
      <c r="F78" s="157">
        <v>0.6</v>
      </c>
      <c r="G78" s="157">
        <v>-3</v>
      </c>
      <c r="H78" s="157">
        <v>0.2</v>
      </c>
      <c r="I78" s="157">
        <v>-0.6</v>
      </c>
      <c r="J78" s="157">
        <v>-1.2</v>
      </c>
      <c r="K78" s="157">
        <v>-2.9</v>
      </c>
      <c r="L78" s="323">
        <v>1.8</v>
      </c>
      <c r="M78" s="323">
        <v>0.4</v>
      </c>
      <c r="N78" s="323">
        <v>-2.5</v>
      </c>
      <c r="O78" s="323">
        <v>2.1</v>
      </c>
      <c r="P78" s="157">
        <v>6.6</v>
      </c>
      <c r="Q78" s="157">
        <v>1.3</v>
      </c>
      <c r="R78" s="157">
        <v>-1.2</v>
      </c>
      <c r="S78" s="323">
        <v>-1</v>
      </c>
    </row>
    <row r="79" spans="1:19" ht="13.5" customHeight="1">
      <c r="A79" s="225"/>
      <c r="B79" s="167" t="s">
        <v>474</v>
      </c>
      <c r="C79" s="168"/>
      <c r="D79" s="171">
        <v>0.3</v>
      </c>
      <c r="E79" s="172">
        <v>0.5</v>
      </c>
      <c r="F79" s="172">
        <v>0.1</v>
      </c>
      <c r="G79" s="172">
        <v>0.3</v>
      </c>
      <c r="H79" s="172">
        <v>0.1</v>
      </c>
      <c r="I79" s="172">
        <v>1.8</v>
      </c>
      <c r="J79" s="172">
        <v>-1.5</v>
      </c>
      <c r="K79" s="172">
        <v>1.4</v>
      </c>
      <c r="L79" s="172">
        <v>1.7</v>
      </c>
      <c r="M79" s="172">
        <v>-2.9</v>
      </c>
      <c r="N79" s="172">
        <v>6.4</v>
      </c>
      <c r="O79" s="172">
        <v>-0.3</v>
      </c>
      <c r="P79" s="172">
        <v>3</v>
      </c>
      <c r="Q79" s="172">
        <v>-0.9</v>
      </c>
      <c r="R79" s="172">
        <v>3.4</v>
      </c>
      <c r="S79" s="172">
        <v>-2.1</v>
      </c>
    </row>
    <row r="80" spans="1:19" ht="13.5" customHeight="1">
      <c r="A80" s="320"/>
      <c r="B80" s="320" t="s">
        <v>344</v>
      </c>
      <c r="C80" s="321"/>
      <c r="D80" s="380">
        <v>-1.4</v>
      </c>
      <c r="E80" s="381">
        <v>-8.6</v>
      </c>
      <c r="F80" s="381">
        <v>0</v>
      </c>
      <c r="G80" s="381">
        <v>2.6</v>
      </c>
      <c r="H80" s="381">
        <v>-1.3</v>
      </c>
      <c r="I80" s="381">
        <v>-1.6</v>
      </c>
      <c r="J80" s="381">
        <v>-4.4</v>
      </c>
      <c r="K80" s="381">
        <v>-4.4</v>
      </c>
      <c r="L80" s="381">
        <v>3.6</v>
      </c>
      <c r="M80" s="381">
        <v>-6.7</v>
      </c>
      <c r="N80" s="381">
        <v>0.6</v>
      </c>
      <c r="O80" s="381">
        <v>2.1</v>
      </c>
      <c r="P80" s="381">
        <v>0.3</v>
      </c>
      <c r="Q80" s="381">
        <v>-5</v>
      </c>
      <c r="R80" s="381">
        <v>6.6</v>
      </c>
      <c r="S80" s="381">
        <v>0</v>
      </c>
    </row>
    <row r="81" spans="1:19" ht="13.5" customHeight="1">
      <c r="A81" s="320"/>
      <c r="B81" s="320" t="s">
        <v>345</v>
      </c>
      <c r="C81" s="321"/>
      <c r="D81" s="382">
        <v>0.1</v>
      </c>
      <c r="E81" s="158">
        <v>-0.2</v>
      </c>
      <c r="F81" s="158">
        <v>0.7</v>
      </c>
      <c r="G81" s="158">
        <v>-1.5</v>
      </c>
      <c r="H81" s="158">
        <v>-0.4</v>
      </c>
      <c r="I81" s="158">
        <v>-0.9</v>
      </c>
      <c r="J81" s="158">
        <v>-5</v>
      </c>
      <c r="K81" s="158">
        <v>0</v>
      </c>
      <c r="L81" s="158">
        <v>-1.1</v>
      </c>
      <c r="M81" s="158">
        <v>-4</v>
      </c>
      <c r="N81" s="158">
        <v>6.6</v>
      </c>
      <c r="O81" s="158">
        <v>1.9</v>
      </c>
      <c r="P81" s="158">
        <v>4.4</v>
      </c>
      <c r="Q81" s="158">
        <v>-1.4</v>
      </c>
      <c r="R81" s="158">
        <v>4.1</v>
      </c>
      <c r="S81" s="158">
        <v>0.8</v>
      </c>
    </row>
    <row r="82" spans="1:19" ht="13.5" customHeight="1">
      <c r="A82" s="320"/>
      <c r="B82" s="320" t="s">
        <v>346</v>
      </c>
      <c r="C82" s="321"/>
      <c r="D82" s="382">
        <v>0.4</v>
      </c>
      <c r="E82" s="158">
        <v>4.5</v>
      </c>
      <c r="F82" s="158">
        <v>0.1</v>
      </c>
      <c r="G82" s="158">
        <v>-0.6</v>
      </c>
      <c r="H82" s="158">
        <v>-0.2</v>
      </c>
      <c r="I82" s="158">
        <v>2.5</v>
      </c>
      <c r="J82" s="158">
        <v>-5.3</v>
      </c>
      <c r="K82" s="158">
        <v>1</v>
      </c>
      <c r="L82" s="158">
        <v>1.1</v>
      </c>
      <c r="M82" s="158">
        <v>-3.7</v>
      </c>
      <c r="N82" s="158">
        <v>6.4</v>
      </c>
      <c r="O82" s="158">
        <v>3.2</v>
      </c>
      <c r="P82" s="158">
        <v>4.8</v>
      </c>
      <c r="Q82" s="158">
        <v>-1.2</v>
      </c>
      <c r="R82" s="158">
        <v>4.3</v>
      </c>
      <c r="S82" s="158">
        <v>1.7</v>
      </c>
    </row>
    <row r="83" spans="1:19" ht="13.5" customHeight="1">
      <c r="A83" s="320"/>
      <c r="B83" s="320" t="s">
        <v>347</v>
      </c>
      <c r="C83" s="321"/>
      <c r="D83" s="382">
        <v>-0.2</v>
      </c>
      <c r="E83" s="158">
        <v>4.8</v>
      </c>
      <c r="F83" s="158">
        <v>-0.1</v>
      </c>
      <c r="G83" s="158">
        <v>-0.7</v>
      </c>
      <c r="H83" s="158">
        <v>0.1</v>
      </c>
      <c r="I83" s="158">
        <v>5.2</v>
      </c>
      <c r="J83" s="158">
        <v>-0.3</v>
      </c>
      <c r="K83" s="158">
        <v>1.6</v>
      </c>
      <c r="L83" s="158">
        <v>0</v>
      </c>
      <c r="M83" s="158">
        <v>-3.5</v>
      </c>
      <c r="N83" s="158">
        <v>5</v>
      </c>
      <c r="O83" s="158">
        <v>0.2</v>
      </c>
      <c r="P83" s="158">
        <v>5.1</v>
      </c>
      <c r="Q83" s="158">
        <v>-3.7</v>
      </c>
      <c r="R83" s="158">
        <v>3.1</v>
      </c>
      <c r="S83" s="158">
        <v>-6.8</v>
      </c>
    </row>
    <row r="84" spans="1:19" ht="13.5" customHeight="1">
      <c r="A84" s="320"/>
      <c r="B84" s="320" t="s">
        <v>348</v>
      </c>
      <c r="C84" s="321"/>
      <c r="D84" s="382">
        <v>0.7</v>
      </c>
      <c r="E84" s="158">
        <v>-0.2</v>
      </c>
      <c r="F84" s="158">
        <v>-0.1</v>
      </c>
      <c r="G84" s="158">
        <v>-2.8</v>
      </c>
      <c r="H84" s="158">
        <v>1.1</v>
      </c>
      <c r="I84" s="158">
        <v>6</v>
      </c>
      <c r="J84" s="158">
        <v>-0.9</v>
      </c>
      <c r="K84" s="158">
        <v>6.4</v>
      </c>
      <c r="L84" s="158">
        <v>1.4</v>
      </c>
      <c r="M84" s="158">
        <v>-2.6</v>
      </c>
      <c r="N84" s="158">
        <v>1.9</v>
      </c>
      <c r="O84" s="158">
        <v>-2.1</v>
      </c>
      <c r="P84" s="158">
        <v>2.2</v>
      </c>
      <c r="Q84" s="158">
        <v>2.7</v>
      </c>
      <c r="R84" s="158">
        <v>2.4</v>
      </c>
      <c r="S84" s="158">
        <v>-6</v>
      </c>
    </row>
    <row r="85" spans="1:19" ht="13.5" customHeight="1">
      <c r="A85" s="320"/>
      <c r="B85" s="320" t="s">
        <v>349</v>
      </c>
      <c r="C85" s="321"/>
      <c r="D85" s="382">
        <v>1.5</v>
      </c>
      <c r="E85" s="158">
        <v>8.4</v>
      </c>
      <c r="F85" s="158">
        <v>0.6</v>
      </c>
      <c r="G85" s="158">
        <v>-0.2</v>
      </c>
      <c r="H85" s="158">
        <v>3</v>
      </c>
      <c r="I85" s="158">
        <v>5.9</v>
      </c>
      <c r="J85" s="158">
        <v>-0.2</v>
      </c>
      <c r="K85" s="158">
        <v>5.4</v>
      </c>
      <c r="L85" s="158">
        <v>0.2</v>
      </c>
      <c r="M85" s="158">
        <v>-2.1</v>
      </c>
      <c r="N85" s="158">
        <v>6</v>
      </c>
      <c r="O85" s="158">
        <v>-3.2</v>
      </c>
      <c r="P85" s="158">
        <v>3.7</v>
      </c>
      <c r="Q85" s="158">
        <v>2</v>
      </c>
      <c r="R85" s="158">
        <v>2.7</v>
      </c>
      <c r="S85" s="158">
        <v>-5.5</v>
      </c>
    </row>
    <row r="86" spans="1:19" ht="13.5" customHeight="1">
      <c r="A86" s="320"/>
      <c r="B86" s="320" t="s">
        <v>320</v>
      </c>
      <c r="C86" s="321"/>
      <c r="D86" s="382">
        <v>1.5</v>
      </c>
      <c r="E86" s="158">
        <v>0.6</v>
      </c>
      <c r="F86" s="158">
        <v>0.1</v>
      </c>
      <c r="G86" s="158">
        <v>1.8</v>
      </c>
      <c r="H86" s="158">
        <v>-0.7</v>
      </c>
      <c r="I86" s="158">
        <v>7.5</v>
      </c>
      <c r="J86" s="158">
        <v>0.9</v>
      </c>
      <c r="K86" s="158">
        <v>6.6</v>
      </c>
      <c r="L86" s="158">
        <v>1.4</v>
      </c>
      <c r="M86" s="158">
        <v>-3.2</v>
      </c>
      <c r="N86" s="158">
        <v>9.7</v>
      </c>
      <c r="O86" s="158">
        <v>-0.2</v>
      </c>
      <c r="P86" s="158">
        <v>5.4</v>
      </c>
      <c r="Q86" s="158">
        <v>1.5</v>
      </c>
      <c r="R86" s="158">
        <v>1.9</v>
      </c>
      <c r="S86" s="158">
        <v>-3.6</v>
      </c>
    </row>
    <row r="87" spans="1:19" ht="13.5" customHeight="1">
      <c r="A87" s="320"/>
      <c r="B87" s="320" t="s">
        <v>350</v>
      </c>
      <c r="C87" s="321"/>
      <c r="D87" s="382">
        <v>0.9</v>
      </c>
      <c r="E87" s="158">
        <v>5.1</v>
      </c>
      <c r="F87" s="158">
        <v>0.1</v>
      </c>
      <c r="G87" s="158">
        <v>7.9</v>
      </c>
      <c r="H87" s="158">
        <v>0.8</v>
      </c>
      <c r="I87" s="158">
        <v>-2.8</v>
      </c>
      <c r="J87" s="158">
        <v>1.7</v>
      </c>
      <c r="K87" s="158">
        <v>6.7</v>
      </c>
      <c r="L87" s="158">
        <v>2.6</v>
      </c>
      <c r="M87" s="158">
        <v>2.3</v>
      </c>
      <c r="N87" s="158">
        <v>8.6</v>
      </c>
      <c r="O87" s="158">
        <v>-7.1</v>
      </c>
      <c r="P87" s="158">
        <v>3.4</v>
      </c>
      <c r="Q87" s="158">
        <v>2.1</v>
      </c>
      <c r="R87" s="158">
        <v>6.7</v>
      </c>
      <c r="S87" s="158">
        <v>-2.8</v>
      </c>
    </row>
    <row r="88" spans="1:19" ht="13.5" customHeight="1">
      <c r="A88" s="320"/>
      <c r="B88" s="320">
        <v>12</v>
      </c>
      <c r="C88" s="321"/>
      <c r="D88" s="382">
        <v>-0.6</v>
      </c>
      <c r="E88" s="158">
        <v>8.3</v>
      </c>
      <c r="F88" s="158">
        <v>-2.1</v>
      </c>
      <c r="G88" s="158">
        <v>-4</v>
      </c>
      <c r="H88" s="158">
        <v>1</v>
      </c>
      <c r="I88" s="158">
        <v>-2.4</v>
      </c>
      <c r="J88" s="158">
        <v>-1.8</v>
      </c>
      <c r="K88" s="158">
        <v>6.7</v>
      </c>
      <c r="L88" s="158">
        <v>0.7</v>
      </c>
      <c r="M88" s="158">
        <v>0.3</v>
      </c>
      <c r="N88" s="158">
        <v>8.3</v>
      </c>
      <c r="O88" s="158">
        <v>-5.5</v>
      </c>
      <c r="P88" s="158">
        <v>5.7</v>
      </c>
      <c r="Q88" s="158">
        <v>-1.4</v>
      </c>
      <c r="R88" s="158">
        <v>7.2</v>
      </c>
      <c r="S88" s="158">
        <v>-1.8</v>
      </c>
    </row>
    <row r="89" spans="1:19" ht="13.5" customHeight="1">
      <c r="A89" s="320" t="s">
        <v>473</v>
      </c>
      <c r="B89" s="320" t="s">
        <v>351</v>
      </c>
      <c r="C89" s="321" t="s">
        <v>23</v>
      </c>
      <c r="D89" s="382">
        <v>0.4</v>
      </c>
      <c r="E89" s="158">
        <v>23.8</v>
      </c>
      <c r="F89" s="158">
        <v>-1.4</v>
      </c>
      <c r="G89" s="158">
        <v>20.5</v>
      </c>
      <c r="H89" s="158">
        <v>-7.6</v>
      </c>
      <c r="I89" s="158">
        <v>-6.5</v>
      </c>
      <c r="J89" s="158">
        <v>8</v>
      </c>
      <c r="K89" s="158">
        <v>9.6</v>
      </c>
      <c r="L89" s="158">
        <v>-12.4</v>
      </c>
      <c r="M89" s="158">
        <v>17.6</v>
      </c>
      <c r="N89" s="158">
        <v>-11</v>
      </c>
      <c r="O89" s="158">
        <v>-4.1</v>
      </c>
      <c r="P89" s="158">
        <v>-18.8</v>
      </c>
      <c r="Q89" s="158">
        <v>13.3</v>
      </c>
      <c r="R89" s="158">
        <v>1.7</v>
      </c>
      <c r="S89" s="158">
        <v>0.3</v>
      </c>
    </row>
    <row r="90" spans="1:19" ht="13.5" customHeight="1">
      <c r="A90" s="320"/>
      <c r="B90" s="320">
        <v>2</v>
      </c>
      <c r="C90" s="321"/>
      <c r="D90" s="382">
        <v>0.6</v>
      </c>
      <c r="E90" s="158">
        <v>26.4</v>
      </c>
      <c r="F90" s="158">
        <v>-0.7</v>
      </c>
      <c r="G90" s="158">
        <v>18.5</v>
      </c>
      <c r="H90" s="158">
        <v>-7.4</v>
      </c>
      <c r="I90" s="158">
        <v>-6</v>
      </c>
      <c r="J90" s="158">
        <v>9.1</v>
      </c>
      <c r="K90" s="158">
        <v>10.8</v>
      </c>
      <c r="L90" s="158">
        <v>-11.1</v>
      </c>
      <c r="M90" s="158">
        <v>16.6</v>
      </c>
      <c r="N90" s="158">
        <v>-8.5</v>
      </c>
      <c r="O90" s="158">
        <v>2.1</v>
      </c>
      <c r="P90" s="158">
        <v>-18.5</v>
      </c>
      <c r="Q90" s="158">
        <v>10</v>
      </c>
      <c r="R90" s="158">
        <v>-0.4</v>
      </c>
      <c r="S90" s="158">
        <v>0.5</v>
      </c>
    </row>
    <row r="91" spans="1:19" ht="13.5" customHeight="1">
      <c r="A91" s="320"/>
      <c r="B91" s="320">
        <v>3</v>
      </c>
      <c r="C91" s="321"/>
      <c r="D91" s="382">
        <v>0</v>
      </c>
      <c r="E91" s="158">
        <v>25.6</v>
      </c>
      <c r="F91" s="158">
        <v>-0.3</v>
      </c>
      <c r="G91" s="158">
        <v>22.3</v>
      </c>
      <c r="H91" s="158">
        <v>-9.2</v>
      </c>
      <c r="I91" s="158">
        <v>-7.2</v>
      </c>
      <c r="J91" s="158">
        <v>11.1</v>
      </c>
      <c r="K91" s="158">
        <v>4.6</v>
      </c>
      <c r="L91" s="158">
        <v>-12.6</v>
      </c>
      <c r="M91" s="158">
        <v>21.3</v>
      </c>
      <c r="N91" s="158">
        <v>-8.4</v>
      </c>
      <c r="O91" s="158">
        <v>1.4</v>
      </c>
      <c r="P91" s="158">
        <v>-20.4</v>
      </c>
      <c r="Q91" s="158">
        <v>7.6</v>
      </c>
      <c r="R91" s="158">
        <v>-4.9</v>
      </c>
      <c r="S91" s="158">
        <v>-3</v>
      </c>
    </row>
    <row r="92" spans="1:19" ht="13.5" customHeight="1">
      <c r="A92" s="167"/>
      <c r="B92" s="532">
        <v>4</v>
      </c>
      <c r="C92" s="226"/>
      <c r="D92" s="170">
        <v>0.4</v>
      </c>
      <c r="E92" s="170">
        <v>26.5</v>
      </c>
      <c r="F92" s="170">
        <v>-1.9</v>
      </c>
      <c r="G92" s="170">
        <v>22.5</v>
      </c>
      <c r="H92" s="170">
        <v>-9.8</v>
      </c>
      <c r="I92" s="170">
        <v>-10.7</v>
      </c>
      <c r="J92" s="170">
        <v>18.7</v>
      </c>
      <c r="K92" s="170">
        <v>4.8</v>
      </c>
      <c r="L92" s="170">
        <v>-10.4</v>
      </c>
      <c r="M92" s="170">
        <v>22</v>
      </c>
      <c r="N92" s="170">
        <v>-2.8</v>
      </c>
      <c r="O92" s="170">
        <v>-19.5</v>
      </c>
      <c r="P92" s="170">
        <v>-17.1</v>
      </c>
      <c r="Q92" s="170">
        <v>11</v>
      </c>
      <c r="R92" s="170">
        <v>-4.8</v>
      </c>
      <c r="S92" s="170">
        <v>1</v>
      </c>
    </row>
    <row r="93" spans="1:35" ht="27" customHeight="1">
      <c r="A93" s="667" t="s">
        <v>214</v>
      </c>
      <c r="B93" s="667"/>
      <c r="C93" s="667"/>
      <c r="D93" s="234">
        <v>2.1</v>
      </c>
      <c r="E93" s="233">
        <v>1.6</v>
      </c>
      <c r="F93" s="233">
        <v>0.2</v>
      </c>
      <c r="G93" s="233">
        <v>3.1</v>
      </c>
      <c r="H93" s="233">
        <v>-0.9</v>
      </c>
      <c r="I93" s="233">
        <v>0.8</v>
      </c>
      <c r="J93" s="233">
        <v>9.2</v>
      </c>
      <c r="K93" s="233">
        <v>2.2</v>
      </c>
      <c r="L93" s="233">
        <v>3.5</v>
      </c>
      <c r="M93" s="233">
        <v>1.6</v>
      </c>
      <c r="N93" s="233">
        <v>2.6</v>
      </c>
      <c r="O93" s="233">
        <v>-14.3</v>
      </c>
      <c r="P93" s="233">
        <v>4.1</v>
      </c>
      <c r="Q93" s="233">
        <v>4.3</v>
      </c>
      <c r="R93" s="233">
        <v>4.4</v>
      </c>
      <c r="S93" s="233">
        <v>4.2</v>
      </c>
      <c r="T93" s="327"/>
      <c r="U93" s="327"/>
      <c r="V93" s="327"/>
      <c r="W93" s="327"/>
      <c r="X93" s="327"/>
      <c r="Y93" s="327"/>
      <c r="Z93" s="327"/>
      <c r="AA93" s="327"/>
      <c r="AB93" s="327"/>
      <c r="AC93" s="327"/>
      <c r="AD93" s="327"/>
      <c r="AE93" s="327"/>
      <c r="AF93" s="327"/>
      <c r="AG93" s="327"/>
      <c r="AH93" s="327"/>
      <c r="AI93" s="327"/>
    </row>
    <row r="94" spans="1:36" s="326" customFormat="1" ht="27" customHeight="1">
      <c r="A94" s="147"/>
      <c r="B94" s="147"/>
      <c r="C94" s="147"/>
      <c r="D94" s="334"/>
      <c r="E94" s="334"/>
      <c r="F94" s="334"/>
      <c r="G94" s="334"/>
      <c r="H94" s="334"/>
      <c r="I94" s="334"/>
      <c r="J94" s="334"/>
      <c r="K94" s="334"/>
      <c r="L94" s="334"/>
      <c r="M94" s="334"/>
      <c r="N94" s="334"/>
      <c r="O94" s="334"/>
      <c r="P94" s="334"/>
      <c r="Q94" s="334"/>
      <c r="R94" s="334"/>
      <c r="S94" s="334"/>
      <c r="T94" s="312"/>
      <c r="U94" s="312"/>
      <c r="V94" s="312"/>
      <c r="W94" s="312"/>
      <c r="X94" s="312"/>
      <c r="Y94" s="312"/>
      <c r="Z94" s="312"/>
      <c r="AA94" s="312"/>
      <c r="AB94" s="312"/>
      <c r="AC94" s="312"/>
      <c r="AD94" s="312"/>
      <c r="AE94" s="312"/>
      <c r="AF94" s="312"/>
      <c r="AG94" s="312"/>
      <c r="AH94" s="312"/>
      <c r="AI94" s="312"/>
      <c r="AJ94" s="312"/>
    </row>
  </sheetData>
  <sheetProtection/>
  <mergeCells count="11">
    <mergeCell ref="D7:R7"/>
    <mergeCell ref="A93:C93"/>
    <mergeCell ref="G2:N2"/>
    <mergeCell ref="A50:C52"/>
    <mergeCell ref="D53:R53"/>
    <mergeCell ref="D73:S73"/>
    <mergeCell ref="D27:S27"/>
    <mergeCell ref="A47:C47"/>
    <mergeCell ref="H49:O49"/>
    <mergeCell ref="H3:O3"/>
    <mergeCell ref="A4:C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菊池　弘幸</dc:creator>
  <cp:keywords/>
  <dc:description/>
  <cp:lastModifiedBy>00265361</cp:lastModifiedBy>
  <cp:lastPrinted>2018-06-21T00:19:45Z</cp:lastPrinted>
  <dcterms:created xsi:type="dcterms:W3CDTF">2003-04-22T00:03:15Z</dcterms:created>
  <dcterms:modified xsi:type="dcterms:W3CDTF">2018-06-27T00:11:11Z</dcterms:modified>
  <cp:category/>
  <cp:version/>
  <cp:contentType/>
  <cp:contentStatus/>
</cp:coreProperties>
</file>