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2.xml" ContentType="application/vnd.openxmlformats-officedocument.drawing+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drawings/drawing4.xml" ContentType="application/vnd.openxmlformats-officedocument.drawing+xml"/>
  <Override PartName="/xl/worksheets/sheet19.xml" ContentType="application/vnd.openxmlformats-officedocument.spreadsheetml.worksheet+xml"/>
  <Override PartName="/xl/drawings/drawing5.xml" ContentType="application/vnd.openxmlformats-officedocument.drawing+xml"/>
  <Override PartName="/xl/worksheets/sheet20.xml" ContentType="application/vnd.openxmlformats-officedocument.spreadsheetml.worksheet+xml"/>
  <Override PartName="/xl/drawings/drawing6.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7.xml" ContentType="application/vnd.openxmlformats-officedocument.drawing+xml"/>
  <Override PartName="/xl/worksheets/sheet26.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00" yWindow="65521" windowWidth="9075" windowHeight="4620" tabRatio="770" activeTab="0"/>
  </bookViews>
  <sheets>
    <sheet name="速報表紙" sheetId="1" r:id="rId1"/>
    <sheet name="目次 " sheetId="2" r:id="rId2"/>
    <sheet name="利用上の注意" sheetId="3" r:id="rId3"/>
    <sheet name="賃金" sheetId="4" r:id="rId4"/>
    <sheet name="労働時間" sheetId="5" r:id="rId5"/>
    <sheet name="雇用" sheetId="6" r:id="rId6"/>
    <sheet name="名目賃金指数給与総額" sheetId="7" r:id="rId7"/>
    <sheet name="実質賃金指数給与総額" sheetId="8" r:id="rId8"/>
    <sheet name="名目賃金指数定期給与" sheetId="9" r:id="rId9"/>
    <sheet name="実質賃金指数定期給与" sheetId="10" r:id="rId10"/>
    <sheet name="名目賃金指数所定内給与" sheetId="11" r:id="rId11"/>
    <sheet name="総実労働時間指数" sheetId="12" r:id="rId12"/>
    <sheet name="所定内労働時間指数" sheetId="13" r:id="rId13"/>
    <sheet name="所定外労働時間指数" sheetId="14" r:id="rId14"/>
    <sheet name="常用雇用指数" sheetId="15" r:id="rId15"/>
    <sheet name="季節調整済指数" sheetId="16" r:id="rId16"/>
    <sheet name="産業性別賃金" sheetId="17" r:id="rId17"/>
    <sheet name="産業性別労働時間" sheetId="18" r:id="rId18"/>
    <sheet name="産業性別雇用" sheetId="19" r:id="rId19"/>
    <sheet name="規模別賃金" sheetId="20" r:id="rId20"/>
    <sheet name="規模別労働時間" sheetId="21" r:id="rId21"/>
    <sheet name="産業就業形態別賃金" sheetId="22" r:id="rId22"/>
    <sheet name="産業就業形態別労働時間" sheetId="23" r:id="rId23"/>
    <sheet name="産業就業形態別雇用" sheetId="24" r:id="rId24"/>
    <sheet name="調査の説明" sheetId="25" r:id="rId25"/>
    <sheet name="裏表紙 (1)" sheetId="26" r:id="rId26"/>
  </sheets>
  <definedNames>
    <definedName name="_xlnm.Print_Area" localSheetId="15">'季節調整済指数'!$A$1:$R$40</definedName>
    <definedName name="_xlnm.Print_Area" localSheetId="5">'雇用'!$A$1:$K$68</definedName>
    <definedName name="_xlnm.Print_Area" localSheetId="22">'産業就業形態別労働時間'!$A$1:$K$106</definedName>
    <definedName name="_xlnm.Print_Area" localSheetId="7">'実質賃金指数給与総額'!$A$1:$S$96</definedName>
    <definedName name="_xlnm.Print_Area" localSheetId="9">'実質賃金指数定期給与'!$A$1:$S$96</definedName>
    <definedName name="_xlnm.Print_Area" localSheetId="13">'所定外労働時間指数'!$A$1:$S$93</definedName>
    <definedName name="_xlnm.Print_Area" localSheetId="12">'所定内労働時間指数'!$A$1:$S$93</definedName>
    <definedName name="_xlnm.Print_Area" localSheetId="14">'常用雇用指数'!$A$1:$S$93</definedName>
    <definedName name="_xlnm.Print_Area" localSheetId="11">'総実労働時間指数'!$A$1:$S$93</definedName>
    <definedName name="_xlnm.Print_Area" localSheetId="0">'速報表紙'!$A$1:$K$57</definedName>
    <definedName name="_xlnm.Print_Area" localSheetId="24">'調査の説明'!$A$1:$N$123</definedName>
    <definedName name="_xlnm.Print_Area" localSheetId="3">'賃金'!$A$1:$M$69</definedName>
    <definedName name="_xlnm.Print_Area" localSheetId="6">'名目賃金指数給与総額'!$A$1:$S$93</definedName>
    <definedName name="_xlnm.Print_Area" localSheetId="10">'名目賃金指数所定内給与'!$A$1:$S$93</definedName>
    <definedName name="_xlnm.Print_Area" localSheetId="8">'名目賃金指数定期給与'!$A$1:$S$93</definedName>
    <definedName name="_xlnm.Print_Area" localSheetId="1">'目次 '!$A$1:$O$47</definedName>
    <definedName name="_xlnm.Print_Area" localSheetId="2">'利用上の注意'!$A$1:$O$65</definedName>
    <definedName name="_xlnm.Print_Area" localSheetId="25">'裏表紙 (1)'!$A$1:$K$39</definedName>
    <definedName name="_xlnm.Print_Area" localSheetId="4">'労働時間'!$A$1:$K$68</definedName>
  </definedNames>
  <calcPr fullCalcOnLoad="1"/>
</workbook>
</file>

<file path=xl/sharedStrings.xml><?xml version="1.0" encoding="utf-8"?>
<sst xmlns="http://schemas.openxmlformats.org/spreadsheetml/2006/main" count="4576" uniqueCount="866">
  <si>
    <t>産業、性別常用労働者１人平均月間現金給与額（事業所規模5人以上）</t>
  </si>
  <si>
    <t>産業、性別常用労働者１人平均月間出勤日数及び実労働時間（事業所規模5人以上）</t>
  </si>
  <si>
    <t>産業、性別常用労働者数及びパートタイム労働者比率（事業所規模5人以上）</t>
  </si>
  <si>
    <t>産業、就業形態別常用労働者１人平均月間現金給与額（事業所規模5人以上）</t>
  </si>
  <si>
    <t>産業、性別常用労働者１人平均月間現金給与額（事業所規模30人以上）</t>
  </si>
  <si>
    <t>産業、性別常用労働者１人平均月間出勤日数及び実労働時間（事業所規模30人以上）</t>
  </si>
  <si>
    <t>産業、性別常用労働者数及びパートタイム労働者比率（事業所規模30人以上）</t>
  </si>
  <si>
    <t>産業、就業形態別常用労働者１人平均月間現金給与額（事業所規模30人以上）</t>
  </si>
  <si>
    <t>産業、就業形態別常用労働者１人平均月間出勤日数及び実労働時間（事業所規模30人以上）</t>
  </si>
  <si>
    <t xml:space="preserve">産業、就業形態別常用労働者１人平均月間出勤日数及び実労働時間（事業所規模5人以上） </t>
  </si>
  <si>
    <t>運輸業， 郵便業</t>
  </si>
  <si>
    <t>卸売業， 小売業</t>
  </si>
  <si>
    <t>金融業， 保険業</t>
  </si>
  <si>
    <t>不動産業， 物品賃貸業</t>
  </si>
  <si>
    <t>学術研究， 専門・技術サービス業</t>
  </si>
  <si>
    <t>宿泊業， 飲食サービス業</t>
  </si>
  <si>
    <t>生活関連サービス業， 娯楽業</t>
  </si>
  <si>
    <t>教育， 学習支援業</t>
  </si>
  <si>
    <t>医療， 福祉</t>
  </si>
  <si>
    <t>サービス業（ 他に分類されないもの）</t>
  </si>
  <si>
    <t>食料品・たばこ</t>
  </si>
  <si>
    <t>木材・木製品</t>
  </si>
  <si>
    <t>家具・装備品</t>
  </si>
  <si>
    <t>パルプ・紙</t>
  </si>
  <si>
    <t>化学、石油・石炭</t>
  </si>
  <si>
    <t>プラスチック製品</t>
  </si>
  <si>
    <t>ゴム製品</t>
  </si>
  <si>
    <t>窯業・土石製品</t>
  </si>
  <si>
    <t>はん用機械器具</t>
  </si>
  <si>
    <t>生産用機械器具</t>
  </si>
  <si>
    <t>業務用機械器具</t>
  </si>
  <si>
    <t>電子・デバイス</t>
  </si>
  <si>
    <t>電気機械器具</t>
  </si>
  <si>
    <t>情報通信機械器具</t>
  </si>
  <si>
    <t>輸送用機械器具</t>
  </si>
  <si>
    <t>Ｍ 一括分</t>
  </si>
  <si>
    <t>Ｐ 一括分</t>
  </si>
  <si>
    <t>職業紹介・派遣業</t>
  </si>
  <si>
    <t>他の事業サービス</t>
  </si>
  <si>
    <t>Ｒ 一括分</t>
  </si>
  <si>
    <t>（単位：円）</t>
  </si>
  <si>
    <t>現金給与総額</t>
  </si>
  <si>
    <t>きまって支給する給与</t>
  </si>
  <si>
    <t>超過労働給与</t>
  </si>
  <si>
    <t>特別に支払われた給与</t>
  </si>
  <si>
    <t>計</t>
  </si>
  <si>
    <t>男</t>
  </si>
  <si>
    <t>女</t>
  </si>
  <si>
    <t>出勤日数</t>
  </si>
  <si>
    <t>所定内労働時間</t>
  </si>
  <si>
    <t>日</t>
  </si>
  <si>
    <t>時間</t>
  </si>
  <si>
    <t>x</t>
  </si>
  <si>
    <t>　１１月末の常用労働者数は1,406,160人で、前年同月比0.4％増となった。また、パートタイム労働者比率は30.6％で、前年同月差0.1ポイント増となった。</t>
  </si>
  <si>
    <t>　調査産業計の労働異動率をみると、入職率は1.65％で、前年同月差0.12ポイント減、離職率は1.35％で、前年同月差0.20ポイント減となった。</t>
  </si>
  <si>
    <t>　１１月末の常用労働者数は845,603人で、前年同月比0.1％増となった。また、パートタイム労働者比率は24.5％で、前年同月差0.2ポイント減となった。</t>
  </si>
  <si>
    <t>　調査産業計の労働異動率をみると、入職率は1.34％で、前年同月差0.12ポイント減、離職率は1.24％で、前年同月と同水準となった。</t>
  </si>
  <si>
    <t>　１１月の１人平均月間総実労働時間（調査産業計）は150.5時間で、前年同月比0.7％増となった。</t>
  </si>
  <si>
    <t>　総実労働時間のうち、所定内労働時間は137.8時間で、前年同月比0.4％増、所定外労働時間は12.7時間で、前年同月比4.6％増となった。</t>
  </si>
  <si>
    <t>　「製造業」の所定外労働時間は18.6時間で、前年同月比5.7％増となった。</t>
  </si>
  <si>
    <t>　１１月の１人平均月間総実労働時間（調査産業計）は158.4時間で、前年同月比2.0％増となった。</t>
  </si>
  <si>
    <t>　総実労働時間のうち、所定内労働時間は142.7時間で、前年同月比1.5％増、所定外労働時間は15.7時間で、前年同月比6.1％増となった。</t>
  </si>
  <si>
    <t>　「製造業」の所定外労働時間は21.3時間で、前年同月比9.5％増となった。</t>
  </si>
  <si>
    <t>　１１月の１人平均月間現金給与総額（調査産業計）は264,029円で、前年同月比1.8％増となった。</t>
  </si>
  <si>
    <t>　現金給与総額のうち定期給与は253,429円で、前年同月比1.9％増、特別給与は10,600円で、前年同月差98円減となった。</t>
  </si>
  <si>
    <t>　定期給与のうち所定内給与は230,567円で、前年同月比1.5％増、超過労働給与は22,862円で、前年同月差1,274円増となった。</t>
  </si>
  <si>
    <t>　１１月の１人平均月間現金給与総額（調査産業計）は291,064円で、前年同月比1.3％増となった。</t>
  </si>
  <si>
    <t>　現金給与総額のうち定期給与は276,311円で、前年同月比0.9％増、特別給与は14,753円で、前年同月差580円増となった。</t>
  </si>
  <si>
    <t>　定期給与のうち所定内給与は247,985円で、前年同月比0.9％増、超過労働給与は28,326円で、前年同月差553円増となった。</t>
  </si>
  <si>
    <t>前月末労働者数</t>
  </si>
  <si>
    <t>本月中の増加労働者数</t>
  </si>
  <si>
    <t>本月中の減少労働者数</t>
  </si>
  <si>
    <t>本月末労働者数</t>
  </si>
  <si>
    <t>パートタイム労働者比率</t>
  </si>
  <si>
    <t>人</t>
  </si>
  <si>
    <t>一  般  労  働  者</t>
  </si>
  <si>
    <t>パートタイム労働者</t>
  </si>
  <si>
    <t>現金給与    総  額</t>
  </si>
  <si>
    <t>所 定 内        給  与</t>
  </si>
  <si>
    <t>超過労働     給  与</t>
  </si>
  <si>
    <t>総 実 労 働     時         間</t>
  </si>
  <si>
    <t>所   定   内        労 働 時 間</t>
  </si>
  <si>
    <t>所   定   外        労 働 時 間</t>
  </si>
  <si>
    <t>（単位：人）</t>
  </si>
  <si>
    <t>前   月   末         労 働 者 数</t>
  </si>
  <si>
    <t>本月中の増加労  働  者  数</t>
  </si>
  <si>
    <t>本月中の減少労  働  者  数</t>
  </si>
  <si>
    <t>本   月   末     労 働 者 数</t>
  </si>
  <si>
    <t>産        業</t>
  </si>
  <si>
    <t xml:space="preserve"> |</t>
  </si>
  <si>
    <t>５００人以上</t>
  </si>
  <si>
    <t>１００～４９９人</t>
  </si>
  <si>
    <t>３０～９９人</t>
  </si>
  <si>
    <t>５～２９人</t>
  </si>
  <si>
    <t>特別給与</t>
  </si>
  <si>
    <t>所定内時間</t>
  </si>
  <si>
    <t>日</t>
  </si>
  <si>
    <t>産業、就業形態別常用労働者数（事業所規模5人以上）</t>
  </si>
  <si>
    <t>産業、就業形態別常用労働者数（事業所規模30人以上）</t>
  </si>
  <si>
    <t>所定外労働時間指数</t>
  </si>
  <si>
    <t>常用雇用指数</t>
  </si>
  <si>
    <t>実質賃金指数（定期給与）（事業所規模5人以上・30人以上）</t>
  </si>
  <si>
    <t>労働時間指数（所定内労働時間）（事業所規模5人以上・30人以上）</t>
  </si>
  <si>
    <t>年月</t>
  </si>
  <si>
    <t>○ 毎月の速報結果を公表日から、見ることができます。</t>
  </si>
  <si>
    <t>○ エクセル形式なので、ダウンロードして使用できます。</t>
  </si>
  <si>
    <t>　　　　   　静岡県のさまざまな統計情報を掲載！</t>
  </si>
  <si>
    <t>【毎月公表する統計】</t>
  </si>
  <si>
    <t>人口､消費者物価指数､鉱工業指数、景気動向指数など</t>
  </si>
  <si>
    <t>【周期的な統計調査】</t>
  </si>
  <si>
    <t>国勢調査、経済センサス、工業統計調査など</t>
  </si>
  <si>
    <t>【統計から見た静岡県】</t>
  </si>
  <si>
    <t>静岡県の全国順位、県内主要統計指標など</t>
  </si>
  <si>
    <t>【お知らせ】</t>
  </si>
  <si>
    <t>―　皆様からのアクセスをお待ちしております。　―</t>
  </si>
  <si>
    <t>10</t>
  </si>
  <si>
    <t>調査</t>
  </si>
  <si>
    <t>情報</t>
  </si>
  <si>
    <t>運輸業，</t>
  </si>
  <si>
    <t>卸売業，</t>
  </si>
  <si>
    <t>金融業，</t>
  </si>
  <si>
    <t>不動産業，</t>
  </si>
  <si>
    <t>学術</t>
  </si>
  <si>
    <t>生活関連</t>
  </si>
  <si>
    <t>教育，学習</t>
  </si>
  <si>
    <t>医療，</t>
  </si>
  <si>
    <t>複合</t>
  </si>
  <si>
    <t>産業計</t>
  </si>
  <si>
    <t>通信業</t>
  </si>
  <si>
    <t>郵便業</t>
  </si>
  <si>
    <t>小売業</t>
  </si>
  <si>
    <t>保険業</t>
  </si>
  <si>
    <t>物品賃貸業</t>
  </si>
  <si>
    <t>研究等</t>
  </si>
  <si>
    <t>サービス業等</t>
  </si>
  <si>
    <t>支援業</t>
  </si>
  <si>
    <t>福祉</t>
  </si>
  <si>
    <t>平成</t>
  </si>
  <si>
    <t>年</t>
  </si>
  <si>
    <t>2</t>
  </si>
  <si>
    <t>3</t>
  </si>
  <si>
    <t>4</t>
  </si>
  <si>
    <t>5</t>
  </si>
  <si>
    <t>6</t>
  </si>
  <si>
    <t>7</t>
  </si>
  <si>
    <t>8</t>
  </si>
  <si>
    <t>9</t>
  </si>
  <si>
    <t>11</t>
  </si>
  <si>
    <t>1</t>
  </si>
  <si>
    <t>日</t>
  </si>
  <si>
    <t>時間</t>
  </si>
  <si>
    <t>％</t>
  </si>
  <si>
    <t>（単位：円）</t>
  </si>
  <si>
    <t>計</t>
  </si>
  <si>
    <t>男</t>
  </si>
  <si>
    <t>女</t>
  </si>
  <si>
    <t>出勤日数</t>
  </si>
  <si>
    <t>所定内労働時間</t>
  </si>
  <si>
    <t>前月末労働者数</t>
  </si>
  <si>
    <t>本月中の増加労働者数</t>
  </si>
  <si>
    <t>本月中の減少労働者数</t>
  </si>
  <si>
    <t>本月末労働者数</t>
  </si>
  <si>
    <t>パートタイム労働者比率</t>
  </si>
  <si>
    <t>人</t>
  </si>
  <si>
    <t>一  般  労  働  者</t>
  </si>
  <si>
    <t>パートタイム労働者</t>
  </si>
  <si>
    <t>（単位：人）</t>
  </si>
  <si>
    <t>前   月   末         労 働 者 数</t>
  </si>
  <si>
    <t>本月中の増加労  働  者  数</t>
  </si>
  <si>
    <t>本月中の減少労  働  者  数</t>
  </si>
  <si>
    <t>本   月   末     労 働 者 数</t>
  </si>
  <si>
    <t>○ 静岡県毎月勤労統計調査の結果は『統計センターしずおか』で御覧になれます。</t>
  </si>
  <si>
    <t>12</t>
  </si>
  <si>
    <t>指　　　　　　　　　　　　　数</t>
  </si>
  <si>
    <t>電気・ガス</t>
  </si>
  <si>
    <t>水道業等</t>
  </si>
  <si>
    <t>23</t>
  </si>
  <si>
    <t>-</t>
  </si>
  <si>
    <t>　</t>
  </si>
  <si>
    <t>サービス事業</t>
  </si>
  <si>
    <t>産 業 大 分 類</t>
  </si>
  <si>
    <t>宿泊業,飲</t>
  </si>
  <si>
    <t>食サービス業</t>
  </si>
  <si>
    <t>Ｍ</t>
  </si>
  <si>
    <t>常用労働者数</t>
  </si>
  <si>
    <t xml:space="preserve"> </t>
  </si>
  <si>
    <t>目　　　　　　　　次</t>
  </si>
  <si>
    <t>Ⅰ 結果の概要　　　　　　　　　　　　　　　　　　　　　　　　　　　　　</t>
  </si>
  <si>
    <t xml:space="preserve"> </t>
  </si>
  <si>
    <t xml:space="preserve">   毎月勤労統計調査の説明</t>
  </si>
  <si>
    <t>(1)事業所規模５人以上</t>
  </si>
  <si>
    <t>(2)事業所規模３０人以上</t>
  </si>
  <si>
    <t>(1)事業所規模５人以上</t>
  </si>
  <si>
    <t>　平成29年１月分結果から日本標準産業分類（平成25年10月改定）に基づき表章しています。</t>
  </si>
  <si>
    <t>　指数は、事業所規模30人以上の事業所の抽出替え（調査対象事業所の交替）に伴い、時系列比較を可能にするため、原則として過去に遡って改訂しています。
　最近では、平成27年１月分調査において、平成24年経済センサス－活動調査結果に基づく抽出替えを行い、これに伴う新旧のギャップ（差異）修正処理により、賃金指数及び労働時間指数並びにそれらの増減率について、平成24年２月に遡って改訂を行いました。（抽出替えの方式（入替え方式）については、現在、厚生労働省において見直しを予定しています。）
　ただし、毎月の絶対的な水準を表す実数値については、改訂を行わないこととしています。</t>
  </si>
  <si>
    <t>２　実　数　表</t>
  </si>
  <si>
    <t>産　　　　　業</t>
  </si>
  <si>
    <t>産　　　　業</t>
  </si>
  <si>
    <t>　2　実数表</t>
  </si>
  <si>
    <t xml:space="preserve"> 本文中及び統計表の記号表示は以下のとおりです。</t>
  </si>
  <si>
    <t xml:space="preserve"> 指数表の産業大分類の一部については、下記の略称を用いて表示しています。</t>
  </si>
  <si>
    <t xml:space="preserve"> 実数表の各一括分の内容は以下のとおりです。</t>
  </si>
  <si>
    <t>１　指　数　表</t>
  </si>
  <si>
    <t>１</t>
  </si>
  <si>
    <t>２</t>
  </si>
  <si>
    <t>３</t>
  </si>
  <si>
    <t>３</t>
  </si>
  <si>
    <t>電気・ガス・熱供給・水道業</t>
  </si>
  <si>
    <t>学術研究，専門・技術サービス業</t>
  </si>
  <si>
    <t>生活関連サービス業，娯楽業</t>
  </si>
  <si>
    <t>サービス業（他に分類されないもの）</t>
  </si>
  <si>
    <t>産業大分類「宿泊業,飲食サービス業」のうち、「飲食店」、「持ち帰り・配達サービス業」のこと</t>
  </si>
  <si>
    <t>産業大分類「医療，福祉」のうち、「保健衛生」、「社会保険・社会福祉・介護事業」のこと</t>
  </si>
  <si>
    <t>「サービス業（他に分類されないもの）」のうち、「廃棄物処理業」、「自動車整備業」、「機械等修理業（別掲を除く）」、「政治・経済・文化団体」、「宗教」、「その他のサービス業」のこと</t>
  </si>
  <si>
    <t>略　称</t>
  </si>
  <si>
    <t>電気・ガス水道業等</t>
  </si>
  <si>
    <t>学術研究等</t>
  </si>
  <si>
    <t>生活関連サービス業等</t>
  </si>
  <si>
    <t>他に分類されないサービス業</t>
  </si>
  <si>
    <t>Ｆ</t>
  </si>
  <si>
    <t>Ｌ</t>
  </si>
  <si>
    <t>Ｎ</t>
  </si>
  <si>
    <t>Ｒ</t>
  </si>
  <si>
    <t>事業所規模 ＝ 5人以上</t>
  </si>
  <si>
    <t>TL</t>
  </si>
  <si>
    <t>D</t>
  </si>
  <si>
    <t>E</t>
  </si>
  <si>
    <t>F</t>
  </si>
  <si>
    <t>G</t>
  </si>
  <si>
    <t>H</t>
  </si>
  <si>
    <t>I</t>
  </si>
  <si>
    <t>J</t>
  </si>
  <si>
    <t>K</t>
  </si>
  <si>
    <t>L</t>
  </si>
  <si>
    <t>M</t>
  </si>
  <si>
    <t>N</t>
  </si>
  <si>
    <t>O</t>
  </si>
  <si>
    <t>P</t>
  </si>
  <si>
    <t>Q</t>
  </si>
  <si>
    <t>R</t>
  </si>
  <si>
    <t xml:space="preserve"> E09,10</t>
  </si>
  <si>
    <t xml:space="preserve"> E11</t>
  </si>
  <si>
    <t xml:space="preserve"> E12</t>
  </si>
  <si>
    <t xml:space="preserve"> E13</t>
  </si>
  <si>
    <t xml:space="preserve"> E14</t>
  </si>
  <si>
    <t xml:space="preserve"> E15</t>
  </si>
  <si>
    <t xml:space="preserve"> E16,17</t>
  </si>
  <si>
    <t xml:space="preserve"> E18</t>
  </si>
  <si>
    <t xml:space="preserve"> E19</t>
  </si>
  <si>
    <t xml:space="preserve"> E21</t>
  </si>
  <si>
    <t xml:space="preserve"> E22</t>
  </si>
  <si>
    <t xml:space="preserve"> E23</t>
  </si>
  <si>
    <t xml:space="preserve"> E24</t>
  </si>
  <si>
    <t xml:space="preserve"> E25</t>
  </si>
  <si>
    <t xml:space="preserve"> E26</t>
  </si>
  <si>
    <t xml:space="preserve"> E27</t>
  </si>
  <si>
    <t xml:space="preserve"> E28</t>
  </si>
  <si>
    <t xml:space="preserve"> E29</t>
  </si>
  <si>
    <t xml:space="preserve"> E30</t>
  </si>
  <si>
    <t xml:space="preserve"> E31</t>
  </si>
  <si>
    <t xml:space="preserve"> E32,20</t>
  </si>
  <si>
    <t xml:space="preserve"> I-1</t>
  </si>
  <si>
    <t xml:space="preserve"> I-2</t>
  </si>
  <si>
    <t xml:space="preserve"> M75</t>
  </si>
  <si>
    <t xml:space="preserve"> MS</t>
  </si>
  <si>
    <t xml:space="preserve"> P83</t>
  </si>
  <si>
    <t xml:space="preserve"> PS</t>
  </si>
  <si>
    <t xml:space="preserve"> R91</t>
  </si>
  <si>
    <t xml:space="preserve"> R92</t>
  </si>
  <si>
    <t xml:space="preserve"> RS</t>
  </si>
  <si>
    <t>事業所規模 ＝ ３０人以上</t>
  </si>
  <si>
    <t>28年</t>
  </si>
  <si>
    <t>F</t>
  </si>
  <si>
    <t>G</t>
  </si>
  <si>
    <t>H</t>
  </si>
  <si>
    <t>I</t>
  </si>
  <si>
    <t>J</t>
  </si>
  <si>
    <t>K</t>
  </si>
  <si>
    <t>L</t>
  </si>
  <si>
    <t>M</t>
  </si>
  <si>
    <t>N</t>
  </si>
  <si>
    <t>O</t>
  </si>
  <si>
    <t>P</t>
  </si>
  <si>
    <t>Q</t>
  </si>
  <si>
    <t>R</t>
  </si>
  <si>
    <t xml:space="preserve"> E09,10</t>
  </si>
  <si>
    <t xml:space="preserve"> E11</t>
  </si>
  <si>
    <t xml:space="preserve"> E12</t>
  </si>
  <si>
    <t xml:space="preserve"> E13</t>
  </si>
  <si>
    <t xml:space="preserve"> E14</t>
  </si>
  <si>
    <t xml:space="preserve"> E15</t>
  </si>
  <si>
    <t xml:space="preserve"> E16,17</t>
  </si>
  <si>
    <t xml:space="preserve"> E18</t>
  </si>
  <si>
    <t xml:space="preserve"> E19</t>
  </si>
  <si>
    <t xml:space="preserve"> E21</t>
  </si>
  <si>
    <t xml:space="preserve"> E22</t>
  </si>
  <si>
    <t xml:space="preserve"> E23</t>
  </si>
  <si>
    <t xml:space="preserve"> E24</t>
  </si>
  <si>
    <t xml:space="preserve"> E25</t>
  </si>
  <si>
    <t xml:space="preserve"> E26</t>
  </si>
  <si>
    <t xml:space="preserve"> E27</t>
  </si>
  <si>
    <t xml:space="preserve"> E28</t>
  </si>
  <si>
    <t xml:space="preserve"> E29</t>
  </si>
  <si>
    <t xml:space="preserve"> E30</t>
  </si>
  <si>
    <t xml:space="preserve"> E31</t>
  </si>
  <si>
    <t xml:space="preserve"> E32,20</t>
  </si>
  <si>
    <t>事業所規模 ＝ ５人以上</t>
  </si>
  <si>
    <t>TL</t>
  </si>
  <si>
    <t>D</t>
  </si>
  <si>
    <t>E</t>
  </si>
  <si>
    <t>F</t>
  </si>
  <si>
    <t>G</t>
  </si>
  <si>
    <t>H</t>
  </si>
  <si>
    <t>I</t>
  </si>
  <si>
    <t>J</t>
  </si>
  <si>
    <t>K</t>
  </si>
  <si>
    <t>L</t>
  </si>
  <si>
    <t>M</t>
  </si>
  <si>
    <t>N</t>
  </si>
  <si>
    <t>O</t>
  </si>
  <si>
    <t>P</t>
  </si>
  <si>
    <t>Q</t>
  </si>
  <si>
    <t>R</t>
  </si>
  <si>
    <t xml:space="preserve"> E09,10</t>
  </si>
  <si>
    <t xml:space="preserve"> E11</t>
  </si>
  <si>
    <t xml:space="preserve"> E12</t>
  </si>
  <si>
    <t xml:space="preserve"> E13</t>
  </si>
  <si>
    <t xml:space="preserve"> E14</t>
  </si>
  <si>
    <t xml:space="preserve"> E15</t>
  </si>
  <si>
    <t xml:space="preserve"> E16,17</t>
  </si>
  <si>
    <t xml:space="preserve"> E18</t>
  </si>
  <si>
    <t xml:space="preserve"> E19</t>
  </si>
  <si>
    <t xml:space="preserve"> E21</t>
  </si>
  <si>
    <t xml:space="preserve"> E22</t>
  </si>
  <si>
    <t xml:space="preserve"> E23</t>
  </si>
  <si>
    <t xml:space="preserve"> E24</t>
  </si>
  <si>
    <t xml:space="preserve"> E25</t>
  </si>
  <si>
    <t xml:space="preserve"> E26</t>
  </si>
  <si>
    <t xml:space="preserve"> E27</t>
  </si>
  <si>
    <t xml:space="preserve"> E28</t>
  </si>
  <si>
    <t xml:space="preserve"> E29</t>
  </si>
  <si>
    <t xml:space="preserve"> E30</t>
  </si>
  <si>
    <t xml:space="preserve"> E31</t>
  </si>
  <si>
    <t xml:space="preserve"> E32,20</t>
  </si>
  <si>
    <t>D</t>
  </si>
  <si>
    <t>E</t>
  </si>
  <si>
    <t>F</t>
  </si>
  <si>
    <t>G</t>
  </si>
  <si>
    <t>H</t>
  </si>
  <si>
    <t>I</t>
  </si>
  <si>
    <t>J</t>
  </si>
  <si>
    <t>K</t>
  </si>
  <si>
    <t>M</t>
  </si>
  <si>
    <t>N</t>
  </si>
  <si>
    <t>O</t>
  </si>
  <si>
    <t>P</t>
  </si>
  <si>
    <t>Q</t>
  </si>
  <si>
    <t>R</t>
  </si>
  <si>
    <t xml:space="preserve"> E09,10</t>
  </si>
  <si>
    <t xml:space="preserve"> E11</t>
  </si>
  <si>
    <t xml:space="preserve"> E12</t>
  </si>
  <si>
    <t xml:space="preserve"> E13</t>
  </si>
  <si>
    <t xml:space="preserve"> E14</t>
  </si>
  <si>
    <t xml:space="preserve"> E15</t>
  </si>
  <si>
    <t xml:space="preserve"> E16,17</t>
  </si>
  <si>
    <t xml:space="preserve"> E18</t>
  </si>
  <si>
    <t xml:space="preserve"> E19</t>
  </si>
  <si>
    <t xml:space="preserve"> E21</t>
  </si>
  <si>
    <t xml:space="preserve"> E22</t>
  </si>
  <si>
    <t xml:space="preserve"> E23</t>
  </si>
  <si>
    <t xml:space="preserve"> E24</t>
  </si>
  <si>
    <t xml:space="preserve"> E25</t>
  </si>
  <si>
    <t xml:space="preserve"> E26</t>
  </si>
  <si>
    <t xml:space="preserve"> E27</t>
  </si>
  <si>
    <t xml:space="preserve"> E28</t>
  </si>
  <si>
    <t xml:space="preserve"> E29</t>
  </si>
  <si>
    <t xml:space="preserve"> E30</t>
  </si>
  <si>
    <t xml:space="preserve"> E31</t>
  </si>
  <si>
    <t xml:space="preserve"> E32,20</t>
  </si>
  <si>
    <t>TL</t>
  </si>
  <si>
    <t>D</t>
  </si>
  <si>
    <t>E</t>
  </si>
  <si>
    <t>F</t>
  </si>
  <si>
    <t>G</t>
  </si>
  <si>
    <t>H</t>
  </si>
  <si>
    <t>I</t>
  </si>
  <si>
    <t>J</t>
  </si>
  <si>
    <t>K</t>
  </si>
  <si>
    <t>L</t>
  </si>
  <si>
    <t>M</t>
  </si>
  <si>
    <t>N</t>
  </si>
  <si>
    <t>O</t>
  </si>
  <si>
    <t>P</t>
  </si>
  <si>
    <t>表５　月末常用労働者数及び労働異動率</t>
  </si>
  <si>
    <t>表６　月末常用労働者数及び労働異動率</t>
  </si>
  <si>
    <t>Q</t>
  </si>
  <si>
    <t>R</t>
  </si>
  <si>
    <t xml:space="preserve"> E09,10</t>
  </si>
  <si>
    <t xml:space="preserve"> E11</t>
  </si>
  <si>
    <t xml:space="preserve"> E12</t>
  </si>
  <si>
    <t xml:space="preserve"> E13</t>
  </si>
  <si>
    <t xml:space="preserve"> E14</t>
  </si>
  <si>
    <t xml:space="preserve"> E15</t>
  </si>
  <si>
    <t xml:space="preserve"> E16,17</t>
  </si>
  <si>
    <t xml:space="preserve"> E18</t>
  </si>
  <si>
    <t xml:space="preserve"> E19</t>
  </si>
  <si>
    <t xml:space="preserve"> E21</t>
  </si>
  <si>
    <t xml:space="preserve"> E22</t>
  </si>
  <si>
    <t xml:space="preserve"> E23</t>
  </si>
  <si>
    <t xml:space="preserve"> E24</t>
  </si>
  <si>
    <t xml:space="preserve"> E25</t>
  </si>
  <si>
    <t xml:space="preserve"> E26</t>
  </si>
  <si>
    <t xml:space="preserve"> E27</t>
  </si>
  <si>
    <t xml:space="preserve"> E28</t>
  </si>
  <si>
    <t>(平成27年平均＝100)</t>
  </si>
  <si>
    <t>27</t>
  </si>
  <si>
    <t>28</t>
  </si>
  <si>
    <t>29年</t>
  </si>
  <si>
    <t>28</t>
  </si>
  <si>
    <t>28</t>
  </si>
  <si>
    <t>（平成27年平均＝100）</t>
  </si>
  <si>
    <t>　指数の算出方法は、「各月の調査結果の実数÷基準数値×100」であり、「基準数値」とは基準年における１か月あたりの単純平均です。平成29年１月分結果から、指数は、平成27年平均を100とする平成27年基準としています。これに伴い、平成29年１月分以降と比較できるように、平成28年12月分までの指数を平成27年平均が100となるよう改訂しました。平成28年12月分までの増減率は、平成22年基準指数で計算したものです。したがって、改訂後の指数で計算した場合と必ずしも一致しません。</t>
  </si>
  <si>
    <t xml:space="preserve"> E29</t>
  </si>
  <si>
    <t xml:space="preserve"> E30</t>
  </si>
  <si>
    <t xml:space="preserve"> E31</t>
  </si>
  <si>
    <t xml:space="preserve"> E32,20</t>
  </si>
  <si>
    <t>特別に支払われた給与</t>
  </si>
  <si>
    <t>TL</t>
  </si>
  <si>
    <t>D</t>
  </si>
  <si>
    <t>E</t>
  </si>
  <si>
    <t>F</t>
  </si>
  <si>
    <t>G</t>
  </si>
  <si>
    <t>H</t>
  </si>
  <si>
    <t>I</t>
  </si>
  <si>
    <t>J</t>
  </si>
  <si>
    <t>K</t>
  </si>
  <si>
    <t>L</t>
  </si>
  <si>
    <t>M</t>
  </si>
  <si>
    <t>N</t>
  </si>
  <si>
    <t>O</t>
  </si>
  <si>
    <t>P</t>
  </si>
  <si>
    <t>Q</t>
  </si>
  <si>
    <t>R</t>
  </si>
  <si>
    <t xml:space="preserve"> E09,10</t>
  </si>
  <si>
    <t xml:space="preserve"> E11</t>
  </si>
  <si>
    <t xml:space="preserve"> E12</t>
  </si>
  <si>
    <t xml:space="preserve"> E13</t>
  </si>
  <si>
    <t xml:space="preserve"> E14</t>
  </si>
  <si>
    <t xml:space="preserve"> E15</t>
  </si>
  <si>
    <t xml:space="preserve"> E16,17</t>
  </si>
  <si>
    <t xml:space="preserve"> E18</t>
  </si>
  <si>
    <t xml:space="preserve"> E19</t>
  </si>
  <si>
    <t xml:space="preserve"> E21</t>
  </si>
  <si>
    <t xml:space="preserve"> E22</t>
  </si>
  <si>
    <t xml:space="preserve"> E23</t>
  </si>
  <si>
    <t xml:space="preserve"> E24</t>
  </si>
  <si>
    <t xml:space="preserve"> E25</t>
  </si>
  <si>
    <t xml:space="preserve"> E26</t>
  </si>
  <si>
    <t xml:space="preserve"> E27</t>
  </si>
  <si>
    <t xml:space="preserve"> E28</t>
  </si>
  <si>
    <t xml:space="preserve"> E29</t>
  </si>
  <si>
    <t xml:space="preserve"> E30</t>
  </si>
  <si>
    <t xml:space="preserve"> E31</t>
  </si>
  <si>
    <t xml:space="preserve"> E32,20</t>
  </si>
  <si>
    <t>E</t>
  </si>
  <si>
    <t>F</t>
  </si>
  <si>
    <t>G</t>
  </si>
  <si>
    <t>I</t>
  </si>
  <si>
    <t>K</t>
  </si>
  <si>
    <t>L</t>
  </si>
  <si>
    <t>M</t>
  </si>
  <si>
    <t>N</t>
  </si>
  <si>
    <t>O</t>
  </si>
  <si>
    <t>P</t>
  </si>
  <si>
    <t>Q</t>
  </si>
  <si>
    <t>R</t>
  </si>
  <si>
    <t>TL</t>
  </si>
  <si>
    <t>％</t>
  </si>
  <si>
    <t>TL</t>
  </si>
  <si>
    <t>D</t>
  </si>
  <si>
    <t>E</t>
  </si>
  <si>
    <t>F</t>
  </si>
  <si>
    <t>G</t>
  </si>
  <si>
    <t>H</t>
  </si>
  <si>
    <t>I</t>
  </si>
  <si>
    <t>J</t>
  </si>
  <si>
    <t>K</t>
  </si>
  <si>
    <t>L</t>
  </si>
  <si>
    <t>M</t>
  </si>
  <si>
    <t>N</t>
  </si>
  <si>
    <t>O</t>
  </si>
  <si>
    <t>P</t>
  </si>
  <si>
    <t>Q</t>
  </si>
  <si>
    <t>R</t>
  </si>
  <si>
    <t xml:space="preserve"> E09,10</t>
  </si>
  <si>
    <t xml:space="preserve"> E11</t>
  </si>
  <si>
    <t xml:space="preserve"> E12</t>
  </si>
  <si>
    <t xml:space="preserve"> E13</t>
  </si>
  <si>
    <t xml:space="preserve"> E14</t>
  </si>
  <si>
    <t xml:space="preserve"> E15</t>
  </si>
  <si>
    <t xml:space="preserve"> E16,17</t>
  </si>
  <si>
    <t xml:space="preserve"> E18</t>
  </si>
  <si>
    <t xml:space="preserve"> E19</t>
  </si>
  <si>
    <t xml:space="preserve"> E21</t>
  </si>
  <si>
    <t xml:space="preserve"> E22</t>
  </si>
  <si>
    <t xml:space="preserve"> E23</t>
  </si>
  <si>
    <t xml:space="preserve"> E24</t>
  </si>
  <si>
    <t xml:space="preserve"> E25</t>
  </si>
  <si>
    <t xml:space="preserve"> E26</t>
  </si>
  <si>
    <t xml:space="preserve"> E27</t>
  </si>
  <si>
    <t xml:space="preserve"> E28</t>
  </si>
  <si>
    <t xml:space="preserve"> E29</t>
  </si>
  <si>
    <t xml:space="preserve"> E30</t>
  </si>
  <si>
    <t xml:space="preserve"> E31</t>
  </si>
  <si>
    <t xml:space="preserve"> E32,20</t>
  </si>
  <si>
    <t xml:space="preserve">  調査産業のうち、「鉱業,砕石業,砂利採取業」は調査事業所数が少ないため産業別数値を公表しませんが、調査産業計には、実数、指数ともに含めています。</t>
  </si>
  <si>
    <t>％</t>
  </si>
  <si>
    <t>前年
同月比</t>
  </si>
  <si>
    <t>前年
同月差</t>
  </si>
  <si>
    <t>産　　　業</t>
  </si>
  <si>
    <t>％</t>
  </si>
  <si>
    <t>前年
同月差</t>
  </si>
  <si>
    <t>％</t>
  </si>
  <si>
    <t>ポイント</t>
  </si>
  <si>
    <t>ﾊﾟｰﾄタイム労働者比率</t>
  </si>
  <si>
    <t xml:space="preserve"> 1　賃金の動き</t>
  </si>
  <si>
    <t>- 1 -</t>
  </si>
  <si>
    <t>表１　月間現金給与額</t>
  </si>
  <si>
    <t>表２　月間現金給与額</t>
  </si>
  <si>
    <t>名目賃金指数定期給与</t>
  </si>
  <si>
    <t>実質賃金指数定期給与</t>
  </si>
  <si>
    <t>名目賃金指数所定内給与</t>
  </si>
  <si>
    <t>名目賃金指数給与総額</t>
  </si>
  <si>
    <t>実質賃金指数給与総額</t>
  </si>
  <si>
    <t>賃金</t>
  </si>
  <si>
    <t>窯業・土石製品</t>
  </si>
  <si>
    <t xml:space="preserve"> 実数表の製造業（産業中分類）の一部については、下記の略称を用いて表示しています。</t>
  </si>
  <si>
    <t>表３　月間実労働時間及び出勤日数</t>
  </si>
  <si>
    <t>表４　月間実労働時間及び出勤日数</t>
  </si>
  <si>
    <t>- 1 -</t>
  </si>
  <si>
    <t>（注１）実質賃金指数は、名目賃金指数を消費者物価指数（持家の帰属家賃を除く総合指数）で除して百分率化したものです。
（注２）実質賃金指数の作成に用いる消費者物価指数は、静岡県の調査が平成28年３月分をもって終了となったため、平成28年４月分より総務省統計局が公表している静岡市の消費者物価指数を使用しています。平成28年３月分までの実質賃金指数は静岡県の消費者物価指数を用いたものを表記しています。また、前年同月比は平成28年３月分以前と平成28年４月分以降とで異なる消費者物価指数を使用していますので、平成28年４月分から平成29年３月分までは「－」で表記します。</t>
  </si>
  <si>
    <t>- 2 -</t>
  </si>
  <si>
    <t>- 3 -</t>
  </si>
  <si>
    <t>９</t>
  </si>
  <si>
    <t>－ 28 －</t>
  </si>
  <si>
    <t>－ 29 －</t>
  </si>
  <si>
    <t>統計グラフコンクールなど</t>
  </si>
  <si>
    <t>※実質賃金指数＝名目賃金指数/静岡県消費者物価指数（持家の帰属家賃を除く総合）×100</t>
  </si>
  <si>
    <t>↑</t>
  </si>
  <si>
    <t>　　　　　　　　　　　　　　　　　　　　　　　　　　　　　　　　　　　　　　　　　　　　　　　　　　　　　　　　　　　　　　　　　　　　　　　　　　　　　　　　　　　　　　平成28年３月分まで</t>
  </si>
  <si>
    <t>１</t>
  </si>
  <si>
    <t xml:space="preserve"> この調査結果の数値は、調査事業所からの報告を基にして、本県の事業所規模5人以上のすべての事業所に対応するよう復元して算定したものです。</t>
  </si>
  <si>
    <t>２</t>
  </si>
  <si>
    <t>　調査結果の実数の年平均値は、各月の数値を常用労働者で加重平均することによって算出しています。また、指数及び労働異動率の年平均値は各月の数値を単純平均したものです。</t>
  </si>
  <si>
    <t>４</t>
  </si>
  <si>
    <t xml:space="preserve">(1) </t>
  </si>
  <si>
    <t>(2)</t>
  </si>
  <si>
    <t>５</t>
  </si>
  <si>
    <t>６</t>
  </si>
  <si>
    <t>11</t>
  </si>
  <si>
    <t>11</t>
  </si>
  <si>
    <t>11</t>
  </si>
  <si>
    <t>　｢０｣は、表記単位に満たないもの。</t>
  </si>
  <si>
    <t>　｢－｣は、該当数字なし又は指数化されていない。</t>
  </si>
  <si>
    <t>　｢ｘ｣は、集計事業所数が２以下又は当該産業に属する事業所数が少ないため、公表しない。</t>
  </si>
  <si>
    <t>７</t>
  </si>
  <si>
    <t>８</t>
  </si>
  <si>
    <t>産業中分類</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</si>
  <si>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</si>
  <si>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</si>
  <si>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</si>
  <si>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</si>
  <si>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</si>
  <si>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</si>
  <si>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</si>
  <si>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</si>
  <si>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</si>
  <si>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</si>
  <si>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</si>
  <si>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</si>
  <si>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</si>
  <si>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</si>
  <si>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</si>
  <si>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その他の製造業、なめし革</t>
  </si>
  <si>
    <t>E09,10</t>
  </si>
  <si>
    <t>食料品・たばこ</t>
  </si>
  <si>
    <t>E12</t>
  </si>
  <si>
    <t>木材・木製品</t>
  </si>
  <si>
    <t>E13</t>
  </si>
  <si>
    <t>家具・装備品</t>
  </si>
  <si>
    <t>E14</t>
  </si>
  <si>
    <t>パルプ・紙</t>
  </si>
  <si>
    <t>E16,17</t>
  </si>
  <si>
    <t>静岡県 経営管理部 情報統計局 統計調査課</t>
  </si>
  <si>
    <t>化学、石油・石炭</t>
  </si>
  <si>
    <t>E18</t>
  </si>
  <si>
    <t>プラスチック製品</t>
  </si>
  <si>
    <t>E19</t>
  </si>
  <si>
    <t>E21</t>
  </si>
  <si>
    <t>ゴム製品</t>
  </si>
  <si>
    <t>卸売業（I50～I55）</t>
  </si>
  <si>
    <t>小売業（I56～I61）</t>
  </si>
  <si>
    <t>その他の製造業、なめし革</t>
  </si>
  <si>
    <t>-</t>
  </si>
  <si>
    <t>-</t>
  </si>
  <si>
    <t>　常用労働者30人以上規模の事業所については、２、３年ごとに実施される経済センサスの結果を用いて、全事業所のリストを作成し、これを産業規模別に区分し、その区分ごとに調査事業所を抽出しています。調査の実施方法は郵送又はオンライン調査です。
　常用労働者5～29人規模の事業所については、経済センサスの調査区を用いて設定した毎月勤労統計調査基本調査区の中から、一定数の調査区を抽出し、その地域内から調査事業所を抽出しています。事業所は、半年ごとに全体の３分の１について交替し、各月は18か月間継続するローテーション方式により調査を行っています。調査の実施方法は、毎月、統計調査員による実地調査又はオンライン調査です。</t>
  </si>
  <si>
    <t>賃金</t>
  </si>
  <si>
    <t>労働時間</t>
  </si>
  <si>
    <t>雇用</t>
  </si>
  <si>
    <t>ＴＬ</t>
  </si>
  <si>
    <t>Ｄ</t>
  </si>
  <si>
    <t>Ｅ</t>
  </si>
  <si>
    <t>Ｆ</t>
  </si>
  <si>
    <t>Ｇ</t>
  </si>
  <si>
    <t>Ｈ</t>
  </si>
  <si>
    <t>Ｉ</t>
  </si>
  <si>
    <t>Ｊ</t>
  </si>
  <si>
    <t>Ｋ</t>
  </si>
  <si>
    <t>Ｌ</t>
  </si>
  <si>
    <t>Ｍ</t>
  </si>
  <si>
    <t>Ｎ</t>
  </si>
  <si>
    <t>Ｏ</t>
  </si>
  <si>
    <t>Ｐ</t>
  </si>
  <si>
    <t>Ｑ</t>
  </si>
  <si>
    <t>Ｒ</t>
  </si>
  <si>
    <t>１　指数表</t>
  </si>
  <si>
    <t>定期給与</t>
  </si>
  <si>
    <t>％</t>
  </si>
  <si>
    <t>ポイント</t>
  </si>
  <si>
    <t xml:space="preserve"> |</t>
  </si>
  <si>
    <t xml:space="preserve"> |</t>
  </si>
  <si>
    <t xml:space="preserve">  ここでは、センサス局方式を用いて算定した季節調整係数で原系列を除して求めるという方法によっている。</t>
  </si>
  <si>
    <t>前年　（同月）  増減率(％)</t>
  </si>
  <si>
    <t>前月比</t>
  </si>
  <si>
    <t>前月差</t>
  </si>
  <si>
    <t>第1表</t>
  </si>
  <si>
    <t>第2表</t>
  </si>
  <si>
    <t>第3表</t>
  </si>
  <si>
    <t>第4表</t>
  </si>
  <si>
    <t>第5表</t>
  </si>
  <si>
    <t>第6表</t>
  </si>
  <si>
    <t>第7表</t>
  </si>
  <si>
    <t>第8表</t>
  </si>
  <si>
    <t>第9表</t>
  </si>
  <si>
    <t>第10表</t>
  </si>
  <si>
    <t>第11表</t>
  </si>
  <si>
    <t>第12表</t>
  </si>
  <si>
    <t>第13表</t>
  </si>
  <si>
    <t>第14表</t>
  </si>
  <si>
    <t>第1表　名目賃金指数（現金給与総額）</t>
  </si>
  <si>
    <t>第2表　実質賃金指数（現金給与総額）</t>
  </si>
  <si>
    <t>第3表　名目賃金指数（定期給与）</t>
  </si>
  <si>
    <t>第4表　実質賃金指数（定期給与）</t>
  </si>
  <si>
    <t>第5表　名目賃金指数（所定内給与）</t>
  </si>
  <si>
    <t>第6表　労働時間指数（総実労働時間）</t>
  </si>
  <si>
    <t>第7表　労働時間指数（所定内労働時間）</t>
  </si>
  <si>
    <t>第8表　労働時間指数（所定外労働時間）</t>
  </si>
  <si>
    <t>第9表　常用雇用指数</t>
  </si>
  <si>
    <t>第10表　季節調整済指数　（事業所規模30人以上）</t>
  </si>
  <si>
    <t>第１表  産業、性別常用労働者１人平均月間現金給与額</t>
  </si>
  <si>
    <t>第3表  産業、性別常用労働者１人平均月間出勤日数及び実労働時間</t>
  </si>
  <si>
    <t>第2表  産業、性別常用労働者１人平均月間現金給与額</t>
  </si>
  <si>
    <t>第4表  産業、性別常用労働者１人平均月間出勤日数及び実労働時間</t>
  </si>
  <si>
    <t>第5表  産業、性別常用労働者数及びパートタイム労働者比率</t>
  </si>
  <si>
    <t>第6表  産業、性別常用労働者数及びパートタイム労働者比率</t>
  </si>
  <si>
    <t xml:space="preserve">     第7表   産業、事業所規模別常用労働者1人平均月間現金給与額 </t>
  </si>
  <si>
    <t xml:space="preserve">     第8表   産業、事業所規模別常用労働者1人平均月間出勤日数及び実労働時間</t>
  </si>
  <si>
    <t>第9表  産業、就業形態別労働者1人平均月間現金給与額</t>
  </si>
  <si>
    <t>第10表  産業、就業形態別労働者1人平均月間現金給与額</t>
  </si>
  <si>
    <t>　　　　　　　　　　　　　第12表  産業、就業形態別労働者1人平均月間出勤日数及び実労働時間</t>
  </si>
  <si>
    <t>　　　　　　　　　　　　　第11表  産業、就業形態別労働者1人平均月間出勤日数及び実労働時間</t>
  </si>
  <si>
    <t>第13表  産業、就業形態別労働者数</t>
  </si>
  <si>
    <t>　第14表  産業、就業形態別労働者数</t>
  </si>
  <si>
    <t>毎月勤労統計調査地方調査結果</t>
  </si>
  <si>
    <t>24</t>
  </si>
  <si>
    <t>雇用の流動状況を示す指標としての労働異動率は、以下の式により算出しています。</t>
  </si>
  <si>
    <t>25</t>
  </si>
  <si>
    <t>26</t>
  </si>
  <si>
    <t>月</t>
  </si>
  <si>
    <t>現金給与総額</t>
  </si>
  <si>
    <t>（2）事業所規模３０人以上</t>
  </si>
  <si>
    <t>（1）事業所規模５人以上</t>
  </si>
  <si>
    <t>出勤日数</t>
  </si>
  <si>
    <t>日</t>
  </si>
  <si>
    <t>産　　業</t>
  </si>
  <si>
    <t xml:space="preserve"> この調査は、統計法（平成19年法律第53号）第２条第４項に規定する基幹統計であり、賃金、労働時間及び雇用について静岡県における変動を毎月明らかにすることを目的としています。</t>
  </si>
  <si>
    <t>　なお、常用労働者が５人以上の規模の事業所を「事業所規模５人以上」とし、常用労働者が30人以上の規模の事業所を「事業所規模30人以上」としています。また「事業所規模５人以上」には「事業所規模30人以上」を含んでいます。</t>
  </si>
  <si>
    <t>(1)</t>
  </si>
  <si>
    <t>現金給与額</t>
  </si>
  <si>
    <t xml:space="preserve"> 現金給与額とは、賃金、給与、手当、賞与その他名称を問わず、労働の対償として使用者が労働者に通貨で支払うもので、所得税、社会保険料、組合費等を差し引く以前の金額のことです。また退職を事由に支払われる退職金は含まれません。</t>
  </si>
  <si>
    <r>
      <t>「所定内給与」</t>
    </r>
    <r>
      <rPr>
        <sz val="10.5"/>
        <rFont val="ＭＳ 明朝"/>
        <family val="1"/>
      </rPr>
      <t>とは「定期給与」のうち所定外給与以外のものをいいます。</t>
    </r>
  </si>
  <si>
    <r>
      <t>「所定外給与（超過労働給与）」</t>
    </r>
    <r>
      <rPr>
        <sz val="10.5"/>
        <rFont val="ＭＳ 明朝"/>
        <family val="1"/>
      </rPr>
      <t>とは、所定の労働時間を超える労働、休日労働、深夜労働等に対して支給される給与のことです。</t>
    </r>
  </si>
  <si>
    <r>
      <t>「特別に支払われた給与（以下「特別給与」という。）」</t>
    </r>
    <r>
      <rPr>
        <sz val="10.5"/>
        <rFont val="ＭＳ 明朝"/>
        <family val="1"/>
      </rPr>
      <t>とは、あらかじめ定められた労働協約、就業規則等によらないで一時的又は突発的理由に基づいて支払われる給与又は労働協約、就業規則等によりあらかじめ支給要件が定められているもので、賞与及び期末手当、3か月を超える期間で算定される手当、支給事由の発生が不確定なもの、ベースアップ等が行われた場合の差額追給などをいいます。</t>
    </r>
  </si>
  <si>
    <r>
      <t>「現金給与総額」</t>
    </r>
    <r>
      <rPr>
        <sz val="10.5"/>
        <rFont val="ＭＳ 明朝"/>
        <family val="1"/>
      </rPr>
      <t>とは</t>
    </r>
    <r>
      <rPr>
        <sz val="10.5"/>
        <rFont val="ＭＳ ゴシック"/>
        <family val="3"/>
      </rPr>
      <t>「定期給与」</t>
    </r>
    <r>
      <rPr>
        <sz val="10.5"/>
        <rFont val="ＭＳ 明朝"/>
        <family val="1"/>
      </rPr>
      <t>と</t>
    </r>
    <r>
      <rPr>
        <sz val="10.5"/>
        <rFont val="ＭＳ ゴシック"/>
        <family val="3"/>
      </rPr>
      <t>「特別給与」</t>
    </r>
    <r>
      <rPr>
        <sz val="10.5"/>
        <rFont val="ＭＳ 明朝"/>
        <family val="1"/>
      </rPr>
      <t>の合計額です。</t>
    </r>
  </si>
  <si>
    <t>(2)</t>
  </si>
  <si>
    <t>実労働時間</t>
  </si>
  <si>
    <t xml:space="preserve"> 調査期間中に労働者が実際に労働した時間のことで、休憩時間は除かれますが、鉱業の抗内作業者の休憩時間や運輸関係労働者等の手持ち時間は含めます。なお、本来の職務外として行われる宿日直の時間は含めません。</t>
  </si>
  <si>
    <r>
      <t>「所定内労働時間」</t>
    </r>
    <r>
      <rPr>
        <sz val="10.5"/>
        <rFont val="ＭＳ 明朝"/>
        <family val="1"/>
      </rPr>
      <t>とは、労働協約、就業規則等で定められた正規の始業時刻と終業時刻の間の実労働時間のことです。</t>
    </r>
  </si>
  <si>
    <r>
      <t>「所定外労働時間」</t>
    </r>
    <r>
      <rPr>
        <sz val="10.5"/>
        <rFont val="ＭＳ 明朝"/>
        <family val="1"/>
      </rPr>
      <t>とは、早出、残業、臨時の呼出、休日出勤等の実労働時間のことです。</t>
    </r>
  </si>
  <si>
    <r>
      <t>「総実労働時間」</t>
    </r>
    <r>
      <rPr>
        <sz val="10.5"/>
        <rFont val="ＭＳ 明朝"/>
        <family val="1"/>
      </rPr>
      <t>とは</t>
    </r>
    <r>
      <rPr>
        <sz val="10.5"/>
        <rFont val="ＭＳ ゴシック"/>
        <family val="3"/>
      </rPr>
      <t>「所定内労働時間」</t>
    </r>
    <r>
      <rPr>
        <sz val="10.5"/>
        <rFont val="ＭＳ 明朝"/>
        <family val="1"/>
      </rPr>
      <t>と</t>
    </r>
    <r>
      <rPr>
        <sz val="10.5"/>
        <rFont val="ＭＳ ゴシック"/>
        <family val="3"/>
      </rPr>
      <t>「所定外労働時間」</t>
    </r>
    <r>
      <rPr>
        <sz val="10.5"/>
        <rFont val="ＭＳ 明朝"/>
        <family val="1"/>
      </rPr>
      <t>の合計です。</t>
    </r>
  </si>
  <si>
    <t>(3)</t>
  </si>
  <si>
    <t>出勤日数</t>
  </si>
  <si>
    <t xml:space="preserve"> 調査期間中に労働者が実際に出勤した日数のことです。事業所に出勤しない日は有給であっても出勤日としませんが、１日のうち１時間でも就業すれば、１出勤日とします。</t>
  </si>
  <si>
    <t>(4)</t>
  </si>
  <si>
    <t>常用労働者</t>
  </si>
  <si>
    <t>次のいずれかに該当する労働者をいいます。</t>
  </si>
  <si>
    <t>期間を定めず、又は１ヶ月を超える期間を定めて雇われている者。</t>
  </si>
  <si>
    <t>日々又は１ヶ月以内の期間を定めて雇われている者のうち、調査期間の前２ヶ月にそれぞれ18日以上、雇われた者。</t>
  </si>
  <si>
    <t xml:space="preserve"> なお、重役、理事などの役員でも、常時勤務して一般の労働者と同じ給与規則で毎月給与の支払を受けている者及び事業主の家族でも、常時その事業所に勤務し、他の労働者と同じ給与規則で毎月給与が支払われている者は常用労働者に含めます。</t>
  </si>
  <si>
    <r>
      <t>「パートタイム労働者」</t>
    </r>
    <r>
      <rPr>
        <sz val="10.5"/>
        <rFont val="ＭＳ 明朝"/>
        <family val="1"/>
      </rPr>
      <t>とは、常用労働者のうち、次のいずれかに該当する労働者のことをいいます。</t>
    </r>
  </si>
  <si>
    <t>１日の所定労働時間が一般の労働者よりも短い者。</t>
  </si>
  <si>
    <r>
      <t>「一般労働者」</t>
    </r>
    <r>
      <rPr>
        <sz val="10.5"/>
        <rFont val="ＭＳ 明朝"/>
        <family val="1"/>
      </rPr>
      <t>とは、常用労働者のうち、パートタイム労働者でない者のことをいいます。</t>
    </r>
  </si>
  <si>
    <r>
      <t>「パートタイム労働者比率」</t>
    </r>
    <r>
      <rPr>
        <sz val="10.5"/>
        <rFont val="ＭＳ 明朝"/>
        <family val="1"/>
      </rPr>
      <t>とは、本調査期間末の全常用労働者に占めるパートタイム労働者の割合を百分率化したものです。</t>
    </r>
  </si>
  <si>
    <t>(5)</t>
  </si>
  <si>
    <t>労働異動率</t>
  </si>
  <si>
    <t xml:space="preserve">     月間の増加(減少)労働者数</t>
  </si>
  <si>
    <t>入(離)職率　＝　　　　　    　　　　　　　×　１００</t>
  </si>
  <si>
    <t xml:space="preserve"> なお、この入(離)職率は、単に新規の入(離)職者のみならず、同一企業内の転勤者が含まれています。</t>
  </si>
  <si>
    <t>利 用 上 の 注 意</t>
  </si>
  <si>
    <t>指数について</t>
  </si>
  <si>
    <t>　対前年（前月）比等の増減率は、原則として指数により行っています。そのため実数から算定した場合とは必ずしも一致しないため、ご注意ください。</t>
  </si>
  <si>
    <t>利用上の注意</t>
  </si>
  <si>
    <t>産業性別賃金</t>
  </si>
  <si>
    <t>産業性別労働時間</t>
  </si>
  <si>
    <t>産業性別雇用</t>
  </si>
  <si>
    <t>規模別賃金</t>
  </si>
  <si>
    <t>規模別労働時間</t>
  </si>
  <si>
    <t>産業就業形態別賃金</t>
  </si>
  <si>
    <t>産業就業形態別労働時間</t>
  </si>
  <si>
    <t>産業就業形態別雇用</t>
  </si>
  <si>
    <t>　日本標準産業分類に定める、鉱業，採石業，砂利採取業、建設業、製造業、電気･ガス･熱供給･水道業、情報通信業、運輸業，郵便業、卸売業，小売業、金融業，保険業、不動産業，物品賃貸業、学術研究，専門・技術サービス業、宿泊業，飲食サービス業、生活関連サービス業，娯楽業、教育，学習支援業、医療，福祉、複合サービス事業及びサービス業(他に分類されないもの）に属し、常時５人以上の常用労働者を雇用する県内全事業所のうち、厚生労働省が無作為抽出により指定した約1,100事業所を対象として調査を行っています。</t>
  </si>
  <si>
    <r>
      <t>「きまって支給する給与（以下、「定期給与」という。）」</t>
    </r>
    <r>
      <rPr>
        <sz val="10.5"/>
        <rFont val="ＭＳ 明朝"/>
        <family val="1"/>
      </rPr>
      <t>とは、労働協約、就業規則等によってあらかじめ定められている支給条件、算定方法によって支給される給与で、いわゆる基本給、家族手当、超過勤務手当(超過労働給与)を含みます。</t>
    </r>
  </si>
  <si>
    <t>Ｍ一括分</t>
  </si>
  <si>
    <t>Ｐ一括分</t>
  </si>
  <si>
    <t>Ｒ一括分</t>
  </si>
  <si>
    <t>内      容</t>
  </si>
  <si>
    <t>他に分類され</t>
  </si>
  <si>
    <t>ないサービス業</t>
  </si>
  <si>
    <t>表  示</t>
  </si>
  <si>
    <t>総実労働時間指数</t>
  </si>
  <si>
    <t>所定内労働時間指数</t>
  </si>
  <si>
    <t>Ⅱ　統計表</t>
  </si>
  <si>
    <t>Ⅰ 結果の概要</t>
  </si>
  <si>
    <t xml:space="preserve"> (1)事業所規模５人以上</t>
  </si>
  <si>
    <t>Ⅱ 統　計　表　　　　　　　　　　　　　　　　　　　　　　　　　　　　</t>
  </si>
  <si>
    <t>名目賃金指数（現金給与総額）（事業所規模5人以上･30人以上）</t>
  </si>
  <si>
    <t>実質賃金指数（現金給与総額）（事業所規模5人以上・30人以上）</t>
  </si>
  <si>
    <t>名目賃金指数（定期給与）（事業所規模5人以上・30人以上）</t>
  </si>
  <si>
    <t>常用雇用指数（事業所規模5人以上・30人以上）</t>
  </si>
  <si>
    <t>情報通信業</t>
  </si>
  <si>
    <t>複合サービス事業</t>
  </si>
  <si>
    <t>サービス業（他に分類されないもの）</t>
  </si>
  <si>
    <t>医療,福祉</t>
  </si>
  <si>
    <t>調査産業計</t>
  </si>
  <si>
    <t>建設業</t>
  </si>
  <si>
    <t>製造業</t>
  </si>
  <si>
    <t>教育,学習支援業</t>
  </si>
  <si>
    <t xml:space="preserve">  入職率</t>
  </si>
  <si>
    <t xml:space="preserve">  離職率</t>
  </si>
  <si>
    <t>円</t>
  </si>
  <si>
    <t>時間</t>
  </si>
  <si>
    <t>人</t>
  </si>
  <si>
    <t>％</t>
  </si>
  <si>
    <t>生活関連サービス業,娯楽業</t>
  </si>
  <si>
    <t>宿泊業,飲食サービス業</t>
  </si>
  <si>
    <t>学術研究,専門・技術サービス業</t>
  </si>
  <si>
    <t>不動産業,物品賃貸業</t>
  </si>
  <si>
    <t>運輸業,郵便業</t>
  </si>
  <si>
    <t>電気・ガス・熱供給・水道業</t>
  </si>
  <si>
    <t>定期給与</t>
  </si>
  <si>
    <t>（事業所規模５人以上）</t>
  </si>
  <si>
    <t>超過労働給与</t>
  </si>
  <si>
    <t>２　労働時間の動き</t>
  </si>
  <si>
    <t>３　雇用の動き</t>
  </si>
  <si>
    <t>卸売業,小売業</t>
  </si>
  <si>
    <t>金融業,保険業</t>
  </si>
  <si>
    <t>％</t>
  </si>
  <si>
    <t>ポイント</t>
  </si>
  <si>
    <t>（事業所規模３０人以上）</t>
  </si>
  <si>
    <t>労 働 異 動 率</t>
  </si>
  <si>
    <t>所定内給与</t>
  </si>
  <si>
    <t>静岡県の賃金、労働時間及び雇用の動き</t>
  </si>
  <si>
    <t>所定外時間</t>
  </si>
  <si>
    <t>定期給与</t>
  </si>
  <si>
    <t>統計法に基づく基幹統計</t>
  </si>
  <si>
    <t>名目賃金指数（所定内給与）（事業所規模5人以上・30人以上）</t>
  </si>
  <si>
    <t>労働時間指数（総実労働時間）（事業所規模5人以上・30人以上）</t>
  </si>
  <si>
    <t>労働時間指数（所定外労働時間）（事業所規模5人以上・30人以上）</t>
  </si>
  <si>
    <t>季節調整済指数（事業所規模30人以上）</t>
  </si>
  <si>
    <t>　　第 ９ 表　　〃　定期給与・・・・・・・・・・・・・１３</t>
  </si>
  <si>
    <t>　　第１０表　　〃　所定内給与・・・・・・・・・・・・・１３</t>
  </si>
  <si>
    <t>　　第１１表　　〃　特別給与・・・・・・・・・・・・・１４</t>
  </si>
  <si>
    <t>　　第１２表　　〃　総実労働時間・・・・・・・・・・・・・１４</t>
  </si>
  <si>
    <t>　　第１３表　　〃　所定内労働時間・・・・・・・・・・・・・１４</t>
  </si>
  <si>
    <t>　　第１４表　　〃　所定外労働時間・・・・・・・・・・・・・１５</t>
  </si>
  <si>
    <t>　　　　　　　　　　　　　　　　　　　　　　　　　　　　　　　　　　　　</t>
  </si>
  <si>
    <t>賃金の動き</t>
  </si>
  <si>
    <t>労働時間の動き</t>
  </si>
  <si>
    <t>雇用の動き</t>
  </si>
  <si>
    <t>産業、事業所規模別常用労働者１人平均月間現金給与額</t>
  </si>
  <si>
    <t>産業、事業所規模別常用労働者１人平均月間出勤日数及び実労働時間</t>
  </si>
  <si>
    <t>事業所規模5人以上</t>
  </si>
  <si>
    <t>事業所規模30人以上</t>
  </si>
  <si>
    <t>毎 月 勤 労 統 計 調 査 の 説 明</t>
  </si>
  <si>
    <t>１　調査の目的</t>
  </si>
  <si>
    <t>２　調査の対象</t>
  </si>
  <si>
    <t>３　調査の方法</t>
  </si>
  <si>
    <t>４　調査事項の説明</t>
  </si>
  <si>
    <t xml:space="preserve"> </t>
  </si>
  <si>
    <t>①</t>
  </si>
  <si>
    <t>②</t>
  </si>
  <si>
    <t>１日の所定労働時間が一般の労働者と同じで、１週の所定労働日数が一般の労働者より短い者。</t>
  </si>
  <si>
    <t xml:space="preserve">　　　　　　　　　　　　 </t>
  </si>
  <si>
    <t>　　　　　　　　　　　　　　　</t>
  </si>
  <si>
    <t>(3)</t>
  </si>
  <si>
    <t>前月末労働者数</t>
  </si>
  <si>
    <t>調査産業計</t>
  </si>
  <si>
    <t>建設業</t>
  </si>
  <si>
    <t>製造業</t>
  </si>
  <si>
    <t>電気・ガス・熱供給・水道業</t>
  </si>
  <si>
    <t>情報通信業</t>
  </si>
  <si>
    <t>複合サービス事業</t>
  </si>
  <si>
    <t>食料品製造業、飲料・たばこ・飼料製造業</t>
  </si>
  <si>
    <t>繊維工業</t>
  </si>
  <si>
    <t>木材・木製品製造業（家具を除く）</t>
  </si>
  <si>
    <t>家具・装備品製造業</t>
  </si>
  <si>
    <t>パルプ・紙・紙加工品製造業</t>
  </si>
  <si>
    <t>印刷・同関連業</t>
  </si>
  <si>
    <t>化学工業、石油製品・石炭製品製造業</t>
  </si>
  <si>
    <t>プラスチック製品製造業（別掲を除く）</t>
  </si>
  <si>
    <t>ゴム製品製造業</t>
  </si>
  <si>
    <t>窯業・土石製品製造業</t>
  </si>
  <si>
    <t>鉄鋼業</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</si>
  <si>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</si>
  <si>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</si>
  <si>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</si>
  <si>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</si>
  <si>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</si>
  <si>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</si>
  <si>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</si>
  <si>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</si>
  <si>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</si>
  <si>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その他の製造業、なめし革・同製品・毛皮製造業</t>
  </si>
  <si>
    <t>宿泊業</t>
  </si>
  <si>
    <t>医療業</t>
  </si>
  <si>
    <t>TL</t>
  </si>
  <si>
    <t>L</t>
  </si>
  <si>
    <t>調査の説明</t>
  </si>
  <si>
    <t>建設業</t>
  </si>
  <si>
    <t>製造業</t>
  </si>
  <si>
    <t>対前月
増減率(%)</t>
  </si>
  <si>
    <t>現金給与総額</t>
  </si>
  <si>
    <t>総実労働時間</t>
  </si>
  <si>
    <t>所定外労働時間</t>
  </si>
  <si>
    <t>常用雇用指数</t>
  </si>
  <si>
    <t>入職率</t>
  </si>
  <si>
    <t>離職率</t>
  </si>
  <si>
    <t>季節調整済指数</t>
  </si>
  <si>
    <t>定期給与</t>
  </si>
  <si>
    <t xml:space="preserve">  指数を見た場合、たとえば現金給与総額ではボーナス時に指数が大きなものとなり、前月との比較がしにくい。雇用指数や入職率も季節的変動が大きい。</t>
  </si>
  <si>
    <t xml:space="preserve">  このように、指数及び比率の変動は原系列そのままでは時系列的な変化を的確に判断できないことがある。季節調整済指数はこの原系列の季節性を除去した指数である。</t>
  </si>
  <si>
    <t>年月</t>
  </si>
  <si>
    <t>季節調整済</t>
  </si>
  <si>
    <t>総実労働時間</t>
  </si>
  <si>
    <t>所定外労働時間</t>
  </si>
  <si>
    <t>季節調整済指数</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</si>
</sst>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_ "/>
    <numFmt numFmtId="179" formatCode="0.0_);[Red]\(0.0\)"/>
    <numFmt numFmtId="180" formatCode="0.0_ "/>
    <numFmt numFmtId="181" formatCode="0.00_ "/>
    <numFmt numFmtId="182" formatCode="#,##0.0_ "/>
    <numFmt numFmtId="183" formatCode="0.00_);[Red]\(0.00\)"/>
    <numFmt numFmtId="184" formatCode="[$-411]ggge&quot;年&quot;m&quot;月分&quot;"/>
    <numFmt numFmtId="185" formatCode="m"/>
    <numFmt numFmtId="186" formatCode="0_ "/>
    <numFmt numFmtId="187" formatCode="#,##0;[Red]#,##0"/>
    <numFmt numFmtId="188" formatCode="#,##0.00_ "/>
    <numFmt numFmtId="189" formatCode="0.0_ ;[Red]\-0.0\ "/>
    <numFmt numFmtId="190" formatCode="#,##0.0_ ;[Red]\-#,##0.0\ "/>
    <numFmt numFmtId="191" formatCode="&quot;※&quot;0.00;&quot;※&quot;\-0.00"/>
    <numFmt numFmtId="192" formatCode="&quot;※&quot;0.0;&quot;※&quot;\-0.0"/>
    <numFmt numFmtId="193" formatCode="[$-411]ggge&quot;年&quot;m&quot;月&quot;d&quot;日&quot;;@"/>
    <numFmt numFmtId="194" formatCode="0.0;&quot;△ &quot;0.0"/>
    <numFmt numFmtId="195" formatCode="#,##0.0;[Red]\-#,##0.0"/>
    <numFmt numFmtId="196" formatCode="[$-F400]h:mm:ss\ AM/PM"/>
    <numFmt numFmtId="197" formatCode="0;[Red]0"/>
    <numFmt numFmtId="198" formatCode="0_);[Red]\(0\)"/>
    <numFmt numFmtId="199" formatCode="0.0\ "/>
    <numFmt numFmtId="200" formatCode="#,##0.0_);\(#,##0.0\)"/>
    <numFmt numFmtId="201" formatCode="0_ ;[Red]\-0\ "/>
    <numFmt numFmtId="202" formatCode="&quot;\&quot;#,##0.0;&quot;\&quot;\-#,##0.0"/>
  </numFmts>
  <fonts count="80">
    <font>
      <sz val="11"/>
      <name val="ＭＳ 明朝"/>
      <family val="1"/>
    </font>
    <font>
      <sz val="11"/>
      <name val="ＭＳ Ｐゴシック"/>
      <family val="3"/>
    </font>
    <font>
      <sz val="6"/>
      <name val="ＭＳ Ｐ明朝"/>
      <family val="1"/>
    </font>
    <font>
      <sz val="6"/>
      <name val="ＭＳ Ｐゴシック"/>
      <family val="3"/>
    </font>
    <font>
      <sz val="9"/>
      <name val="ＭＳ Ｐゴシック"/>
      <family val="3"/>
    </font>
    <font>
      <sz val="10"/>
      <name val="ＭＳ Ｐゴシック"/>
      <family val="3"/>
    </font>
    <font>
      <u val="single"/>
      <sz val="11"/>
      <color indexed="12"/>
      <name val="ＭＳ 明朝"/>
      <family val="1"/>
    </font>
    <font>
      <u val="single"/>
      <sz val="11"/>
      <color indexed="36"/>
      <name val="ＭＳ 明朝"/>
      <family val="1"/>
    </font>
    <font>
      <sz val="7"/>
      <name val="ＭＳ Ｐゴシック"/>
      <family val="3"/>
    </font>
    <font>
      <sz val="11"/>
      <name val="ＭＳ ゴシック"/>
      <family val="3"/>
    </font>
    <font>
      <sz val="10"/>
      <name val="ＭＳ ゴシック"/>
      <family val="3"/>
    </font>
    <font>
      <sz val="14"/>
      <name val="ＭＳ ゴシック"/>
      <family val="3"/>
    </font>
    <font>
      <sz val="6"/>
      <name val="ＭＳ 明朝"/>
      <family val="1"/>
    </font>
    <font>
      <b/>
      <sz val="16"/>
      <name val="ＭＳ Ｐゴシック"/>
      <family val="3"/>
    </font>
    <font>
      <b/>
      <sz val="20"/>
      <name val="ＭＳ Ｐゴシック"/>
      <family val="3"/>
    </font>
    <font>
      <b/>
      <sz val="14"/>
      <name val="ＭＳ Ｐゴシック"/>
      <family val="3"/>
    </font>
    <font>
      <b/>
      <sz val="11"/>
      <name val="ＭＳ Ｐゴシック"/>
      <family val="3"/>
    </font>
    <font>
      <sz val="11"/>
      <color indexed="10"/>
      <name val="ＭＳ Ｐゴシック"/>
      <family val="3"/>
    </font>
    <font>
      <sz val="10"/>
      <name val="ＭＳ 明朝"/>
      <family val="1"/>
    </font>
    <font>
      <sz val="8"/>
      <name val="ＭＳ Ｐゴシック"/>
      <family val="3"/>
    </font>
    <font>
      <sz val="28"/>
      <name val="ＭＳ Ｐゴシック"/>
      <family val="3"/>
    </font>
    <font>
      <sz val="14"/>
      <name val="ＭＳ Ｐ明朝"/>
      <family val="1"/>
    </font>
    <font>
      <sz val="14"/>
      <name val="ＭＳ Ｐゴシック"/>
      <family val="3"/>
    </font>
    <font>
      <sz val="11"/>
      <name val="ＭＳ Ｐ明朝"/>
      <family val="1"/>
    </font>
    <font>
      <sz val="9"/>
      <name val="ＭＳ Ｐ明朝"/>
      <family val="1"/>
    </font>
    <font>
      <sz val="10"/>
      <name val="ＭＳ Ｐ明朝"/>
      <family val="1"/>
    </font>
    <font>
      <sz val="12"/>
      <name val="ＭＳ ゴシック"/>
      <family val="3"/>
    </font>
    <font>
      <sz val="12"/>
      <name val="ＭＳ Ｐゴシック"/>
      <family val="3"/>
    </font>
    <font>
      <sz val="16"/>
      <name val="ＭＳ Ｐゴシック"/>
      <family val="3"/>
    </font>
    <font>
      <b/>
      <sz val="17"/>
      <name val="ＭＳ Ｐゴシック"/>
      <family val="3"/>
    </font>
    <font>
      <b/>
      <i/>
      <sz val="11"/>
      <name val="ＭＳ Ｐゴシック"/>
      <family val="3"/>
    </font>
    <font>
      <sz val="8.5"/>
      <name val="ＭＳ Ｐゴシック"/>
      <family val="3"/>
    </font>
    <font>
      <sz val="9.5"/>
      <name val="ＭＳ Ｐゴシック"/>
      <family val="3"/>
    </font>
    <font>
      <u val="single"/>
      <sz val="11"/>
      <color indexed="12"/>
      <name val="ＭＳ Ｐ明朝"/>
      <family val="1"/>
    </font>
    <font>
      <b/>
      <sz val="10"/>
      <name val="ＭＳ Ｐゴシック"/>
      <family val="3"/>
    </font>
    <font>
      <sz val="18"/>
      <name val="ＭＳ Ｐゴシック"/>
      <family val="3"/>
    </font>
    <font>
      <sz val="9"/>
      <name val="ＭＳ 明朝"/>
      <family val="1"/>
    </font>
    <font>
      <b/>
      <sz val="14"/>
      <name val="HG丸ｺﾞｼｯｸM-PRO"/>
      <family val="3"/>
    </font>
    <font>
      <sz val="11"/>
      <name val="HG丸ｺﾞｼｯｸM-PRO"/>
      <family val="3"/>
    </font>
    <font>
      <sz val="10.5"/>
      <name val="ＭＳ 明朝"/>
      <family val="1"/>
    </font>
    <font>
      <sz val="10.5"/>
      <name val="ＭＳ ゴシック"/>
      <family val="3"/>
    </font>
    <font>
      <sz val="10.5"/>
      <name val="ＭＳ Ｐゴシック"/>
      <family val="3"/>
    </font>
    <font>
      <b/>
      <sz val="9"/>
      <name val="ＭＳ Ｐゴシック"/>
      <family val="3"/>
    </font>
    <font>
      <sz val="12"/>
      <name val="HG丸ｺﾞｼｯｸM-PRO"/>
      <family val="3"/>
    </font>
    <font>
      <sz val="14"/>
      <name val="HG丸ｺﾞｼｯｸM-PRO"/>
      <family val="3"/>
    </font>
    <font>
      <b/>
      <sz val="12"/>
      <name val="ＭＳ Ｐゴシック"/>
      <family val="3"/>
    </font>
    <font>
      <sz val="9.5"/>
      <name val="ＭＳ 明朝"/>
      <family val="1"/>
    </font>
    <font>
      <sz val="9"/>
      <name val="ＭＳ ゴシック"/>
      <family val="3"/>
    </font>
    <font>
      <b/>
      <sz val="14"/>
      <name val="ＭＳ ゴシック"/>
      <family val="3"/>
    </font>
    <font>
      <b/>
      <sz val="11"/>
      <name val="ＭＳ ゴシック"/>
      <family val="3"/>
    </font>
    <font>
      <sz val="12"/>
      <name val="ＭＳ 明朝"/>
      <family val="1"/>
    </font>
    <font>
      <sz val="8"/>
      <name val="ＭＳ ゴシック"/>
      <family val="3"/>
    </font>
    <font>
      <sz val="10"/>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2"/>
      <name val="ＭＳ ゴシック"/>
      <family val="3"/>
    </font>
    <font>
      <sz val="11"/>
      <color indexed="48"/>
      <name val="ＭＳ Ｐゴシック"/>
      <family val="3"/>
    </font>
    <font>
      <sz val="10"/>
      <color indexed="8"/>
      <name val="ＭＳ Ｐゴシック"/>
      <family val="3"/>
    </font>
    <font>
      <sz val="11"/>
      <color indexed="8"/>
      <name val="ＭＳ 明朝"/>
      <family val="1"/>
    </font>
    <font>
      <sz val="11"/>
      <color indexed="8"/>
      <name val="ＭＳ ゴシック"/>
      <family val="3"/>
    </font>
    <font>
      <sz val="14"/>
      <color indexed="8"/>
      <name val="ＭＳ Ｐゴシック"/>
      <family val="3"/>
    </font>
    <font>
      <sz val="16"/>
      <color indexed="9"/>
      <name val="ＭＳ Ｐゴシック"/>
      <family val="3"/>
    </font>
    <font>
      <sz val="12"/>
      <color indexed="9"/>
      <name val="ＭＳ Ｐゴシック"/>
      <family val="3"/>
    </font>
    <font>
      <sz val="12"/>
      <color indexed="10"/>
      <name val="ＭＳ Ｐゴシック"/>
      <family val="3"/>
    </font>
    <font>
      <sz val="13"/>
      <color indexed="9"/>
      <name val="ＭＳ Ｐゴシック"/>
      <family val="3"/>
    </font>
    <font>
      <sz val="18"/>
      <color indexed="8"/>
      <name val="ＭＳ Ｐ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indexed="8"/>
        <bgColor indexed="64"/>
      </patternFill>
    </fill>
  </fills>
  <borders count="4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style="double"/>
    </border>
    <border>
      <left>
        <color indexed="63"/>
      </left>
      <right style="thin"/>
      <top style="thin"/>
      <bottom style="double"/>
    </border>
    <border>
      <left style="thin"/>
      <right style="thin"/>
      <top style="thin"/>
      <bottom style="double"/>
    </border>
    <border>
      <left>
        <color indexed="63"/>
      </left>
      <right>
        <color indexed="63"/>
      </right>
      <top style="thin"/>
      <bottom style="double"/>
    </border>
    <border>
      <left style="thin"/>
      <right>
        <color indexed="63"/>
      </right>
      <top style="double"/>
      <bottom>
        <color indexed="63"/>
      </bottom>
    </border>
    <border>
      <left style="thin"/>
      <right style="thin"/>
      <top style="double"/>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dotted"/>
    </border>
    <border>
      <left>
        <color indexed="63"/>
      </left>
      <right style="thin"/>
      <top style="dotted"/>
      <bottom style="dotted"/>
    </border>
    <border>
      <left>
        <color indexed="63"/>
      </left>
      <right style="thin"/>
      <top style="dotted"/>
      <bottom style="thin"/>
    </border>
    <border>
      <left>
        <color indexed="63"/>
      </left>
      <right style="thin"/>
      <top style="dotted"/>
      <bottom>
        <color indexed="63"/>
      </bottom>
    </border>
    <border>
      <left>
        <color indexed="63"/>
      </left>
      <right style="thin"/>
      <top style="double"/>
      <bottom>
        <color indexed="63"/>
      </bottom>
    </border>
    <border>
      <left style="thin"/>
      <right style="thin"/>
      <top>
        <color indexed="63"/>
      </top>
      <bottom>
        <color indexed="63"/>
      </bottom>
    </border>
    <border>
      <left>
        <color indexed="63"/>
      </left>
      <right>
        <color indexed="63"/>
      </right>
      <top style="double"/>
      <bottom>
        <color indexed="63"/>
      </bottom>
    </border>
    <border>
      <left>
        <color indexed="63"/>
      </left>
      <right style="thin"/>
      <top style="double"/>
      <bottom style="thin"/>
    </border>
    <border>
      <left style="thin"/>
      <right>
        <color indexed="63"/>
      </right>
      <top style="dotted"/>
      <bottom style="dotted"/>
    </border>
    <border>
      <left style="thin"/>
      <right>
        <color indexed="63"/>
      </right>
      <top style="dotted"/>
      <bottom>
        <color indexed="63"/>
      </bottom>
    </border>
    <border>
      <left style="thin"/>
      <right>
        <color indexed="63"/>
      </right>
      <top style="dotted"/>
      <bottom style="thin"/>
    </border>
    <border>
      <left style="thin"/>
      <right>
        <color indexed="63"/>
      </right>
      <top style="thin"/>
      <bottom style="dotted"/>
    </border>
    <border>
      <left style="thin"/>
      <right>
        <color indexed="63"/>
      </right>
      <top>
        <color indexed="63"/>
      </top>
      <bottom style="dotted"/>
    </border>
    <border>
      <left style="thin"/>
      <right style="thin"/>
      <top>
        <color indexed="63"/>
      </top>
      <bottom style="thin"/>
    </border>
    <border>
      <left style="thin"/>
      <right style="thin"/>
      <top style="dotted"/>
      <bottom>
        <color indexed="63"/>
      </bottom>
    </border>
    <border>
      <left style="thin"/>
      <right style="thin"/>
      <top style="dotted"/>
      <bottom style="thin"/>
    </border>
    <border>
      <left style="thin"/>
      <right style="thin"/>
      <top style="dotted"/>
      <bottom style="dotted"/>
    </border>
    <border>
      <left style="thin"/>
      <right>
        <color indexed="63"/>
      </right>
      <top>
        <color indexed="63"/>
      </top>
      <bottom style="double"/>
    </border>
    <border>
      <left>
        <color indexed="63"/>
      </left>
      <right style="thin"/>
      <top>
        <color indexed="63"/>
      </top>
      <bottom style="double"/>
    </border>
    <border>
      <left style="thin"/>
      <right style="thin"/>
      <top>
        <color indexed="63"/>
      </top>
      <bottom style="double"/>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5" borderId="0" applyNumberFormat="0" applyBorder="0" applyAlignment="0" applyProtection="0"/>
    <xf numFmtId="0" fontId="53" fillId="8" borderId="0" applyNumberFormat="0" applyBorder="0" applyAlignment="0" applyProtection="0"/>
    <xf numFmtId="0" fontId="53" fillId="11" borderId="0" applyNumberFormat="0" applyBorder="0" applyAlignment="0" applyProtection="0"/>
    <xf numFmtId="0" fontId="54" fillId="12"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9" borderId="0" applyNumberFormat="0" applyBorder="0" applyAlignment="0" applyProtection="0"/>
    <xf numFmtId="0" fontId="55" fillId="0" borderId="0" applyNumberFormat="0" applyFill="0" applyBorder="0" applyAlignment="0" applyProtection="0"/>
    <xf numFmtId="0" fontId="56" fillId="20" borderId="1" applyNumberFormat="0" applyAlignment="0" applyProtection="0"/>
    <xf numFmtId="0" fontId="57"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53" fillId="22" borderId="2" applyNumberFormat="0" applyFont="0" applyAlignment="0" applyProtection="0"/>
    <xf numFmtId="0" fontId="58" fillId="0" borderId="3" applyNumberFormat="0" applyFill="0" applyAlignment="0" applyProtection="0"/>
    <xf numFmtId="0" fontId="59" fillId="3" borderId="0" applyNumberFormat="0" applyBorder="0" applyAlignment="0" applyProtection="0"/>
    <xf numFmtId="0" fontId="60"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23"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7" borderId="4"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protection/>
    </xf>
    <xf numFmtId="0" fontId="7" fillId="0" borderId="0" applyNumberFormat="0" applyFill="0" applyBorder="0" applyAlignment="0" applyProtection="0"/>
    <xf numFmtId="0" fontId="68" fillId="4" borderId="0" applyNumberFormat="0" applyBorder="0" applyAlignment="0" applyProtection="0"/>
  </cellStyleXfs>
  <cellXfs count="726">
    <xf numFmtId="0" fontId="0" fillId="0" borderId="0" xfId="0" applyAlignment="1">
      <alignment/>
    </xf>
    <xf numFmtId="0" fontId="1" fillId="0" borderId="0" xfId="0" applyFont="1" applyAlignment="1">
      <alignment/>
    </xf>
    <xf numFmtId="0" fontId="1" fillId="0" borderId="0" xfId="0" applyFont="1" applyBorder="1" applyAlignment="1">
      <alignment/>
    </xf>
    <xf numFmtId="180" fontId="1" fillId="0" borderId="0" xfId="0" applyNumberFormat="1" applyFont="1" applyBorder="1" applyAlignment="1">
      <alignment/>
    </xf>
    <xf numFmtId="0" fontId="1" fillId="0" borderId="0" xfId="0" applyFont="1" applyBorder="1" applyAlignment="1">
      <alignment horizontal="center"/>
    </xf>
    <xf numFmtId="181" fontId="1" fillId="0" borderId="0" xfId="0" applyNumberFormat="1" applyFont="1" applyAlignment="1">
      <alignment/>
    </xf>
    <xf numFmtId="0" fontId="1" fillId="0" borderId="0" xfId="0" applyFont="1" applyAlignment="1">
      <alignment horizontal="center" vertical="center" shrinkToFit="1"/>
    </xf>
    <xf numFmtId="0" fontId="8" fillId="0" borderId="0" xfId="0" applyFont="1" applyAlignment="1">
      <alignment horizontal="right"/>
    </xf>
    <xf numFmtId="0" fontId="8" fillId="0" borderId="0" xfId="0" applyFont="1" applyBorder="1" applyAlignment="1">
      <alignment horizontal="right" vertical="center" shrinkToFit="1"/>
    </xf>
    <xf numFmtId="0" fontId="8" fillId="0" borderId="0" xfId="0" applyFont="1" applyAlignment="1">
      <alignment horizontal="right" vertical="center" shrinkToFit="1"/>
    </xf>
    <xf numFmtId="38" fontId="1" fillId="0" borderId="0" xfId="0" applyNumberFormat="1" applyFont="1" applyBorder="1" applyAlignment="1">
      <alignment/>
    </xf>
    <xf numFmtId="0" fontId="4" fillId="0" borderId="0" xfId="0" applyFont="1" applyBorder="1" applyAlignment="1">
      <alignment horizontal="center" vertical="center" shrinkToFit="1"/>
    </xf>
    <xf numFmtId="0" fontId="9" fillId="0" borderId="0" xfId="0" applyFont="1" applyAlignment="1">
      <alignment/>
    </xf>
    <xf numFmtId="0" fontId="11" fillId="0" borderId="0" xfId="0" applyFont="1" applyAlignment="1">
      <alignment/>
    </xf>
    <xf numFmtId="0" fontId="0" fillId="0" borderId="0" xfId="0" applyFont="1" applyAlignment="1">
      <alignment/>
    </xf>
    <xf numFmtId="181" fontId="9" fillId="0" borderId="0" xfId="0" applyNumberFormat="1" applyFont="1" applyAlignment="1">
      <alignment/>
    </xf>
    <xf numFmtId="0" fontId="1" fillId="0" borderId="0" xfId="69">
      <alignment/>
      <protection/>
    </xf>
    <xf numFmtId="0" fontId="1" fillId="0" borderId="0" xfId="69" applyAlignment="1">
      <alignment horizontal="centerContinuous"/>
      <protection/>
    </xf>
    <xf numFmtId="0" fontId="13" fillId="0" borderId="0" xfId="69" applyFont="1" applyBorder="1" applyAlignment="1">
      <alignment horizontal="centerContinuous"/>
      <protection/>
    </xf>
    <xf numFmtId="0" fontId="16" fillId="0" borderId="0" xfId="69" applyFont="1" applyAlignment="1">
      <alignment horizontal="centerContinuous"/>
      <protection/>
    </xf>
    <xf numFmtId="58" fontId="1" fillId="0" borderId="0" xfId="69" applyNumberFormat="1" applyAlignment="1">
      <alignment horizontal="center"/>
      <protection/>
    </xf>
    <xf numFmtId="0" fontId="13" fillId="0" borderId="0" xfId="69" applyFont="1" applyAlignment="1">
      <alignment horizontal="center"/>
      <protection/>
    </xf>
    <xf numFmtId="176" fontId="1" fillId="0" borderId="0" xfId="69" applyNumberFormat="1">
      <alignment/>
      <protection/>
    </xf>
    <xf numFmtId="0" fontId="1" fillId="0" borderId="0" xfId="69" applyAlignment="1">
      <alignment horizontal="right"/>
      <protection/>
    </xf>
    <xf numFmtId="176" fontId="1" fillId="0" borderId="0" xfId="69" applyNumberFormat="1" applyBorder="1">
      <alignment/>
      <protection/>
    </xf>
    <xf numFmtId="49" fontId="1" fillId="0" borderId="0" xfId="69" applyNumberFormat="1">
      <alignment/>
      <protection/>
    </xf>
    <xf numFmtId="0" fontId="17" fillId="0" borderId="0" xfId="0" applyFont="1" applyAlignment="1">
      <alignment/>
    </xf>
    <xf numFmtId="0" fontId="4" fillId="0" borderId="0" xfId="0" applyFont="1" applyAlignment="1">
      <alignment/>
    </xf>
    <xf numFmtId="180" fontId="1" fillId="0" borderId="0" xfId="0" applyNumberFormat="1" applyFont="1" applyBorder="1" applyAlignment="1">
      <alignment/>
    </xf>
    <xf numFmtId="0" fontId="15" fillId="0" borderId="0" xfId="69" applyFont="1">
      <alignment/>
      <protection/>
    </xf>
    <xf numFmtId="0" fontId="20" fillId="0" borderId="0" xfId="69" applyFont="1" applyAlignment="1">
      <alignment horizontal="centerContinuous"/>
      <protection/>
    </xf>
    <xf numFmtId="0" fontId="21" fillId="0" borderId="0" xfId="71" applyFont="1">
      <alignment vertical="center"/>
      <protection/>
    </xf>
    <xf numFmtId="0" fontId="21" fillId="0" borderId="0" xfId="71" applyFont="1" applyAlignment="1">
      <alignment horizontal="center" vertical="center"/>
      <protection/>
    </xf>
    <xf numFmtId="0" fontId="22" fillId="0" borderId="0" xfId="71" applyFont="1">
      <alignment vertical="center"/>
      <protection/>
    </xf>
    <xf numFmtId="0" fontId="23" fillId="0" borderId="0" xfId="71" applyFont="1">
      <alignment vertical="center"/>
      <protection/>
    </xf>
    <xf numFmtId="0" fontId="1" fillId="0" borderId="0" xfId="71">
      <alignment vertical="center"/>
      <protection/>
    </xf>
    <xf numFmtId="0" fontId="24" fillId="0" borderId="0" xfId="71" applyFont="1">
      <alignment vertical="center"/>
      <protection/>
    </xf>
    <xf numFmtId="0" fontId="23" fillId="0" borderId="0" xfId="71" applyFont="1" applyAlignment="1">
      <alignment horizontal="right" vertical="center"/>
      <protection/>
    </xf>
    <xf numFmtId="0" fontId="25" fillId="0" borderId="0" xfId="71" applyFont="1">
      <alignment vertical="center"/>
      <protection/>
    </xf>
    <xf numFmtId="0" fontId="24" fillId="0" borderId="0" xfId="71" applyFont="1" applyAlignment="1" quotePrefix="1">
      <alignment horizontal="center" vertical="center"/>
      <protection/>
    </xf>
    <xf numFmtId="0" fontId="24" fillId="0" borderId="0" xfId="71" applyFont="1" applyAlignment="1">
      <alignment horizontal="center" vertical="center"/>
      <protection/>
    </xf>
    <xf numFmtId="0" fontId="1" fillId="0" borderId="0" xfId="71" applyFont="1">
      <alignment vertical="center"/>
      <protection/>
    </xf>
    <xf numFmtId="49" fontId="0" fillId="0" borderId="0" xfId="0" applyNumberFormat="1" applyAlignment="1">
      <alignment/>
    </xf>
    <xf numFmtId="0" fontId="29" fillId="0" borderId="0" xfId="63" applyFont="1" applyAlignment="1">
      <alignment horizontal="center" vertical="center"/>
      <protection/>
    </xf>
    <xf numFmtId="176" fontId="13" fillId="0" borderId="0" xfId="63" applyNumberFormat="1" applyFont="1" applyBorder="1" applyAlignment="1">
      <alignment/>
      <protection/>
    </xf>
    <xf numFmtId="0" fontId="27" fillId="0" borderId="0" xfId="63" applyFont="1" applyFill="1" applyAlignment="1">
      <alignment horizontal="center"/>
      <protection/>
    </xf>
    <xf numFmtId="0" fontId="16" fillId="0" borderId="0" xfId="63" applyFont="1" applyAlignment="1">
      <alignment/>
      <protection/>
    </xf>
    <xf numFmtId="0" fontId="30" fillId="0" borderId="0" xfId="63" applyFont="1" applyAlignment="1">
      <alignment horizontal="center"/>
      <protection/>
    </xf>
    <xf numFmtId="0" fontId="8" fillId="0" borderId="10" xfId="63" applyFont="1" applyBorder="1" applyAlignment="1">
      <alignment horizontal="right" vertical="center" shrinkToFit="1"/>
      <protection/>
    </xf>
    <xf numFmtId="0" fontId="8" fillId="0" borderId="11" xfId="63" applyFont="1" applyBorder="1" applyAlignment="1">
      <alignment horizontal="right" vertical="center" shrinkToFit="1"/>
      <protection/>
    </xf>
    <xf numFmtId="0" fontId="8" fillId="0" borderId="0" xfId="63" applyFont="1" applyBorder="1" applyAlignment="1">
      <alignment horizontal="right" vertical="center" shrinkToFit="1"/>
      <protection/>
    </xf>
    <xf numFmtId="0" fontId="8" fillId="0" borderId="10" xfId="63" applyFont="1" applyBorder="1" applyAlignment="1">
      <alignment horizontal="right" vertical="center"/>
      <protection/>
    </xf>
    <xf numFmtId="0" fontId="8" fillId="0" borderId="0" xfId="63" applyFont="1" applyBorder="1" applyAlignment="1">
      <alignment horizontal="right" vertical="center"/>
      <protection/>
    </xf>
    <xf numFmtId="0" fontId="8" fillId="0" borderId="0" xfId="63" applyFont="1" applyAlignment="1">
      <alignment horizontal="right"/>
      <protection/>
    </xf>
    <xf numFmtId="0" fontId="1" fillId="0" borderId="0" xfId="63" applyFont="1" applyAlignment="1">
      <alignment horizontal="left"/>
      <protection/>
    </xf>
    <xf numFmtId="0" fontId="1" fillId="0" borderId="0" xfId="63" applyFont="1" applyFill="1" applyAlignment="1">
      <alignment horizontal="left"/>
      <protection/>
    </xf>
    <xf numFmtId="49" fontId="27" fillId="0" borderId="0" xfId="63" applyNumberFormat="1" applyFont="1" applyBorder="1" applyAlignment="1">
      <alignment horizontal="left" vertical="center" textRotation="180"/>
      <protection/>
    </xf>
    <xf numFmtId="0" fontId="16" fillId="0" borderId="0" xfId="63" applyFont="1" applyBorder="1" applyAlignment="1">
      <alignment/>
      <protection/>
    </xf>
    <xf numFmtId="0" fontId="30" fillId="0" borderId="0" xfId="63" applyFont="1" applyBorder="1" applyAlignment="1">
      <alignment/>
      <protection/>
    </xf>
    <xf numFmtId="0" fontId="30" fillId="0" borderId="12" xfId="63" applyFont="1" applyBorder="1" applyAlignment="1">
      <alignment horizontal="center"/>
      <protection/>
    </xf>
    <xf numFmtId="0" fontId="5" fillId="0" borderId="0" xfId="63" applyFont="1">
      <alignment/>
      <protection/>
    </xf>
    <xf numFmtId="0" fontId="32" fillId="0" borderId="0" xfId="63" applyFont="1">
      <alignment/>
      <protection/>
    </xf>
    <xf numFmtId="0" fontId="19" fillId="0" borderId="0" xfId="63" applyFont="1">
      <alignment/>
      <protection/>
    </xf>
    <xf numFmtId="0" fontId="23" fillId="0" borderId="0" xfId="43" applyFont="1" applyAlignment="1" applyProtection="1">
      <alignment vertical="center"/>
      <protection/>
    </xf>
    <xf numFmtId="0" fontId="33" fillId="0" borderId="0" xfId="43" applyFont="1" applyAlignment="1" applyProtection="1">
      <alignment vertical="center"/>
      <protection/>
    </xf>
    <xf numFmtId="0" fontId="13" fillId="0" borderId="0" xfId="64" applyFont="1" applyAlignment="1">
      <alignment horizontal="center"/>
      <protection/>
    </xf>
    <xf numFmtId="0" fontId="34" fillId="0" borderId="0" xfId="64" applyFont="1" applyAlignment="1">
      <alignment horizontal="center"/>
      <protection/>
    </xf>
    <xf numFmtId="0" fontId="4" fillId="0" borderId="0" xfId="64" applyFont="1">
      <alignment/>
      <protection/>
    </xf>
    <xf numFmtId="0" fontId="5" fillId="0" borderId="0" xfId="64" applyFont="1">
      <alignment/>
      <protection/>
    </xf>
    <xf numFmtId="0" fontId="27" fillId="0" borderId="0" xfId="64" applyFont="1">
      <alignment/>
      <protection/>
    </xf>
    <xf numFmtId="0" fontId="1" fillId="0" borderId="0" xfId="64" applyFont="1">
      <alignment/>
      <protection/>
    </xf>
    <xf numFmtId="0" fontId="27" fillId="0" borderId="0" xfId="64" applyFont="1" applyAlignment="1">
      <alignment vertical="center"/>
      <protection/>
    </xf>
    <xf numFmtId="0" fontId="27" fillId="23" borderId="13" xfId="64" applyFont="1" applyFill="1" applyBorder="1" applyAlignment="1">
      <alignment horizontal="center" vertical="center"/>
      <protection/>
    </xf>
    <xf numFmtId="0" fontId="27" fillId="23" borderId="14" xfId="64" applyFont="1" applyFill="1" applyBorder="1" applyAlignment="1">
      <alignment horizontal="center" vertical="center"/>
      <protection/>
    </xf>
    <xf numFmtId="0" fontId="27" fillId="23" borderId="15" xfId="64" applyFont="1" applyFill="1" applyBorder="1" applyAlignment="1">
      <alignment horizontal="center" vertical="center"/>
      <protection/>
    </xf>
    <xf numFmtId="0" fontId="27" fillId="23" borderId="16" xfId="64" applyFont="1" applyFill="1" applyBorder="1" applyAlignment="1">
      <alignment horizontal="center" vertical="center"/>
      <protection/>
    </xf>
    <xf numFmtId="0" fontId="3" fillId="0" borderId="17" xfId="64" applyFont="1" applyBorder="1" applyAlignment="1">
      <alignment horizontal="right" vertical="top"/>
      <protection/>
    </xf>
    <xf numFmtId="0" fontId="3" fillId="0" borderId="18" xfId="64" applyFont="1" applyBorder="1" applyAlignment="1">
      <alignment horizontal="right" vertical="top"/>
      <protection/>
    </xf>
    <xf numFmtId="0" fontId="28" fillId="0" borderId="0" xfId="64" applyFont="1" applyAlignment="1">
      <alignment horizontal="center"/>
      <protection/>
    </xf>
    <xf numFmtId="0" fontId="27" fillId="23" borderId="13" xfId="64" applyFont="1" applyFill="1" applyBorder="1" applyAlignment="1">
      <alignment horizontal="center" vertical="center" wrapText="1"/>
      <protection/>
    </xf>
    <xf numFmtId="0" fontId="27" fillId="23" borderId="15" xfId="64" applyFont="1" applyFill="1" applyBorder="1" applyAlignment="1">
      <alignment horizontal="center" vertical="center" wrapText="1"/>
      <protection/>
    </xf>
    <xf numFmtId="0" fontId="1" fillId="0" borderId="0" xfId="68" applyFont="1">
      <alignment/>
      <protection/>
    </xf>
    <xf numFmtId="0" fontId="16" fillId="0" borderId="0" xfId="68" applyFont="1" applyAlignment="1">
      <alignment vertical="top"/>
      <protection/>
    </xf>
    <xf numFmtId="0" fontId="4" fillId="0" borderId="0" xfId="68" applyFont="1">
      <alignment/>
      <protection/>
    </xf>
    <xf numFmtId="0" fontId="4" fillId="0" borderId="0" xfId="68" applyFont="1" applyAlignment="1">
      <alignment horizontal="center"/>
      <protection/>
    </xf>
    <xf numFmtId="0" fontId="4" fillId="23" borderId="19" xfId="68" applyFont="1" applyFill="1" applyBorder="1" applyAlignment="1">
      <alignment horizontal="center"/>
      <protection/>
    </xf>
    <xf numFmtId="0" fontId="4" fillId="23" borderId="20" xfId="68" applyFont="1" applyFill="1" applyBorder="1" applyAlignment="1">
      <alignment horizontal="center"/>
      <protection/>
    </xf>
    <xf numFmtId="0" fontId="32" fillId="23" borderId="21" xfId="68" applyFont="1" applyFill="1" applyBorder="1" applyAlignment="1">
      <alignment horizontal="center" vertical="center" shrinkToFit="1"/>
      <protection/>
    </xf>
    <xf numFmtId="0" fontId="32" fillId="23" borderId="22" xfId="68" applyFont="1" applyFill="1" applyBorder="1" applyAlignment="1">
      <alignment horizontal="center" vertical="center" shrinkToFit="1"/>
      <protection/>
    </xf>
    <xf numFmtId="0" fontId="5" fillId="0" borderId="0" xfId="68" applyFont="1" applyBorder="1" applyAlignment="1">
      <alignment vertical="center" shrinkToFit="1"/>
      <protection/>
    </xf>
    <xf numFmtId="3" fontId="5" fillId="0" borderId="0" xfId="68" applyNumberFormat="1" applyFont="1" applyBorder="1" applyAlignment="1">
      <alignment horizontal="right" vertical="center"/>
      <protection/>
    </xf>
    <xf numFmtId="3" fontId="5" fillId="0" borderId="11" xfId="68" applyNumberFormat="1" applyFont="1" applyBorder="1" applyAlignment="1">
      <alignment horizontal="right" vertical="center"/>
      <protection/>
    </xf>
    <xf numFmtId="3" fontId="5" fillId="0" borderId="10" xfId="68" applyNumberFormat="1" applyFont="1" applyBorder="1" applyAlignment="1">
      <alignment horizontal="right" vertical="center"/>
      <protection/>
    </xf>
    <xf numFmtId="0" fontId="1" fillId="0" borderId="0" xfId="68" applyFont="1" applyAlignment="1">
      <alignment vertical="top"/>
      <protection/>
    </xf>
    <xf numFmtId="3" fontId="5" fillId="0" borderId="23" xfId="68" applyNumberFormat="1" applyFont="1" applyBorder="1" applyAlignment="1">
      <alignment horizontal="right" vertical="center"/>
      <protection/>
    </xf>
    <xf numFmtId="3" fontId="5" fillId="0" borderId="12" xfId="68" applyNumberFormat="1" applyFont="1" applyBorder="1" applyAlignment="1">
      <alignment horizontal="right" vertical="center"/>
      <protection/>
    </xf>
    <xf numFmtId="3" fontId="5" fillId="0" borderId="24" xfId="68" applyNumberFormat="1" applyFont="1" applyBorder="1" applyAlignment="1">
      <alignment horizontal="right" vertical="center"/>
      <protection/>
    </xf>
    <xf numFmtId="0" fontId="4" fillId="23" borderId="22" xfId="68" applyFont="1" applyFill="1" applyBorder="1" applyAlignment="1">
      <alignment horizontal="center" vertical="center"/>
      <protection/>
    </xf>
    <xf numFmtId="0" fontId="4" fillId="23" borderId="19" xfId="68" applyFont="1" applyFill="1" applyBorder="1" applyAlignment="1">
      <alignment horizontal="center" vertical="center"/>
      <protection/>
    </xf>
    <xf numFmtId="0" fontId="4" fillId="23" borderId="20" xfId="68" applyFont="1" applyFill="1" applyBorder="1" applyAlignment="1">
      <alignment horizontal="center" vertical="center"/>
      <protection/>
    </xf>
    <xf numFmtId="0" fontId="19" fillId="23" borderId="21" xfId="68" applyFont="1" applyFill="1" applyBorder="1" applyAlignment="1">
      <alignment horizontal="center" vertical="center" shrinkToFit="1"/>
      <protection/>
    </xf>
    <xf numFmtId="0" fontId="19" fillId="23" borderId="25" xfId="68" applyFont="1" applyFill="1" applyBorder="1" applyAlignment="1">
      <alignment horizontal="center" vertical="center" shrinkToFit="1"/>
      <protection/>
    </xf>
    <xf numFmtId="0" fontId="19" fillId="23" borderId="26" xfId="68" applyFont="1" applyFill="1" applyBorder="1" applyAlignment="1">
      <alignment horizontal="center" vertical="center" shrinkToFit="1"/>
      <protection/>
    </xf>
    <xf numFmtId="0" fontId="19" fillId="23" borderId="22" xfId="68" applyFont="1" applyFill="1" applyBorder="1" applyAlignment="1">
      <alignment horizontal="center" vertical="center" shrinkToFit="1"/>
      <protection/>
    </xf>
    <xf numFmtId="0" fontId="8" fillId="0" borderId="25" xfId="68" applyFont="1" applyBorder="1" applyAlignment="1">
      <alignment horizontal="right" vertical="center" shrinkToFit="1"/>
      <protection/>
    </xf>
    <xf numFmtId="0" fontId="8" fillId="0" borderId="27" xfId="68" applyFont="1" applyBorder="1" applyAlignment="1">
      <alignment horizontal="right" vertical="center" shrinkToFit="1"/>
      <protection/>
    </xf>
    <xf numFmtId="0" fontId="8" fillId="0" borderId="28" xfId="68" applyFont="1" applyBorder="1" applyAlignment="1">
      <alignment horizontal="right" vertical="center" shrinkToFit="1"/>
      <protection/>
    </xf>
    <xf numFmtId="0" fontId="8" fillId="0" borderId="10" xfId="68" applyFont="1" applyBorder="1" applyAlignment="1">
      <alignment horizontal="right" vertical="center" shrinkToFit="1"/>
      <protection/>
    </xf>
    <xf numFmtId="180" fontId="5" fillId="0" borderId="10" xfId="68" applyNumberFormat="1" applyFont="1" applyBorder="1" applyAlignment="1">
      <alignment horizontal="right" vertical="center"/>
      <protection/>
    </xf>
    <xf numFmtId="180" fontId="5" fillId="0" borderId="0" xfId="68" applyNumberFormat="1" applyFont="1" applyBorder="1" applyAlignment="1">
      <alignment horizontal="right" vertical="center"/>
      <protection/>
    </xf>
    <xf numFmtId="180" fontId="5" fillId="0" borderId="11" xfId="68" applyNumberFormat="1" applyFont="1" applyBorder="1" applyAlignment="1">
      <alignment horizontal="right" vertical="center"/>
      <protection/>
    </xf>
    <xf numFmtId="180" fontId="5" fillId="0" borderId="0" xfId="68" applyNumberFormat="1" applyFont="1" applyFill="1" applyBorder="1" applyAlignment="1">
      <alignment horizontal="right" vertical="center"/>
      <protection/>
    </xf>
    <xf numFmtId="180" fontId="5" fillId="0" borderId="23" xfId="68" applyNumberFormat="1" applyFont="1" applyBorder="1" applyAlignment="1">
      <alignment horizontal="right" vertical="center"/>
      <protection/>
    </xf>
    <xf numFmtId="180" fontId="5" fillId="0" borderId="12" xfId="68" applyNumberFormat="1" applyFont="1" applyBorder="1" applyAlignment="1">
      <alignment horizontal="right" vertical="center"/>
      <protection/>
    </xf>
    <xf numFmtId="180" fontId="5" fillId="0" borderId="24" xfId="68" applyNumberFormat="1" applyFont="1" applyBorder="1" applyAlignment="1">
      <alignment horizontal="right" vertical="center"/>
      <protection/>
    </xf>
    <xf numFmtId="0" fontId="39" fillId="0" borderId="0" xfId="0" applyFont="1" applyAlignment="1">
      <alignment/>
    </xf>
    <xf numFmtId="49" fontId="39" fillId="0" borderId="0" xfId="0" applyNumberFormat="1" applyFont="1" applyAlignment="1">
      <alignment/>
    </xf>
    <xf numFmtId="49" fontId="40" fillId="0" borderId="0" xfId="0" applyNumberFormat="1" applyFont="1" applyAlignment="1">
      <alignment/>
    </xf>
    <xf numFmtId="0" fontId="41" fillId="0" borderId="0" xfId="0" applyFont="1" applyAlignment="1">
      <alignment/>
    </xf>
    <xf numFmtId="49" fontId="39" fillId="0" borderId="0" xfId="0" applyNumberFormat="1" applyFont="1" applyAlignment="1">
      <alignment vertical="top" wrapText="1"/>
    </xf>
    <xf numFmtId="0" fontId="39" fillId="0" borderId="0" xfId="0" applyFont="1" applyAlignment="1">
      <alignment vertical="top"/>
    </xf>
    <xf numFmtId="0" fontId="31" fillId="24" borderId="21" xfId="63" applyFont="1" applyFill="1" applyBorder="1" applyAlignment="1">
      <alignment horizontal="center" vertical="center" shrinkToFit="1"/>
      <protection/>
    </xf>
    <xf numFmtId="0" fontId="31" fillId="24" borderId="22" xfId="63" applyFont="1" applyFill="1" applyBorder="1" applyAlignment="1">
      <alignment horizontal="center" vertical="center"/>
      <protection/>
    </xf>
    <xf numFmtId="49" fontId="39" fillId="0" borderId="0" xfId="0" applyNumberFormat="1" applyFont="1" applyAlignment="1">
      <alignment vertical="top"/>
    </xf>
    <xf numFmtId="49" fontId="39" fillId="0" borderId="0" xfId="0" applyNumberFormat="1" applyFont="1" applyAlignment="1">
      <alignment vertical="distributed"/>
    </xf>
    <xf numFmtId="0" fontId="1" fillId="0" borderId="0" xfId="68" applyFont="1" applyAlignment="1">
      <alignment/>
      <protection/>
    </xf>
    <xf numFmtId="0" fontId="1" fillId="0" borderId="0" xfId="0" applyFont="1" applyFill="1" applyAlignment="1">
      <alignment/>
    </xf>
    <xf numFmtId="58" fontId="1" fillId="0" borderId="0" xfId="69" applyNumberFormat="1" applyAlignment="1">
      <alignment horizontal="center" vertical="center"/>
      <protection/>
    </xf>
    <xf numFmtId="38" fontId="1" fillId="0" borderId="0" xfId="0" applyNumberFormat="1" applyFont="1" applyFill="1" applyBorder="1" applyAlignment="1">
      <alignment/>
    </xf>
    <xf numFmtId="0" fontId="1" fillId="0" borderId="0" xfId="72">
      <alignment/>
      <protection/>
    </xf>
    <xf numFmtId="0" fontId="1" fillId="0" borderId="0" xfId="72" applyAlignment="1">
      <alignment horizontal="right"/>
      <protection/>
    </xf>
    <xf numFmtId="0" fontId="38" fillId="0" borderId="0" xfId="72" applyFont="1" applyAlignment="1">
      <alignment horizontal="left"/>
      <protection/>
    </xf>
    <xf numFmtId="0" fontId="38" fillId="0" borderId="0" xfId="72" applyFont="1">
      <alignment/>
      <protection/>
    </xf>
    <xf numFmtId="0" fontId="38" fillId="0" borderId="0" xfId="72" applyFont="1" applyAlignment="1">
      <alignment horizontal="left" indent="1"/>
      <protection/>
    </xf>
    <xf numFmtId="0" fontId="11" fillId="0" borderId="0" xfId="72" applyFont="1" applyAlignment="1">
      <alignment horizontal="left"/>
      <protection/>
    </xf>
    <xf numFmtId="0" fontId="43" fillId="0" borderId="0" xfId="72" applyFont="1" applyAlignment="1">
      <alignment horizontal="left"/>
      <protection/>
    </xf>
    <xf numFmtId="0" fontId="37" fillId="0" borderId="0" xfId="72" applyFont="1" applyBorder="1" applyAlignment="1">
      <alignment horizontal="center"/>
      <protection/>
    </xf>
    <xf numFmtId="0" fontId="38" fillId="0" borderId="0" xfId="72" applyFont="1" applyBorder="1">
      <alignment/>
      <protection/>
    </xf>
    <xf numFmtId="0" fontId="44" fillId="0" borderId="0" xfId="72" applyFont="1" applyBorder="1" applyAlignment="1">
      <alignment/>
      <protection/>
    </xf>
    <xf numFmtId="0" fontId="37" fillId="0" borderId="0" xfId="72" applyFont="1" applyBorder="1" applyAlignment="1">
      <alignment/>
      <protection/>
    </xf>
    <xf numFmtId="0" fontId="1" fillId="0" borderId="0" xfId="72" applyBorder="1" applyAlignment="1">
      <alignment/>
      <protection/>
    </xf>
    <xf numFmtId="0" fontId="38" fillId="0" borderId="0" xfId="72" applyFont="1" applyBorder="1" applyAlignment="1">
      <alignment/>
      <protection/>
    </xf>
    <xf numFmtId="0" fontId="1" fillId="0" borderId="0" xfId="72" applyAlignment="1">
      <alignment/>
      <protection/>
    </xf>
    <xf numFmtId="0" fontId="28" fillId="0" borderId="0" xfId="67" applyFont="1" applyAlignment="1">
      <alignment vertical="center"/>
      <protection/>
    </xf>
    <xf numFmtId="195" fontId="4" fillId="24" borderId="25" xfId="49" applyNumberFormat="1" applyFont="1" applyFill="1" applyBorder="1" applyAlignment="1" applyProtection="1">
      <alignment horizontal="left" vertical="center" wrapText="1"/>
      <protection locked="0"/>
    </xf>
    <xf numFmtId="196" fontId="4" fillId="24" borderId="10" xfId="49" applyNumberFormat="1" applyFont="1" applyFill="1" applyBorder="1" applyAlignment="1" applyProtection="1">
      <alignment horizontal="distributed" vertical="center" shrinkToFit="1"/>
      <protection locked="0"/>
    </xf>
    <xf numFmtId="196" fontId="4" fillId="24" borderId="10" xfId="49" applyNumberFormat="1" applyFont="1" applyFill="1" applyBorder="1" applyAlignment="1" applyProtection="1">
      <alignment horizontal="distributed" vertical="center"/>
      <protection locked="0"/>
    </xf>
    <xf numFmtId="196" fontId="4" fillId="24" borderId="10" xfId="49" applyNumberFormat="1" applyFont="1" applyFill="1" applyBorder="1" applyAlignment="1" applyProtection="1">
      <alignment horizontal="distributed" vertical="center" wrapText="1"/>
      <protection locked="0"/>
    </xf>
    <xf numFmtId="196" fontId="4" fillId="24" borderId="23" xfId="49" applyNumberFormat="1" applyFont="1" applyFill="1" applyBorder="1" applyAlignment="1" applyProtection="1">
      <alignment horizontal="distributed" vertical="center" shrinkToFit="1"/>
      <protection locked="0"/>
    </xf>
    <xf numFmtId="196" fontId="4" fillId="24" borderId="23" xfId="49" applyNumberFormat="1" applyFont="1" applyFill="1" applyBorder="1" applyAlignment="1" applyProtection="1">
      <alignment vertical="center" shrinkToFit="1"/>
      <protection locked="0"/>
    </xf>
    <xf numFmtId="196" fontId="4" fillId="24" borderId="23" xfId="49" applyNumberFormat="1" applyFont="1" applyFill="1" applyBorder="1" applyAlignment="1" applyProtection="1">
      <alignment horizontal="distributed" vertical="center"/>
      <protection locked="0"/>
    </xf>
    <xf numFmtId="195" fontId="4" fillId="0" borderId="0" xfId="49" applyNumberFormat="1" applyFont="1" applyBorder="1" applyAlignment="1">
      <alignment horizontal="center" vertical="center" wrapText="1"/>
    </xf>
    <xf numFmtId="0" fontId="1" fillId="0" borderId="0" xfId="67" applyFont="1" applyAlignment="1">
      <alignment horizontal="right"/>
      <protection/>
    </xf>
    <xf numFmtId="0" fontId="1" fillId="0" borderId="0" xfId="67" applyFont="1" applyBorder="1" applyAlignment="1">
      <alignment horizontal="right"/>
      <protection/>
    </xf>
    <xf numFmtId="0" fontId="8" fillId="0" borderId="10" xfId="63" applyFont="1" applyBorder="1" applyAlignment="1">
      <alignment horizontal="right" vertical="distributed"/>
      <protection/>
    </xf>
    <xf numFmtId="0" fontId="8" fillId="0" borderId="0" xfId="63" applyFont="1" applyBorder="1" applyAlignment="1">
      <alignment horizontal="right" vertical="distributed"/>
      <protection/>
    </xf>
    <xf numFmtId="0" fontId="8" fillId="0" borderId="0" xfId="63" applyFont="1" applyBorder="1" applyAlignment="1">
      <alignment horizontal="left" vertical="distributed"/>
      <protection/>
    </xf>
    <xf numFmtId="0" fontId="1" fillId="0" borderId="0" xfId="63" applyFont="1" applyAlignment="1">
      <alignment horizontal="center"/>
      <protection/>
    </xf>
    <xf numFmtId="189" fontId="1" fillId="0" borderId="0" xfId="67" applyNumberFormat="1" applyFont="1" applyBorder="1" applyAlignment="1">
      <alignment horizontal="right"/>
      <protection/>
    </xf>
    <xf numFmtId="0" fontId="16" fillId="0" borderId="0" xfId="67" applyFont="1" applyBorder="1" applyAlignment="1">
      <alignment/>
      <protection/>
    </xf>
    <xf numFmtId="0" fontId="16" fillId="0" borderId="0" xfId="67" applyFont="1" applyAlignment="1">
      <alignment/>
      <protection/>
    </xf>
    <xf numFmtId="189" fontId="1" fillId="0" borderId="0" xfId="0" applyNumberFormat="1" applyFont="1" applyBorder="1" applyAlignment="1">
      <alignment/>
    </xf>
    <xf numFmtId="189" fontId="1" fillId="0" borderId="0" xfId="0" applyNumberFormat="1" applyFont="1" applyFill="1" applyBorder="1" applyAlignment="1">
      <alignment/>
    </xf>
    <xf numFmtId="195" fontId="16" fillId="25" borderId="19" xfId="49" applyNumberFormat="1" applyFont="1" applyFill="1" applyBorder="1" applyAlignment="1">
      <alignment vertical="center"/>
    </xf>
    <xf numFmtId="189" fontId="16" fillId="25" borderId="19" xfId="49" applyNumberFormat="1" applyFont="1" applyFill="1" applyBorder="1" applyAlignment="1">
      <alignment vertical="center"/>
    </xf>
    <xf numFmtId="195" fontId="45" fillId="25" borderId="19" xfId="49" applyNumberFormat="1" applyFont="1" applyFill="1" applyBorder="1" applyAlignment="1">
      <alignment vertical="center"/>
    </xf>
    <xf numFmtId="0" fontId="39" fillId="0" borderId="0" xfId="0" applyFont="1" applyAlignment="1">
      <alignment vertical="top" wrapText="1"/>
    </xf>
    <xf numFmtId="0" fontId="18" fillId="0" borderId="0" xfId="0" applyFont="1" applyAlignment="1">
      <alignment/>
    </xf>
    <xf numFmtId="49" fontId="46" fillId="0" borderId="0" xfId="0" applyNumberFormat="1" applyFont="1" applyFill="1" applyBorder="1" applyAlignment="1">
      <alignment vertical="center"/>
    </xf>
    <xf numFmtId="0" fontId="46" fillId="0" borderId="0" xfId="0" applyFont="1" applyFill="1" applyBorder="1" applyAlignment="1">
      <alignment vertical="center"/>
    </xf>
    <xf numFmtId="0" fontId="18" fillId="0" borderId="0" xfId="0" applyFont="1" applyBorder="1" applyAlignment="1">
      <alignment/>
    </xf>
    <xf numFmtId="49" fontId="34" fillId="0" borderId="12" xfId="49" applyNumberFormat="1" applyFont="1" applyBorder="1" applyAlignment="1">
      <alignment horizontal="right" vertical="center"/>
    </xf>
    <xf numFmtId="49" fontId="34" fillId="0" borderId="12" xfId="49" applyNumberFormat="1" applyFont="1" applyBorder="1" applyAlignment="1">
      <alignment horizontal="center" vertical="center"/>
    </xf>
    <xf numFmtId="189" fontId="16" fillId="0" borderId="23" xfId="49" applyNumberFormat="1" applyFont="1" applyBorder="1" applyAlignment="1">
      <alignment vertical="center"/>
    </xf>
    <xf numFmtId="189" fontId="16" fillId="0" borderId="12" xfId="49" applyNumberFormat="1" applyFont="1" applyBorder="1" applyAlignment="1">
      <alignment vertical="center"/>
    </xf>
    <xf numFmtId="189" fontId="16" fillId="0" borderId="23" xfId="0" applyNumberFormat="1" applyFont="1" applyBorder="1" applyAlignment="1">
      <alignment/>
    </xf>
    <xf numFmtId="189" fontId="16" fillId="0" borderId="12" xfId="0" applyNumberFormat="1" applyFont="1" applyBorder="1" applyAlignment="1">
      <alignment/>
    </xf>
    <xf numFmtId="189" fontId="16" fillId="0" borderId="19" xfId="49" applyNumberFormat="1" applyFont="1" applyBorder="1" applyAlignment="1">
      <alignment/>
    </xf>
    <xf numFmtId="189" fontId="16" fillId="0" borderId="22" xfId="49" applyNumberFormat="1" applyFont="1" applyBorder="1" applyAlignment="1">
      <alignment/>
    </xf>
    <xf numFmtId="176" fontId="16" fillId="0" borderId="23" xfId="63" applyNumberFormat="1" applyFont="1" applyBorder="1">
      <alignment/>
      <protection/>
    </xf>
    <xf numFmtId="176" fontId="16" fillId="0" borderId="24" xfId="63" applyNumberFormat="1" applyFont="1" applyBorder="1">
      <alignment/>
      <protection/>
    </xf>
    <xf numFmtId="181" fontId="16" fillId="0" borderId="23" xfId="63" applyNumberFormat="1" applyFont="1" applyBorder="1">
      <alignment/>
      <protection/>
    </xf>
    <xf numFmtId="181" fontId="16" fillId="0" borderId="24" xfId="63" applyNumberFormat="1" applyFont="1" applyBorder="1">
      <alignment/>
      <protection/>
    </xf>
    <xf numFmtId="0" fontId="9" fillId="0" borderId="0" xfId="0" applyFont="1" applyBorder="1" applyAlignment="1">
      <alignment/>
    </xf>
    <xf numFmtId="0" fontId="1" fillId="0" borderId="0" xfId="69" applyAlignment="1">
      <alignment/>
      <protection/>
    </xf>
    <xf numFmtId="0" fontId="1" fillId="0" borderId="0" xfId="69" applyFont="1" applyAlignment="1">
      <alignment/>
      <protection/>
    </xf>
    <xf numFmtId="0" fontId="0" fillId="0" borderId="0" xfId="71" applyFont="1">
      <alignment vertical="center"/>
      <protection/>
    </xf>
    <xf numFmtId="0" fontId="0" fillId="0" borderId="0" xfId="43" applyFont="1" applyAlignment="1" applyProtection="1">
      <alignment horizontal="right" vertical="center"/>
      <protection/>
    </xf>
    <xf numFmtId="0" fontId="0" fillId="0" borderId="0" xfId="71" applyFont="1" applyAlignment="1">
      <alignment horizontal="right" vertical="center"/>
      <protection/>
    </xf>
    <xf numFmtId="0" fontId="39" fillId="0" borderId="0" xfId="0" applyFont="1" applyAlignment="1" quotePrefix="1">
      <alignment/>
    </xf>
    <xf numFmtId="196" fontId="4" fillId="24" borderId="10" xfId="49" applyNumberFormat="1" applyFont="1" applyFill="1" applyBorder="1" applyAlignment="1" applyProtection="1">
      <alignment vertical="center" shrinkToFit="1"/>
      <protection locked="0"/>
    </xf>
    <xf numFmtId="49" fontId="23" fillId="0" borderId="0" xfId="71" applyNumberFormat="1" applyFont="1" applyAlignment="1">
      <alignment horizontal="center" vertical="center"/>
      <protection/>
    </xf>
    <xf numFmtId="0" fontId="15" fillId="0" borderId="0" xfId="67" applyFont="1">
      <alignment vertical="center"/>
      <protection/>
    </xf>
    <xf numFmtId="0" fontId="16" fillId="0" borderId="0" xfId="67" applyFont="1" applyAlignment="1">
      <alignment horizontal="center" vertical="center"/>
      <protection/>
    </xf>
    <xf numFmtId="0" fontId="13" fillId="0" borderId="0" xfId="67" applyFont="1" applyAlignment="1">
      <alignment vertical="center"/>
      <protection/>
    </xf>
    <xf numFmtId="0" fontId="13" fillId="0" borderId="0" xfId="67" applyFont="1">
      <alignment vertical="center"/>
      <protection/>
    </xf>
    <xf numFmtId="0" fontId="48" fillId="0" borderId="0" xfId="0" applyFont="1" applyAlignment="1">
      <alignment/>
    </xf>
    <xf numFmtId="0" fontId="16" fillId="0" borderId="0" xfId="0" applyFont="1" applyAlignment="1">
      <alignment/>
    </xf>
    <xf numFmtId="0" fontId="49" fillId="0" borderId="0" xfId="0" applyFont="1" applyAlignment="1">
      <alignment/>
    </xf>
    <xf numFmtId="0" fontId="15" fillId="0" borderId="0" xfId="67" applyFont="1" applyAlignment="1">
      <alignment vertical="center" shrinkToFit="1"/>
      <protection/>
    </xf>
    <xf numFmtId="176" fontId="15" fillId="0" borderId="0" xfId="63" applyNumberFormat="1" applyFont="1" applyBorder="1" applyAlignment="1">
      <alignment/>
      <protection/>
    </xf>
    <xf numFmtId="49" fontId="23" fillId="0" borderId="0" xfId="71" applyNumberFormat="1" applyFont="1">
      <alignment vertical="center"/>
      <protection/>
    </xf>
    <xf numFmtId="0" fontId="13" fillId="0" borderId="0" xfId="64" applyFont="1" applyAlignment="1">
      <alignment/>
      <protection/>
    </xf>
    <xf numFmtId="49" fontId="5" fillId="0" borderId="29" xfId="64" applyNumberFormat="1" applyFont="1" applyBorder="1" applyAlignment="1">
      <alignment horizontal="distributed" vertical="center" wrapText="1"/>
      <protection/>
    </xf>
    <xf numFmtId="49" fontId="5" fillId="0" borderId="30" xfId="64" applyNumberFormat="1" applyFont="1" applyBorder="1" applyAlignment="1">
      <alignment horizontal="distributed" vertical="center" wrapText="1"/>
      <protection/>
    </xf>
    <xf numFmtId="49" fontId="5" fillId="0" borderId="31" xfId="64" applyNumberFormat="1" applyFont="1" applyBorder="1" applyAlignment="1">
      <alignment horizontal="distributed" vertical="center" wrapText="1"/>
      <protection/>
    </xf>
    <xf numFmtId="49" fontId="5" fillId="0" borderId="28" xfId="64" applyNumberFormat="1" applyFont="1" applyBorder="1" applyAlignment="1">
      <alignment horizontal="distributed" vertical="center" wrapText="1"/>
      <protection/>
    </xf>
    <xf numFmtId="49" fontId="5" fillId="0" borderId="11" xfId="64" applyNumberFormat="1" applyFont="1" applyBorder="1" applyAlignment="1">
      <alignment horizontal="distributed" vertical="center" wrapText="1"/>
      <protection/>
    </xf>
    <xf numFmtId="49" fontId="5" fillId="0" borderId="32" xfId="64" applyNumberFormat="1" applyFont="1" applyBorder="1" applyAlignment="1">
      <alignment horizontal="distributed" vertical="center" wrapText="1"/>
      <protection/>
    </xf>
    <xf numFmtId="0" fontId="19" fillId="0" borderId="0" xfId="64" applyFont="1" applyAlignment="1">
      <alignment vertical="center"/>
      <protection/>
    </xf>
    <xf numFmtId="0" fontId="19" fillId="0" borderId="33" xfId="64" applyFont="1" applyBorder="1" applyAlignment="1">
      <alignment horizontal="right" vertical="top"/>
      <protection/>
    </xf>
    <xf numFmtId="0" fontId="19" fillId="0" borderId="17" xfId="64" applyFont="1" applyBorder="1" applyAlignment="1">
      <alignment horizontal="right" vertical="top"/>
      <protection/>
    </xf>
    <xf numFmtId="0" fontId="19" fillId="0" borderId="18" xfId="64" applyFont="1" applyBorder="1" applyAlignment="1">
      <alignment horizontal="right" vertical="top"/>
      <protection/>
    </xf>
    <xf numFmtId="0" fontId="19" fillId="0" borderId="11" xfId="64" applyFont="1" applyBorder="1" applyAlignment="1">
      <alignment horizontal="right" vertical="top"/>
      <protection/>
    </xf>
    <xf numFmtId="0" fontId="19" fillId="0" borderId="10" xfId="64" applyFont="1" applyBorder="1" applyAlignment="1">
      <alignment horizontal="right" vertical="top"/>
      <protection/>
    </xf>
    <xf numFmtId="0" fontId="19" fillId="0" borderId="34" xfId="64" applyFont="1" applyBorder="1" applyAlignment="1">
      <alignment horizontal="right" vertical="top"/>
      <protection/>
    </xf>
    <xf numFmtId="0" fontId="3" fillId="0" borderId="35" xfId="64" applyFont="1" applyBorder="1" applyAlignment="1">
      <alignment horizontal="right" vertical="top"/>
      <protection/>
    </xf>
    <xf numFmtId="0" fontId="5" fillId="23" borderId="14" xfId="64" applyFont="1" applyFill="1" applyBorder="1" applyAlignment="1">
      <alignment horizontal="center" vertical="center" wrapText="1"/>
      <protection/>
    </xf>
    <xf numFmtId="0" fontId="5" fillId="23" borderId="13" xfId="64" applyFont="1" applyFill="1" applyBorder="1" applyAlignment="1">
      <alignment horizontal="center" vertical="center" wrapText="1"/>
      <protection/>
    </xf>
    <xf numFmtId="0" fontId="5" fillId="23" borderId="15" xfId="64" applyFont="1" applyFill="1" applyBorder="1" applyAlignment="1">
      <alignment horizontal="center" vertical="center" wrapText="1"/>
      <protection/>
    </xf>
    <xf numFmtId="0" fontId="19" fillId="0" borderId="11" xfId="64" applyFont="1" applyBorder="1" applyAlignment="1">
      <alignment horizontal="right" vertical="center" wrapText="1"/>
      <protection/>
    </xf>
    <xf numFmtId="0" fontId="19" fillId="0" borderId="18" xfId="64" applyFont="1" applyBorder="1" applyAlignment="1">
      <alignment horizontal="right" vertical="center" wrapText="1"/>
      <protection/>
    </xf>
    <xf numFmtId="0" fontId="19" fillId="0" borderId="33" xfId="64" applyFont="1" applyBorder="1" applyAlignment="1">
      <alignment horizontal="right" vertical="center" wrapText="1"/>
      <protection/>
    </xf>
    <xf numFmtId="49" fontId="39" fillId="0" borderId="0" xfId="0" applyNumberFormat="1" applyFont="1" applyAlignment="1">
      <alignment vertical="center"/>
    </xf>
    <xf numFmtId="49" fontId="11" fillId="0" borderId="0" xfId="0" applyNumberFormat="1" applyFont="1" applyAlignment="1">
      <alignment/>
    </xf>
    <xf numFmtId="0" fontId="39" fillId="0" borderId="0" xfId="0" applyFont="1" applyAlignment="1">
      <alignment horizontal="left" vertical="top"/>
    </xf>
    <xf numFmtId="49" fontId="39" fillId="0" borderId="0" xfId="0" applyNumberFormat="1" applyFont="1" applyAlignment="1">
      <alignment horizontal="left" vertical="top"/>
    </xf>
    <xf numFmtId="0" fontId="0" fillId="0" borderId="0" xfId="0" applyAlignment="1">
      <alignment horizontal="left" vertical="top"/>
    </xf>
    <xf numFmtId="49" fontId="18" fillId="0" borderId="0" xfId="0" applyNumberFormat="1" applyFont="1" applyAlignment="1">
      <alignment horizontal="left" vertical="top"/>
    </xf>
    <xf numFmtId="0" fontId="1" fillId="0" borderId="0" xfId="63" applyFont="1" applyFill="1">
      <alignment/>
      <protection/>
    </xf>
    <xf numFmtId="49" fontId="5" fillId="0" borderId="12" xfId="49" applyNumberFormat="1" applyFont="1" applyBorder="1" applyAlignment="1">
      <alignment horizontal="right" vertical="center"/>
    </xf>
    <xf numFmtId="49" fontId="34" fillId="0" borderId="24" xfId="49" applyNumberFormat="1" applyFont="1" applyBorder="1" applyAlignment="1">
      <alignment horizontal="center" vertical="center"/>
    </xf>
    <xf numFmtId="49" fontId="16" fillId="0" borderId="23" xfId="63" applyNumberFormat="1" applyFont="1" applyBorder="1" applyAlignment="1">
      <alignment horizontal="right" vertical="center" shrinkToFit="1"/>
      <protection/>
    </xf>
    <xf numFmtId="49" fontId="16" fillId="0" borderId="12" xfId="63" applyNumberFormat="1" applyFont="1" applyBorder="1" applyAlignment="1">
      <alignment horizontal="right" vertical="center" shrinkToFit="1"/>
      <protection/>
    </xf>
    <xf numFmtId="49" fontId="16" fillId="0" borderId="12" xfId="63" applyNumberFormat="1" applyFont="1" applyBorder="1" applyAlignment="1">
      <alignment horizontal="left" vertical="center" shrinkToFit="1"/>
      <protection/>
    </xf>
    <xf numFmtId="176" fontId="16" fillId="0" borderId="12" xfId="63" applyNumberFormat="1" applyFont="1" applyBorder="1">
      <alignment/>
      <protection/>
    </xf>
    <xf numFmtId="181" fontId="16" fillId="0" borderId="12" xfId="63" applyNumberFormat="1" applyFont="1" applyBorder="1">
      <alignment/>
      <protection/>
    </xf>
    <xf numFmtId="189" fontId="16" fillId="0" borderId="10" xfId="49" applyNumberFormat="1" applyFont="1" applyBorder="1" applyAlignment="1">
      <alignment vertical="center"/>
    </xf>
    <xf numFmtId="189" fontId="16" fillId="0" borderId="0" xfId="49" applyNumberFormat="1" applyFont="1" applyBorder="1" applyAlignment="1">
      <alignment vertical="center"/>
    </xf>
    <xf numFmtId="189" fontId="16" fillId="0" borderId="12" xfId="49" applyNumberFormat="1" applyFont="1" applyBorder="1" applyAlignment="1">
      <alignment/>
    </xf>
    <xf numFmtId="189" fontId="16" fillId="0" borderId="23" xfId="49" applyNumberFormat="1" applyFont="1" applyBorder="1" applyAlignment="1">
      <alignment/>
    </xf>
    <xf numFmtId="184" fontId="14" fillId="0" borderId="0" xfId="69" applyNumberFormat="1" applyFont="1" applyAlignment="1">
      <alignment horizontal="center"/>
      <protection/>
    </xf>
    <xf numFmtId="38" fontId="0" fillId="0" borderId="0" xfId="49" applyFont="1" applyAlignment="1">
      <alignment vertical="top" wrapText="1"/>
    </xf>
    <xf numFmtId="0" fontId="0" fillId="0" borderId="0" xfId="0" applyFont="1" applyAlignment="1">
      <alignment vertical="top" wrapText="1"/>
    </xf>
    <xf numFmtId="49" fontId="46" fillId="0" borderId="11" xfId="0" applyNumberFormat="1" applyFont="1" applyFill="1" applyBorder="1" applyAlignment="1">
      <alignment vertical="center"/>
    </xf>
    <xf numFmtId="0" fontId="47" fillId="0" borderId="12" xfId="0" applyFont="1" applyBorder="1" applyAlignment="1">
      <alignment horizontal="right"/>
    </xf>
    <xf numFmtId="49" fontId="1" fillId="0" borderId="0" xfId="66" applyNumberFormat="1" applyFont="1" applyFill="1" applyAlignment="1">
      <alignment horizontal="center"/>
      <protection/>
    </xf>
    <xf numFmtId="0" fontId="4" fillId="0" borderId="12" xfId="0" applyFont="1" applyBorder="1" applyAlignment="1">
      <alignment horizontal="right"/>
    </xf>
    <xf numFmtId="0" fontId="0" fillId="0" borderId="0" xfId="0" applyAlignment="1">
      <alignment vertical="top" wrapText="1"/>
    </xf>
    <xf numFmtId="0" fontId="51" fillId="0" borderId="25" xfId="0" applyFont="1" applyBorder="1" applyAlignment="1">
      <alignment horizontal="right" vertical="top"/>
    </xf>
    <xf numFmtId="0" fontId="51" fillId="0" borderId="27" xfId="0" applyFont="1" applyBorder="1" applyAlignment="1">
      <alignment horizontal="right" vertical="top" shrinkToFit="1"/>
    </xf>
    <xf numFmtId="0" fontId="47" fillId="0" borderId="0" xfId="0" applyFont="1" applyAlignment="1">
      <alignment/>
    </xf>
    <xf numFmtId="0" fontId="47" fillId="24" borderId="27" xfId="0" applyFont="1" applyFill="1" applyBorder="1" applyAlignment="1">
      <alignment vertical="center" shrinkToFit="1"/>
    </xf>
    <xf numFmtId="0" fontId="47" fillId="24" borderId="27" xfId="0" applyFont="1" applyFill="1" applyBorder="1" applyAlignment="1">
      <alignment/>
    </xf>
    <xf numFmtId="0" fontId="47" fillId="24" borderId="27" xfId="0" applyFont="1" applyFill="1" applyBorder="1" applyAlignment="1">
      <alignment vertical="center"/>
    </xf>
    <xf numFmtId="0" fontId="47" fillId="24" borderId="23" xfId="0" applyFont="1" applyFill="1" applyBorder="1" applyAlignment="1">
      <alignment vertical="center" wrapText="1"/>
    </xf>
    <xf numFmtId="3" fontId="10" fillId="0" borderId="10" xfId="0" applyNumberFormat="1" applyFont="1" applyBorder="1" applyAlignment="1">
      <alignment vertical="center"/>
    </xf>
    <xf numFmtId="3" fontId="10" fillId="0" borderId="0" xfId="0" applyNumberFormat="1" applyFont="1" applyBorder="1" applyAlignment="1">
      <alignment vertical="center"/>
    </xf>
    <xf numFmtId="38" fontId="10" fillId="0" borderId="10" xfId="49" applyFont="1" applyBorder="1" applyAlignment="1">
      <alignment/>
    </xf>
    <xf numFmtId="38" fontId="10" fillId="0" borderId="0" xfId="49" applyFont="1" applyBorder="1" applyAlignment="1">
      <alignment/>
    </xf>
    <xf numFmtId="38" fontId="10" fillId="0" borderId="0" xfId="49" applyFont="1" applyFill="1" applyBorder="1" applyAlignment="1">
      <alignment/>
    </xf>
    <xf numFmtId="38" fontId="10" fillId="0" borderId="23" xfId="49" applyFont="1" applyBorder="1" applyAlignment="1">
      <alignment/>
    </xf>
    <xf numFmtId="38" fontId="10" fillId="0" borderId="12" xfId="49" applyFont="1" applyFill="1" applyBorder="1" applyAlignment="1">
      <alignment/>
    </xf>
    <xf numFmtId="0" fontId="47" fillId="24" borderId="23" xfId="0" applyFont="1" applyFill="1" applyBorder="1" applyAlignment="1">
      <alignment vertical="center" shrinkToFit="1"/>
    </xf>
    <xf numFmtId="0" fontId="47" fillId="24" borderId="12" xfId="0" applyFont="1" applyFill="1" applyBorder="1" applyAlignment="1">
      <alignment vertical="center" shrinkToFit="1"/>
    </xf>
    <xf numFmtId="3" fontId="10" fillId="0" borderId="0" xfId="0" applyNumberFormat="1" applyFont="1" applyFill="1" applyBorder="1" applyAlignment="1">
      <alignment vertical="center"/>
    </xf>
    <xf numFmtId="3" fontId="10" fillId="0" borderId="23" xfId="0" applyNumberFormat="1" applyFont="1" applyBorder="1" applyAlignment="1">
      <alignment vertical="center"/>
    </xf>
    <xf numFmtId="3" fontId="10" fillId="0" borderId="12" xfId="0" applyNumberFormat="1" applyFont="1" applyFill="1" applyBorder="1" applyAlignment="1">
      <alignment vertical="center"/>
    </xf>
    <xf numFmtId="3" fontId="10" fillId="0" borderId="12" xfId="0" applyNumberFormat="1" applyFont="1" applyBorder="1" applyAlignment="1">
      <alignment vertical="center"/>
    </xf>
    <xf numFmtId="0" fontId="47" fillId="24" borderId="22" xfId="0" applyFont="1" applyFill="1" applyBorder="1" applyAlignment="1">
      <alignment horizontal="center" vertical="center" wrapText="1" shrinkToFit="1"/>
    </xf>
    <xf numFmtId="0" fontId="47" fillId="24" borderId="21" xfId="0" applyFont="1" applyFill="1" applyBorder="1" applyAlignment="1">
      <alignment horizontal="center" vertical="center" wrapText="1" shrinkToFit="1"/>
    </xf>
    <xf numFmtId="0" fontId="4" fillId="24" borderId="27" xfId="0" applyFont="1" applyFill="1" applyBorder="1" applyAlignment="1">
      <alignment/>
    </xf>
    <xf numFmtId="0" fontId="47" fillId="24" borderId="28" xfId="0" applyFont="1" applyFill="1" applyBorder="1" applyAlignment="1">
      <alignment vertical="center" shrinkToFit="1"/>
    </xf>
    <xf numFmtId="0" fontId="47" fillId="24" borderId="23" xfId="0" applyFont="1" applyFill="1" applyBorder="1" applyAlignment="1">
      <alignment/>
    </xf>
    <xf numFmtId="0" fontId="51" fillId="0" borderId="25" xfId="0" applyFont="1" applyBorder="1" applyAlignment="1">
      <alignment horizontal="right" vertical="center"/>
    </xf>
    <xf numFmtId="0" fontId="51" fillId="0" borderId="27" xfId="0" applyFont="1" applyBorder="1" applyAlignment="1">
      <alignment horizontal="right" vertical="center"/>
    </xf>
    <xf numFmtId="0" fontId="47" fillId="24" borderId="19" xfId="0" applyFont="1" applyFill="1" applyBorder="1" applyAlignment="1">
      <alignment vertical="center" wrapText="1"/>
    </xf>
    <xf numFmtId="0" fontId="51" fillId="0" borderId="27" xfId="0" applyFont="1" applyBorder="1" applyAlignment="1">
      <alignment horizontal="right" vertical="top"/>
    </xf>
    <xf numFmtId="0" fontId="47" fillId="24" borderId="0" xfId="0" applyFont="1" applyFill="1" applyBorder="1" applyAlignment="1">
      <alignment/>
    </xf>
    <xf numFmtId="0" fontId="47" fillId="24" borderId="23" xfId="0" applyFont="1" applyFill="1" applyBorder="1" applyAlignment="1">
      <alignment vertical="center"/>
    </xf>
    <xf numFmtId="179" fontId="10" fillId="0" borderId="0" xfId="0" applyNumberFormat="1" applyFont="1" applyBorder="1" applyAlignment="1">
      <alignment/>
    </xf>
    <xf numFmtId="189" fontId="10" fillId="0" borderId="0" xfId="0" applyNumberFormat="1" applyFont="1" applyBorder="1" applyAlignment="1">
      <alignment/>
    </xf>
    <xf numFmtId="181" fontId="10" fillId="0" borderId="0" xfId="0" applyNumberFormat="1" applyFont="1" applyBorder="1" applyAlignment="1">
      <alignment/>
    </xf>
    <xf numFmtId="179" fontId="10" fillId="0" borderId="12" xfId="0" applyNumberFormat="1" applyFont="1" applyBorder="1" applyAlignment="1">
      <alignment/>
    </xf>
    <xf numFmtId="189" fontId="10" fillId="0" borderId="12" xfId="0" applyNumberFormat="1" applyFont="1" applyBorder="1" applyAlignment="1">
      <alignment/>
    </xf>
    <xf numFmtId="181" fontId="10" fillId="0" borderId="12" xfId="0" applyNumberFormat="1" applyFont="1" applyBorder="1" applyAlignment="1">
      <alignment/>
    </xf>
    <xf numFmtId="3" fontId="10" fillId="0" borderId="10" xfId="0" applyNumberFormat="1" applyFont="1" applyFill="1" applyBorder="1" applyAlignment="1">
      <alignment vertical="center"/>
    </xf>
    <xf numFmtId="3" fontId="10" fillId="0" borderId="23" xfId="0" applyNumberFormat="1" applyFont="1" applyFill="1" applyBorder="1" applyAlignment="1">
      <alignment vertical="center"/>
    </xf>
    <xf numFmtId="0" fontId="10" fillId="0" borderId="0" xfId="0" applyFont="1" applyAlignment="1">
      <alignment/>
    </xf>
    <xf numFmtId="38" fontId="10" fillId="0" borderId="0" xfId="0" applyNumberFormat="1" applyFont="1" applyBorder="1" applyAlignment="1">
      <alignment vertical="center"/>
    </xf>
    <xf numFmtId="38" fontId="52" fillId="0" borderId="0" xfId="0" applyNumberFormat="1" applyFont="1" applyBorder="1" applyAlignment="1">
      <alignment/>
    </xf>
    <xf numFmtId="38" fontId="10" fillId="0" borderId="0" xfId="0" applyNumberFormat="1" applyFont="1" applyBorder="1" applyAlignment="1">
      <alignment/>
    </xf>
    <xf numFmtId="38" fontId="10" fillId="0" borderId="0" xfId="49" applyNumberFormat="1" applyFont="1" applyBorder="1" applyAlignment="1">
      <alignment/>
    </xf>
    <xf numFmtId="38" fontId="10" fillId="0" borderId="0" xfId="49" applyNumberFormat="1" applyFont="1" applyFill="1" applyBorder="1" applyAlignment="1">
      <alignment/>
    </xf>
    <xf numFmtId="38" fontId="52" fillId="0" borderId="0" xfId="0" applyNumberFormat="1" applyFont="1" applyFill="1" applyBorder="1" applyAlignment="1">
      <alignment/>
    </xf>
    <xf numFmtId="38" fontId="10" fillId="0" borderId="0" xfId="0" applyNumberFormat="1" applyFont="1" applyFill="1" applyBorder="1" applyAlignment="1">
      <alignment/>
    </xf>
    <xf numFmtId="38" fontId="10" fillId="0" borderId="12" xfId="49" applyNumberFormat="1" applyFont="1" applyFill="1" applyBorder="1" applyAlignment="1">
      <alignment/>
    </xf>
    <xf numFmtId="38" fontId="52" fillId="0" borderId="12" xfId="0" applyNumberFormat="1" applyFont="1" applyFill="1" applyBorder="1" applyAlignment="1">
      <alignment/>
    </xf>
    <xf numFmtId="38" fontId="10" fillId="0" borderId="12" xfId="0" applyNumberFormat="1" applyFont="1" applyFill="1" applyBorder="1" applyAlignment="1">
      <alignment/>
    </xf>
    <xf numFmtId="38" fontId="10" fillId="0" borderId="0" xfId="0" applyNumberFormat="1" applyFont="1" applyFill="1" applyBorder="1" applyAlignment="1">
      <alignment vertical="center"/>
    </xf>
    <xf numFmtId="38" fontId="10" fillId="0" borderId="12" xfId="0" applyNumberFormat="1" applyFont="1" applyFill="1" applyBorder="1" applyAlignment="1">
      <alignment vertical="center"/>
    </xf>
    <xf numFmtId="189" fontId="10" fillId="0" borderId="0" xfId="0" applyNumberFormat="1" applyFont="1" applyFill="1" applyBorder="1" applyAlignment="1">
      <alignment/>
    </xf>
    <xf numFmtId="38" fontId="50" fillId="0" borderId="0" xfId="49" applyFont="1" applyAlignment="1">
      <alignment vertical="top" wrapText="1"/>
    </xf>
    <xf numFmtId="0" fontId="50" fillId="0" borderId="0" xfId="0" applyFont="1" applyAlignment="1">
      <alignment vertical="top" wrapText="1"/>
    </xf>
    <xf numFmtId="189" fontId="10" fillId="0" borderId="10" xfId="0" applyNumberFormat="1" applyFont="1" applyBorder="1" applyAlignment="1">
      <alignment vertical="center"/>
    </xf>
    <xf numFmtId="189" fontId="10" fillId="0" borderId="0" xfId="0" applyNumberFormat="1" applyFont="1" applyBorder="1" applyAlignment="1">
      <alignment vertical="center"/>
    </xf>
    <xf numFmtId="189" fontId="10" fillId="0" borderId="0" xfId="0" applyNumberFormat="1" applyFont="1" applyFill="1" applyBorder="1" applyAlignment="1">
      <alignment vertical="center"/>
    </xf>
    <xf numFmtId="189" fontId="10" fillId="0" borderId="23" xfId="0" applyNumberFormat="1" applyFont="1" applyBorder="1" applyAlignment="1">
      <alignment vertical="center"/>
    </xf>
    <xf numFmtId="189" fontId="10" fillId="0" borderId="12" xfId="0" applyNumberFormat="1" applyFont="1" applyFill="1" applyBorder="1" applyAlignment="1">
      <alignment vertical="center"/>
    </xf>
    <xf numFmtId="189" fontId="10" fillId="0" borderId="10" xfId="49" applyNumberFormat="1" applyFont="1" applyBorder="1" applyAlignment="1">
      <alignment/>
    </xf>
    <xf numFmtId="189" fontId="10" fillId="0" borderId="0" xfId="49" applyNumberFormat="1" applyFont="1" applyBorder="1" applyAlignment="1">
      <alignment/>
    </xf>
    <xf numFmtId="189" fontId="10" fillId="0" borderId="10" xfId="49" applyNumberFormat="1" applyFont="1" applyFill="1" applyBorder="1" applyAlignment="1">
      <alignment/>
    </xf>
    <xf numFmtId="189" fontId="10" fillId="0" borderId="0" xfId="49" applyNumberFormat="1" applyFont="1" applyFill="1" applyBorder="1" applyAlignment="1">
      <alignment/>
    </xf>
    <xf numFmtId="189" fontId="10" fillId="0" borderId="23" xfId="49" applyNumberFormat="1" applyFont="1" applyFill="1" applyBorder="1" applyAlignment="1">
      <alignment/>
    </xf>
    <xf numFmtId="189" fontId="10" fillId="0" borderId="12" xfId="0" applyNumberFormat="1" applyFont="1" applyFill="1" applyBorder="1" applyAlignment="1">
      <alignment/>
    </xf>
    <xf numFmtId="189" fontId="10" fillId="0" borderId="12" xfId="49" applyNumberFormat="1" applyFont="1" applyFill="1" applyBorder="1" applyAlignment="1">
      <alignment/>
    </xf>
    <xf numFmtId="0" fontId="70" fillId="0" borderId="0" xfId="70" applyFont="1" applyFill="1">
      <alignment/>
      <protection/>
    </xf>
    <xf numFmtId="0" fontId="15" fillId="0" borderId="0" xfId="67" applyFont="1" applyAlignment="1">
      <alignment horizontal="center" vertical="center" shrinkToFit="1"/>
      <protection/>
    </xf>
    <xf numFmtId="0" fontId="1" fillId="0" borderId="0" xfId="67" applyFont="1">
      <alignment vertical="center"/>
      <protection/>
    </xf>
    <xf numFmtId="0" fontId="1" fillId="0" borderId="0" xfId="67" applyFont="1" applyAlignment="1">
      <alignment horizontal="center" vertical="center"/>
      <protection/>
    </xf>
    <xf numFmtId="0" fontId="1" fillId="0" borderId="0" xfId="67" applyFont="1" applyAlignment="1">
      <alignment/>
      <protection/>
    </xf>
    <xf numFmtId="49" fontId="5" fillId="0" borderId="27" xfId="49" applyNumberFormat="1" applyFont="1" applyBorder="1" applyAlignment="1">
      <alignment horizontal="right" vertical="center"/>
    </xf>
    <xf numFmtId="49" fontId="5" fillId="0" borderId="27" xfId="49" applyNumberFormat="1" applyFont="1" applyBorder="1" applyAlignment="1">
      <alignment horizontal="center" vertical="center"/>
    </xf>
    <xf numFmtId="189" fontId="1" fillId="0" borderId="25" xfId="0" applyNumberFormat="1" applyFont="1" applyBorder="1" applyAlignment="1">
      <alignment/>
    </xf>
    <xf numFmtId="189" fontId="1" fillId="0" borderId="27" xfId="0" applyNumberFormat="1" applyFont="1" applyBorder="1" applyAlignment="1">
      <alignment/>
    </xf>
    <xf numFmtId="189" fontId="1" fillId="0" borderId="27" xfId="67" applyNumberFormat="1" applyFont="1" applyBorder="1" applyAlignment="1">
      <alignment horizontal="right" vertical="center"/>
      <protection/>
    </xf>
    <xf numFmtId="49" fontId="5" fillId="0" borderId="0" xfId="49" applyNumberFormat="1" applyFont="1" applyBorder="1" applyAlignment="1">
      <alignment horizontal="right" vertical="center"/>
    </xf>
    <xf numFmtId="49" fontId="5" fillId="0" borderId="0" xfId="49" applyNumberFormat="1" applyFont="1" applyBorder="1" applyAlignment="1">
      <alignment horizontal="center" vertical="center"/>
    </xf>
    <xf numFmtId="189" fontId="1" fillId="0" borderId="10" xfId="0" applyNumberFormat="1" applyFont="1" applyBorder="1" applyAlignment="1">
      <alignment/>
    </xf>
    <xf numFmtId="189" fontId="1" fillId="0" borderId="0" xfId="67" applyNumberFormat="1" applyFont="1" applyBorder="1" applyAlignment="1">
      <alignment horizontal="right" vertical="center"/>
      <protection/>
    </xf>
    <xf numFmtId="189" fontId="1" fillId="0" borderId="10" xfId="49" applyNumberFormat="1" applyFont="1" applyBorder="1" applyAlignment="1">
      <alignment vertical="center"/>
    </xf>
    <xf numFmtId="189" fontId="1" fillId="0" borderId="0" xfId="49" applyNumberFormat="1" applyFont="1" applyBorder="1" applyAlignment="1">
      <alignment vertical="center"/>
    </xf>
    <xf numFmtId="0" fontId="1" fillId="0" borderId="0" xfId="67" applyFont="1" applyBorder="1">
      <alignment vertical="center"/>
      <protection/>
    </xf>
    <xf numFmtId="195" fontId="1" fillId="0" borderId="0" xfId="49" applyNumberFormat="1" applyFont="1" applyBorder="1" applyAlignment="1">
      <alignment vertical="center"/>
    </xf>
    <xf numFmtId="189" fontId="1" fillId="0" borderId="27" xfId="49" applyNumberFormat="1" applyFont="1" applyBorder="1" applyAlignment="1">
      <alignment vertical="center"/>
    </xf>
    <xf numFmtId="0" fontId="1" fillId="0" borderId="0" xfId="67" applyFont="1" applyBorder="1" applyAlignment="1">
      <alignment/>
      <protection/>
    </xf>
    <xf numFmtId="189" fontId="1" fillId="0" borderId="0" xfId="67" applyNumberFormat="1" applyFont="1" applyBorder="1">
      <alignment vertical="center"/>
      <protection/>
    </xf>
    <xf numFmtId="49" fontId="5" fillId="0" borderId="11" xfId="49" applyNumberFormat="1" applyFont="1" applyBorder="1" applyAlignment="1">
      <alignment horizontal="center" vertical="center"/>
    </xf>
    <xf numFmtId="49" fontId="34" fillId="0" borderId="0" xfId="49" applyNumberFormat="1" applyFont="1" applyBorder="1" applyAlignment="1">
      <alignment horizontal="right" vertical="center"/>
    </xf>
    <xf numFmtId="195" fontId="1" fillId="0" borderId="27" xfId="49" applyNumberFormat="1" applyFont="1" applyBorder="1" applyAlignment="1">
      <alignment vertical="center"/>
    </xf>
    <xf numFmtId="195" fontId="1" fillId="0" borderId="27" xfId="49" applyNumberFormat="1" applyFont="1" applyBorder="1" applyAlignment="1">
      <alignment/>
    </xf>
    <xf numFmtId="195" fontId="1" fillId="0" borderId="0" xfId="49" applyNumberFormat="1" applyFont="1" applyBorder="1" applyAlignment="1">
      <alignment/>
    </xf>
    <xf numFmtId="0" fontId="1" fillId="0" borderId="0" xfId="63" applyFont="1">
      <alignment/>
      <protection/>
    </xf>
    <xf numFmtId="176" fontId="1" fillId="0" borderId="0" xfId="63" applyNumberFormat="1" applyFont="1" applyBorder="1">
      <alignment/>
      <protection/>
    </xf>
    <xf numFmtId="0" fontId="1" fillId="0" borderId="0" xfId="63" applyFont="1" applyBorder="1">
      <alignment/>
      <protection/>
    </xf>
    <xf numFmtId="0" fontId="1" fillId="0" borderId="0" xfId="63" applyFont="1" applyAlignment="1" quotePrefix="1">
      <alignment horizontal="left"/>
      <protection/>
    </xf>
    <xf numFmtId="0" fontId="1" fillId="24" borderId="25" xfId="63" applyFont="1" applyFill="1" applyBorder="1" applyAlignment="1">
      <alignment horizontal="centerContinuous" shrinkToFit="1"/>
      <protection/>
    </xf>
    <xf numFmtId="0" fontId="1" fillId="24" borderId="27" xfId="63" applyFont="1" applyFill="1" applyBorder="1" applyAlignment="1">
      <alignment horizontal="centerContinuous" shrinkToFit="1"/>
      <protection/>
    </xf>
    <xf numFmtId="0" fontId="1" fillId="24" borderId="28" xfId="63" applyFont="1" applyFill="1" applyBorder="1" applyAlignment="1">
      <alignment horizontal="centerContinuous" shrinkToFit="1"/>
      <protection/>
    </xf>
    <xf numFmtId="0" fontId="1" fillId="24" borderId="26" xfId="63" applyFont="1" applyFill="1" applyBorder="1" applyAlignment="1">
      <alignment horizontal="centerContinuous" shrinkToFit="1"/>
      <protection/>
    </xf>
    <xf numFmtId="0" fontId="1" fillId="24" borderId="25" xfId="63" applyFont="1" applyFill="1" applyBorder="1" applyAlignment="1" quotePrefix="1">
      <alignment horizontal="centerContinuous" shrinkToFit="1"/>
      <protection/>
    </xf>
    <xf numFmtId="0" fontId="1" fillId="24" borderId="21" xfId="63" applyFont="1" applyFill="1" applyBorder="1" applyAlignment="1">
      <alignment horizontal="center" vertical="center" shrinkToFit="1"/>
      <protection/>
    </xf>
    <xf numFmtId="0" fontId="1" fillId="0" borderId="10" xfId="63" applyFont="1" applyBorder="1" applyAlignment="1">
      <alignment horizontal="right" vertical="center" shrinkToFit="1"/>
      <protection/>
    </xf>
    <xf numFmtId="49" fontId="1" fillId="0" borderId="0" xfId="63" applyNumberFormat="1" applyFont="1" applyBorder="1" applyAlignment="1">
      <alignment horizontal="right" vertical="center" shrinkToFit="1"/>
      <protection/>
    </xf>
    <xf numFmtId="0" fontId="1" fillId="0" borderId="0" xfId="63" applyFont="1" applyBorder="1" applyAlignment="1">
      <alignment horizontal="left" vertical="center" shrinkToFit="1"/>
      <protection/>
    </xf>
    <xf numFmtId="176" fontId="1" fillId="0" borderId="10" xfId="63" applyNumberFormat="1" applyFont="1" applyBorder="1">
      <alignment/>
      <protection/>
    </xf>
    <xf numFmtId="176" fontId="1" fillId="0" borderId="11" xfId="63" applyNumberFormat="1" applyFont="1" applyBorder="1">
      <alignment/>
      <protection/>
    </xf>
    <xf numFmtId="176" fontId="1" fillId="0" borderId="10" xfId="63" applyNumberFormat="1" applyFont="1" applyFill="1" applyBorder="1">
      <alignment/>
      <protection/>
    </xf>
    <xf numFmtId="181" fontId="1" fillId="0" borderId="10" xfId="63" applyNumberFormat="1" applyFont="1" applyBorder="1">
      <alignment/>
      <protection/>
    </xf>
    <xf numFmtId="181" fontId="1" fillId="0" borderId="11" xfId="63" applyNumberFormat="1" applyFont="1" applyBorder="1">
      <alignment/>
      <protection/>
    </xf>
    <xf numFmtId="181" fontId="1" fillId="0" borderId="0" xfId="63" applyNumberFormat="1" applyFont="1" applyBorder="1">
      <alignment/>
      <protection/>
    </xf>
    <xf numFmtId="0" fontId="1" fillId="0" borderId="10" xfId="63" applyFont="1" applyFill="1" applyBorder="1" applyAlignment="1">
      <alignment horizontal="right" vertical="center" shrinkToFit="1"/>
      <protection/>
    </xf>
    <xf numFmtId="0" fontId="1" fillId="0" borderId="0" xfId="63" applyFont="1" applyFill="1" applyBorder="1" applyAlignment="1">
      <alignment horizontal="left" vertical="center" shrinkToFit="1"/>
      <protection/>
    </xf>
    <xf numFmtId="176" fontId="1" fillId="0" borderId="11" xfId="63" applyNumberFormat="1" applyFont="1" applyFill="1" applyBorder="1">
      <alignment/>
      <protection/>
    </xf>
    <xf numFmtId="176" fontId="1" fillId="0" borderId="0" xfId="63" applyNumberFormat="1" applyFont="1" applyFill="1" applyBorder="1">
      <alignment/>
      <protection/>
    </xf>
    <xf numFmtId="181" fontId="1" fillId="0" borderId="10" xfId="63" applyNumberFormat="1" applyFont="1" applyFill="1" applyBorder="1">
      <alignment/>
      <protection/>
    </xf>
    <xf numFmtId="181" fontId="1" fillId="0" borderId="11" xfId="63" applyNumberFormat="1" applyFont="1" applyFill="1" applyBorder="1">
      <alignment/>
      <protection/>
    </xf>
    <xf numFmtId="181" fontId="1" fillId="0" borderId="0" xfId="63" applyNumberFormat="1" applyFont="1" applyFill="1" applyBorder="1">
      <alignment/>
      <protection/>
    </xf>
    <xf numFmtId="49" fontId="1" fillId="0" borderId="10" xfId="63" applyNumberFormat="1" applyFont="1" applyBorder="1" applyAlignment="1">
      <alignment horizontal="right" vertical="center" shrinkToFit="1"/>
      <protection/>
    </xf>
    <xf numFmtId="49" fontId="1" fillId="0" borderId="0" xfId="63" applyNumberFormat="1" applyFont="1" applyBorder="1" applyAlignment="1">
      <alignment horizontal="left" vertical="center" shrinkToFit="1"/>
      <protection/>
    </xf>
    <xf numFmtId="49" fontId="1" fillId="0" borderId="23" xfId="63" applyNumberFormat="1" applyFont="1" applyBorder="1" applyAlignment="1">
      <alignment horizontal="right" vertical="center" shrinkToFit="1"/>
      <protection/>
    </xf>
    <xf numFmtId="49" fontId="1" fillId="0" borderId="12" xfId="63" applyNumberFormat="1" applyFont="1" applyBorder="1" applyAlignment="1">
      <alignment horizontal="right" vertical="center" shrinkToFit="1"/>
      <protection/>
    </xf>
    <xf numFmtId="49" fontId="1" fillId="0" borderId="12" xfId="63" applyNumberFormat="1" applyFont="1" applyBorder="1" applyAlignment="1">
      <alignment horizontal="left" vertical="center" shrinkToFit="1"/>
      <protection/>
    </xf>
    <xf numFmtId="176" fontId="1" fillId="0" borderId="23" xfId="63" applyNumberFormat="1" applyFont="1" applyBorder="1">
      <alignment/>
      <protection/>
    </xf>
    <xf numFmtId="176" fontId="1" fillId="0" borderId="24" xfId="63" applyNumberFormat="1" applyFont="1" applyBorder="1">
      <alignment/>
      <protection/>
    </xf>
    <xf numFmtId="176" fontId="1" fillId="0" borderId="12" xfId="63" applyNumberFormat="1" applyFont="1" applyBorder="1">
      <alignment/>
      <protection/>
    </xf>
    <xf numFmtId="181" fontId="1" fillId="0" borderId="23" xfId="63" applyNumberFormat="1" applyFont="1" applyBorder="1">
      <alignment/>
      <protection/>
    </xf>
    <xf numFmtId="181" fontId="1" fillId="0" borderId="24" xfId="63" applyNumberFormat="1" applyFont="1" applyBorder="1">
      <alignment/>
      <protection/>
    </xf>
    <xf numFmtId="181" fontId="1" fillId="0" borderId="12" xfId="63" applyNumberFormat="1" applyFont="1" applyBorder="1">
      <alignment/>
      <protection/>
    </xf>
    <xf numFmtId="176" fontId="1" fillId="0" borderId="0" xfId="63" applyNumberFormat="1" applyFont="1">
      <alignment/>
      <protection/>
    </xf>
    <xf numFmtId="0" fontId="1" fillId="0" borderId="12" xfId="63" applyFont="1" applyBorder="1">
      <alignment/>
      <protection/>
    </xf>
    <xf numFmtId="0" fontId="1" fillId="24" borderId="22" xfId="63" applyFont="1" applyFill="1" applyBorder="1" applyAlignment="1">
      <alignment horizontal="centerContinuous" shrinkToFit="1"/>
      <protection/>
    </xf>
    <xf numFmtId="0" fontId="1" fillId="24" borderId="20" xfId="63" applyFont="1" applyFill="1" applyBorder="1" applyAlignment="1">
      <alignment horizontal="centerContinuous" shrinkToFit="1"/>
      <protection/>
    </xf>
    <xf numFmtId="0" fontId="1" fillId="24" borderId="19" xfId="63" applyFont="1" applyFill="1" applyBorder="1" applyAlignment="1">
      <alignment horizontal="centerContinuous" shrinkToFit="1"/>
      <protection/>
    </xf>
    <xf numFmtId="0" fontId="1" fillId="24" borderId="21" xfId="63" applyFont="1" applyFill="1" applyBorder="1" applyAlignment="1">
      <alignment horizontal="centerContinuous" shrinkToFit="1"/>
      <protection/>
    </xf>
    <xf numFmtId="0" fontId="1" fillId="0" borderId="10" xfId="63" applyFont="1" applyBorder="1">
      <alignment/>
      <protection/>
    </xf>
    <xf numFmtId="0" fontId="15" fillId="0" borderId="0" xfId="0" applyFont="1" applyAlignment="1">
      <alignment/>
    </xf>
    <xf numFmtId="189" fontId="1" fillId="0" borderId="25" xfId="0" applyNumberFormat="1" applyFont="1" applyFill="1" applyBorder="1" applyAlignment="1">
      <alignment/>
    </xf>
    <xf numFmtId="189" fontId="1" fillId="0" borderId="27" xfId="0" applyNumberFormat="1" applyFont="1" applyFill="1" applyBorder="1" applyAlignment="1">
      <alignment/>
    </xf>
    <xf numFmtId="189" fontId="1" fillId="0" borderId="10" xfId="0" applyNumberFormat="1" applyFont="1" applyFill="1" applyBorder="1" applyAlignment="1">
      <alignment/>
    </xf>
    <xf numFmtId="0" fontId="5" fillId="0" borderId="0" xfId="68" applyFont="1" applyAlignment="1">
      <alignment textRotation="180"/>
      <protection/>
    </xf>
    <xf numFmtId="49" fontId="5" fillId="0" borderId="0" xfId="0" applyNumberFormat="1" applyFont="1" applyAlignment="1">
      <alignment/>
    </xf>
    <xf numFmtId="0" fontId="1" fillId="0" borderId="0" xfId="67" applyFont="1" applyFill="1">
      <alignment vertical="center"/>
      <protection/>
    </xf>
    <xf numFmtId="184" fontId="5" fillId="0" borderId="0" xfId="64" applyNumberFormat="1" applyFont="1">
      <alignment/>
      <protection/>
    </xf>
    <xf numFmtId="184" fontId="1" fillId="0" borderId="0" xfId="64" applyNumberFormat="1" applyFont="1" applyAlignment="1">
      <alignment horizontal="left"/>
      <protection/>
    </xf>
    <xf numFmtId="184" fontId="27" fillId="0" borderId="0" xfId="64" applyNumberFormat="1" applyFont="1" applyAlignment="1">
      <alignment horizontal="left"/>
      <protection/>
    </xf>
    <xf numFmtId="0" fontId="28" fillId="0" borderId="0" xfId="67" applyFont="1" applyFill="1" applyAlignment="1">
      <alignment vertical="center"/>
      <protection/>
    </xf>
    <xf numFmtId="0" fontId="17" fillId="0" borderId="0" xfId="69" applyFont="1" applyFill="1">
      <alignment/>
      <protection/>
    </xf>
    <xf numFmtId="0" fontId="1" fillId="0" borderId="0" xfId="67" applyFont="1" applyFill="1" applyBorder="1">
      <alignment vertical="center"/>
      <protection/>
    </xf>
    <xf numFmtId="0" fontId="5" fillId="0" borderId="0" xfId="69" applyFont="1" applyFill="1">
      <alignment/>
      <protection/>
    </xf>
    <xf numFmtId="189" fontId="69" fillId="0" borderId="0" xfId="69" applyNumberFormat="1" applyFont="1" applyFill="1" applyBorder="1">
      <alignment/>
      <protection/>
    </xf>
    <xf numFmtId="195" fontId="1" fillId="0" borderId="0" xfId="49" applyNumberFormat="1" applyFont="1" applyFill="1" applyBorder="1" applyAlignment="1">
      <alignment vertical="center"/>
    </xf>
    <xf numFmtId="14" fontId="1" fillId="0" borderId="0" xfId="72" applyNumberFormat="1">
      <alignment/>
      <protection/>
    </xf>
    <xf numFmtId="14" fontId="13" fillId="0" borderId="0" xfId="64" applyNumberFormat="1" applyFont="1" applyAlignment="1">
      <alignment horizontal="center"/>
      <protection/>
    </xf>
    <xf numFmtId="14" fontId="1" fillId="0" borderId="0" xfId="63" applyNumberFormat="1" applyFont="1">
      <alignment/>
      <protection/>
    </xf>
    <xf numFmtId="14" fontId="23" fillId="0" borderId="0" xfId="71" applyNumberFormat="1" applyFont="1">
      <alignment vertical="center"/>
      <protection/>
    </xf>
    <xf numFmtId="0" fontId="5" fillId="0" borderId="0" xfId="67" applyFont="1" applyAlignment="1">
      <alignment horizontal="right" vertical="center"/>
      <protection/>
    </xf>
    <xf numFmtId="0" fontId="5" fillId="0" borderId="0" xfId="67" applyFont="1" applyBorder="1">
      <alignment vertical="center"/>
      <protection/>
    </xf>
    <xf numFmtId="189" fontId="16" fillId="0" borderId="23" xfId="49" applyNumberFormat="1" applyFont="1" applyBorder="1" applyAlignment="1">
      <alignment horizontal="right" vertical="center"/>
    </xf>
    <xf numFmtId="189" fontId="16" fillId="0" borderId="12" xfId="49" applyNumberFormat="1" applyFont="1" applyBorder="1" applyAlignment="1">
      <alignment horizontal="right" vertical="center"/>
    </xf>
    <xf numFmtId="189" fontId="16" fillId="0" borderId="19" xfId="49" applyNumberFormat="1" applyFont="1" applyBorder="1" applyAlignment="1">
      <alignment horizontal="right"/>
    </xf>
    <xf numFmtId="0" fontId="27" fillId="23" borderId="27" xfId="64" applyFont="1" applyFill="1" applyBorder="1" applyAlignment="1">
      <alignment horizontal="center" vertical="center"/>
      <protection/>
    </xf>
    <xf numFmtId="0" fontId="27" fillId="23" borderId="20" xfId="64" applyFont="1" applyFill="1" applyBorder="1" applyAlignment="1">
      <alignment vertical="center"/>
      <protection/>
    </xf>
    <xf numFmtId="0" fontId="27" fillId="23" borderId="19" xfId="64" applyFont="1" applyFill="1" applyBorder="1" applyAlignment="1">
      <alignment vertical="center"/>
      <protection/>
    </xf>
    <xf numFmtId="0" fontId="27" fillId="23" borderId="27" xfId="64" applyFont="1" applyFill="1" applyBorder="1" applyAlignment="1">
      <alignment vertical="center"/>
      <protection/>
    </xf>
    <xf numFmtId="0" fontId="27" fillId="23" borderId="28" xfId="64" applyFont="1" applyFill="1" applyBorder="1" applyAlignment="1">
      <alignment vertical="center"/>
      <protection/>
    </xf>
    <xf numFmtId="0" fontId="4" fillId="23" borderId="27" xfId="68" applyFont="1" applyFill="1" applyBorder="1" applyAlignment="1">
      <alignment horizontal="center"/>
      <protection/>
    </xf>
    <xf numFmtId="0" fontId="4" fillId="23" borderId="28" xfId="68" applyFont="1" applyFill="1" applyBorder="1" applyAlignment="1">
      <alignment horizontal="center"/>
      <protection/>
    </xf>
    <xf numFmtId="0" fontId="4" fillId="23" borderId="22" xfId="68" applyFont="1" applyFill="1" applyBorder="1" applyAlignment="1">
      <alignment horizontal="center"/>
      <protection/>
    </xf>
    <xf numFmtId="0" fontId="4" fillId="23" borderId="27" xfId="68" applyFont="1" applyFill="1" applyBorder="1" applyAlignment="1">
      <alignment horizontal="center" vertical="center"/>
      <protection/>
    </xf>
    <xf numFmtId="0" fontId="4" fillId="23" borderId="28" xfId="68" applyFont="1" applyFill="1" applyBorder="1" applyAlignment="1">
      <alignment horizontal="center" vertical="center"/>
      <protection/>
    </xf>
    <xf numFmtId="0" fontId="1" fillId="23" borderId="22" xfId="64" applyFont="1" applyFill="1" applyBorder="1" applyAlignment="1">
      <alignment horizontal="center" vertical="center" wrapText="1"/>
      <protection/>
    </xf>
    <xf numFmtId="0" fontId="1" fillId="23" borderId="21" xfId="64" applyFont="1" applyFill="1" applyBorder="1" applyAlignment="1">
      <alignment horizontal="center" vertical="center" wrapText="1"/>
      <protection/>
    </xf>
    <xf numFmtId="189" fontId="1" fillId="0" borderId="10" xfId="0" applyNumberFormat="1" applyFont="1" applyFill="1" applyBorder="1" applyAlignment="1">
      <alignment horizontal="right"/>
    </xf>
    <xf numFmtId="189" fontId="1" fillId="0" borderId="0" xfId="0" applyNumberFormat="1" applyFont="1" applyFill="1" applyBorder="1" applyAlignment="1">
      <alignment horizontal="right"/>
    </xf>
    <xf numFmtId="49" fontId="5" fillId="0" borderId="36" xfId="64" applyNumberFormat="1" applyFont="1" applyBorder="1" applyAlignment="1">
      <alignment horizontal="distributed" vertical="center"/>
      <protection/>
    </xf>
    <xf numFmtId="0" fontId="5" fillId="0" borderId="25" xfId="64" applyNumberFormat="1" applyFont="1" applyFill="1" applyBorder="1" applyAlignment="1">
      <alignment vertical="center" wrapText="1"/>
      <protection/>
    </xf>
    <xf numFmtId="0" fontId="5" fillId="0" borderId="37" xfId="64" applyNumberFormat="1" applyFont="1" applyFill="1" applyBorder="1" applyAlignment="1">
      <alignment vertical="center" wrapText="1"/>
      <protection/>
    </xf>
    <xf numFmtId="0" fontId="5" fillId="0" borderId="10" xfId="64" applyNumberFormat="1" applyFont="1" applyFill="1" applyBorder="1" applyAlignment="1">
      <alignment vertical="center" wrapText="1"/>
      <protection/>
    </xf>
    <xf numFmtId="0" fontId="5" fillId="0" borderId="38" xfId="64" applyNumberFormat="1" applyFont="1" applyFill="1" applyBorder="1" applyAlignment="1">
      <alignment vertical="center" wrapText="1"/>
      <protection/>
    </xf>
    <xf numFmtId="0" fontId="5" fillId="0" borderId="39" xfId="64" applyNumberFormat="1" applyFont="1" applyFill="1" applyBorder="1" applyAlignment="1">
      <alignment vertical="center" wrapText="1"/>
      <protection/>
    </xf>
    <xf numFmtId="0" fontId="4" fillId="0" borderId="0" xfId="68" applyFont="1" applyAlignment="1">
      <alignment/>
      <protection/>
    </xf>
    <xf numFmtId="0" fontId="5" fillId="0" borderId="11" xfId="68" applyFont="1" applyBorder="1" applyAlignment="1">
      <alignment horizontal="distributed" vertical="center" shrinkToFit="1"/>
      <protection/>
    </xf>
    <xf numFmtId="0" fontId="5" fillId="0" borderId="11" xfId="68" applyFont="1" applyBorder="1" applyAlignment="1">
      <alignment vertical="center" shrinkToFit="1"/>
      <protection/>
    </xf>
    <xf numFmtId="0" fontId="5" fillId="0" borderId="24" xfId="68" applyFont="1" applyBorder="1" applyAlignment="1">
      <alignment vertical="center" shrinkToFit="1"/>
      <protection/>
    </xf>
    <xf numFmtId="0" fontId="1" fillId="0" borderId="10" xfId="0" applyFont="1" applyBorder="1" applyAlignment="1">
      <alignment/>
    </xf>
    <xf numFmtId="0" fontId="1" fillId="0" borderId="23" xfId="0" applyFont="1" applyBorder="1" applyAlignment="1">
      <alignment/>
    </xf>
    <xf numFmtId="0" fontId="5" fillId="0" borderId="0" xfId="68" applyFont="1" applyBorder="1" applyAlignment="1">
      <alignment horizontal="distributed" vertical="center" shrinkToFit="1"/>
      <protection/>
    </xf>
    <xf numFmtId="0" fontId="8" fillId="0" borderId="11" xfId="68" applyFont="1" applyBorder="1" applyAlignment="1">
      <alignment horizontal="right" vertical="center"/>
      <protection/>
    </xf>
    <xf numFmtId="49" fontId="5" fillId="0" borderId="24" xfId="64" applyNumberFormat="1" applyFont="1" applyBorder="1" applyAlignment="1">
      <alignment horizontal="distributed" vertical="center"/>
      <protection/>
    </xf>
    <xf numFmtId="0" fontId="19" fillId="0" borderId="17" xfId="64" applyFont="1" applyBorder="1" applyAlignment="1">
      <alignment horizontal="center" vertical="center"/>
      <protection/>
    </xf>
    <xf numFmtId="0" fontId="19" fillId="0" borderId="33" xfId="64" applyFont="1" applyBorder="1" applyAlignment="1">
      <alignment horizontal="center" vertical="center"/>
      <protection/>
    </xf>
    <xf numFmtId="0" fontId="1" fillId="0" borderId="17" xfId="0" applyFont="1" applyBorder="1" applyAlignment="1">
      <alignment horizontal="left" vertical="center"/>
    </xf>
    <xf numFmtId="0" fontId="1" fillId="0" borderId="40" xfId="0" applyFont="1" applyBorder="1" applyAlignment="1">
      <alignment horizontal="left" vertical="center"/>
    </xf>
    <xf numFmtId="0" fontId="1" fillId="0" borderId="37" xfId="0" applyFont="1" applyBorder="1" applyAlignment="1">
      <alignment horizontal="left" vertical="center"/>
    </xf>
    <xf numFmtId="0" fontId="1" fillId="0" borderId="41" xfId="0" applyFont="1" applyBorder="1" applyAlignment="1">
      <alignment horizontal="left" vertical="center"/>
    </xf>
    <xf numFmtId="0" fontId="1" fillId="0" borderId="39" xfId="0" applyFont="1" applyBorder="1" applyAlignment="1">
      <alignment horizontal="left" vertical="center"/>
    </xf>
    <xf numFmtId="0" fontId="1" fillId="0" borderId="10" xfId="0" applyFont="1" applyBorder="1" applyAlignment="1">
      <alignment horizontal="left" vertical="center"/>
    </xf>
    <xf numFmtId="49" fontId="5" fillId="0" borderId="32" xfId="62" applyNumberFormat="1" applyFont="1" applyBorder="1" applyAlignment="1">
      <alignment horizontal="distributed" vertical="center"/>
      <protection/>
    </xf>
    <xf numFmtId="0" fontId="0" fillId="0" borderId="0" xfId="0" applyFont="1" applyAlignment="1">
      <alignment/>
    </xf>
    <xf numFmtId="49" fontId="0" fillId="0" borderId="0" xfId="0" applyNumberFormat="1" applyFont="1" applyAlignment="1">
      <alignment horizontal="left" vertical="top"/>
    </xf>
    <xf numFmtId="49" fontId="0" fillId="0" borderId="0" xfId="62" applyNumberFormat="1" applyFont="1" applyAlignment="1">
      <alignment vertical="center"/>
      <protection/>
    </xf>
    <xf numFmtId="49" fontId="0" fillId="0" borderId="0" xfId="0" applyNumberFormat="1" applyFont="1" applyAlignment="1">
      <alignment/>
    </xf>
    <xf numFmtId="0" fontId="0" fillId="0" borderId="0" xfId="0" applyFont="1" applyBorder="1" applyAlignment="1">
      <alignment/>
    </xf>
    <xf numFmtId="0" fontId="0" fillId="0" borderId="0" xfId="0" applyFont="1" applyBorder="1" applyAlignment="1">
      <alignment horizontal="left" vertical="top" wrapText="1"/>
    </xf>
    <xf numFmtId="49" fontId="0" fillId="0" borderId="0" xfId="0" applyNumberFormat="1" applyFont="1" applyBorder="1" applyAlignment="1">
      <alignment/>
    </xf>
    <xf numFmtId="49" fontId="0" fillId="0" borderId="11" xfId="0" applyNumberFormat="1" applyFont="1" applyBorder="1" applyAlignment="1">
      <alignment/>
    </xf>
    <xf numFmtId="49" fontId="0" fillId="0" borderId="12" xfId="0" applyNumberFormat="1" applyFont="1" applyBorder="1" applyAlignment="1">
      <alignment/>
    </xf>
    <xf numFmtId="49" fontId="0" fillId="0" borderId="24" xfId="0" applyNumberFormat="1" applyFont="1" applyBorder="1" applyAlignment="1">
      <alignment/>
    </xf>
    <xf numFmtId="0" fontId="0" fillId="0" borderId="0" xfId="0" applyFont="1" applyAlignment="1">
      <alignment horizontal="left" vertical="top"/>
    </xf>
    <xf numFmtId="49" fontId="0" fillId="0" borderId="0" xfId="62" applyNumberFormat="1" applyFont="1" applyAlignment="1">
      <alignment horizontal="center" vertical="center"/>
      <protection/>
    </xf>
    <xf numFmtId="49" fontId="36" fillId="0" borderId="34" xfId="62" applyNumberFormat="1" applyFont="1" applyBorder="1" applyAlignment="1">
      <alignment vertical="center" shrinkToFit="1"/>
      <protection/>
    </xf>
    <xf numFmtId="49" fontId="36" fillId="0" borderId="42" xfId="62" applyNumberFormat="1" applyFont="1" applyBorder="1" applyAlignment="1">
      <alignment vertical="center" shrinkToFit="1"/>
      <protection/>
    </xf>
    <xf numFmtId="49" fontId="36" fillId="0" borderId="26" xfId="62" applyNumberFormat="1" applyFont="1" applyBorder="1" applyAlignment="1">
      <alignment vertical="center" shrinkToFit="1"/>
      <protection/>
    </xf>
    <xf numFmtId="49" fontId="46" fillId="0" borderId="27" xfId="0" applyNumberFormat="1" applyFont="1" applyFill="1" applyBorder="1" applyAlignment="1">
      <alignment vertical="center"/>
    </xf>
    <xf numFmtId="49" fontId="46" fillId="0" borderId="28" xfId="0" applyNumberFormat="1" applyFont="1" applyFill="1" applyBorder="1" applyAlignment="1">
      <alignment vertical="center"/>
    </xf>
    <xf numFmtId="49" fontId="46" fillId="0" borderId="12" xfId="0" applyNumberFormat="1" applyFont="1" applyFill="1" applyBorder="1" applyAlignment="1">
      <alignment vertical="center"/>
    </xf>
    <xf numFmtId="49" fontId="46" fillId="0" borderId="24" xfId="0" applyNumberFormat="1" applyFont="1" applyFill="1" applyBorder="1" applyAlignment="1">
      <alignment vertical="center"/>
    </xf>
    <xf numFmtId="49" fontId="36" fillId="0" borderId="28" xfId="62" applyNumberFormat="1" applyFont="1" applyBorder="1" applyAlignment="1">
      <alignment vertical="center" shrinkToFit="1"/>
      <protection/>
    </xf>
    <xf numFmtId="49" fontId="36" fillId="0" borderId="11" xfId="62" applyNumberFormat="1" applyFont="1" applyBorder="1" applyAlignment="1">
      <alignment vertical="center" shrinkToFit="1"/>
      <protection/>
    </xf>
    <xf numFmtId="49" fontId="36" fillId="0" borderId="24" xfId="62" applyNumberFormat="1" applyFont="1" applyBorder="1" applyAlignment="1">
      <alignment vertical="center" shrinkToFit="1"/>
      <protection/>
    </xf>
    <xf numFmtId="3" fontId="1" fillId="0" borderId="18" xfId="64" applyNumberFormat="1" applyFont="1" applyBorder="1">
      <alignment/>
      <protection/>
    </xf>
    <xf numFmtId="3" fontId="1" fillId="0" borderId="33" xfId="64" applyNumberFormat="1" applyFont="1" applyBorder="1">
      <alignment/>
      <protection/>
    </xf>
    <xf numFmtId="3" fontId="1" fillId="0" borderId="26" xfId="64" applyNumberFormat="1" applyFont="1" applyBorder="1">
      <alignment/>
      <protection/>
    </xf>
    <xf numFmtId="3" fontId="1" fillId="0" borderId="28" xfId="64" applyNumberFormat="1" applyFont="1" applyBorder="1">
      <alignment/>
      <protection/>
    </xf>
    <xf numFmtId="3" fontId="1" fillId="0" borderId="43" xfId="64" applyNumberFormat="1" applyFont="1" applyBorder="1">
      <alignment/>
      <protection/>
    </xf>
    <xf numFmtId="3" fontId="1" fillId="0" borderId="32" xfId="64" applyNumberFormat="1" applyFont="1" applyBorder="1">
      <alignment/>
      <protection/>
    </xf>
    <xf numFmtId="3" fontId="1" fillId="0" borderId="44" xfId="64" applyNumberFormat="1" applyFont="1" applyBorder="1">
      <alignment/>
      <protection/>
    </xf>
    <xf numFmtId="3" fontId="1" fillId="0" borderId="31" xfId="64" applyNumberFormat="1" applyFont="1" applyBorder="1">
      <alignment/>
      <protection/>
    </xf>
    <xf numFmtId="3" fontId="1" fillId="0" borderId="45" xfId="64" applyNumberFormat="1" applyFont="1" applyBorder="1">
      <alignment/>
      <protection/>
    </xf>
    <xf numFmtId="3" fontId="1" fillId="0" borderId="30" xfId="64" applyNumberFormat="1" applyFont="1" applyBorder="1">
      <alignment/>
      <protection/>
    </xf>
    <xf numFmtId="3" fontId="1" fillId="0" borderId="34" xfId="64" applyNumberFormat="1" applyFont="1" applyBorder="1">
      <alignment/>
      <protection/>
    </xf>
    <xf numFmtId="3" fontId="1" fillId="0" borderId="11" xfId="64" applyNumberFormat="1" applyFont="1" applyBorder="1">
      <alignment/>
      <protection/>
    </xf>
    <xf numFmtId="3" fontId="1" fillId="0" borderId="45" xfId="64" applyNumberFormat="1" applyFont="1" applyBorder="1" applyAlignment="1">
      <alignment/>
      <protection/>
    </xf>
    <xf numFmtId="3" fontId="1" fillId="0" borderId="34" xfId="64" applyNumberFormat="1" applyFont="1" applyBorder="1" applyAlignment="1">
      <alignment horizontal="right"/>
      <protection/>
    </xf>
    <xf numFmtId="3" fontId="1" fillId="0" borderId="11" xfId="64" applyNumberFormat="1" applyFont="1" applyBorder="1" applyAlignment="1">
      <alignment horizontal="right"/>
      <protection/>
    </xf>
    <xf numFmtId="3" fontId="1" fillId="0" borderId="44" xfId="64" applyNumberFormat="1" applyFont="1" applyBorder="1" applyAlignment="1">
      <alignment horizontal="right"/>
      <protection/>
    </xf>
    <xf numFmtId="3" fontId="1" fillId="0" borderId="31" xfId="64" applyNumberFormat="1" applyFont="1" applyBorder="1" applyAlignment="1">
      <alignment horizontal="right"/>
      <protection/>
    </xf>
    <xf numFmtId="0" fontId="1" fillId="0" borderId="0" xfId="64" applyFont="1" applyAlignment="1">
      <alignment horizontal="left" vertical="center"/>
      <protection/>
    </xf>
    <xf numFmtId="178" fontId="1" fillId="0" borderId="33" xfId="64" applyNumberFormat="1" applyFont="1" applyBorder="1">
      <alignment/>
      <protection/>
    </xf>
    <xf numFmtId="178" fontId="1" fillId="0" borderId="26" xfId="64" applyNumberFormat="1" applyFont="1" applyBorder="1">
      <alignment/>
      <protection/>
    </xf>
    <xf numFmtId="178" fontId="1" fillId="0" borderId="28" xfId="64" applyNumberFormat="1" applyFont="1" applyBorder="1">
      <alignment/>
      <protection/>
    </xf>
    <xf numFmtId="178" fontId="1" fillId="0" borderId="43" xfId="64" applyNumberFormat="1" applyFont="1" applyBorder="1">
      <alignment/>
      <protection/>
    </xf>
    <xf numFmtId="178" fontId="1" fillId="0" borderId="32" xfId="64" applyNumberFormat="1" applyFont="1" applyBorder="1">
      <alignment/>
      <protection/>
    </xf>
    <xf numFmtId="178" fontId="1" fillId="0" borderId="44" xfId="64" applyNumberFormat="1" applyFont="1" applyBorder="1">
      <alignment/>
      <protection/>
    </xf>
    <xf numFmtId="178" fontId="1" fillId="0" borderId="31" xfId="64" applyNumberFormat="1" applyFont="1" applyBorder="1">
      <alignment/>
      <protection/>
    </xf>
    <xf numFmtId="178" fontId="1" fillId="0" borderId="30" xfId="64" applyNumberFormat="1" applyFont="1" applyBorder="1">
      <alignment/>
      <protection/>
    </xf>
    <xf numFmtId="178" fontId="1" fillId="0" borderId="11" xfId="64" applyNumberFormat="1" applyFont="1" applyBorder="1">
      <alignment/>
      <protection/>
    </xf>
    <xf numFmtId="178" fontId="1" fillId="0" borderId="29" xfId="64" applyNumberFormat="1" applyFont="1" applyBorder="1">
      <alignment/>
      <protection/>
    </xf>
    <xf numFmtId="14" fontId="1" fillId="0" borderId="0" xfId="64" applyNumberFormat="1" applyFont="1">
      <alignment/>
      <protection/>
    </xf>
    <xf numFmtId="178" fontId="1" fillId="0" borderId="11" xfId="64" applyNumberFormat="1" applyFont="1" applyBorder="1" applyAlignment="1">
      <alignment horizontal="right"/>
      <protection/>
    </xf>
    <xf numFmtId="0" fontId="1" fillId="0" borderId="0" xfId="64" applyFont="1" applyAlignment="1">
      <alignment horizontal="right"/>
      <protection/>
    </xf>
    <xf numFmtId="178" fontId="1" fillId="0" borderId="31" xfId="64" applyNumberFormat="1" applyFont="1" applyBorder="1" applyAlignment="1">
      <alignment horizontal="right"/>
      <protection/>
    </xf>
    <xf numFmtId="0" fontId="1" fillId="23" borderId="27" xfId="64" applyFont="1" applyFill="1" applyBorder="1" applyAlignment="1">
      <alignment horizontal="center" vertical="center"/>
      <protection/>
    </xf>
    <xf numFmtId="0" fontId="1" fillId="23" borderId="28" xfId="64" applyFont="1" applyFill="1" applyBorder="1" applyAlignment="1">
      <alignment horizontal="center" vertical="center"/>
      <protection/>
    </xf>
    <xf numFmtId="180" fontId="1" fillId="0" borderId="11" xfId="64" applyNumberFormat="1" applyFont="1" applyBorder="1">
      <alignment/>
      <protection/>
    </xf>
    <xf numFmtId="180" fontId="1" fillId="0" borderId="26" xfId="64" applyNumberFormat="1" applyFont="1" applyBorder="1">
      <alignment/>
      <protection/>
    </xf>
    <xf numFmtId="180" fontId="1" fillId="0" borderId="28" xfId="64" applyNumberFormat="1" applyFont="1" applyBorder="1">
      <alignment/>
      <protection/>
    </xf>
    <xf numFmtId="180" fontId="1" fillId="0" borderId="43" xfId="64" applyNumberFormat="1" applyFont="1" applyBorder="1">
      <alignment/>
      <protection/>
    </xf>
    <xf numFmtId="180" fontId="1" fillId="0" borderId="32" xfId="64" applyNumberFormat="1" applyFont="1" applyBorder="1">
      <alignment/>
      <protection/>
    </xf>
    <xf numFmtId="180" fontId="1" fillId="0" borderId="44" xfId="64" applyNumberFormat="1" applyFont="1" applyBorder="1">
      <alignment/>
      <protection/>
    </xf>
    <xf numFmtId="180" fontId="1" fillId="0" borderId="31" xfId="64" applyNumberFormat="1" applyFont="1" applyBorder="1">
      <alignment/>
      <protection/>
    </xf>
    <xf numFmtId="180" fontId="1" fillId="0" borderId="30" xfId="64" applyNumberFormat="1" applyFont="1" applyBorder="1">
      <alignment/>
      <protection/>
    </xf>
    <xf numFmtId="180" fontId="1" fillId="0" borderId="0" xfId="64" applyNumberFormat="1" applyFont="1" applyBorder="1">
      <alignment/>
      <protection/>
    </xf>
    <xf numFmtId="180" fontId="1" fillId="0" borderId="11" xfId="64" applyNumberFormat="1" applyFont="1" applyBorder="1" applyAlignment="1">
      <alignment horizontal="right"/>
      <protection/>
    </xf>
    <xf numFmtId="180" fontId="1" fillId="0" borderId="31" xfId="64" applyNumberFormat="1" applyFont="1" applyBorder="1" applyAlignment="1">
      <alignment horizontal="right"/>
      <protection/>
    </xf>
    <xf numFmtId="0" fontId="4" fillId="0" borderId="0" xfId="68" applyFont="1" applyBorder="1">
      <alignment/>
      <protection/>
    </xf>
    <xf numFmtId="0" fontId="4" fillId="0" borderId="0" xfId="68" applyFont="1" applyBorder="1" applyAlignment="1">
      <alignment horizontal="center"/>
      <protection/>
    </xf>
    <xf numFmtId="0" fontId="8" fillId="0" borderId="0" xfId="68" applyFont="1" applyAlignment="1">
      <alignment horizontal="right"/>
      <protection/>
    </xf>
    <xf numFmtId="0" fontId="8" fillId="0" borderId="25" xfId="68" applyFont="1" applyBorder="1" applyAlignment="1">
      <alignment horizontal="right"/>
      <protection/>
    </xf>
    <xf numFmtId="0" fontId="8" fillId="0" borderId="0" xfId="68" applyFont="1" applyBorder="1" applyAlignment="1">
      <alignment horizontal="right"/>
      <protection/>
    </xf>
    <xf numFmtId="14" fontId="4" fillId="0" borderId="0" xfId="68" applyNumberFormat="1" applyFont="1">
      <alignment/>
      <protection/>
    </xf>
    <xf numFmtId="38" fontId="4" fillId="0" borderId="0" xfId="49" applyFont="1" applyBorder="1" applyAlignment="1">
      <alignment horizontal="center"/>
    </xf>
    <xf numFmtId="0" fontId="5" fillId="0" borderId="28" xfId="0" applyFont="1" applyBorder="1" applyAlignment="1">
      <alignment horizontal="distributed" vertical="center"/>
    </xf>
    <xf numFmtId="0" fontId="5" fillId="0" borderId="31" xfId="0" applyFont="1" applyBorder="1" applyAlignment="1">
      <alignment horizontal="distributed" vertical="center"/>
    </xf>
    <xf numFmtId="0" fontId="1" fillId="0" borderId="0" xfId="0" applyFont="1" applyBorder="1" applyAlignment="1">
      <alignment horizontal="left" vertical="center"/>
    </xf>
    <xf numFmtId="0" fontId="8" fillId="0" borderId="27" xfId="0" applyFont="1" applyBorder="1" applyAlignment="1">
      <alignment horizontal="right"/>
    </xf>
    <xf numFmtId="0" fontId="47" fillId="0" borderId="28" xfId="0" applyNumberFormat="1" applyFont="1" applyBorder="1" applyAlignment="1">
      <alignment horizontal="right"/>
    </xf>
    <xf numFmtId="0" fontId="47" fillId="0" borderId="11" xfId="0" applyFont="1" applyBorder="1" applyAlignment="1">
      <alignment horizontal="distributed" vertical="center" shrinkToFit="1"/>
    </xf>
    <xf numFmtId="0" fontId="47" fillId="0" borderId="11" xfId="0" applyFont="1" applyBorder="1" applyAlignment="1">
      <alignment horizontal="left" vertical="center" shrinkToFit="1"/>
    </xf>
    <xf numFmtId="0" fontId="1" fillId="0" borderId="12" xfId="0" applyFont="1" applyBorder="1" applyAlignment="1">
      <alignment horizontal="left" vertical="center"/>
    </xf>
    <xf numFmtId="0" fontId="47" fillId="0" borderId="24" xfId="0" applyFont="1" applyBorder="1" applyAlignment="1">
      <alignment vertical="center" shrinkToFit="1"/>
    </xf>
    <xf numFmtId="0" fontId="47" fillId="0" borderId="24" xfId="0" applyFont="1" applyBorder="1" applyAlignment="1">
      <alignment horizontal="distributed" vertical="center" shrinkToFit="1"/>
    </xf>
    <xf numFmtId="0" fontId="0" fillId="0" borderId="0" xfId="0" applyFont="1" applyAlignment="1">
      <alignment/>
    </xf>
    <xf numFmtId="189" fontId="1" fillId="0" borderId="25" xfId="0" applyNumberFormat="1" applyFont="1" applyFill="1" applyBorder="1" applyAlignment="1">
      <alignment horizontal="right"/>
    </xf>
    <xf numFmtId="189" fontId="1" fillId="0" borderId="27" xfId="0" applyNumberFormat="1" applyFont="1" applyFill="1" applyBorder="1" applyAlignment="1">
      <alignment horizontal="right"/>
    </xf>
    <xf numFmtId="189" fontId="16" fillId="0" borderId="23" xfId="49" applyNumberFormat="1" applyFont="1" applyBorder="1" applyAlignment="1">
      <alignment vertical="center"/>
    </xf>
    <xf numFmtId="189" fontId="16" fillId="0" borderId="12" xfId="49" applyNumberFormat="1" applyFont="1" applyBorder="1" applyAlignment="1">
      <alignment vertical="center"/>
    </xf>
    <xf numFmtId="189" fontId="16" fillId="0" borderId="10" xfId="49" applyNumberFormat="1" applyFont="1" applyBorder="1" applyAlignment="1">
      <alignment vertical="center"/>
    </xf>
    <xf numFmtId="189" fontId="16" fillId="0" borderId="0" xfId="49" applyNumberFormat="1" applyFont="1" applyBorder="1" applyAlignment="1">
      <alignment vertical="center"/>
    </xf>
    <xf numFmtId="0" fontId="1" fillId="0" borderId="11" xfId="63" applyFont="1" applyBorder="1">
      <alignment/>
      <protection/>
    </xf>
    <xf numFmtId="49" fontId="36" fillId="0" borderId="11" xfId="62" applyNumberFormat="1" applyFont="1" applyBorder="1" applyAlignment="1">
      <alignment horizontal="left" vertical="center" shrinkToFit="1"/>
      <protection/>
    </xf>
    <xf numFmtId="49" fontId="46" fillId="0" borderId="0" xfId="0" applyNumberFormat="1" applyFont="1" applyFill="1" applyBorder="1" applyAlignment="1">
      <alignment horizontal="center" vertical="center"/>
    </xf>
    <xf numFmtId="49" fontId="46" fillId="0" borderId="11" xfId="0" applyNumberFormat="1" applyFont="1" applyFill="1" applyBorder="1" applyAlignment="1">
      <alignment horizontal="center" vertical="center"/>
    </xf>
    <xf numFmtId="49" fontId="46" fillId="0" borderId="27" xfId="0" applyNumberFormat="1" applyFont="1" applyFill="1" applyBorder="1" applyAlignment="1">
      <alignment horizontal="center" vertical="center"/>
    </xf>
    <xf numFmtId="0" fontId="0" fillId="0" borderId="0" xfId="0" applyAlignment="1">
      <alignment vertical="center" wrapText="1"/>
    </xf>
    <xf numFmtId="0" fontId="0" fillId="0" borderId="11" xfId="0" applyBorder="1" applyAlignment="1">
      <alignment vertical="center" wrapText="1"/>
    </xf>
    <xf numFmtId="49" fontId="46" fillId="0" borderId="25" xfId="0" applyNumberFormat="1" applyFont="1" applyFill="1" applyBorder="1" applyAlignment="1">
      <alignment horizontal="left" vertical="top" wrapText="1"/>
    </xf>
    <xf numFmtId="49" fontId="46" fillId="0" borderId="27" xfId="0" applyNumberFormat="1" applyFont="1" applyFill="1" applyBorder="1" applyAlignment="1">
      <alignment horizontal="left" vertical="top" wrapText="1"/>
    </xf>
    <xf numFmtId="49" fontId="46" fillId="0" borderId="0" xfId="0" applyNumberFormat="1" applyFont="1" applyFill="1" applyBorder="1" applyAlignment="1">
      <alignment horizontal="left" vertical="top" wrapText="1"/>
    </xf>
    <xf numFmtId="49" fontId="36" fillId="0" borderId="34" xfId="62" applyNumberFormat="1" applyFont="1" applyBorder="1" applyAlignment="1">
      <alignment vertical="center" shrinkToFit="1"/>
      <protection/>
    </xf>
    <xf numFmtId="0" fontId="36" fillId="0" borderId="34" xfId="0" applyFont="1" applyBorder="1" applyAlignment="1">
      <alignment vertical="center" shrinkToFit="1"/>
    </xf>
    <xf numFmtId="0" fontId="36" fillId="0" borderId="10" xfId="0" applyFont="1" applyBorder="1" applyAlignment="1">
      <alignment vertical="center" shrinkToFit="1"/>
    </xf>
    <xf numFmtId="49" fontId="36" fillId="0" borderId="0" xfId="62" applyNumberFormat="1" applyFont="1" applyBorder="1" applyAlignment="1">
      <alignment horizontal="left" vertical="center" shrinkToFit="1"/>
      <protection/>
    </xf>
    <xf numFmtId="0" fontId="36" fillId="0" borderId="27" xfId="0" applyFont="1" applyBorder="1" applyAlignment="1">
      <alignment vertical="center" wrapText="1"/>
    </xf>
    <xf numFmtId="0" fontId="36" fillId="0" borderId="28" xfId="0" applyFont="1" applyBorder="1" applyAlignment="1">
      <alignment vertical="center" wrapText="1"/>
    </xf>
    <xf numFmtId="0" fontId="0" fillId="0" borderId="10" xfId="0" applyBorder="1" applyAlignment="1">
      <alignment vertical="center" wrapText="1"/>
    </xf>
    <xf numFmtId="49" fontId="36" fillId="0" borderId="25" xfId="62" applyNumberFormat="1" applyFont="1" applyBorder="1" applyAlignment="1">
      <alignment vertical="center" wrapText="1"/>
      <protection/>
    </xf>
    <xf numFmtId="0" fontId="39" fillId="0" borderId="0" xfId="0" applyNumberFormat="1" applyFont="1" applyAlignment="1">
      <alignment vertical="top" wrapText="1"/>
    </xf>
    <xf numFmtId="0" fontId="5" fillId="23" borderId="0" xfId="0" applyFont="1" applyFill="1" applyBorder="1" applyAlignment="1">
      <alignment horizontal="center"/>
    </xf>
    <xf numFmtId="183" fontId="4" fillId="0" borderId="0" xfId="0" applyNumberFormat="1" applyFont="1" applyBorder="1" applyAlignment="1">
      <alignment horizontal="center" vertical="center" shrinkToFit="1"/>
    </xf>
    <xf numFmtId="0" fontId="1" fillId="26" borderId="0" xfId="0" applyNumberFormat="1" applyFont="1" applyFill="1" applyBorder="1" applyAlignment="1">
      <alignment/>
    </xf>
    <xf numFmtId="0" fontId="8" fillId="26" borderId="0" xfId="0" applyFont="1" applyFill="1" applyBorder="1" applyAlignment="1">
      <alignment horizontal="right"/>
    </xf>
    <xf numFmtId="38" fontId="1" fillId="25" borderId="0" xfId="49" applyFont="1" applyFill="1" applyBorder="1" applyAlignment="1">
      <alignment/>
    </xf>
    <xf numFmtId="0" fontId="8" fillId="0" borderId="0" xfId="0" applyFont="1" applyBorder="1" applyAlignment="1">
      <alignment horizontal="right"/>
    </xf>
    <xf numFmtId="0" fontId="17" fillId="0" borderId="0" xfId="0" applyFont="1" applyBorder="1" applyAlignment="1">
      <alignment/>
    </xf>
    <xf numFmtId="0" fontId="0" fillId="0" borderId="10" xfId="0" applyFont="1" applyBorder="1" applyAlignment="1">
      <alignment horizontal="left" vertical="top" wrapText="1"/>
    </xf>
    <xf numFmtId="0" fontId="0" fillId="0" borderId="23" xfId="0" applyFont="1" applyBorder="1" applyAlignment="1">
      <alignment horizontal="left" vertical="top" wrapText="1"/>
    </xf>
    <xf numFmtId="0" fontId="0" fillId="0" borderId="12" xfId="0" applyFont="1" applyBorder="1" applyAlignment="1">
      <alignment horizontal="left" vertical="top" wrapText="1"/>
    </xf>
    <xf numFmtId="49" fontId="39" fillId="0" borderId="0" xfId="0" applyNumberFormat="1" applyFont="1" applyAlignment="1">
      <alignment vertical="top" wrapText="1"/>
    </xf>
    <xf numFmtId="0" fontId="1" fillId="0" borderId="0" xfId="0" applyFont="1" applyFill="1" applyBorder="1" applyAlignment="1">
      <alignment/>
    </xf>
    <xf numFmtId="38" fontId="0" fillId="0" borderId="0" xfId="49" applyFont="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xf>
    <xf numFmtId="183" fontId="5" fillId="0" borderId="0" xfId="0" applyNumberFormat="1" applyFont="1" applyBorder="1" applyAlignment="1">
      <alignment horizontal="center" vertical="center"/>
    </xf>
    <xf numFmtId="183" fontId="8" fillId="26" borderId="0" xfId="0" applyNumberFormat="1" applyFont="1" applyFill="1" applyBorder="1" applyAlignment="1">
      <alignment horizontal="right"/>
    </xf>
    <xf numFmtId="180" fontId="1" fillId="25" borderId="0" xfId="0" applyNumberFormat="1" applyFont="1" applyFill="1" applyBorder="1" applyAlignment="1">
      <alignment/>
    </xf>
    <xf numFmtId="0" fontId="13" fillId="0" borderId="0" xfId="69" applyFont="1" applyAlignment="1">
      <alignment horizontal="center"/>
      <protection/>
    </xf>
    <xf numFmtId="193" fontId="22" fillId="0" borderId="0" xfId="69" applyNumberFormat="1" applyFont="1" applyAlignment="1">
      <alignment horizontal="center" vertical="center"/>
      <protection/>
    </xf>
    <xf numFmtId="0" fontId="15" fillId="0" borderId="0" xfId="69" applyFont="1" applyAlignment="1">
      <alignment horizontal="center"/>
      <protection/>
    </xf>
    <xf numFmtId="0" fontId="45" fillId="0" borderId="0" xfId="69" applyFont="1" applyAlignment="1">
      <alignment/>
      <protection/>
    </xf>
    <xf numFmtId="0" fontId="50" fillId="0" borderId="0" xfId="0" applyFont="1" applyAlignment="1">
      <alignment/>
    </xf>
    <xf numFmtId="184" fontId="14" fillId="0" borderId="0" xfId="69" applyNumberFormat="1" applyFont="1" applyAlignment="1">
      <alignment horizontal="center"/>
      <protection/>
    </xf>
    <xf numFmtId="0" fontId="22" fillId="0" borderId="0" xfId="71" applyFont="1" applyAlignment="1">
      <alignment horizontal="center" vertical="center"/>
      <protection/>
    </xf>
    <xf numFmtId="49" fontId="39" fillId="0" borderId="0" xfId="0" applyNumberFormat="1" applyFont="1" applyAlignment="1">
      <alignment horizontal="left" vertical="top" wrapText="1"/>
    </xf>
    <xf numFmtId="49" fontId="46" fillId="0" borderId="10" xfId="0" applyNumberFormat="1" applyFont="1" applyFill="1" applyBorder="1" applyAlignment="1">
      <alignment horizontal="left" vertical="top" wrapText="1"/>
    </xf>
    <xf numFmtId="0" fontId="0" fillId="0" borderId="0" xfId="0" applyFont="1" applyBorder="1" applyAlignment="1">
      <alignment horizontal="left" vertical="top" wrapText="1"/>
    </xf>
    <xf numFmtId="49" fontId="46" fillId="0" borderId="28" xfId="0" applyNumberFormat="1" applyFont="1" applyFill="1" applyBorder="1" applyAlignment="1">
      <alignment horizontal="center" vertical="center"/>
    </xf>
    <xf numFmtId="49" fontId="46" fillId="0" borderId="19" xfId="0" applyNumberFormat="1" applyFont="1" applyFill="1" applyBorder="1" applyAlignment="1">
      <alignment horizontal="center" vertical="center"/>
    </xf>
    <xf numFmtId="49" fontId="46" fillId="0" borderId="20" xfId="0" applyNumberFormat="1" applyFont="1" applyFill="1" applyBorder="1" applyAlignment="1">
      <alignment horizontal="center" vertical="center"/>
    </xf>
    <xf numFmtId="49" fontId="36" fillId="0" borderId="42" xfId="62" applyNumberFormat="1" applyFont="1" applyBorder="1" applyAlignment="1">
      <alignment vertical="center" shrinkToFit="1"/>
      <protection/>
    </xf>
    <xf numFmtId="0" fontId="36" fillId="0" borderId="42" xfId="0" applyFont="1" applyBorder="1" applyAlignment="1">
      <alignment vertical="center" shrinkToFit="1"/>
    </xf>
    <xf numFmtId="49" fontId="36" fillId="0" borderId="21" xfId="62" applyNumberFormat="1" applyFont="1" applyBorder="1" applyAlignment="1">
      <alignment horizontal="center" vertical="center" wrapText="1"/>
      <protection/>
    </xf>
    <xf numFmtId="0" fontId="36" fillId="0" borderId="21" xfId="0" applyFont="1" applyBorder="1" applyAlignment="1">
      <alignment horizontal="center" vertical="center" wrapText="1"/>
    </xf>
    <xf numFmtId="0" fontId="36" fillId="0" borderId="22" xfId="0" applyFont="1" applyBorder="1" applyAlignment="1">
      <alignment horizontal="center" vertical="center" wrapText="1"/>
    </xf>
    <xf numFmtId="49" fontId="46" fillId="0" borderId="22" xfId="0" applyNumberFormat="1" applyFont="1" applyFill="1" applyBorder="1" applyAlignment="1">
      <alignment horizontal="center" vertical="center"/>
    </xf>
    <xf numFmtId="49" fontId="46" fillId="0" borderId="25" xfId="0" applyNumberFormat="1" applyFont="1" applyFill="1" applyBorder="1" applyAlignment="1">
      <alignment vertical="center"/>
    </xf>
    <xf numFmtId="49" fontId="46" fillId="0" borderId="27" xfId="0" applyNumberFormat="1" applyFont="1" applyFill="1" applyBorder="1" applyAlignment="1">
      <alignment vertical="center"/>
    </xf>
    <xf numFmtId="49" fontId="46" fillId="0" borderId="28" xfId="0" applyNumberFormat="1" applyFont="1" applyFill="1" applyBorder="1" applyAlignment="1">
      <alignment vertical="center"/>
    </xf>
    <xf numFmtId="49" fontId="46" fillId="0" borderId="10" xfId="0" applyNumberFormat="1" applyFont="1" applyFill="1" applyBorder="1" applyAlignment="1">
      <alignment vertical="center"/>
    </xf>
    <xf numFmtId="49" fontId="46" fillId="0" borderId="0" xfId="0" applyNumberFormat="1" applyFont="1" applyFill="1" applyBorder="1" applyAlignment="1">
      <alignment vertical="center"/>
    </xf>
    <xf numFmtId="49" fontId="46" fillId="0" borderId="11" xfId="0" applyNumberFormat="1" applyFont="1" applyFill="1" applyBorder="1" applyAlignment="1">
      <alignment vertical="center"/>
    </xf>
    <xf numFmtId="49" fontId="46" fillId="0" borderId="23" xfId="0" applyNumberFormat="1" applyFont="1" applyFill="1" applyBorder="1" applyAlignment="1">
      <alignment vertical="center"/>
    </xf>
    <xf numFmtId="49" fontId="46" fillId="0" borderId="12" xfId="0" applyNumberFormat="1" applyFont="1" applyFill="1" applyBorder="1" applyAlignment="1">
      <alignment vertical="center"/>
    </xf>
    <xf numFmtId="49" fontId="46" fillId="0" borderId="24" xfId="0" applyNumberFormat="1" applyFont="1" applyFill="1" applyBorder="1" applyAlignment="1">
      <alignment vertical="center"/>
    </xf>
    <xf numFmtId="49" fontId="36" fillId="0" borderId="22" xfId="62" applyNumberFormat="1" applyFont="1" applyBorder="1" applyAlignment="1">
      <alignment horizontal="center" vertical="center" wrapText="1" shrinkToFit="1"/>
      <protection/>
    </xf>
    <xf numFmtId="49" fontId="36" fillId="0" borderId="19" xfId="62" applyNumberFormat="1" applyFont="1" applyBorder="1" applyAlignment="1">
      <alignment horizontal="center" vertical="center" wrapText="1" shrinkToFit="1"/>
      <protection/>
    </xf>
    <xf numFmtId="49" fontId="36" fillId="0" borderId="20" xfId="62" applyNumberFormat="1" applyFont="1" applyBorder="1" applyAlignment="1">
      <alignment horizontal="center" vertical="center" wrapText="1" shrinkToFit="1"/>
      <protection/>
    </xf>
    <xf numFmtId="49" fontId="36" fillId="0" borderId="10" xfId="62" applyNumberFormat="1" applyFont="1" applyBorder="1" applyAlignment="1">
      <alignment vertical="center" shrinkToFit="1"/>
      <protection/>
    </xf>
    <xf numFmtId="49" fontId="36" fillId="0" borderId="0" xfId="62" applyNumberFormat="1" applyFont="1" applyBorder="1" applyAlignment="1">
      <alignment vertical="center" shrinkToFit="1"/>
      <protection/>
    </xf>
    <xf numFmtId="49" fontId="36" fillId="0" borderId="27" xfId="62" applyNumberFormat="1" applyFont="1" applyBorder="1" applyAlignment="1">
      <alignment horizontal="left" vertical="center" shrinkToFit="1"/>
      <protection/>
    </xf>
    <xf numFmtId="49" fontId="36" fillId="0" borderId="28" xfId="62" applyNumberFormat="1" applyFont="1" applyBorder="1" applyAlignment="1">
      <alignment horizontal="left" vertical="center" shrinkToFit="1"/>
      <protection/>
    </xf>
    <xf numFmtId="49" fontId="36" fillId="0" borderId="0" xfId="62" applyNumberFormat="1" applyFont="1" applyBorder="1" applyAlignment="1">
      <alignment horizontal="left" vertical="center" wrapText="1"/>
      <protection/>
    </xf>
    <xf numFmtId="49" fontId="36" fillId="0" borderId="11" xfId="62" applyNumberFormat="1" applyFont="1" applyBorder="1" applyAlignment="1">
      <alignment horizontal="left" vertical="center" wrapText="1"/>
      <protection/>
    </xf>
    <xf numFmtId="0" fontId="0" fillId="0" borderId="12" xfId="0" applyBorder="1" applyAlignment="1">
      <alignment vertical="center" wrapText="1"/>
    </xf>
    <xf numFmtId="0" fontId="0" fillId="0" borderId="24" xfId="0" applyBorder="1" applyAlignment="1">
      <alignment vertical="center" wrapText="1"/>
    </xf>
    <xf numFmtId="49" fontId="36" fillId="0" borderId="10" xfId="62" applyNumberFormat="1" applyFont="1" applyBorder="1" applyAlignment="1">
      <alignment vertical="center" wrapText="1"/>
      <protection/>
    </xf>
    <xf numFmtId="0" fontId="36" fillId="0" borderId="0" xfId="0" applyFont="1" applyBorder="1" applyAlignment="1">
      <alignment vertical="center" wrapText="1"/>
    </xf>
    <xf numFmtId="0" fontId="0" fillId="0" borderId="23" xfId="0" applyBorder="1" applyAlignment="1">
      <alignment vertical="center" wrapText="1"/>
    </xf>
    <xf numFmtId="49" fontId="36" fillId="0" borderId="12" xfId="62" applyNumberFormat="1" applyFont="1" applyBorder="1" applyAlignment="1">
      <alignment horizontal="left" vertical="center" shrinkToFit="1"/>
      <protection/>
    </xf>
    <xf numFmtId="49" fontId="36" fillId="0" borderId="24" xfId="62" applyNumberFormat="1" applyFont="1" applyBorder="1" applyAlignment="1">
      <alignment horizontal="left" vertical="center" shrinkToFit="1"/>
      <protection/>
    </xf>
    <xf numFmtId="38" fontId="50" fillId="0" borderId="0" xfId="49" applyFont="1" applyAlignment="1">
      <alignment vertical="top" wrapText="1"/>
    </xf>
    <xf numFmtId="0" fontId="50" fillId="0" borderId="0" xfId="0" applyFont="1" applyAlignment="1">
      <alignment vertical="top" wrapText="1"/>
    </xf>
    <xf numFmtId="0" fontId="47" fillId="24" borderId="27" xfId="0" applyFont="1" applyFill="1" applyBorder="1" applyAlignment="1">
      <alignment horizontal="center" vertical="center" shrinkToFit="1"/>
    </xf>
    <xf numFmtId="0" fontId="47" fillId="24" borderId="0" xfId="0" applyFont="1" applyFill="1" applyBorder="1" applyAlignment="1">
      <alignment horizontal="center" vertical="center" shrinkToFit="1"/>
    </xf>
    <xf numFmtId="0" fontId="47" fillId="24" borderId="25" xfId="0" applyFont="1" applyFill="1" applyBorder="1" applyAlignment="1">
      <alignment horizontal="center" vertical="center" wrapText="1"/>
    </xf>
    <xf numFmtId="0" fontId="47" fillId="24" borderId="27" xfId="0" applyFont="1" applyFill="1" applyBorder="1" applyAlignment="1">
      <alignment horizontal="center" vertical="center" wrapText="1"/>
    </xf>
    <xf numFmtId="0" fontId="47" fillId="24" borderId="10" xfId="0" applyFont="1" applyFill="1" applyBorder="1" applyAlignment="1">
      <alignment horizontal="center" vertical="center" wrapText="1"/>
    </xf>
    <xf numFmtId="0" fontId="47" fillId="24" borderId="0" xfId="0" applyFont="1" applyFill="1" applyBorder="1" applyAlignment="1">
      <alignment horizontal="center" vertical="center" wrapText="1"/>
    </xf>
    <xf numFmtId="0" fontId="47" fillId="24" borderId="25" xfId="0" applyFont="1" applyFill="1" applyBorder="1" applyAlignment="1">
      <alignment horizontal="center" vertical="center" shrinkToFit="1"/>
    </xf>
    <xf numFmtId="0" fontId="47" fillId="24" borderId="10" xfId="0" applyFont="1" applyFill="1" applyBorder="1" applyAlignment="1">
      <alignment horizontal="center" vertical="center" shrinkToFit="1"/>
    </xf>
    <xf numFmtId="0" fontId="47" fillId="24" borderId="28" xfId="0" applyFont="1" applyFill="1" applyBorder="1" applyAlignment="1">
      <alignment horizontal="center" vertical="center" shrinkToFit="1"/>
    </xf>
    <xf numFmtId="0" fontId="47" fillId="24" borderId="25" xfId="0" applyFont="1" applyFill="1" applyBorder="1" applyAlignment="1">
      <alignment horizontal="center" vertical="center" wrapText="1" shrinkToFit="1"/>
    </xf>
    <xf numFmtId="0" fontId="47" fillId="24" borderId="28" xfId="0" applyFont="1" applyFill="1" applyBorder="1" applyAlignment="1">
      <alignment horizontal="center" vertical="center" wrapText="1" shrinkToFit="1"/>
    </xf>
    <xf numFmtId="0" fontId="47" fillId="24" borderId="27" xfId="0" applyNumberFormat="1" applyFont="1" applyFill="1" applyBorder="1" applyAlignment="1">
      <alignment horizontal="center" vertical="center" shrinkToFit="1"/>
    </xf>
    <xf numFmtId="0" fontId="0" fillId="0" borderId="28" xfId="0" applyBorder="1" applyAlignment="1">
      <alignment shrinkToFit="1"/>
    </xf>
    <xf numFmtId="0" fontId="0" fillId="0" borderId="0" xfId="0" applyBorder="1" applyAlignment="1">
      <alignment shrinkToFit="1"/>
    </xf>
    <xf numFmtId="0" fontId="0" fillId="0" borderId="11" xfId="0" applyBorder="1" applyAlignment="1">
      <alignment shrinkToFit="1"/>
    </xf>
    <xf numFmtId="0" fontId="0" fillId="0" borderId="12" xfId="0" applyBorder="1" applyAlignment="1">
      <alignment shrinkToFit="1"/>
    </xf>
    <xf numFmtId="0" fontId="0" fillId="0" borderId="24" xfId="0" applyBorder="1" applyAlignment="1">
      <alignment shrinkToFit="1"/>
    </xf>
    <xf numFmtId="0" fontId="47" fillId="24" borderId="28" xfId="0" applyFont="1" applyFill="1" applyBorder="1" applyAlignment="1">
      <alignment horizontal="center" vertical="center" wrapText="1"/>
    </xf>
    <xf numFmtId="0" fontId="47" fillId="24" borderId="27" xfId="0" applyNumberFormat="1" applyFont="1" applyFill="1" applyBorder="1" applyAlignment="1">
      <alignment horizontal="center" vertical="center"/>
    </xf>
    <xf numFmtId="0" fontId="47" fillId="24" borderId="28" xfId="0" applyNumberFormat="1" applyFont="1" applyFill="1" applyBorder="1" applyAlignment="1">
      <alignment horizontal="center" vertical="center"/>
    </xf>
    <xf numFmtId="0" fontId="47" fillId="24" borderId="0" xfId="0" applyNumberFormat="1" applyFont="1" applyFill="1" applyBorder="1" applyAlignment="1">
      <alignment horizontal="center" vertical="center"/>
    </xf>
    <xf numFmtId="0" fontId="47" fillId="24" borderId="11" xfId="0" applyNumberFormat="1" applyFont="1" applyFill="1" applyBorder="1" applyAlignment="1">
      <alignment horizontal="center" vertical="center"/>
    </xf>
    <xf numFmtId="0" fontId="47" fillId="24" borderId="12" xfId="0" applyNumberFormat="1" applyFont="1" applyFill="1" applyBorder="1" applyAlignment="1">
      <alignment horizontal="center" vertical="center"/>
    </xf>
    <xf numFmtId="0" fontId="47" fillId="24" borderId="24" xfId="0" applyNumberFormat="1" applyFont="1" applyFill="1" applyBorder="1" applyAlignment="1">
      <alignment horizontal="center" vertical="center"/>
    </xf>
    <xf numFmtId="0" fontId="47" fillId="24" borderId="11" xfId="0" applyFont="1" applyFill="1" applyBorder="1" applyAlignment="1">
      <alignment horizontal="center" vertical="center" shrinkToFit="1"/>
    </xf>
    <xf numFmtId="0" fontId="47" fillId="24" borderId="11" xfId="0" applyFont="1" applyFill="1" applyBorder="1" applyAlignment="1">
      <alignment horizontal="center" vertical="center" wrapText="1"/>
    </xf>
    <xf numFmtId="0" fontId="47" fillId="24" borderId="22" xfId="0" applyFont="1" applyFill="1" applyBorder="1" applyAlignment="1">
      <alignment horizontal="center" vertical="center"/>
    </xf>
    <xf numFmtId="0" fontId="47" fillId="24" borderId="19" xfId="0" applyFont="1" applyFill="1" applyBorder="1" applyAlignment="1">
      <alignment horizontal="center" vertical="center"/>
    </xf>
    <xf numFmtId="0" fontId="47" fillId="24" borderId="25" xfId="0" applyFont="1" applyFill="1" applyBorder="1" applyAlignment="1">
      <alignment horizontal="center" vertical="center"/>
    </xf>
    <xf numFmtId="0" fontId="47" fillId="24" borderId="23" xfId="0" applyFont="1" applyFill="1" applyBorder="1" applyAlignment="1">
      <alignment horizontal="center" vertical="center"/>
    </xf>
    <xf numFmtId="0" fontId="15" fillId="0" borderId="0" xfId="67" applyFont="1" applyAlignment="1">
      <alignment horizontal="center" vertical="center" shrinkToFit="1"/>
      <protection/>
    </xf>
    <xf numFmtId="0" fontId="22" fillId="0" borderId="12" xfId="67" applyFont="1" applyBorder="1" applyAlignment="1">
      <alignment horizontal="distributed" vertical="center"/>
      <protection/>
    </xf>
    <xf numFmtId="195" fontId="1" fillId="24" borderId="27" xfId="49" applyNumberFormat="1" applyFont="1" applyFill="1" applyBorder="1" applyAlignment="1">
      <alignment horizontal="center" vertical="center" wrapText="1"/>
    </xf>
    <xf numFmtId="195" fontId="1" fillId="24" borderId="28" xfId="49" applyNumberFormat="1" applyFont="1" applyFill="1" applyBorder="1" applyAlignment="1">
      <alignment horizontal="center" vertical="center" wrapText="1"/>
    </xf>
    <xf numFmtId="195" fontId="1" fillId="24" borderId="0" xfId="49" applyNumberFormat="1" applyFont="1" applyFill="1" applyBorder="1" applyAlignment="1">
      <alignment horizontal="center" vertical="center" wrapText="1"/>
    </xf>
    <xf numFmtId="195" fontId="1" fillId="24" borderId="11" xfId="49" applyNumberFormat="1" applyFont="1" applyFill="1" applyBorder="1" applyAlignment="1">
      <alignment horizontal="center" vertical="center" wrapText="1"/>
    </xf>
    <xf numFmtId="195" fontId="1" fillId="24" borderId="12" xfId="49" applyNumberFormat="1" applyFont="1" applyFill="1" applyBorder="1" applyAlignment="1">
      <alignment horizontal="center" vertical="center" wrapText="1"/>
    </xf>
    <xf numFmtId="195" fontId="1" fillId="24" borderId="24" xfId="49" applyNumberFormat="1" applyFont="1" applyFill="1" applyBorder="1" applyAlignment="1">
      <alignment horizontal="center" vertical="center" wrapText="1"/>
    </xf>
    <xf numFmtId="195" fontId="45" fillId="25" borderId="19" xfId="49" applyNumberFormat="1" applyFont="1" applyFill="1" applyBorder="1" applyAlignment="1">
      <alignment horizontal="center" vertical="center"/>
    </xf>
    <xf numFmtId="189" fontId="45" fillId="25" borderId="19" xfId="49" applyNumberFormat="1" applyFont="1" applyFill="1" applyBorder="1" applyAlignment="1">
      <alignment horizontal="center" vertical="center" shrinkToFit="1"/>
    </xf>
    <xf numFmtId="189" fontId="22" fillId="0" borderId="12" xfId="67" applyNumberFormat="1" applyFont="1" applyBorder="1" applyAlignment="1">
      <alignment horizontal="center" vertical="center"/>
      <protection/>
    </xf>
    <xf numFmtId="195" fontId="42" fillId="0" borderId="19" xfId="49" applyNumberFormat="1" applyFont="1" applyBorder="1" applyAlignment="1">
      <alignment horizontal="center" vertical="center" wrapText="1"/>
    </xf>
    <xf numFmtId="195" fontId="42" fillId="0" borderId="20" xfId="49" applyNumberFormat="1" applyFont="1" applyBorder="1" applyAlignment="1">
      <alignment horizontal="center" vertical="center" wrapText="1"/>
    </xf>
    <xf numFmtId="0" fontId="5" fillId="0" borderId="0" xfId="65" applyFont="1" applyBorder="1" applyAlignment="1">
      <alignment horizontal="right" vertical="top" shrinkToFit="1"/>
      <protection/>
    </xf>
    <xf numFmtId="0" fontId="1" fillId="0" borderId="0" xfId="65" applyFont="1" applyBorder="1" applyAlignment="1">
      <alignment horizontal="right" vertical="top" shrinkToFit="1"/>
      <protection/>
    </xf>
    <xf numFmtId="195" fontId="4" fillId="0" borderId="0" xfId="49" applyNumberFormat="1" applyFont="1" applyBorder="1" applyAlignment="1">
      <alignment horizontal="left" vertical="top" wrapText="1"/>
    </xf>
    <xf numFmtId="195" fontId="5" fillId="0" borderId="27" xfId="49" applyNumberFormat="1" applyFont="1" applyBorder="1" applyAlignment="1">
      <alignment horizontal="left" vertical="top" wrapText="1"/>
    </xf>
    <xf numFmtId="195" fontId="5" fillId="0" borderId="0" xfId="49" applyNumberFormat="1" applyFont="1" applyBorder="1" applyAlignment="1">
      <alignment horizontal="left" vertical="top" wrapText="1"/>
    </xf>
    <xf numFmtId="0" fontId="22" fillId="0" borderId="12" xfId="67" applyFont="1" applyBorder="1" applyAlignment="1">
      <alignment horizontal="center" vertical="center"/>
      <protection/>
    </xf>
    <xf numFmtId="195" fontId="42" fillId="0" borderId="12" xfId="49" applyNumberFormat="1" applyFont="1" applyBorder="1" applyAlignment="1">
      <alignment horizontal="center" vertical="center" wrapText="1"/>
    </xf>
    <xf numFmtId="195" fontId="42" fillId="0" borderId="24" xfId="49" applyNumberFormat="1" applyFont="1" applyBorder="1" applyAlignment="1">
      <alignment horizontal="center" vertical="center" wrapText="1"/>
    </xf>
    <xf numFmtId="0" fontId="1" fillId="24" borderId="25" xfId="63" applyFont="1" applyFill="1" applyBorder="1" applyAlignment="1">
      <alignment horizontal="center" vertical="distributed" shrinkToFit="1"/>
      <protection/>
    </xf>
    <xf numFmtId="0" fontId="1" fillId="24" borderId="28" xfId="63" applyFont="1" applyFill="1" applyBorder="1" applyAlignment="1">
      <alignment horizontal="center" vertical="distributed"/>
      <protection/>
    </xf>
    <xf numFmtId="0" fontId="1" fillId="24" borderId="22" xfId="63" applyFont="1" applyFill="1" applyBorder="1" applyAlignment="1">
      <alignment horizontal="center" shrinkToFit="1"/>
      <protection/>
    </xf>
    <xf numFmtId="0" fontId="1" fillId="24" borderId="20" xfId="63" applyFont="1" applyFill="1" applyBorder="1" applyAlignment="1">
      <alignment horizontal="center" shrinkToFit="1"/>
      <protection/>
    </xf>
    <xf numFmtId="0" fontId="5" fillId="24" borderId="25" xfId="63" applyFont="1" applyFill="1" applyBorder="1" applyAlignment="1">
      <alignment horizontal="center" vertical="distributed"/>
      <protection/>
    </xf>
    <xf numFmtId="0" fontId="5" fillId="24" borderId="27" xfId="63" applyFont="1" applyFill="1" applyBorder="1" applyAlignment="1">
      <alignment horizontal="center" vertical="distributed"/>
      <protection/>
    </xf>
    <xf numFmtId="0" fontId="5" fillId="24" borderId="28" xfId="63" applyFont="1" applyFill="1" applyBorder="1" applyAlignment="1">
      <alignment horizontal="center" vertical="distributed"/>
      <protection/>
    </xf>
    <xf numFmtId="0" fontId="5" fillId="24" borderId="23" xfId="63" applyFont="1" applyFill="1" applyBorder="1" applyAlignment="1">
      <alignment horizontal="center" vertical="distributed"/>
      <protection/>
    </xf>
    <xf numFmtId="0" fontId="5" fillId="24" borderId="12" xfId="63" applyFont="1" applyFill="1" applyBorder="1" applyAlignment="1">
      <alignment horizontal="center" vertical="distributed"/>
      <protection/>
    </xf>
    <xf numFmtId="0" fontId="5" fillId="24" borderId="24" xfId="63" applyFont="1" applyFill="1" applyBorder="1" applyAlignment="1">
      <alignment horizontal="center" vertical="distributed"/>
      <protection/>
    </xf>
    <xf numFmtId="0" fontId="27" fillId="23" borderId="25" xfId="64" applyFont="1" applyFill="1" applyBorder="1" applyAlignment="1">
      <alignment horizontal="center" vertical="center"/>
      <protection/>
    </xf>
    <xf numFmtId="0" fontId="27" fillId="23" borderId="28" xfId="64" applyFont="1" applyFill="1" applyBorder="1" applyAlignment="1">
      <alignment horizontal="center" vertical="center"/>
      <protection/>
    </xf>
    <xf numFmtId="0" fontId="27" fillId="23" borderId="10" xfId="64" applyFont="1" applyFill="1" applyBorder="1" applyAlignment="1">
      <alignment horizontal="center" vertical="center"/>
      <protection/>
    </xf>
    <xf numFmtId="0" fontId="27" fillId="23" borderId="11" xfId="64" applyFont="1" applyFill="1" applyBorder="1" applyAlignment="1">
      <alignment horizontal="center" vertical="center"/>
      <protection/>
    </xf>
    <xf numFmtId="0" fontId="27" fillId="23" borderId="46" xfId="64" applyFont="1" applyFill="1" applyBorder="1" applyAlignment="1">
      <alignment horizontal="center" vertical="center"/>
      <protection/>
    </xf>
    <xf numFmtId="0" fontId="27" fillId="23" borderId="47" xfId="64" applyFont="1" applyFill="1" applyBorder="1" applyAlignment="1">
      <alignment horizontal="center" vertical="center"/>
      <protection/>
    </xf>
    <xf numFmtId="0" fontId="27" fillId="23" borderId="27" xfId="64" applyFont="1" applyFill="1" applyBorder="1" applyAlignment="1">
      <alignment horizontal="center" vertical="center"/>
      <protection/>
    </xf>
    <xf numFmtId="0" fontId="27" fillId="23" borderId="23" xfId="64" applyFont="1" applyFill="1" applyBorder="1" applyAlignment="1">
      <alignment horizontal="center" vertical="center"/>
      <protection/>
    </xf>
    <xf numFmtId="0" fontId="27" fillId="23" borderId="12" xfId="64" applyFont="1" applyFill="1" applyBorder="1" applyAlignment="1">
      <alignment horizontal="center" vertical="center"/>
      <protection/>
    </xf>
    <xf numFmtId="0" fontId="27" fillId="23" borderId="24" xfId="64" applyFont="1" applyFill="1" applyBorder="1" applyAlignment="1">
      <alignment horizontal="center" vertical="center"/>
      <protection/>
    </xf>
    <xf numFmtId="0" fontId="27" fillId="23" borderId="0" xfId="64" applyFont="1" applyFill="1" applyBorder="1" applyAlignment="1">
      <alignment horizontal="center" vertical="center"/>
      <protection/>
    </xf>
    <xf numFmtId="0" fontId="27" fillId="23" borderId="26" xfId="64" applyFont="1" applyFill="1" applyBorder="1" applyAlignment="1">
      <alignment horizontal="center" vertical="center" shrinkToFit="1"/>
      <protection/>
    </xf>
    <xf numFmtId="0" fontId="27" fillId="23" borderId="48" xfId="64" applyFont="1" applyFill="1" applyBorder="1" applyAlignment="1">
      <alignment horizontal="center" vertical="center" shrinkToFit="1"/>
      <protection/>
    </xf>
    <xf numFmtId="0" fontId="27" fillId="23" borderId="22" xfId="64" applyFont="1" applyFill="1" applyBorder="1" applyAlignment="1">
      <alignment horizontal="center" vertical="center"/>
      <protection/>
    </xf>
    <xf numFmtId="0" fontId="1" fillId="23" borderId="19" xfId="64" applyFont="1" applyFill="1" applyBorder="1" applyAlignment="1">
      <alignment horizontal="center" vertical="center"/>
      <protection/>
    </xf>
    <xf numFmtId="0" fontId="27" fillId="23" borderId="19" xfId="64" applyFont="1" applyFill="1" applyBorder="1" applyAlignment="1">
      <alignment horizontal="center" vertical="center"/>
      <protection/>
    </xf>
    <xf numFmtId="0" fontId="27" fillId="23" borderId="20" xfId="64" applyFont="1" applyFill="1" applyBorder="1" applyAlignment="1">
      <alignment horizontal="center" vertical="center"/>
      <protection/>
    </xf>
    <xf numFmtId="0" fontId="1" fillId="23" borderId="27" xfId="64" applyFont="1" applyFill="1" applyBorder="1" applyAlignment="1">
      <alignment horizontal="center" vertical="center"/>
      <protection/>
    </xf>
    <xf numFmtId="0" fontId="4" fillId="23" borderId="25" xfId="68" applyFont="1" applyFill="1" applyBorder="1" applyAlignment="1">
      <alignment horizontal="center" vertical="center"/>
      <protection/>
    </xf>
    <xf numFmtId="0" fontId="4" fillId="23" borderId="28" xfId="68" applyFont="1" applyFill="1" applyBorder="1" applyAlignment="1">
      <alignment horizontal="center" vertical="center"/>
      <protection/>
    </xf>
    <xf numFmtId="0" fontId="4" fillId="23" borderId="10" xfId="68" applyFont="1" applyFill="1" applyBorder="1" applyAlignment="1">
      <alignment horizontal="center" vertical="center"/>
      <protection/>
    </xf>
    <xf numFmtId="0" fontId="4" fillId="23" borderId="11" xfId="68" applyFont="1" applyFill="1" applyBorder="1" applyAlignment="1">
      <alignment horizontal="center" vertical="center"/>
      <protection/>
    </xf>
    <xf numFmtId="0" fontId="4" fillId="23" borderId="23" xfId="68" applyFont="1" applyFill="1" applyBorder="1" applyAlignment="1">
      <alignment horizontal="center" vertical="center"/>
      <protection/>
    </xf>
    <xf numFmtId="0" fontId="4" fillId="23" borderId="24" xfId="68" applyFont="1" applyFill="1" applyBorder="1" applyAlignment="1">
      <alignment horizontal="center" vertical="center"/>
      <protection/>
    </xf>
    <xf numFmtId="0" fontId="32" fillId="23" borderId="25" xfId="68" applyFont="1" applyFill="1" applyBorder="1" applyAlignment="1">
      <alignment horizontal="center" vertical="center" shrinkToFit="1"/>
      <protection/>
    </xf>
    <xf numFmtId="0" fontId="32" fillId="23" borderId="23" xfId="68" applyFont="1" applyFill="1" applyBorder="1" applyAlignment="1">
      <alignment horizontal="center" vertical="center" shrinkToFit="1"/>
      <protection/>
    </xf>
    <xf numFmtId="0" fontId="4" fillId="23" borderId="19" xfId="68" applyFont="1" applyFill="1" applyBorder="1" applyAlignment="1">
      <alignment horizontal="center" vertical="center"/>
      <protection/>
    </xf>
    <xf numFmtId="0" fontId="19" fillId="23" borderId="25" xfId="68" applyFont="1" applyFill="1" applyBorder="1" applyAlignment="1">
      <alignment horizontal="center" vertical="center" shrinkToFit="1"/>
      <protection/>
    </xf>
    <xf numFmtId="0" fontId="19" fillId="23" borderId="23" xfId="68" applyFont="1" applyFill="1" applyBorder="1" applyAlignment="1">
      <alignment horizontal="center" vertical="center" shrinkToFit="1"/>
      <protection/>
    </xf>
    <xf numFmtId="0" fontId="1" fillId="23" borderId="25" xfId="64" applyFont="1" applyFill="1" applyBorder="1" applyAlignment="1">
      <alignment horizontal="center" vertical="center" wrapText="1"/>
      <protection/>
    </xf>
    <xf numFmtId="0" fontId="1" fillId="23" borderId="23" xfId="64" applyFont="1" applyFill="1" applyBorder="1" applyAlignment="1">
      <alignment horizontal="center" vertical="center" wrapText="1"/>
      <protection/>
    </xf>
    <xf numFmtId="0" fontId="1" fillId="23" borderId="10" xfId="64" applyFont="1" applyFill="1" applyBorder="1" applyAlignment="1">
      <alignment horizontal="center" vertical="center" wrapText="1"/>
      <protection/>
    </xf>
    <xf numFmtId="0" fontId="1" fillId="23" borderId="46" xfId="64" applyFont="1" applyFill="1" applyBorder="1" applyAlignment="1">
      <alignment horizontal="center" vertical="center" wrapText="1"/>
      <protection/>
    </xf>
    <xf numFmtId="0" fontId="5" fillId="23" borderId="28" xfId="64" applyFont="1" applyFill="1" applyBorder="1" applyAlignment="1">
      <alignment horizontal="center" vertical="center" wrapText="1"/>
      <protection/>
    </xf>
    <xf numFmtId="0" fontId="5" fillId="23" borderId="47" xfId="64" applyFont="1" applyFill="1" applyBorder="1" applyAlignment="1">
      <alignment horizontal="center" vertical="center" wrapText="1"/>
      <protection/>
    </xf>
    <xf numFmtId="0" fontId="1" fillId="23" borderId="20" xfId="64" applyFont="1" applyFill="1" applyBorder="1" applyAlignment="1">
      <alignment horizontal="center" vertical="center"/>
      <protection/>
    </xf>
    <xf numFmtId="0" fontId="27" fillId="23" borderId="25" xfId="64" applyFont="1" applyFill="1" applyBorder="1" applyAlignment="1">
      <alignment horizontal="center" vertical="center" wrapText="1"/>
      <protection/>
    </xf>
    <xf numFmtId="0" fontId="27" fillId="23" borderId="46" xfId="64" applyFont="1" applyFill="1" applyBorder="1" applyAlignment="1">
      <alignment horizontal="center" vertical="center" wrapText="1"/>
      <protection/>
    </xf>
    <xf numFmtId="49" fontId="40" fillId="0" borderId="0" xfId="0" applyNumberFormat="1" applyFont="1" applyAlignment="1">
      <alignment vertical="top" wrapText="1"/>
    </xf>
    <xf numFmtId="49" fontId="40" fillId="0" borderId="0" xfId="0" applyNumberFormat="1" applyFont="1" applyAlignment="1">
      <alignment vertical="top"/>
    </xf>
    <xf numFmtId="49" fontId="26" fillId="0" borderId="0" xfId="0" applyNumberFormat="1" applyFont="1" applyAlignment="1">
      <alignment horizontal="center"/>
    </xf>
    <xf numFmtId="198" fontId="39" fillId="0" borderId="0" xfId="0" applyNumberFormat="1" applyFont="1" applyAlignment="1">
      <alignment vertical="top" wrapText="1"/>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21調査結果の概要グラフ(リンク）" xfId="62"/>
    <cellStyle name="標準_季節調整済み指数2010" xfId="63"/>
    <cellStyle name="標準_公表月報用22.8" xfId="64"/>
    <cellStyle name="標準_産業大分類別指数" xfId="65"/>
    <cellStyle name="標準_全国確報22.8" xfId="66"/>
    <cellStyle name="標準_速報（指数表）" xfId="67"/>
    <cellStyle name="標準_速報5表 （規模別）22.8" xfId="68"/>
    <cellStyle name="標準_速報の表紙21.11" xfId="69"/>
    <cellStyle name="標準_知事投げ込み用グラフ＆文章23.8" xfId="70"/>
    <cellStyle name="標準_目次" xfId="71"/>
    <cellStyle name="標準_裏表紙（毎and勤ver.)H24.1まで" xfId="72"/>
    <cellStyle name="Followed Hyperlink" xfId="73"/>
    <cellStyle name="良い"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40</xdr:row>
      <xdr:rowOff>9525</xdr:rowOff>
    </xdr:from>
    <xdr:to>
      <xdr:col>10</xdr:col>
      <xdr:colOff>85725</xdr:colOff>
      <xdr:row>50</xdr:row>
      <xdr:rowOff>161925</xdr:rowOff>
    </xdr:to>
    <xdr:sp>
      <xdr:nvSpPr>
        <xdr:cNvPr id="1" name="AutoShape 124"/>
        <xdr:cNvSpPr>
          <a:spLocks/>
        </xdr:cNvSpPr>
      </xdr:nvSpPr>
      <xdr:spPr>
        <a:xfrm>
          <a:off x="428625" y="7734300"/>
          <a:ext cx="7153275" cy="1714500"/>
        </a:xfrm>
        <a:prstGeom prst="flowChartAlternateProcess">
          <a:avLst/>
        </a:prstGeom>
        <a:solidFill>
          <a:srgbClr val="FFFFFF"/>
        </a:solidFill>
        <a:ln w="2857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rPr>
            <a:t>毎月勤労統計調査とは？（通称：毎勤）</a:t>
          </a:r>
          <a:r>
            <a:rPr lang="en-US" cap="none" sz="1100" b="0" i="0" u="none" baseline="0">
              <a:solidFill>
                <a:srgbClr val="000000"/>
              </a:solidFill>
              <a:latin typeface="ＭＳ 明朝"/>
              <a:ea typeface="ＭＳ 明朝"/>
              <a:cs typeface="ＭＳ 明朝"/>
            </a:rPr>
            <a:t>
　厚生労働省が都道府県をとおして実施する調査で、労働者の賃金、労働時間、雇用について毎月の変化を明らかにするものです。
　また、国の重要な統計を作成するための調査として、統計法に基づく「基幹
統計調査」とされています。
　　　　　　　　　　</a:t>
          </a:r>
          <a:r>
            <a:rPr lang="en-US" cap="none" sz="1100" b="0" i="0" u="none" baseline="0">
              <a:solidFill>
                <a:srgbClr val="000000"/>
              </a:solidFill>
            </a:rPr>
            <a:t>－毎勤はいろいろ役立っています－</a:t>
          </a:r>
          <a:r>
            <a:rPr lang="en-US" cap="none" sz="1100" b="0" i="0" u="none" baseline="0">
              <a:solidFill>
                <a:srgbClr val="000000"/>
              </a:solidFill>
              <a:latin typeface="ＭＳ 明朝"/>
              <a:ea typeface="ＭＳ 明朝"/>
              <a:cs typeface="ＭＳ 明朝"/>
            </a:rPr>
            <a:t>
　★失業給付の額や休業補償額の改訂の資料
　★企業の経営判断や賃金などの労働条件決定の際の資料
　★内閣府の月例経済報告や景気動向指数などの景気判断資料　　等
</a:t>
          </a:r>
        </a:p>
      </xdr:txBody>
    </xdr:sp>
    <xdr:clientData/>
  </xdr:twoCellAnchor>
  <xdr:twoCellAnchor>
    <xdr:from>
      <xdr:col>2</xdr:col>
      <xdr:colOff>66675</xdr:colOff>
      <xdr:row>5</xdr:row>
      <xdr:rowOff>104775</xdr:rowOff>
    </xdr:from>
    <xdr:to>
      <xdr:col>4</xdr:col>
      <xdr:colOff>19050</xdr:colOff>
      <xdr:row>10</xdr:row>
      <xdr:rowOff>57150</xdr:rowOff>
    </xdr:to>
    <xdr:pic>
      <xdr:nvPicPr>
        <xdr:cNvPr id="2" name="Picture 130"/>
        <xdr:cNvPicPr preferRelativeResize="1">
          <a:picLocks noChangeAspect="1"/>
        </xdr:cNvPicPr>
      </xdr:nvPicPr>
      <xdr:blipFill>
        <a:blip r:embed="rId1"/>
        <a:stretch>
          <a:fillRect/>
        </a:stretch>
      </xdr:blipFill>
      <xdr:spPr>
        <a:xfrm>
          <a:off x="704850" y="1562100"/>
          <a:ext cx="1666875" cy="971550"/>
        </a:xfrm>
        <a:prstGeom prst="rect">
          <a:avLst/>
        </a:prstGeom>
        <a:noFill/>
        <a:ln w="9525" cmpd="sng">
          <a:noFill/>
        </a:ln>
      </xdr:spPr>
    </xdr:pic>
    <xdr:clientData/>
  </xdr:twoCellAnchor>
  <xdr:twoCellAnchor editAs="oneCell">
    <xdr:from>
      <xdr:col>1</xdr:col>
      <xdr:colOff>0</xdr:colOff>
      <xdr:row>11</xdr:row>
      <xdr:rowOff>0</xdr:rowOff>
    </xdr:from>
    <xdr:to>
      <xdr:col>10</xdr:col>
      <xdr:colOff>266700</xdr:colOff>
      <xdr:row>35</xdr:row>
      <xdr:rowOff>123825</xdr:rowOff>
    </xdr:to>
    <xdr:pic>
      <xdr:nvPicPr>
        <xdr:cNvPr id="3" name="Picture 327"/>
        <xdr:cNvPicPr preferRelativeResize="1">
          <a:picLocks noChangeAspect="1"/>
        </xdr:cNvPicPr>
      </xdr:nvPicPr>
      <xdr:blipFill>
        <a:blip r:embed="rId2"/>
        <a:stretch>
          <a:fillRect/>
        </a:stretch>
      </xdr:blipFill>
      <xdr:spPr>
        <a:xfrm>
          <a:off x="247650" y="2647950"/>
          <a:ext cx="7515225" cy="430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19</xdr:row>
      <xdr:rowOff>76200</xdr:rowOff>
    </xdr:from>
    <xdr:to>
      <xdr:col>0</xdr:col>
      <xdr:colOff>428625</xdr:colOff>
      <xdr:row>21</xdr:row>
      <xdr:rowOff>19050</xdr:rowOff>
    </xdr:to>
    <xdr:sp>
      <xdr:nvSpPr>
        <xdr:cNvPr id="1" name="Rectangle 1"/>
        <xdr:cNvSpPr>
          <a:spLocks/>
        </xdr:cNvSpPr>
      </xdr:nvSpPr>
      <xdr:spPr>
        <a:xfrm>
          <a:off x="9525" y="3343275"/>
          <a:ext cx="419100" cy="285750"/>
        </a:xfrm>
        <a:prstGeom prst="rect">
          <a:avLst/>
        </a:prstGeom>
        <a:noFill/>
        <a:ln w="9525" cmpd="sng">
          <a:noFill/>
        </a:ln>
      </xdr:spPr>
      <xdr:txBody>
        <a:bodyPr vertOverflow="clip" wrap="square" lIns="27432" tIns="18288" rIns="0" bIns="0" vert="vert"/>
        <a:p>
          <a:pPr algn="l">
            <a:defRPr/>
          </a:pPr>
          <a:r>
            <a:rPr lang="en-US" cap="none" sz="1000" b="0" i="0" u="none" baseline="0">
              <a:solidFill>
                <a:srgbClr val="000000"/>
              </a:solidFill>
            </a:rPr>
            <a:t>13</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77</xdr:row>
      <xdr:rowOff>28575</xdr:rowOff>
    </xdr:from>
    <xdr:to>
      <xdr:col>0</xdr:col>
      <xdr:colOff>533400</xdr:colOff>
      <xdr:row>82</xdr:row>
      <xdr:rowOff>76200</xdr:rowOff>
    </xdr:to>
    <xdr:sp>
      <xdr:nvSpPr>
        <xdr:cNvPr id="1" name="Text Box 1"/>
        <xdr:cNvSpPr txBox="1">
          <a:spLocks noChangeArrowheads="1"/>
        </xdr:cNvSpPr>
      </xdr:nvSpPr>
      <xdr:spPr>
        <a:xfrm>
          <a:off x="47625" y="16211550"/>
          <a:ext cx="485775" cy="1095375"/>
        </a:xfrm>
        <a:prstGeom prst="rect">
          <a:avLst/>
        </a:prstGeom>
        <a:solidFill>
          <a:srgbClr val="FFFFFF"/>
        </a:solidFill>
        <a:ln w="9525" cmpd="sng">
          <a:noFill/>
        </a:ln>
      </xdr:spPr>
      <xdr:txBody>
        <a:bodyPr vertOverflow="clip" wrap="square" lIns="36576" tIns="22860" rIns="36576" bIns="22860" anchor="ctr" vert="vert"/>
        <a:p>
          <a:pPr algn="ctr">
            <a:defRPr/>
          </a:pPr>
          <a:r>
            <a:rPr lang="en-US" cap="none" sz="1400" b="0" i="0" u="none" baseline="0">
              <a:solidFill>
                <a:srgbClr val="000000"/>
              </a:solidFill>
            </a:rPr>
            <a:t>-15-</a:t>
          </a:r>
        </a:p>
      </xdr:txBody>
    </xdr:sp>
    <xdr:clientData/>
  </xdr:twoCellAnchor>
  <xdr:twoCellAnchor>
    <xdr:from>
      <xdr:col>0</xdr:col>
      <xdr:colOff>9525</xdr:colOff>
      <xdr:row>26</xdr:row>
      <xdr:rowOff>114300</xdr:rowOff>
    </xdr:from>
    <xdr:to>
      <xdr:col>0</xdr:col>
      <xdr:colOff>495300</xdr:colOff>
      <xdr:row>31</xdr:row>
      <xdr:rowOff>161925</xdr:rowOff>
    </xdr:to>
    <xdr:sp>
      <xdr:nvSpPr>
        <xdr:cNvPr id="2" name="Text Box 2"/>
        <xdr:cNvSpPr txBox="1">
          <a:spLocks noChangeArrowheads="1"/>
        </xdr:cNvSpPr>
      </xdr:nvSpPr>
      <xdr:spPr>
        <a:xfrm>
          <a:off x="9525" y="5638800"/>
          <a:ext cx="485775" cy="1095375"/>
        </a:xfrm>
        <a:prstGeom prst="rect">
          <a:avLst/>
        </a:prstGeom>
        <a:solidFill>
          <a:srgbClr val="FFFFFF"/>
        </a:solidFill>
        <a:ln w="9525" cmpd="sng">
          <a:noFill/>
        </a:ln>
      </xdr:spPr>
      <xdr:txBody>
        <a:bodyPr vertOverflow="clip" wrap="square" lIns="18288" tIns="0" rIns="0" bIns="0" anchor="ctr" vert="vert"/>
        <a:p>
          <a:pPr algn="ctr">
            <a:defRPr/>
          </a:pPr>
          <a:r>
            <a:rPr lang="en-US" cap="none" u="none" baseline="0">
              <a:latin typeface="ＭＳ 明朝"/>
              <a:ea typeface="ＭＳ 明朝"/>
              <a:cs typeface="ＭＳ 明朝"/>
            </a:rPr>
            <a:t/>
          </a:r>
        </a:p>
      </xdr:txBody>
    </xdr:sp>
    <xdr:clientData/>
  </xdr:twoCellAnchor>
  <xdr:twoCellAnchor>
    <xdr:from>
      <xdr:col>0</xdr:col>
      <xdr:colOff>38100</xdr:colOff>
      <xdr:row>25</xdr:row>
      <xdr:rowOff>85725</xdr:rowOff>
    </xdr:from>
    <xdr:to>
      <xdr:col>0</xdr:col>
      <xdr:colOff>523875</xdr:colOff>
      <xdr:row>30</xdr:row>
      <xdr:rowOff>133350</xdr:rowOff>
    </xdr:to>
    <xdr:sp>
      <xdr:nvSpPr>
        <xdr:cNvPr id="3" name="Text Box 3"/>
        <xdr:cNvSpPr txBox="1">
          <a:spLocks noChangeArrowheads="1"/>
        </xdr:cNvSpPr>
      </xdr:nvSpPr>
      <xdr:spPr>
        <a:xfrm>
          <a:off x="38100" y="5400675"/>
          <a:ext cx="485775" cy="1095375"/>
        </a:xfrm>
        <a:prstGeom prst="rect">
          <a:avLst/>
        </a:prstGeom>
        <a:solidFill>
          <a:srgbClr val="FFFFFF"/>
        </a:solidFill>
        <a:ln w="9525" cmpd="sng">
          <a:noFill/>
        </a:ln>
      </xdr:spPr>
      <xdr:txBody>
        <a:bodyPr vertOverflow="clip" wrap="square" lIns="36576" tIns="22860" rIns="36576" bIns="22860" anchor="ctr" vert="vert"/>
        <a:p>
          <a:pPr algn="ctr">
            <a:defRPr/>
          </a:pPr>
          <a:r>
            <a:rPr lang="en-US" cap="none" sz="1400" b="0" i="0" u="none" baseline="0">
              <a:solidFill>
                <a:srgbClr val="000000"/>
              </a:solidFill>
            </a:rPr>
            <a:t>-14 -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76</xdr:row>
      <xdr:rowOff>28575</xdr:rowOff>
    </xdr:from>
    <xdr:to>
      <xdr:col>0</xdr:col>
      <xdr:colOff>571500</xdr:colOff>
      <xdr:row>81</xdr:row>
      <xdr:rowOff>76200</xdr:rowOff>
    </xdr:to>
    <xdr:sp>
      <xdr:nvSpPr>
        <xdr:cNvPr id="1" name="Text Box 1"/>
        <xdr:cNvSpPr txBox="1">
          <a:spLocks noChangeArrowheads="1"/>
        </xdr:cNvSpPr>
      </xdr:nvSpPr>
      <xdr:spPr>
        <a:xfrm>
          <a:off x="85725" y="15944850"/>
          <a:ext cx="485775" cy="1095375"/>
        </a:xfrm>
        <a:prstGeom prst="rect">
          <a:avLst/>
        </a:prstGeom>
        <a:solidFill>
          <a:srgbClr val="FFFFFF"/>
        </a:solidFill>
        <a:ln w="9525" cmpd="sng">
          <a:noFill/>
        </a:ln>
      </xdr:spPr>
      <xdr:txBody>
        <a:bodyPr vertOverflow="clip" wrap="square" lIns="36576" tIns="22860" rIns="36576" bIns="22860" anchor="ctr" vert="vert"/>
        <a:p>
          <a:pPr algn="ctr">
            <a:defRPr/>
          </a:pPr>
          <a:r>
            <a:rPr lang="en-US" cap="none" sz="1400" b="0" i="0" u="none" baseline="0">
              <a:solidFill>
                <a:srgbClr val="000000"/>
              </a:solidFill>
            </a:rPr>
            <a:t>-17-</a:t>
          </a:r>
        </a:p>
      </xdr:txBody>
    </xdr:sp>
    <xdr:clientData/>
  </xdr:twoCellAnchor>
  <xdr:twoCellAnchor>
    <xdr:from>
      <xdr:col>0</xdr:col>
      <xdr:colOff>57150</xdr:colOff>
      <xdr:row>24</xdr:row>
      <xdr:rowOff>38100</xdr:rowOff>
    </xdr:from>
    <xdr:to>
      <xdr:col>0</xdr:col>
      <xdr:colOff>542925</xdr:colOff>
      <xdr:row>29</xdr:row>
      <xdr:rowOff>85725</xdr:rowOff>
    </xdr:to>
    <xdr:sp>
      <xdr:nvSpPr>
        <xdr:cNvPr id="2" name="Text Box 2"/>
        <xdr:cNvSpPr txBox="1">
          <a:spLocks noChangeArrowheads="1"/>
        </xdr:cNvSpPr>
      </xdr:nvSpPr>
      <xdr:spPr>
        <a:xfrm>
          <a:off x="57150" y="5067300"/>
          <a:ext cx="485775" cy="1095375"/>
        </a:xfrm>
        <a:prstGeom prst="rect">
          <a:avLst/>
        </a:prstGeom>
        <a:solidFill>
          <a:srgbClr val="FFFFFF"/>
        </a:solidFill>
        <a:ln w="9525" cmpd="sng">
          <a:noFill/>
        </a:ln>
      </xdr:spPr>
      <xdr:txBody>
        <a:bodyPr vertOverflow="clip" wrap="square" lIns="36576" tIns="22860" rIns="36576" bIns="22860" anchor="ctr" vert="vert"/>
        <a:p>
          <a:pPr algn="ctr">
            <a:defRPr/>
          </a:pPr>
          <a:r>
            <a:rPr lang="en-US" cap="none" sz="1400" b="0" i="0" u="none" baseline="0">
              <a:solidFill>
                <a:srgbClr val="000000"/>
              </a:solidFill>
            </a:rPr>
            <a:t>-16-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74</xdr:row>
      <xdr:rowOff>133350</xdr:rowOff>
    </xdr:from>
    <xdr:to>
      <xdr:col>0</xdr:col>
      <xdr:colOff>581025</xdr:colOff>
      <xdr:row>79</xdr:row>
      <xdr:rowOff>180975</xdr:rowOff>
    </xdr:to>
    <xdr:sp>
      <xdr:nvSpPr>
        <xdr:cNvPr id="1" name="Text Box 1"/>
        <xdr:cNvSpPr txBox="1">
          <a:spLocks noChangeArrowheads="1"/>
        </xdr:cNvSpPr>
      </xdr:nvSpPr>
      <xdr:spPr>
        <a:xfrm>
          <a:off x="95250" y="15678150"/>
          <a:ext cx="485775" cy="1095375"/>
        </a:xfrm>
        <a:prstGeom prst="rect">
          <a:avLst/>
        </a:prstGeom>
        <a:solidFill>
          <a:srgbClr val="FFFFFF"/>
        </a:solidFill>
        <a:ln w="9525" cmpd="sng">
          <a:noFill/>
        </a:ln>
      </xdr:spPr>
      <xdr:txBody>
        <a:bodyPr vertOverflow="clip" wrap="square" lIns="36576" tIns="22860" rIns="36576" bIns="22860" anchor="ctr" vert="vert"/>
        <a:p>
          <a:pPr algn="ctr">
            <a:defRPr/>
          </a:pPr>
          <a:r>
            <a:rPr lang="en-US" cap="none" sz="1400" b="0" i="0" u="none" baseline="0">
              <a:solidFill>
                <a:srgbClr val="000000"/>
              </a:solidFill>
            </a:rPr>
            <a:t>-19-</a:t>
          </a:r>
        </a:p>
      </xdr:txBody>
    </xdr:sp>
    <xdr:clientData/>
  </xdr:twoCellAnchor>
  <xdr:twoCellAnchor>
    <xdr:from>
      <xdr:col>0</xdr:col>
      <xdr:colOff>9525</xdr:colOff>
      <xdr:row>23</xdr:row>
      <xdr:rowOff>76200</xdr:rowOff>
    </xdr:from>
    <xdr:to>
      <xdr:col>0</xdr:col>
      <xdr:colOff>495300</xdr:colOff>
      <xdr:row>28</xdr:row>
      <xdr:rowOff>123825</xdr:rowOff>
    </xdr:to>
    <xdr:sp>
      <xdr:nvSpPr>
        <xdr:cNvPr id="2" name="Text Box 2"/>
        <xdr:cNvSpPr txBox="1">
          <a:spLocks noChangeArrowheads="1"/>
        </xdr:cNvSpPr>
      </xdr:nvSpPr>
      <xdr:spPr>
        <a:xfrm>
          <a:off x="9525" y="4933950"/>
          <a:ext cx="485775" cy="1095375"/>
        </a:xfrm>
        <a:prstGeom prst="rect">
          <a:avLst/>
        </a:prstGeom>
        <a:solidFill>
          <a:srgbClr val="FFFFFF"/>
        </a:solidFill>
        <a:ln w="9525" cmpd="sng">
          <a:noFill/>
        </a:ln>
      </xdr:spPr>
      <xdr:txBody>
        <a:bodyPr vertOverflow="clip" wrap="square" lIns="36576" tIns="22860" rIns="36576" bIns="22860" anchor="ctr" vert="vert"/>
        <a:p>
          <a:pPr algn="ctr">
            <a:defRPr/>
          </a:pPr>
          <a:r>
            <a:rPr lang="en-US" cap="none" sz="1400" b="0" i="0" u="none" baseline="0">
              <a:solidFill>
                <a:srgbClr val="000000"/>
              </a:solidFill>
            </a:rPr>
            <a:t>-18-</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12</xdr:row>
      <xdr:rowOff>190500</xdr:rowOff>
    </xdr:from>
    <xdr:to>
      <xdr:col>6</xdr:col>
      <xdr:colOff>0</xdr:colOff>
      <xdr:row>14</xdr:row>
      <xdr:rowOff>152400</xdr:rowOff>
    </xdr:to>
    <xdr:sp>
      <xdr:nvSpPr>
        <xdr:cNvPr id="1" name="Line 1"/>
        <xdr:cNvSpPr>
          <a:spLocks/>
        </xdr:cNvSpPr>
      </xdr:nvSpPr>
      <xdr:spPr>
        <a:xfrm>
          <a:off x="5457825" y="2381250"/>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0</xdr:colOff>
      <xdr:row>12</xdr:row>
      <xdr:rowOff>190500</xdr:rowOff>
    </xdr:from>
    <xdr:to>
      <xdr:col>6</xdr:col>
      <xdr:colOff>0</xdr:colOff>
      <xdr:row>14</xdr:row>
      <xdr:rowOff>152400</xdr:rowOff>
    </xdr:to>
    <xdr:sp>
      <xdr:nvSpPr>
        <xdr:cNvPr id="2" name="Line 2"/>
        <xdr:cNvSpPr>
          <a:spLocks/>
        </xdr:cNvSpPr>
      </xdr:nvSpPr>
      <xdr:spPr>
        <a:xfrm>
          <a:off x="5457825" y="2381250"/>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295275</xdr:colOff>
      <xdr:row>85</xdr:row>
      <xdr:rowOff>114300</xdr:rowOff>
    </xdr:from>
    <xdr:to>
      <xdr:col>8</xdr:col>
      <xdr:colOff>171450</xdr:colOff>
      <xdr:row>85</xdr:row>
      <xdr:rowOff>114300</xdr:rowOff>
    </xdr:to>
    <xdr:sp>
      <xdr:nvSpPr>
        <xdr:cNvPr id="1" name="Line 1"/>
        <xdr:cNvSpPr>
          <a:spLocks/>
        </xdr:cNvSpPr>
      </xdr:nvSpPr>
      <xdr:spPr>
        <a:xfrm>
          <a:off x="2162175" y="15621000"/>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609600</xdr:colOff>
      <xdr:row>21</xdr:row>
      <xdr:rowOff>142875</xdr:rowOff>
    </xdr:from>
    <xdr:to>
      <xdr:col>7</xdr:col>
      <xdr:colOff>85725</xdr:colOff>
      <xdr:row>29</xdr:row>
      <xdr:rowOff>76200</xdr:rowOff>
    </xdr:to>
    <xdr:pic>
      <xdr:nvPicPr>
        <xdr:cNvPr id="1" name="Picture 1"/>
        <xdr:cNvPicPr preferRelativeResize="1">
          <a:picLocks noChangeAspect="1"/>
        </xdr:cNvPicPr>
      </xdr:nvPicPr>
      <xdr:blipFill>
        <a:blip r:embed="rId1"/>
        <a:stretch>
          <a:fillRect/>
        </a:stretch>
      </xdr:blipFill>
      <xdr:spPr>
        <a:xfrm>
          <a:off x="2647950" y="6048375"/>
          <a:ext cx="2905125" cy="1638300"/>
        </a:xfrm>
        <a:prstGeom prst="rect">
          <a:avLst/>
        </a:prstGeom>
        <a:solidFill>
          <a:srgbClr val="FFFFFF"/>
        </a:solidFill>
        <a:ln w="9525" cmpd="sng">
          <a:noFill/>
        </a:ln>
      </xdr:spPr>
    </xdr:pic>
    <xdr:clientData/>
  </xdr:twoCellAnchor>
  <xdr:twoCellAnchor>
    <xdr:from>
      <xdr:col>1</xdr:col>
      <xdr:colOff>466725</xdr:colOff>
      <xdr:row>30</xdr:row>
      <xdr:rowOff>19050</xdr:rowOff>
    </xdr:from>
    <xdr:to>
      <xdr:col>9</xdr:col>
      <xdr:colOff>447675</xdr:colOff>
      <xdr:row>37</xdr:row>
      <xdr:rowOff>28575</xdr:rowOff>
    </xdr:to>
    <xdr:sp>
      <xdr:nvSpPr>
        <xdr:cNvPr id="2" name="Text Box 2"/>
        <xdr:cNvSpPr txBox="1">
          <a:spLocks noChangeArrowheads="1"/>
        </xdr:cNvSpPr>
      </xdr:nvSpPr>
      <xdr:spPr>
        <a:xfrm>
          <a:off x="866775" y="7848600"/>
          <a:ext cx="6372225" cy="1323975"/>
        </a:xfrm>
        <a:prstGeom prst="rect">
          <a:avLst/>
        </a:prstGeom>
        <a:solidFill>
          <a:srgbClr val="FFFFFF"/>
        </a:solidFill>
        <a:ln w="57150" cmpd="thickThin">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毎月勤労統計調査についてのお問い合わせ先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420-8601</a:t>
          </a:r>
          <a:r>
            <a:rPr lang="en-US" cap="none" sz="1100" b="0" i="0" u="none" baseline="0">
              <a:solidFill>
                <a:srgbClr val="000000"/>
              </a:solidFill>
              <a:latin typeface="ＭＳ Ｐゴシック"/>
              <a:ea typeface="ＭＳ Ｐゴシック"/>
              <a:cs typeface="ＭＳ Ｐゴシック"/>
            </a:rPr>
            <a:t>　静岡市葵区追手町</a:t>
          </a:r>
          <a:r>
            <a:rPr lang="en-US" cap="none" sz="1100" b="0" i="0" u="none" baseline="0">
              <a:solidFill>
                <a:srgbClr val="000000"/>
              </a:solidFill>
              <a:latin typeface="ＭＳ Ｐゴシック"/>
              <a:ea typeface="ＭＳ Ｐゴシック"/>
              <a:cs typeface="ＭＳ Ｐゴシック"/>
            </a:rPr>
            <a:t>9-6
</a:t>
          </a:r>
          <a:r>
            <a:rPr lang="en-US" cap="none" sz="1100" b="0" i="0" u="none" baseline="0">
              <a:solidFill>
                <a:srgbClr val="000000"/>
              </a:solidFill>
              <a:latin typeface="ＭＳ Ｐゴシック"/>
              <a:ea typeface="ＭＳ Ｐゴシック"/>
              <a:cs typeface="ＭＳ Ｐゴシック"/>
            </a:rPr>
            <a:t>静岡県経営管理部情報統計局統計調査課　経済班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TEL</a:t>
          </a:r>
          <a:r>
            <a:rPr lang="en-US" cap="none" sz="1100" b="0" i="0" u="none" baseline="0">
              <a:solidFill>
                <a:srgbClr val="000000"/>
              </a:solidFill>
              <a:latin typeface="ＭＳ Ｐゴシック"/>
              <a:ea typeface="ＭＳ Ｐゴシック"/>
              <a:cs typeface="ＭＳ Ｐゴシック"/>
            </a:rPr>
            <a:t>　０５４－２２１－２２４５、２２４６　　</a:t>
          </a:r>
          <a:r>
            <a:rPr lang="en-US" cap="none" sz="1100" b="0" i="0" u="none" baseline="0">
              <a:solidFill>
                <a:srgbClr val="000000"/>
              </a:solidFill>
              <a:latin typeface="ＭＳ Ｐゴシック"/>
              <a:ea typeface="ＭＳ Ｐゴシック"/>
              <a:cs typeface="ＭＳ Ｐゴシック"/>
            </a:rPr>
            <a:t>FAX</a:t>
          </a:r>
          <a:r>
            <a:rPr lang="en-US" cap="none" sz="1100" b="0" i="0" u="none" baseline="0">
              <a:solidFill>
                <a:srgbClr val="000000"/>
              </a:solidFill>
              <a:latin typeface="ＭＳ Ｐゴシック"/>
              <a:ea typeface="ＭＳ Ｐゴシック"/>
              <a:cs typeface="ＭＳ Ｐゴシック"/>
            </a:rPr>
            <a:t>　０５４－２２１－３６０９</a:t>
          </a:r>
          <a:r>
            <a:rPr lang="en-US" cap="none" sz="1100" b="0" i="0" u="none" baseline="0">
              <a:solidFill>
                <a:srgbClr val="000000"/>
              </a:solidFill>
              <a:latin typeface="ＭＳ Ｐゴシック"/>
              <a:ea typeface="ＭＳ Ｐゴシック"/>
              <a:cs typeface="ＭＳ Ｐゴシック"/>
            </a:rPr>
            <a:t>
</a:t>
          </a:r>
        </a:p>
      </xdr:txBody>
    </xdr:sp>
    <xdr:clientData/>
  </xdr:twoCellAnchor>
  <xdr:oneCellAnchor>
    <xdr:from>
      <xdr:col>1</xdr:col>
      <xdr:colOff>9525</xdr:colOff>
      <xdr:row>1</xdr:row>
      <xdr:rowOff>38100</xdr:rowOff>
    </xdr:from>
    <xdr:ext cx="6724650" cy="666750"/>
    <xdr:sp>
      <xdr:nvSpPr>
        <xdr:cNvPr id="3" name="Text Box 3"/>
        <xdr:cNvSpPr txBox="1">
          <a:spLocks noChangeArrowheads="1"/>
        </xdr:cNvSpPr>
      </xdr:nvSpPr>
      <xdr:spPr>
        <a:xfrm>
          <a:off x="409575" y="342900"/>
          <a:ext cx="6724650" cy="666750"/>
        </a:xfrm>
        <a:prstGeom prst="rect">
          <a:avLst/>
        </a:prstGeom>
        <a:solidFill>
          <a:srgbClr val="008000"/>
        </a:solidFill>
        <a:ln w="9525" cmpd="sng">
          <a:noFill/>
        </a:ln>
      </xdr:spPr>
      <xdr:txBody>
        <a:bodyPr vertOverflow="clip" wrap="square"/>
        <a:p>
          <a:pPr algn="l">
            <a:defRPr/>
          </a:pPr>
          <a:r>
            <a:rPr lang="en-US" cap="none" sz="1600" b="0" i="0" u="none" baseline="0">
              <a:solidFill>
                <a:srgbClr val="FFFFFF"/>
              </a:solidFill>
              <a:latin typeface="ＭＳ Ｐゴシック"/>
              <a:ea typeface="ＭＳ Ｐゴシック"/>
              <a:cs typeface="ＭＳ Ｐゴシック"/>
            </a:rPr>
            <a:t>静岡県統計情報ホームページ「統計センターしずおか」</a:t>
          </a:r>
          <a:r>
            <a:rPr lang="en-US" cap="none" sz="1600" b="0" i="0" u="none" baseline="0">
              <a:solidFill>
                <a:srgbClr val="FFFFFF"/>
              </a:solidFill>
              <a:latin typeface="ＭＳ Ｐゴシック"/>
              <a:ea typeface="ＭＳ Ｐゴシック"/>
              <a:cs typeface="ＭＳ Ｐゴシック"/>
            </a:rPr>
            <a:t>
</a:t>
          </a:r>
          <a:r>
            <a:rPr lang="en-US" cap="none" sz="1600" b="0" i="0" u="none" baseline="0">
              <a:solidFill>
                <a:srgbClr val="FFFFFF"/>
              </a:solidFill>
              <a:latin typeface="ＭＳ Ｐゴシック"/>
              <a:ea typeface="ＭＳ Ｐゴシック"/>
              <a:cs typeface="ＭＳ Ｐゴシック"/>
            </a:rPr>
            <a:t>                </a:t>
          </a:r>
          <a:r>
            <a:rPr lang="en-US" cap="none" sz="1200" b="0" i="0" u="none" baseline="0">
              <a:solidFill>
                <a:srgbClr val="FFFFFF"/>
              </a:solidFill>
              <a:latin typeface="ＭＳ Ｐゴシック"/>
              <a:ea typeface="ＭＳ Ｐゴシック"/>
              <a:cs typeface="ＭＳ Ｐゴシック"/>
            </a:rPr>
            <a:t>あなたの知りたい統計データがあります♪</a:t>
          </a:r>
          <a:r>
            <a:rPr lang="en-US" cap="none" sz="1200" b="0" i="0" u="none" baseline="0">
              <a:solidFill>
                <a:srgbClr val="FFFFFF"/>
              </a:solidFill>
              <a:latin typeface="ＭＳ Ｐゴシック"/>
              <a:ea typeface="ＭＳ Ｐゴシック"/>
              <a:cs typeface="ＭＳ Ｐゴシック"/>
            </a:rPr>
            <a:t>
</a:t>
          </a:r>
        </a:p>
      </xdr:txBody>
    </xdr:sp>
    <xdr:clientData/>
  </xdr:oneCellAnchor>
  <xdr:twoCellAnchor>
    <xdr:from>
      <xdr:col>2</xdr:col>
      <xdr:colOff>257175</xdr:colOff>
      <xdr:row>3</xdr:row>
      <xdr:rowOff>257175</xdr:rowOff>
    </xdr:from>
    <xdr:to>
      <xdr:col>6</xdr:col>
      <xdr:colOff>219075</xdr:colOff>
      <xdr:row>5</xdr:row>
      <xdr:rowOff>142875</xdr:rowOff>
    </xdr:to>
    <xdr:grpSp>
      <xdr:nvGrpSpPr>
        <xdr:cNvPr id="4" name="Group 37"/>
        <xdr:cNvGrpSpPr>
          <a:grpSpLocks/>
        </xdr:cNvGrpSpPr>
      </xdr:nvGrpSpPr>
      <xdr:grpSpPr>
        <a:xfrm>
          <a:off x="1285875" y="1171575"/>
          <a:ext cx="3543300" cy="495300"/>
          <a:chOff x="214" y="1050"/>
          <a:chExt cx="297" cy="48"/>
        </a:xfrm>
        <a:solidFill>
          <a:srgbClr val="FFFFFF"/>
        </a:solidFill>
      </xdr:grpSpPr>
      <xdr:sp>
        <xdr:nvSpPr>
          <xdr:cNvPr id="5" name="正方形/長方形 5"/>
          <xdr:cNvSpPr>
            <a:spLocks/>
          </xdr:cNvSpPr>
        </xdr:nvSpPr>
        <xdr:spPr>
          <a:xfrm>
            <a:off x="214" y="1050"/>
            <a:ext cx="209" cy="31"/>
          </a:xfrm>
          <a:prstGeom prst="rect">
            <a:avLst/>
          </a:prstGeom>
          <a:solidFill>
            <a:srgbClr val="FFFFFF"/>
          </a:solidFill>
          <a:ln w="25400" cmpd="sng">
            <a:solidFill>
              <a:srgbClr val="7F7F7F"/>
            </a:solidFill>
            <a:headEnd type="none"/>
            <a:tailEnd type="none"/>
          </a:ln>
        </xdr:spPr>
        <xdr:txBody>
          <a:bodyPr vertOverflow="clip" wrap="square"/>
          <a:p>
            <a:pPr algn="l">
              <a:defRPr/>
            </a:pPr>
            <a:r>
              <a:rPr lang="en-US" cap="none" sz="1400" b="0" i="0" u="none" baseline="0">
                <a:solidFill>
                  <a:srgbClr val="000000"/>
                </a:solidFill>
              </a:rPr>
              <a:t>しずおか　統計</a:t>
            </a:r>
            <a:r>
              <a:rPr lang="en-US" cap="none" sz="1400" b="0" i="0" u="none" baseline="0">
                <a:solidFill>
                  <a:srgbClr val="000000"/>
                </a:solidFill>
              </a:rPr>
              <a:t>
</a:t>
            </a:r>
          </a:p>
        </xdr:txBody>
      </xdr:sp>
      <xdr:sp>
        <xdr:nvSpPr>
          <xdr:cNvPr id="6" name="角丸四角形 6"/>
          <xdr:cNvSpPr>
            <a:spLocks/>
          </xdr:cNvSpPr>
        </xdr:nvSpPr>
        <xdr:spPr>
          <a:xfrm>
            <a:off x="430" y="1051"/>
            <a:ext cx="66" cy="32"/>
          </a:xfrm>
          <a:prstGeom prst="roundRect">
            <a:avLst/>
          </a:prstGeom>
          <a:solidFill>
            <a:srgbClr val="808080"/>
          </a:solidFill>
          <a:ln w="25400" cmpd="sng">
            <a:solidFill>
              <a:srgbClr val="808080"/>
            </a:solidFill>
            <a:headEnd type="none"/>
            <a:tailEnd type="none"/>
          </a:ln>
        </xdr:spPr>
        <xdr:txBody>
          <a:bodyPr vertOverflow="clip" wrap="square"/>
          <a:p>
            <a:pPr algn="l">
              <a:defRPr/>
            </a:pPr>
            <a:r>
              <a:rPr lang="en-US" cap="none" sz="1300" b="0" i="0" u="none" baseline="0">
                <a:solidFill>
                  <a:srgbClr val="FFFFFF"/>
                </a:solidFill>
              </a:rPr>
              <a:t>検索</a:t>
            </a:r>
            <a:r>
              <a:rPr lang="en-US" cap="none" sz="1300" b="0" i="0" u="none" baseline="0">
                <a:solidFill>
                  <a:srgbClr val="FFFFFF"/>
                </a:solidFill>
              </a:rPr>
              <a:t>
</a:t>
            </a:r>
          </a:p>
        </xdr:txBody>
      </xdr:sp>
      <xdr:sp>
        <xdr:nvSpPr>
          <xdr:cNvPr id="7" name="左矢印 7"/>
          <xdr:cNvSpPr>
            <a:spLocks/>
          </xdr:cNvSpPr>
        </xdr:nvSpPr>
        <xdr:spPr>
          <a:xfrm rot="2648693">
            <a:off x="484" y="1064"/>
            <a:ext cx="27" cy="34"/>
          </a:xfrm>
          <a:prstGeom prst="leftArrow">
            <a:avLst>
              <a:gd name="adj" fmla="val 0"/>
            </a:avLst>
          </a:prstGeom>
          <a:solidFill>
            <a:srgbClr val="333333"/>
          </a:solidFill>
          <a:ln w="25400" cmpd="sng">
            <a:solidFill>
              <a:srgbClr val="FFFFFF"/>
            </a:solidFill>
            <a:headEnd type="none"/>
            <a:tailEnd type="none"/>
          </a:ln>
        </xdr:spPr>
        <xdr:txBody>
          <a:bodyPr vertOverflow="clip" wrap="square"/>
          <a:p>
            <a:pPr algn="l">
              <a:defRPr/>
            </a:pPr>
            <a:r>
              <a:rPr lang="en-US" cap="none" sz="1800" b="0" i="0" u="none" baseline="0">
                <a:solidFill>
                  <a:srgbClr val="000000"/>
                </a:solidFill>
              </a:rPr>
              <a:t/>
            </a:r>
          </a:p>
        </xdr:txBody>
      </xdr:sp>
    </xdr:grpSp>
    <xdr:clientData/>
  </xdr:twoCellAnchor>
  <xdr:oneCellAnchor>
    <xdr:from>
      <xdr:col>1</xdr:col>
      <xdr:colOff>238125</xdr:colOff>
      <xdr:row>5</xdr:row>
      <xdr:rowOff>57150</xdr:rowOff>
    </xdr:from>
    <xdr:ext cx="4343400" cy="533400"/>
    <xdr:sp>
      <xdr:nvSpPr>
        <xdr:cNvPr id="8" name="Text Box 8"/>
        <xdr:cNvSpPr txBox="1">
          <a:spLocks noChangeArrowheads="1"/>
        </xdr:cNvSpPr>
      </xdr:nvSpPr>
      <xdr:spPr>
        <a:xfrm>
          <a:off x="638175" y="1581150"/>
          <a:ext cx="4343400" cy="533400"/>
        </a:xfrm>
        <a:prstGeom prst="rect">
          <a:avLst/>
        </a:prstGeom>
        <a:noFill/>
        <a:ln w="9525" cmpd="sng">
          <a:noFill/>
        </a:ln>
      </xdr:spPr>
      <xdr:txBody>
        <a:bodyPr vertOverflow="clip" wrap="square"/>
        <a:p>
          <a:pPr algn="l">
            <a:defRPr/>
          </a:pPr>
          <a:r>
            <a:rPr lang="en-US" cap="none" sz="1400" b="0" i="0" u="none" baseline="0">
              <a:solidFill>
                <a:srgbClr val="000000"/>
              </a:solidFill>
            </a:rPr>
            <a:t>URL  http://toukei.pref.shizuoka.jp/
</a:t>
          </a:r>
        </a:p>
      </xdr:txBody>
    </xdr:sp>
    <xdr:clientData/>
  </xdr:oneCellAnchor>
  <xdr:twoCellAnchor>
    <xdr:from>
      <xdr:col>6</xdr:col>
      <xdr:colOff>219075</xdr:colOff>
      <xdr:row>4</xdr:row>
      <xdr:rowOff>266700</xdr:rowOff>
    </xdr:from>
    <xdr:to>
      <xdr:col>10</xdr:col>
      <xdr:colOff>161925</xdr:colOff>
      <xdr:row>6</xdr:row>
      <xdr:rowOff>104775</xdr:rowOff>
    </xdr:to>
    <xdr:sp>
      <xdr:nvSpPr>
        <xdr:cNvPr id="9" name="Text Box 9"/>
        <xdr:cNvSpPr txBox="1">
          <a:spLocks noChangeArrowheads="1"/>
        </xdr:cNvSpPr>
      </xdr:nvSpPr>
      <xdr:spPr>
        <a:xfrm>
          <a:off x="4829175" y="1485900"/>
          <a:ext cx="2981325" cy="447675"/>
        </a:xfrm>
        <a:prstGeom prst="rect">
          <a:avLst/>
        </a:prstGeom>
        <a:noFill/>
        <a:ln w="9525" cmpd="sng">
          <a:noFill/>
        </a:ln>
      </xdr:spPr>
      <xdr:txBody>
        <a:bodyPr vertOverflow="clip" wrap="square"/>
        <a:p>
          <a:pPr algn="l">
            <a:defRPr/>
          </a:pPr>
          <a:r>
            <a:rPr lang="en-US" cap="none" sz="1000" b="0" i="0" u="none" baseline="0">
              <a:solidFill>
                <a:srgbClr val="000000"/>
              </a:solidFill>
            </a:rPr>
            <a:t>スマートフォン版も公開しています。</a:t>
          </a:r>
        </a:p>
      </xdr:txBody>
    </xdr:sp>
    <xdr:clientData/>
  </xdr:twoCellAnchor>
  <xdr:twoCellAnchor>
    <xdr:from>
      <xdr:col>6</xdr:col>
      <xdr:colOff>495300</xdr:colOff>
      <xdr:row>3</xdr:row>
      <xdr:rowOff>238125</xdr:rowOff>
    </xdr:from>
    <xdr:to>
      <xdr:col>7</xdr:col>
      <xdr:colOff>9525</xdr:colOff>
      <xdr:row>4</xdr:row>
      <xdr:rowOff>200025</xdr:rowOff>
    </xdr:to>
    <xdr:sp>
      <xdr:nvSpPr>
        <xdr:cNvPr id="10" name="AutoShape 10"/>
        <xdr:cNvSpPr>
          <a:spLocks/>
        </xdr:cNvSpPr>
      </xdr:nvSpPr>
      <xdr:spPr>
        <a:xfrm>
          <a:off x="5105400" y="1152525"/>
          <a:ext cx="371475" cy="266700"/>
        </a:xfrm>
        <a:prstGeom prst="smileyFace">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38100</xdr:colOff>
      <xdr:row>3</xdr:row>
      <xdr:rowOff>247650</xdr:rowOff>
    </xdr:from>
    <xdr:to>
      <xdr:col>9</xdr:col>
      <xdr:colOff>495300</xdr:colOff>
      <xdr:row>4</xdr:row>
      <xdr:rowOff>247650</xdr:rowOff>
    </xdr:to>
    <xdr:sp>
      <xdr:nvSpPr>
        <xdr:cNvPr id="11" name="Text Box 11"/>
        <xdr:cNvSpPr txBox="1">
          <a:spLocks noChangeArrowheads="1"/>
        </xdr:cNvSpPr>
      </xdr:nvSpPr>
      <xdr:spPr>
        <a:xfrm>
          <a:off x="5505450" y="1162050"/>
          <a:ext cx="1781175" cy="304800"/>
        </a:xfrm>
        <a:prstGeom prst="rect">
          <a:avLst/>
        </a:prstGeom>
        <a:noFill/>
        <a:ln w="9525" cmpd="sng">
          <a:noFill/>
        </a:ln>
      </xdr:spPr>
      <xdr:txBody>
        <a:bodyPr vertOverflow="clip" wrap="square"/>
        <a:p>
          <a:pPr algn="l">
            <a:defRPr/>
          </a:pPr>
          <a:r>
            <a:rPr lang="en-US" cap="none" sz="1200" b="0" i="0" u="none" baseline="0">
              <a:solidFill>
                <a:srgbClr val="FF0000"/>
              </a:solidFill>
              <a:latin typeface="ＭＳ Ｐゴシック"/>
              <a:ea typeface="ＭＳ Ｐゴシック"/>
              <a:cs typeface="ＭＳ Ｐゴシック"/>
            </a:rPr>
            <a:t>注目ポイント</a:t>
          </a:r>
          <a:r>
            <a:rPr lang="en-US" cap="none" sz="1200" b="0" i="0" u="none" baseline="0">
              <a:solidFill>
                <a:srgbClr val="FF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B2:P55"/>
  <sheetViews>
    <sheetView showGridLines="0" tabSelected="1" view="pageBreakPreview" zoomScaleSheetLayoutView="100" zoomScalePageLayoutView="0" workbookViewId="0" topLeftCell="A1">
      <selection activeCell="A1" sqref="A1"/>
    </sheetView>
  </sheetViews>
  <sheetFormatPr defaultColWidth="8.796875" defaultRowHeight="14.25"/>
  <cols>
    <col min="1" max="1" width="2.59765625" style="16" customWidth="1"/>
    <col min="2" max="2" width="4.09765625" style="16" customWidth="1"/>
    <col min="3" max="12" width="9" style="16" customWidth="1"/>
    <col min="13" max="13" width="15.5" style="22" customWidth="1"/>
    <col min="14" max="14" width="7.19921875" style="16" customWidth="1"/>
    <col min="15" max="15" width="16.3984375" style="16" customWidth="1"/>
    <col min="16" max="16384" width="9" style="16" customWidth="1"/>
  </cols>
  <sheetData>
    <row r="1" ht="6.75" customHeight="1"/>
    <row r="2" spans="2:13" ht="23.25" customHeight="1">
      <c r="B2" s="29" t="s">
        <v>784</v>
      </c>
      <c r="M2" s="23"/>
    </row>
    <row r="3" ht="35.25" customHeight="1"/>
    <row r="4" spans="3:11" ht="39.75" customHeight="1">
      <c r="C4" s="30" t="s">
        <v>673</v>
      </c>
      <c r="D4" s="17"/>
      <c r="E4" s="17"/>
      <c r="F4" s="17"/>
      <c r="G4" s="17"/>
      <c r="H4" s="17"/>
      <c r="I4" s="17"/>
      <c r="J4" s="17"/>
      <c r="K4" s="17"/>
    </row>
    <row r="5" ht="9.75" customHeight="1"/>
    <row r="6" spans="3:11" ht="19.5" customHeight="1">
      <c r="C6" s="579" t="s">
        <v>781</v>
      </c>
      <c r="D6" s="579"/>
      <c r="E6" s="579"/>
      <c r="F6" s="579"/>
      <c r="G6" s="579"/>
      <c r="H6" s="579"/>
      <c r="I6" s="579"/>
      <c r="J6" s="579"/>
      <c r="K6" s="579"/>
    </row>
    <row r="7" ht="9.75" customHeight="1"/>
    <row r="8" spans="15:16" ht="19.5" customHeight="1">
      <c r="O8" s="3"/>
      <c r="P8" s="28"/>
    </row>
    <row r="9" spans="5:9" ht="21.75" customHeight="1">
      <c r="E9" s="582">
        <v>43040</v>
      </c>
      <c r="F9" s="582"/>
      <c r="G9" s="582"/>
      <c r="H9" s="582"/>
      <c r="I9" s="241"/>
    </row>
    <row r="10" ht="9.75" customHeight="1">
      <c r="G10" s="580"/>
    </row>
    <row r="11" ht="13.5" customHeight="1">
      <c r="G11" s="581"/>
    </row>
    <row r="12" spans="3:11" ht="18.75">
      <c r="C12" s="18"/>
      <c r="D12" s="17"/>
      <c r="E12" s="17"/>
      <c r="F12" s="17"/>
      <c r="G12" s="19"/>
      <c r="H12" s="17"/>
      <c r="I12" s="17"/>
      <c r="J12" s="17"/>
      <c r="K12" s="17"/>
    </row>
    <row r="13" spans="3:11" ht="13.5">
      <c r="C13" s="19"/>
      <c r="D13" s="17"/>
      <c r="E13" s="17"/>
      <c r="F13" s="17"/>
      <c r="G13" s="17"/>
      <c r="H13" s="17"/>
      <c r="I13" s="17"/>
      <c r="J13" s="17"/>
      <c r="K13" s="17"/>
    </row>
    <row r="14" ht="13.5"/>
    <row r="15" ht="13.5"/>
    <row r="16" ht="13.5">
      <c r="M16" s="16"/>
    </row>
    <row r="17" ht="13.5">
      <c r="M17" s="16"/>
    </row>
    <row r="18" ht="13.5">
      <c r="M18" s="16"/>
    </row>
    <row r="19" ht="13.5">
      <c r="M19" s="16"/>
    </row>
    <row r="20" ht="13.5">
      <c r="M20" s="16"/>
    </row>
    <row r="21" ht="13.5">
      <c r="M21" s="16"/>
    </row>
    <row r="22" ht="13.5">
      <c r="M22" s="25"/>
    </row>
    <row r="23" ht="13.5">
      <c r="M23" s="16"/>
    </row>
    <row r="24" ht="13.5">
      <c r="M24" s="16"/>
    </row>
    <row r="25" ht="13.5">
      <c r="M25" s="16"/>
    </row>
    <row r="26" ht="13.5">
      <c r="M26" s="16"/>
    </row>
    <row r="27" ht="13.5">
      <c r="M27" s="16"/>
    </row>
    <row r="28" ht="13.5">
      <c r="M28" s="16"/>
    </row>
    <row r="29" ht="13.5">
      <c r="M29" s="16"/>
    </row>
    <row r="30" ht="13.5">
      <c r="M30" s="24"/>
    </row>
    <row r="31" ht="13.5"/>
    <row r="32" ht="13.5"/>
    <row r="33" ht="13.5"/>
    <row r="34" ht="13.5"/>
    <row r="35" ht="13.5"/>
    <row r="36" ht="13.5"/>
    <row r="42" spans="4:10" ht="13.5">
      <c r="D42" s="184"/>
      <c r="E42" s="184"/>
      <c r="F42" s="185" t="s">
        <v>178</v>
      </c>
      <c r="G42" s="184"/>
      <c r="H42" s="184"/>
      <c r="I42" s="184"/>
      <c r="J42" s="184"/>
    </row>
    <row r="43" spans="3:10" ht="13.5">
      <c r="C43" s="185"/>
      <c r="D43" s="184"/>
      <c r="E43" s="184"/>
      <c r="F43" s="184"/>
      <c r="G43" s="184"/>
      <c r="H43" s="184"/>
      <c r="I43" s="184"/>
      <c r="J43" s="184"/>
    </row>
    <row r="44" spans="3:10" ht="13.5">
      <c r="C44" s="185"/>
      <c r="D44" s="184"/>
      <c r="E44" s="184"/>
      <c r="F44" s="184"/>
      <c r="G44" s="184"/>
      <c r="H44" s="184"/>
      <c r="I44" s="184"/>
      <c r="J44" s="184"/>
    </row>
    <row r="45" spans="3:10" ht="13.5">
      <c r="C45" s="185"/>
      <c r="D45" s="184"/>
      <c r="E45" s="184"/>
      <c r="F45" s="184"/>
      <c r="G45" s="184"/>
      <c r="H45" s="184"/>
      <c r="I45" s="184"/>
      <c r="J45" s="184"/>
    </row>
    <row r="46" spans="3:10" ht="13.5">
      <c r="C46" s="184"/>
      <c r="D46" s="184"/>
      <c r="E46" s="184"/>
      <c r="F46" s="184"/>
      <c r="G46" s="184"/>
      <c r="H46" s="184"/>
      <c r="I46" s="184"/>
      <c r="J46" s="184"/>
    </row>
    <row r="47" spans="3:10" ht="13.5">
      <c r="C47" s="184"/>
      <c r="D47" s="184"/>
      <c r="E47" s="184"/>
      <c r="F47" s="184"/>
      <c r="G47" s="184"/>
      <c r="H47" s="184"/>
      <c r="I47" s="184"/>
      <c r="J47" s="184"/>
    </row>
    <row r="48" spans="3:10" ht="13.5">
      <c r="C48" s="184"/>
      <c r="D48" s="184"/>
      <c r="E48" s="184"/>
      <c r="F48" s="184"/>
      <c r="G48" s="184"/>
      <c r="H48" s="184"/>
      <c r="I48" s="184"/>
      <c r="J48" s="184"/>
    </row>
    <row r="49" spans="3:10" ht="1.5" customHeight="1">
      <c r="C49" s="184"/>
      <c r="D49" s="184"/>
      <c r="E49" s="184"/>
      <c r="F49" s="184"/>
      <c r="G49" s="184"/>
      <c r="H49" s="184"/>
      <c r="I49" s="184"/>
      <c r="J49" s="184"/>
    </row>
    <row r="50" spans="3:11" ht="13.5">
      <c r="C50" s="184"/>
      <c r="D50" s="184"/>
      <c r="E50" s="184"/>
      <c r="F50" s="184"/>
      <c r="G50" s="184"/>
      <c r="H50" s="184"/>
      <c r="I50" s="184"/>
      <c r="J50" s="184"/>
      <c r="K50" s="17"/>
    </row>
    <row r="51" spans="3:11" ht="20.25" customHeight="1">
      <c r="C51" s="184"/>
      <c r="D51" s="184"/>
      <c r="E51" s="184"/>
      <c r="F51" s="184"/>
      <c r="G51" s="184"/>
      <c r="H51" s="184"/>
      <c r="I51" s="184"/>
      <c r="J51" s="184"/>
      <c r="K51" s="17"/>
    </row>
    <row r="52" spans="3:10" ht="24" customHeight="1">
      <c r="C52" s="184"/>
      <c r="D52" s="184"/>
      <c r="F52" s="578">
        <v>43130</v>
      </c>
      <c r="G52" s="578"/>
      <c r="H52" s="578"/>
      <c r="I52" s="184"/>
      <c r="J52" s="184"/>
    </row>
    <row r="53" spans="4:11" ht="18.75" customHeight="1">
      <c r="D53" s="577" t="s">
        <v>593</v>
      </c>
      <c r="E53" s="577"/>
      <c r="F53" s="577"/>
      <c r="G53" s="577"/>
      <c r="H53" s="577"/>
      <c r="I53" s="577"/>
      <c r="J53" s="577"/>
      <c r="K53" s="20"/>
    </row>
    <row r="54" spans="4:11" ht="10.5" customHeight="1">
      <c r="D54" s="20"/>
      <c r="E54" s="20"/>
      <c r="F54" s="127"/>
      <c r="G54" s="127"/>
      <c r="H54" s="127"/>
      <c r="I54" s="20"/>
      <c r="J54" s="20"/>
      <c r="K54" s="20"/>
    </row>
    <row r="55" ht="18.75" customHeight="1">
      <c r="K55" s="21"/>
    </row>
  </sheetData>
  <sheetProtection/>
  <mergeCells count="5">
    <mergeCell ref="D53:J53"/>
    <mergeCell ref="F52:H52"/>
    <mergeCell ref="C6:K6"/>
    <mergeCell ref="G10:G11"/>
    <mergeCell ref="E9:H9"/>
  </mergeCells>
  <printOptions/>
  <pageMargins left="0.5905511811023623" right="0.7874015748031497" top="0.7874015748031497" bottom="0.5905511811023623"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indexed="17"/>
  </sheetPr>
  <dimension ref="A1:AT99"/>
  <sheetViews>
    <sheetView view="pageBreakPreview" zoomScale="90" zoomScaleNormal="85" zoomScaleSheetLayoutView="90" zoomScalePageLayoutView="0" workbookViewId="0" topLeftCell="A1">
      <selection activeCell="A1" sqref="A1"/>
    </sheetView>
  </sheetViews>
  <sheetFormatPr defaultColWidth="8.796875" defaultRowHeight="14.25"/>
  <cols>
    <col min="1" max="1" width="4.8984375" style="318" bestFit="1" customWidth="1"/>
    <col min="2" max="2" width="3.19921875" style="318" bestFit="1" customWidth="1"/>
    <col min="3" max="3" width="3.09765625" style="318" bestFit="1" customWidth="1"/>
    <col min="4" max="19" width="8.19921875" style="318" customWidth="1"/>
    <col min="20" max="35" width="7.59765625" style="318" customWidth="1"/>
    <col min="36" max="16384" width="9" style="318" customWidth="1"/>
  </cols>
  <sheetData>
    <row r="1" spans="1:31" ht="18.75">
      <c r="A1" s="319"/>
      <c r="B1" s="319"/>
      <c r="C1" s="319"/>
      <c r="D1" s="319"/>
      <c r="E1" s="143"/>
      <c r="F1" s="143"/>
      <c r="G1" s="199"/>
      <c r="H1" s="199"/>
      <c r="I1" s="199"/>
      <c r="J1" s="199"/>
      <c r="K1" s="199"/>
      <c r="L1" s="199"/>
      <c r="M1" s="199"/>
      <c r="N1" s="199"/>
      <c r="O1" s="199"/>
      <c r="P1" s="143"/>
      <c r="Q1" s="143"/>
      <c r="R1" s="319"/>
      <c r="S1" s="143"/>
      <c r="T1" s="143"/>
      <c r="U1" s="143"/>
      <c r="V1" s="143"/>
      <c r="W1" s="143"/>
      <c r="X1" s="143"/>
      <c r="Y1" s="143"/>
      <c r="Z1" s="143"/>
      <c r="AA1" s="143"/>
      <c r="AB1" s="143"/>
      <c r="AC1" s="143"/>
      <c r="AD1" s="143"/>
      <c r="AE1" s="143"/>
    </row>
    <row r="2" spans="1:31" ht="18.75">
      <c r="A2" s="319"/>
      <c r="B2" s="319"/>
      <c r="C2" s="319"/>
      <c r="D2" s="319"/>
      <c r="E2" s="143"/>
      <c r="F2" s="143"/>
      <c r="G2" s="653" t="s">
        <v>652</v>
      </c>
      <c r="H2" s="653"/>
      <c r="I2" s="653"/>
      <c r="J2" s="653"/>
      <c r="K2" s="653"/>
      <c r="L2" s="653"/>
      <c r="M2" s="653"/>
      <c r="N2" s="653"/>
      <c r="O2" s="317"/>
      <c r="P2" s="143"/>
      <c r="Q2" s="143"/>
      <c r="R2" s="319"/>
      <c r="S2" s="143"/>
      <c r="T2" s="143"/>
      <c r="U2" s="143"/>
      <c r="V2" s="143"/>
      <c r="W2" s="143"/>
      <c r="X2" s="143"/>
      <c r="Y2" s="143"/>
      <c r="Z2" s="143"/>
      <c r="AA2" s="143"/>
      <c r="AB2" s="143"/>
      <c r="AC2" s="143"/>
      <c r="AD2" s="143"/>
      <c r="AE2" s="143"/>
    </row>
    <row r="3" spans="1:19" ht="17.25">
      <c r="A3" s="160" t="s">
        <v>801</v>
      </c>
      <c r="B3" s="320"/>
      <c r="C3" s="320"/>
      <c r="H3" s="654"/>
      <c r="I3" s="654"/>
      <c r="J3" s="654"/>
      <c r="K3" s="654"/>
      <c r="L3" s="654"/>
      <c r="M3" s="654"/>
      <c r="N3" s="654"/>
      <c r="O3" s="654"/>
      <c r="S3" s="152" t="s">
        <v>414</v>
      </c>
    </row>
    <row r="4" spans="1:19" ht="13.5">
      <c r="A4" s="655" t="s">
        <v>103</v>
      </c>
      <c r="B4" s="655"/>
      <c r="C4" s="656"/>
      <c r="D4" s="144" t="s">
        <v>609</v>
      </c>
      <c r="E4" s="144" t="s">
        <v>610</v>
      </c>
      <c r="F4" s="144" t="s">
        <v>611</v>
      </c>
      <c r="G4" s="144" t="s">
        <v>612</v>
      </c>
      <c r="H4" s="144" t="s">
        <v>613</v>
      </c>
      <c r="I4" s="144" t="s">
        <v>614</v>
      </c>
      <c r="J4" s="144" t="s">
        <v>615</v>
      </c>
      <c r="K4" s="144" t="s">
        <v>616</v>
      </c>
      <c r="L4" s="144" t="s">
        <v>617</v>
      </c>
      <c r="M4" s="144" t="s">
        <v>618</v>
      </c>
      <c r="N4" s="144" t="s">
        <v>183</v>
      </c>
      <c r="O4" s="144" t="s">
        <v>620</v>
      </c>
      <c r="P4" s="144" t="s">
        <v>621</v>
      </c>
      <c r="Q4" s="144" t="s">
        <v>622</v>
      </c>
      <c r="R4" s="144" t="s">
        <v>623</v>
      </c>
      <c r="S4" s="144" t="s">
        <v>624</v>
      </c>
    </row>
    <row r="5" spans="1:19" ht="13.5">
      <c r="A5" s="657"/>
      <c r="B5" s="657"/>
      <c r="C5" s="658"/>
      <c r="D5" s="145" t="s">
        <v>116</v>
      </c>
      <c r="E5" s="145"/>
      <c r="F5" s="145"/>
      <c r="G5" s="145" t="s">
        <v>174</v>
      </c>
      <c r="H5" s="145" t="s">
        <v>117</v>
      </c>
      <c r="I5" s="145" t="s">
        <v>118</v>
      </c>
      <c r="J5" s="145" t="s">
        <v>119</v>
      </c>
      <c r="K5" s="145" t="s">
        <v>120</v>
      </c>
      <c r="L5" s="146" t="s">
        <v>121</v>
      </c>
      <c r="M5" s="147" t="s">
        <v>122</v>
      </c>
      <c r="N5" s="146" t="s">
        <v>181</v>
      </c>
      <c r="O5" s="146" t="s">
        <v>123</v>
      </c>
      <c r="P5" s="146" t="s">
        <v>124</v>
      </c>
      <c r="Q5" s="146" t="s">
        <v>125</v>
      </c>
      <c r="R5" s="146" t="s">
        <v>126</v>
      </c>
      <c r="S5" s="190" t="s">
        <v>736</v>
      </c>
    </row>
    <row r="6" spans="1:19" ht="18" customHeight="1">
      <c r="A6" s="659"/>
      <c r="B6" s="659"/>
      <c r="C6" s="660"/>
      <c r="D6" s="148" t="s">
        <v>127</v>
      </c>
      <c r="E6" s="148" t="s">
        <v>848</v>
      </c>
      <c r="F6" s="148" t="s">
        <v>849</v>
      </c>
      <c r="G6" s="148" t="s">
        <v>175</v>
      </c>
      <c r="H6" s="148" t="s">
        <v>128</v>
      </c>
      <c r="I6" s="148" t="s">
        <v>129</v>
      </c>
      <c r="J6" s="148" t="s">
        <v>130</v>
      </c>
      <c r="K6" s="148" t="s">
        <v>131</v>
      </c>
      <c r="L6" s="149" t="s">
        <v>132</v>
      </c>
      <c r="M6" s="150" t="s">
        <v>133</v>
      </c>
      <c r="N6" s="149" t="s">
        <v>182</v>
      </c>
      <c r="O6" s="149" t="s">
        <v>134</v>
      </c>
      <c r="P6" s="150" t="s">
        <v>135</v>
      </c>
      <c r="Q6" s="150" t="s">
        <v>136</v>
      </c>
      <c r="R6" s="149" t="s">
        <v>179</v>
      </c>
      <c r="S6" s="149" t="s">
        <v>737</v>
      </c>
    </row>
    <row r="7" spans="1:19" ht="15.75" customHeight="1">
      <c r="A7" s="165"/>
      <c r="B7" s="165"/>
      <c r="C7" s="165"/>
      <c r="D7" s="661" t="s">
        <v>173</v>
      </c>
      <c r="E7" s="661"/>
      <c r="F7" s="661"/>
      <c r="G7" s="661"/>
      <c r="H7" s="661"/>
      <c r="I7" s="661"/>
      <c r="J7" s="661"/>
      <c r="K7" s="661"/>
      <c r="L7" s="661"/>
      <c r="M7" s="661"/>
      <c r="N7" s="661"/>
      <c r="O7" s="661"/>
      <c r="P7" s="661"/>
      <c r="Q7" s="661"/>
      <c r="R7" s="661"/>
      <c r="S7" s="165"/>
    </row>
    <row r="8" spans="1:19" ht="13.5" customHeight="1">
      <c r="A8" s="321" t="s">
        <v>137</v>
      </c>
      <c r="B8" s="321" t="s">
        <v>176</v>
      </c>
      <c r="C8" s="322" t="s">
        <v>138</v>
      </c>
      <c r="D8" s="323">
        <v>105.7</v>
      </c>
      <c r="E8" s="324">
        <v>111.6</v>
      </c>
      <c r="F8" s="324">
        <v>103.7</v>
      </c>
      <c r="G8" s="324">
        <v>121.4</v>
      </c>
      <c r="H8" s="324">
        <v>82.5</v>
      </c>
      <c r="I8" s="324">
        <v>104.6</v>
      </c>
      <c r="J8" s="324">
        <v>104.1</v>
      </c>
      <c r="K8" s="324">
        <v>107.3</v>
      </c>
      <c r="L8" s="325">
        <v>92.8</v>
      </c>
      <c r="M8" s="325">
        <v>119.9</v>
      </c>
      <c r="N8" s="325">
        <v>92.6</v>
      </c>
      <c r="O8" s="325">
        <v>108.9</v>
      </c>
      <c r="P8" s="324">
        <v>103</v>
      </c>
      <c r="Q8" s="324">
        <v>110.8</v>
      </c>
      <c r="R8" s="324">
        <v>107.3</v>
      </c>
      <c r="S8" s="325">
        <v>108.5</v>
      </c>
    </row>
    <row r="9" spans="1:19" ht="13.5" customHeight="1">
      <c r="A9" s="326"/>
      <c r="B9" s="326" t="s">
        <v>674</v>
      </c>
      <c r="C9" s="327"/>
      <c r="D9" s="328">
        <v>106.3</v>
      </c>
      <c r="E9" s="161">
        <v>117.9</v>
      </c>
      <c r="F9" s="161">
        <v>103.9</v>
      </c>
      <c r="G9" s="161">
        <v>116.2</v>
      </c>
      <c r="H9" s="161">
        <v>82.9</v>
      </c>
      <c r="I9" s="161">
        <v>108.1</v>
      </c>
      <c r="J9" s="161">
        <v>103.3</v>
      </c>
      <c r="K9" s="161">
        <v>114.1</v>
      </c>
      <c r="L9" s="329">
        <v>94.3</v>
      </c>
      <c r="M9" s="329">
        <v>111.1</v>
      </c>
      <c r="N9" s="329">
        <v>93.8</v>
      </c>
      <c r="O9" s="329">
        <v>119.9</v>
      </c>
      <c r="P9" s="161">
        <v>104</v>
      </c>
      <c r="Q9" s="161">
        <v>109.3</v>
      </c>
      <c r="R9" s="161">
        <v>106.6</v>
      </c>
      <c r="S9" s="329">
        <v>111.8</v>
      </c>
    </row>
    <row r="10" spans="1:19" ht="13.5">
      <c r="A10" s="326"/>
      <c r="B10" s="326" t="s">
        <v>676</v>
      </c>
      <c r="C10" s="327"/>
      <c r="D10" s="328">
        <v>106.6</v>
      </c>
      <c r="E10" s="161">
        <v>116.6</v>
      </c>
      <c r="F10" s="161">
        <v>104.5</v>
      </c>
      <c r="G10" s="161">
        <v>119.4</v>
      </c>
      <c r="H10" s="161">
        <v>90.1</v>
      </c>
      <c r="I10" s="161">
        <v>112.3</v>
      </c>
      <c r="J10" s="161">
        <v>104.1</v>
      </c>
      <c r="K10" s="161">
        <v>115.5</v>
      </c>
      <c r="L10" s="329">
        <v>108.6</v>
      </c>
      <c r="M10" s="329">
        <v>112.9</v>
      </c>
      <c r="N10" s="329">
        <v>94.3</v>
      </c>
      <c r="O10" s="329">
        <v>117.4</v>
      </c>
      <c r="P10" s="161">
        <v>108.4</v>
      </c>
      <c r="Q10" s="161">
        <v>103.7</v>
      </c>
      <c r="R10" s="161">
        <v>108.3</v>
      </c>
      <c r="S10" s="329">
        <v>106.6</v>
      </c>
    </row>
    <row r="11" spans="1:19" ht="13.5" customHeight="1">
      <c r="A11" s="326"/>
      <c r="B11" s="326" t="s">
        <v>677</v>
      </c>
      <c r="C11" s="327"/>
      <c r="D11" s="328">
        <v>101</v>
      </c>
      <c r="E11" s="161">
        <v>110.2</v>
      </c>
      <c r="F11" s="161">
        <v>100.3</v>
      </c>
      <c r="G11" s="161">
        <v>107.3</v>
      </c>
      <c r="H11" s="161">
        <v>94.3</v>
      </c>
      <c r="I11" s="161">
        <v>103.3</v>
      </c>
      <c r="J11" s="161">
        <v>99</v>
      </c>
      <c r="K11" s="161">
        <v>106.6</v>
      </c>
      <c r="L11" s="329">
        <v>107.3</v>
      </c>
      <c r="M11" s="329">
        <v>106.7</v>
      </c>
      <c r="N11" s="329">
        <v>91.3</v>
      </c>
      <c r="O11" s="329">
        <v>100</v>
      </c>
      <c r="P11" s="161">
        <v>90.3</v>
      </c>
      <c r="Q11" s="161">
        <v>101.9</v>
      </c>
      <c r="R11" s="161">
        <v>102.9</v>
      </c>
      <c r="S11" s="329">
        <v>102</v>
      </c>
    </row>
    <row r="12" spans="1:19" ht="13.5" customHeight="1">
      <c r="A12" s="326"/>
      <c r="B12" s="326" t="s">
        <v>415</v>
      </c>
      <c r="C12" s="327"/>
      <c r="D12" s="330">
        <v>100</v>
      </c>
      <c r="E12" s="331">
        <v>100</v>
      </c>
      <c r="F12" s="331">
        <v>100</v>
      </c>
      <c r="G12" s="331">
        <v>100</v>
      </c>
      <c r="H12" s="331">
        <v>100</v>
      </c>
      <c r="I12" s="331">
        <v>100</v>
      </c>
      <c r="J12" s="331">
        <v>100</v>
      </c>
      <c r="K12" s="331">
        <v>100</v>
      </c>
      <c r="L12" s="331">
        <v>100</v>
      </c>
      <c r="M12" s="331">
        <v>100</v>
      </c>
      <c r="N12" s="331">
        <v>100</v>
      </c>
      <c r="O12" s="331">
        <v>100</v>
      </c>
      <c r="P12" s="331">
        <v>100</v>
      </c>
      <c r="Q12" s="331">
        <v>100</v>
      </c>
      <c r="R12" s="331">
        <v>100</v>
      </c>
      <c r="S12" s="331">
        <v>100</v>
      </c>
    </row>
    <row r="13" spans="1:19" ht="13.5" customHeight="1">
      <c r="A13" s="230"/>
      <c r="B13" s="171" t="s">
        <v>418</v>
      </c>
      <c r="C13" s="172"/>
      <c r="D13" s="408" t="s">
        <v>603</v>
      </c>
      <c r="E13" s="409" t="s">
        <v>603</v>
      </c>
      <c r="F13" s="409" t="s">
        <v>603</v>
      </c>
      <c r="G13" s="409" t="s">
        <v>603</v>
      </c>
      <c r="H13" s="409" t="s">
        <v>603</v>
      </c>
      <c r="I13" s="409" t="s">
        <v>603</v>
      </c>
      <c r="J13" s="409" t="s">
        <v>603</v>
      </c>
      <c r="K13" s="409" t="s">
        <v>603</v>
      </c>
      <c r="L13" s="409" t="s">
        <v>603</v>
      </c>
      <c r="M13" s="409" t="s">
        <v>603</v>
      </c>
      <c r="N13" s="409" t="s">
        <v>603</v>
      </c>
      <c r="O13" s="409" t="s">
        <v>603</v>
      </c>
      <c r="P13" s="409" t="s">
        <v>603</v>
      </c>
      <c r="Q13" s="409" t="s">
        <v>603</v>
      </c>
      <c r="R13" s="409" t="s">
        <v>603</v>
      </c>
      <c r="S13" s="409" t="s">
        <v>604</v>
      </c>
    </row>
    <row r="14" spans="1:19" ht="13.5" customHeight="1">
      <c r="A14" s="326"/>
      <c r="B14" s="326" t="s">
        <v>147</v>
      </c>
      <c r="C14" s="327"/>
      <c r="D14" s="387">
        <v>98.4</v>
      </c>
      <c r="E14" s="388">
        <v>108.7</v>
      </c>
      <c r="F14" s="388">
        <v>100.1</v>
      </c>
      <c r="G14" s="388">
        <v>92.3</v>
      </c>
      <c r="H14" s="388">
        <v>88.9</v>
      </c>
      <c r="I14" s="388">
        <v>107.1</v>
      </c>
      <c r="J14" s="388">
        <v>93</v>
      </c>
      <c r="K14" s="388">
        <v>94.2</v>
      </c>
      <c r="L14" s="388">
        <v>103.4</v>
      </c>
      <c r="M14" s="388">
        <v>91.9</v>
      </c>
      <c r="N14" s="388">
        <v>93.2</v>
      </c>
      <c r="O14" s="388">
        <v>92.9</v>
      </c>
      <c r="P14" s="388">
        <v>98.9</v>
      </c>
      <c r="Q14" s="388">
        <v>97.7</v>
      </c>
      <c r="R14" s="388">
        <v>97.6</v>
      </c>
      <c r="S14" s="388">
        <v>98</v>
      </c>
    </row>
    <row r="15" spans="1:19" ht="13.5" customHeight="1">
      <c r="A15" s="326"/>
      <c r="B15" s="326" t="s">
        <v>172</v>
      </c>
      <c r="C15" s="327"/>
      <c r="D15" s="389">
        <v>100.5</v>
      </c>
      <c r="E15" s="162">
        <v>108</v>
      </c>
      <c r="F15" s="162">
        <v>103</v>
      </c>
      <c r="G15" s="162">
        <v>93.4</v>
      </c>
      <c r="H15" s="162">
        <v>86.6</v>
      </c>
      <c r="I15" s="162">
        <v>110.8</v>
      </c>
      <c r="J15" s="162">
        <v>95.4</v>
      </c>
      <c r="K15" s="162">
        <v>95.5</v>
      </c>
      <c r="L15" s="162">
        <v>104.1</v>
      </c>
      <c r="M15" s="162">
        <v>92.8</v>
      </c>
      <c r="N15" s="162">
        <v>97.7</v>
      </c>
      <c r="O15" s="162">
        <v>94</v>
      </c>
      <c r="P15" s="162">
        <v>99.3</v>
      </c>
      <c r="Q15" s="162">
        <v>98.6</v>
      </c>
      <c r="R15" s="162">
        <v>99.6</v>
      </c>
      <c r="S15" s="162">
        <v>102.1</v>
      </c>
    </row>
    <row r="16" spans="1:19" ht="13.5" customHeight="1">
      <c r="A16" s="326" t="s">
        <v>417</v>
      </c>
      <c r="B16" s="326" t="s">
        <v>148</v>
      </c>
      <c r="C16" s="327" t="s">
        <v>678</v>
      </c>
      <c r="D16" s="389">
        <v>99</v>
      </c>
      <c r="E16" s="162">
        <v>109.1</v>
      </c>
      <c r="F16" s="162">
        <v>99.3</v>
      </c>
      <c r="G16" s="162">
        <v>93.2</v>
      </c>
      <c r="H16" s="162">
        <v>88.1</v>
      </c>
      <c r="I16" s="162">
        <v>108.2</v>
      </c>
      <c r="J16" s="162">
        <v>93.1</v>
      </c>
      <c r="K16" s="162">
        <v>96.8</v>
      </c>
      <c r="L16" s="162">
        <v>97.7</v>
      </c>
      <c r="M16" s="162">
        <v>99.5</v>
      </c>
      <c r="N16" s="162">
        <v>100.5</v>
      </c>
      <c r="O16" s="162">
        <v>95.8</v>
      </c>
      <c r="P16" s="162">
        <v>101.7</v>
      </c>
      <c r="Q16" s="162">
        <v>95.8</v>
      </c>
      <c r="R16" s="162">
        <v>99.8</v>
      </c>
      <c r="S16" s="162">
        <v>99.4</v>
      </c>
    </row>
    <row r="17" spans="1:19" ht="13.5" customHeight="1">
      <c r="A17" s="326"/>
      <c r="B17" s="326" t="s">
        <v>139</v>
      </c>
      <c r="C17" s="327"/>
      <c r="D17" s="389">
        <v>99.6</v>
      </c>
      <c r="E17" s="162">
        <v>112.9</v>
      </c>
      <c r="F17" s="162">
        <v>101.3</v>
      </c>
      <c r="G17" s="162">
        <v>93.9</v>
      </c>
      <c r="H17" s="162">
        <v>84.3</v>
      </c>
      <c r="I17" s="162">
        <v>107.4</v>
      </c>
      <c r="J17" s="162">
        <v>92.8</v>
      </c>
      <c r="K17" s="162">
        <v>94.9</v>
      </c>
      <c r="L17" s="162">
        <v>99.9</v>
      </c>
      <c r="M17" s="162">
        <v>100.5</v>
      </c>
      <c r="N17" s="162">
        <v>95.5</v>
      </c>
      <c r="O17" s="162">
        <v>91.9</v>
      </c>
      <c r="P17" s="162">
        <v>101.5</v>
      </c>
      <c r="Q17" s="162">
        <v>97.6</v>
      </c>
      <c r="R17" s="162">
        <v>99.5</v>
      </c>
      <c r="S17" s="162">
        <v>99.6</v>
      </c>
    </row>
    <row r="18" spans="1:19" ht="13.5" customHeight="1">
      <c r="A18" s="326"/>
      <c r="B18" s="326" t="s">
        <v>140</v>
      </c>
      <c r="C18" s="327"/>
      <c r="D18" s="389">
        <v>99.2</v>
      </c>
      <c r="E18" s="162">
        <v>109.7</v>
      </c>
      <c r="F18" s="162">
        <v>100.9</v>
      </c>
      <c r="G18" s="162">
        <v>93.1</v>
      </c>
      <c r="H18" s="162">
        <v>90.6</v>
      </c>
      <c r="I18" s="162">
        <v>106.5</v>
      </c>
      <c r="J18" s="162">
        <v>91.3</v>
      </c>
      <c r="K18" s="162">
        <v>97.6</v>
      </c>
      <c r="L18" s="162">
        <v>99.1</v>
      </c>
      <c r="M18" s="162">
        <v>98.6</v>
      </c>
      <c r="N18" s="162">
        <v>97.3</v>
      </c>
      <c r="O18" s="162">
        <v>92.1</v>
      </c>
      <c r="P18" s="162">
        <v>101</v>
      </c>
      <c r="Q18" s="162">
        <v>96.4</v>
      </c>
      <c r="R18" s="162">
        <v>98.7</v>
      </c>
      <c r="S18" s="162">
        <v>98.8</v>
      </c>
    </row>
    <row r="19" spans="1:19" ht="13.5" customHeight="1">
      <c r="A19" s="326"/>
      <c r="B19" s="326" t="s">
        <v>141</v>
      </c>
      <c r="C19" s="327"/>
      <c r="D19" s="389">
        <v>100.1</v>
      </c>
      <c r="E19" s="162">
        <v>109.7</v>
      </c>
      <c r="F19" s="162">
        <v>102.2</v>
      </c>
      <c r="G19" s="162">
        <v>94.5</v>
      </c>
      <c r="H19" s="162">
        <v>87.8</v>
      </c>
      <c r="I19" s="162">
        <v>109</v>
      </c>
      <c r="J19" s="162">
        <v>93.6</v>
      </c>
      <c r="K19" s="162">
        <v>98.6</v>
      </c>
      <c r="L19" s="162">
        <v>99.9</v>
      </c>
      <c r="M19" s="162">
        <v>96.2</v>
      </c>
      <c r="N19" s="162">
        <v>98.5</v>
      </c>
      <c r="O19" s="162">
        <v>96.8</v>
      </c>
      <c r="P19" s="162">
        <v>99.6</v>
      </c>
      <c r="Q19" s="162">
        <v>95.8</v>
      </c>
      <c r="R19" s="162">
        <v>102.1</v>
      </c>
      <c r="S19" s="162">
        <v>98.5</v>
      </c>
    </row>
    <row r="20" spans="1:19" ht="13.5" customHeight="1">
      <c r="A20" s="326"/>
      <c r="B20" s="326" t="s">
        <v>142</v>
      </c>
      <c r="C20" s="327"/>
      <c r="D20" s="389">
        <v>99</v>
      </c>
      <c r="E20" s="162">
        <v>109.8</v>
      </c>
      <c r="F20" s="162">
        <v>99.2</v>
      </c>
      <c r="G20" s="162">
        <v>94.7</v>
      </c>
      <c r="H20" s="162">
        <v>87.2</v>
      </c>
      <c r="I20" s="162">
        <v>105.6</v>
      </c>
      <c r="J20" s="162">
        <v>93.4</v>
      </c>
      <c r="K20" s="162">
        <v>99.3</v>
      </c>
      <c r="L20" s="162">
        <v>99.6</v>
      </c>
      <c r="M20" s="162">
        <v>95</v>
      </c>
      <c r="N20" s="162">
        <v>100.3</v>
      </c>
      <c r="O20" s="162">
        <v>95.5</v>
      </c>
      <c r="P20" s="162">
        <v>101</v>
      </c>
      <c r="Q20" s="162">
        <v>97.3</v>
      </c>
      <c r="R20" s="162">
        <v>98.7</v>
      </c>
      <c r="S20" s="162">
        <v>96.7</v>
      </c>
    </row>
    <row r="21" spans="1:19" ht="13.5" customHeight="1">
      <c r="A21" s="326"/>
      <c r="B21" s="326" t="s">
        <v>143</v>
      </c>
      <c r="C21" s="327"/>
      <c r="D21" s="389">
        <v>100.9</v>
      </c>
      <c r="E21" s="162">
        <v>110.7</v>
      </c>
      <c r="F21" s="162">
        <v>101</v>
      </c>
      <c r="G21" s="162">
        <v>94.1</v>
      </c>
      <c r="H21" s="162">
        <v>88.8</v>
      </c>
      <c r="I21" s="162">
        <v>110.5</v>
      </c>
      <c r="J21" s="162">
        <v>95.1</v>
      </c>
      <c r="K21" s="162">
        <v>96.2</v>
      </c>
      <c r="L21" s="162">
        <v>99.9</v>
      </c>
      <c r="M21" s="162">
        <v>98</v>
      </c>
      <c r="N21" s="162">
        <v>100</v>
      </c>
      <c r="O21" s="162">
        <v>97.5</v>
      </c>
      <c r="P21" s="162">
        <v>103.2</v>
      </c>
      <c r="Q21" s="162">
        <v>100.5</v>
      </c>
      <c r="R21" s="162">
        <v>102.1</v>
      </c>
      <c r="S21" s="162">
        <v>100</v>
      </c>
    </row>
    <row r="22" spans="1:19" ht="13.5" customHeight="1">
      <c r="A22" s="326"/>
      <c r="B22" s="326" t="s">
        <v>144</v>
      </c>
      <c r="C22" s="327"/>
      <c r="D22" s="389">
        <v>99.7</v>
      </c>
      <c r="E22" s="162">
        <v>107.4</v>
      </c>
      <c r="F22" s="162">
        <v>100.9</v>
      </c>
      <c r="G22" s="162">
        <v>98.6</v>
      </c>
      <c r="H22" s="162">
        <v>87.4</v>
      </c>
      <c r="I22" s="162">
        <v>107.2</v>
      </c>
      <c r="J22" s="162">
        <v>92.9</v>
      </c>
      <c r="K22" s="162">
        <v>98.1</v>
      </c>
      <c r="L22" s="162">
        <v>100</v>
      </c>
      <c r="M22" s="162">
        <v>101.6</v>
      </c>
      <c r="N22" s="162">
        <v>100.2</v>
      </c>
      <c r="O22" s="162">
        <v>94.4</v>
      </c>
      <c r="P22" s="162">
        <v>104.6</v>
      </c>
      <c r="Q22" s="162">
        <v>97.7</v>
      </c>
      <c r="R22" s="162">
        <v>102.5</v>
      </c>
      <c r="S22" s="162">
        <v>93.5</v>
      </c>
    </row>
    <row r="23" spans="1:19" ht="13.5" customHeight="1">
      <c r="A23" s="326"/>
      <c r="B23" s="326" t="s">
        <v>145</v>
      </c>
      <c r="C23" s="327"/>
      <c r="D23" s="389">
        <v>99.6</v>
      </c>
      <c r="E23" s="162">
        <v>108</v>
      </c>
      <c r="F23" s="162">
        <v>99.5</v>
      </c>
      <c r="G23" s="162">
        <v>96.5</v>
      </c>
      <c r="H23" s="162">
        <v>88.8</v>
      </c>
      <c r="I23" s="162">
        <v>108.3</v>
      </c>
      <c r="J23" s="162">
        <v>93.7</v>
      </c>
      <c r="K23" s="162">
        <v>100.6</v>
      </c>
      <c r="L23" s="162">
        <v>99.7</v>
      </c>
      <c r="M23" s="162">
        <v>99</v>
      </c>
      <c r="N23" s="162">
        <v>102.3</v>
      </c>
      <c r="O23" s="162">
        <v>95.2</v>
      </c>
      <c r="P23" s="162">
        <v>103.1</v>
      </c>
      <c r="Q23" s="162">
        <v>99.8</v>
      </c>
      <c r="R23" s="162">
        <v>100.9</v>
      </c>
      <c r="S23" s="162">
        <v>93.5</v>
      </c>
    </row>
    <row r="24" spans="1:46" ht="13.5" customHeight="1">
      <c r="A24" s="326"/>
      <c r="B24" s="326" t="s">
        <v>146</v>
      </c>
      <c r="C24" s="327"/>
      <c r="D24" s="389">
        <v>100.2</v>
      </c>
      <c r="E24" s="162">
        <v>111.8</v>
      </c>
      <c r="F24" s="162">
        <v>100.8</v>
      </c>
      <c r="G24" s="162">
        <v>96.8</v>
      </c>
      <c r="H24" s="162">
        <v>91.2</v>
      </c>
      <c r="I24" s="162">
        <v>108.3</v>
      </c>
      <c r="J24" s="162">
        <v>91.9</v>
      </c>
      <c r="K24" s="162">
        <v>97.7</v>
      </c>
      <c r="L24" s="162">
        <v>102.5</v>
      </c>
      <c r="M24" s="162">
        <v>105.6</v>
      </c>
      <c r="N24" s="162">
        <v>101.6</v>
      </c>
      <c r="O24" s="162">
        <v>92.8</v>
      </c>
      <c r="P24" s="162">
        <v>104.5</v>
      </c>
      <c r="Q24" s="162">
        <v>98.9</v>
      </c>
      <c r="R24" s="162">
        <v>100.3</v>
      </c>
      <c r="S24" s="162">
        <v>94.5</v>
      </c>
      <c r="T24" s="332"/>
      <c r="U24" s="332"/>
      <c r="V24" s="332"/>
      <c r="W24" s="332"/>
      <c r="X24" s="332"/>
      <c r="Y24" s="332"/>
      <c r="Z24" s="332"/>
      <c r="AA24" s="332"/>
      <c r="AB24" s="332"/>
      <c r="AC24" s="332"/>
      <c r="AD24" s="332"/>
      <c r="AE24" s="332"/>
      <c r="AF24" s="332"/>
      <c r="AG24" s="332"/>
      <c r="AH24" s="332"/>
      <c r="AI24" s="332"/>
      <c r="AJ24" s="332"/>
      <c r="AK24" s="332"/>
      <c r="AL24" s="332"/>
      <c r="AM24" s="332"/>
      <c r="AN24" s="332"/>
      <c r="AO24" s="332"/>
      <c r="AP24" s="332"/>
      <c r="AQ24" s="332"/>
      <c r="AR24" s="332"/>
      <c r="AS24" s="332"/>
      <c r="AT24" s="332"/>
    </row>
    <row r="25" spans="1:46" ht="13.5" customHeight="1">
      <c r="A25" s="326"/>
      <c r="B25" s="326" t="s">
        <v>115</v>
      </c>
      <c r="C25" s="327"/>
      <c r="D25" s="389">
        <v>100.1</v>
      </c>
      <c r="E25" s="162">
        <v>111.8</v>
      </c>
      <c r="F25" s="162">
        <v>101</v>
      </c>
      <c r="G25" s="162">
        <v>103</v>
      </c>
      <c r="H25" s="162">
        <v>88</v>
      </c>
      <c r="I25" s="162">
        <v>109.7</v>
      </c>
      <c r="J25" s="162">
        <v>91.4</v>
      </c>
      <c r="K25" s="162">
        <v>97.6</v>
      </c>
      <c r="L25" s="162">
        <v>97.2</v>
      </c>
      <c r="M25" s="162">
        <v>99.1</v>
      </c>
      <c r="N25" s="162">
        <v>97.7</v>
      </c>
      <c r="O25" s="162">
        <v>97.6</v>
      </c>
      <c r="P25" s="162">
        <v>106.5</v>
      </c>
      <c r="Q25" s="162">
        <v>98.9</v>
      </c>
      <c r="R25" s="162">
        <v>101.5</v>
      </c>
      <c r="S25" s="162">
        <v>95.9</v>
      </c>
      <c r="T25" s="332"/>
      <c r="U25" s="332"/>
      <c r="V25" s="332"/>
      <c r="W25" s="332"/>
      <c r="X25" s="332"/>
      <c r="Y25" s="332"/>
      <c r="Z25" s="332"/>
      <c r="AA25" s="332"/>
      <c r="AB25" s="332"/>
      <c r="AC25" s="332"/>
      <c r="AD25" s="332"/>
      <c r="AE25" s="332"/>
      <c r="AF25" s="332"/>
      <c r="AG25" s="332"/>
      <c r="AH25" s="332"/>
      <c r="AI25" s="332"/>
      <c r="AJ25" s="332"/>
      <c r="AK25" s="332"/>
      <c r="AL25" s="332"/>
      <c r="AM25" s="332"/>
      <c r="AN25" s="332"/>
      <c r="AO25" s="332"/>
      <c r="AP25" s="332"/>
      <c r="AQ25" s="332"/>
      <c r="AR25" s="332"/>
      <c r="AS25" s="332"/>
      <c r="AT25" s="332"/>
    </row>
    <row r="26" spans="1:46" ht="13.5" customHeight="1">
      <c r="A26" s="171"/>
      <c r="B26" s="338" t="s">
        <v>560</v>
      </c>
      <c r="C26" s="172"/>
      <c r="D26" s="173">
        <v>99.6</v>
      </c>
      <c r="E26" s="174">
        <v>114</v>
      </c>
      <c r="F26" s="174">
        <v>100.7</v>
      </c>
      <c r="G26" s="174">
        <v>104.9</v>
      </c>
      <c r="H26" s="174">
        <v>87.6</v>
      </c>
      <c r="I26" s="174">
        <v>103.2</v>
      </c>
      <c r="J26" s="174">
        <v>91.6</v>
      </c>
      <c r="K26" s="174">
        <v>97.5</v>
      </c>
      <c r="L26" s="174">
        <v>99.8</v>
      </c>
      <c r="M26" s="174">
        <v>101</v>
      </c>
      <c r="N26" s="174">
        <v>96.3</v>
      </c>
      <c r="O26" s="174">
        <v>95</v>
      </c>
      <c r="P26" s="174">
        <v>105.1</v>
      </c>
      <c r="Q26" s="174">
        <v>98.9</v>
      </c>
      <c r="R26" s="174">
        <v>101.7</v>
      </c>
      <c r="S26" s="174">
        <v>95.5</v>
      </c>
      <c r="T26" s="332"/>
      <c r="U26" s="332"/>
      <c r="V26" s="332"/>
      <c r="W26" s="332"/>
      <c r="X26" s="332"/>
      <c r="Y26" s="332"/>
      <c r="Z26" s="332"/>
      <c r="AA26" s="332"/>
      <c r="AB26" s="332"/>
      <c r="AC26" s="332"/>
      <c r="AD26" s="332"/>
      <c r="AE26" s="332"/>
      <c r="AF26" s="332"/>
      <c r="AG26" s="332"/>
      <c r="AH26" s="332"/>
      <c r="AI26" s="332"/>
      <c r="AJ26" s="332"/>
      <c r="AK26" s="332"/>
      <c r="AL26" s="332"/>
      <c r="AM26" s="332"/>
      <c r="AN26" s="332"/>
      <c r="AO26" s="332"/>
      <c r="AP26" s="332"/>
      <c r="AQ26" s="332"/>
      <c r="AR26" s="332"/>
      <c r="AS26" s="332"/>
      <c r="AT26" s="332"/>
    </row>
    <row r="27" spans="1:19" ht="17.25" customHeight="1">
      <c r="A27" s="165"/>
      <c r="B27" s="165"/>
      <c r="C27" s="165"/>
      <c r="D27" s="662" t="s">
        <v>632</v>
      </c>
      <c r="E27" s="662"/>
      <c r="F27" s="662"/>
      <c r="G27" s="662"/>
      <c r="H27" s="662"/>
      <c r="I27" s="662"/>
      <c r="J27" s="662"/>
      <c r="K27" s="662"/>
      <c r="L27" s="662"/>
      <c r="M27" s="662"/>
      <c r="N27" s="662"/>
      <c r="O27" s="662"/>
      <c r="P27" s="662"/>
      <c r="Q27" s="662"/>
      <c r="R27" s="662"/>
      <c r="S27" s="662"/>
    </row>
    <row r="28" spans="1:19" ht="13.5" customHeight="1">
      <c r="A28" s="321" t="s">
        <v>137</v>
      </c>
      <c r="B28" s="321" t="s">
        <v>176</v>
      </c>
      <c r="C28" s="322" t="s">
        <v>138</v>
      </c>
      <c r="D28" s="323">
        <v>-2</v>
      </c>
      <c r="E28" s="324">
        <v>-3.3</v>
      </c>
      <c r="F28" s="324">
        <v>0.1</v>
      </c>
      <c r="G28" s="324">
        <v>6.4</v>
      </c>
      <c r="H28" s="324">
        <v>-8.6</v>
      </c>
      <c r="I28" s="324">
        <v>-2.4</v>
      </c>
      <c r="J28" s="324">
        <v>-0.8</v>
      </c>
      <c r="K28" s="324">
        <v>-3.4</v>
      </c>
      <c r="L28" s="325">
        <v>-19</v>
      </c>
      <c r="M28" s="325">
        <v>5.6</v>
      </c>
      <c r="N28" s="325">
        <v>-14.6</v>
      </c>
      <c r="O28" s="325">
        <v>0.1</v>
      </c>
      <c r="P28" s="324">
        <v>-13.4</v>
      </c>
      <c r="Q28" s="324">
        <v>-2.6</v>
      </c>
      <c r="R28" s="324">
        <v>-1.1</v>
      </c>
      <c r="S28" s="325">
        <v>9.9</v>
      </c>
    </row>
    <row r="29" spans="1:19" ht="13.5" customHeight="1">
      <c r="A29" s="326"/>
      <c r="B29" s="326" t="s">
        <v>674</v>
      </c>
      <c r="C29" s="327"/>
      <c r="D29" s="328">
        <v>1</v>
      </c>
      <c r="E29" s="161">
        <v>6</v>
      </c>
      <c r="F29" s="161">
        <v>0.5</v>
      </c>
      <c r="G29" s="161">
        <v>-3.9</v>
      </c>
      <c r="H29" s="161">
        <v>0.8</v>
      </c>
      <c r="I29" s="161">
        <v>3.7</v>
      </c>
      <c r="J29" s="161">
        <v>-0.6</v>
      </c>
      <c r="K29" s="161">
        <v>6.6</v>
      </c>
      <c r="L29" s="329">
        <v>2</v>
      </c>
      <c r="M29" s="329">
        <v>-7</v>
      </c>
      <c r="N29" s="329">
        <v>1.8</v>
      </c>
      <c r="O29" s="329">
        <v>10.5</v>
      </c>
      <c r="P29" s="161">
        <v>1.5</v>
      </c>
      <c r="Q29" s="161">
        <v>-0.9</v>
      </c>
      <c r="R29" s="161">
        <v>-0.3</v>
      </c>
      <c r="S29" s="329">
        <v>3.4</v>
      </c>
    </row>
    <row r="30" spans="1:19" ht="13.5" customHeight="1">
      <c r="A30" s="326"/>
      <c r="B30" s="326" t="s">
        <v>676</v>
      </c>
      <c r="C30" s="327"/>
      <c r="D30" s="328">
        <v>-0.1</v>
      </c>
      <c r="E30" s="161">
        <v>-1.4</v>
      </c>
      <c r="F30" s="161">
        <v>0.3</v>
      </c>
      <c r="G30" s="161">
        <v>2.5</v>
      </c>
      <c r="H30" s="161">
        <v>8.4</v>
      </c>
      <c r="I30" s="161">
        <v>3.6</v>
      </c>
      <c r="J30" s="161">
        <v>0.6</v>
      </c>
      <c r="K30" s="161">
        <v>1</v>
      </c>
      <c r="L30" s="329">
        <v>14.9</v>
      </c>
      <c r="M30" s="329">
        <v>1.2</v>
      </c>
      <c r="N30" s="329">
        <v>0.1</v>
      </c>
      <c r="O30" s="329">
        <v>-2.4</v>
      </c>
      <c r="P30" s="161">
        <v>3.8</v>
      </c>
      <c r="Q30" s="161">
        <v>-5.5</v>
      </c>
      <c r="R30" s="161">
        <v>1.2</v>
      </c>
      <c r="S30" s="329">
        <v>-4.8</v>
      </c>
    </row>
    <row r="31" spans="1:19" ht="13.5" customHeight="1">
      <c r="A31" s="326"/>
      <c r="B31" s="326" t="s">
        <v>677</v>
      </c>
      <c r="C31" s="327"/>
      <c r="D31" s="328">
        <v>-5.2</v>
      </c>
      <c r="E31" s="161">
        <v>-5.5</v>
      </c>
      <c r="F31" s="161">
        <v>-4</v>
      </c>
      <c r="G31" s="161">
        <v>-10.1</v>
      </c>
      <c r="H31" s="161">
        <v>4.8</v>
      </c>
      <c r="I31" s="161">
        <v>-7.9</v>
      </c>
      <c r="J31" s="161">
        <v>-4.9</v>
      </c>
      <c r="K31" s="161">
        <v>-7.7</v>
      </c>
      <c r="L31" s="329">
        <v>-1.2</v>
      </c>
      <c r="M31" s="329">
        <v>-5.4</v>
      </c>
      <c r="N31" s="329">
        <v>-3.1</v>
      </c>
      <c r="O31" s="329">
        <v>-14.7</v>
      </c>
      <c r="P31" s="161">
        <v>-16.4</v>
      </c>
      <c r="Q31" s="161">
        <v>-1.6</v>
      </c>
      <c r="R31" s="161">
        <v>-4.8</v>
      </c>
      <c r="S31" s="329">
        <v>-4.2</v>
      </c>
    </row>
    <row r="32" spans="1:19" ht="13.5" customHeight="1">
      <c r="A32" s="326"/>
      <c r="B32" s="326" t="s">
        <v>415</v>
      </c>
      <c r="C32" s="327"/>
      <c r="D32" s="328">
        <v>-0.9</v>
      </c>
      <c r="E32" s="161">
        <v>-9.1</v>
      </c>
      <c r="F32" s="161">
        <v>-0.1</v>
      </c>
      <c r="G32" s="161">
        <v>-6.7</v>
      </c>
      <c r="H32" s="161">
        <v>6.2</v>
      </c>
      <c r="I32" s="161">
        <v>-3.1</v>
      </c>
      <c r="J32" s="161">
        <v>1.3</v>
      </c>
      <c r="K32" s="161">
        <v>-5.9</v>
      </c>
      <c r="L32" s="329">
        <v>-6.7</v>
      </c>
      <c r="M32" s="329">
        <v>-6.1</v>
      </c>
      <c r="N32" s="329">
        <v>9.7</v>
      </c>
      <c r="O32" s="329">
        <v>0.1</v>
      </c>
      <c r="P32" s="161">
        <v>10.8</v>
      </c>
      <c r="Q32" s="161">
        <v>-1.7</v>
      </c>
      <c r="R32" s="161">
        <v>-2.7</v>
      </c>
      <c r="S32" s="329">
        <v>-1.9</v>
      </c>
    </row>
    <row r="33" spans="1:19" ht="13.5" customHeight="1">
      <c r="A33" s="230"/>
      <c r="B33" s="171" t="s">
        <v>418</v>
      </c>
      <c r="C33" s="231"/>
      <c r="D33" s="408" t="s">
        <v>603</v>
      </c>
      <c r="E33" s="409" t="s">
        <v>603</v>
      </c>
      <c r="F33" s="409" t="s">
        <v>603</v>
      </c>
      <c r="G33" s="409" t="s">
        <v>603</v>
      </c>
      <c r="H33" s="409" t="s">
        <v>603</v>
      </c>
      <c r="I33" s="409" t="s">
        <v>603</v>
      </c>
      <c r="J33" s="409" t="s">
        <v>603</v>
      </c>
      <c r="K33" s="409" t="s">
        <v>603</v>
      </c>
      <c r="L33" s="409" t="s">
        <v>603</v>
      </c>
      <c r="M33" s="409" t="s">
        <v>603</v>
      </c>
      <c r="N33" s="409" t="s">
        <v>603</v>
      </c>
      <c r="O33" s="409" t="s">
        <v>603</v>
      </c>
      <c r="P33" s="409" t="s">
        <v>603</v>
      </c>
      <c r="Q33" s="409" t="s">
        <v>603</v>
      </c>
      <c r="R33" s="409" t="s">
        <v>603</v>
      </c>
      <c r="S33" s="409" t="s">
        <v>604</v>
      </c>
    </row>
    <row r="34" spans="1:19" ht="13.5" customHeight="1">
      <c r="A34" s="326"/>
      <c r="B34" s="326" t="s">
        <v>147</v>
      </c>
      <c r="C34" s="327"/>
      <c r="D34" s="534" t="s">
        <v>177</v>
      </c>
      <c r="E34" s="535" t="s">
        <v>177</v>
      </c>
      <c r="F34" s="535" t="s">
        <v>177</v>
      </c>
      <c r="G34" s="535" t="s">
        <v>177</v>
      </c>
      <c r="H34" s="535" t="s">
        <v>177</v>
      </c>
      <c r="I34" s="535" t="s">
        <v>177</v>
      </c>
      <c r="J34" s="535" t="s">
        <v>177</v>
      </c>
      <c r="K34" s="535" t="s">
        <v>177</v>
      </c>
      <c r="L34" s="535" t="s">
        <v>177</v>
      </c>
      <c r="M34" s="535" t="s">
        <v>177</v>
      </c>
      <c r="N34" s="535" t="s">
        <v>177</v>
      </c>
      <c r="O34" s="535" t="s">
        <v>177</v>
      </c>
      <c r="P34" s="535" t="s">
        <v>177</v>
      </c>
      <c r="Q34" s="535" t="s">
        <v>177</v>
      </c>
      <c r="R34" s="535" t="s">
        <v>177</v>
      </c>
      <c r="S34" s="535" t="s">
        <v>177</v>
      </c>
    </row>
    <row r="35" spans="1:19" ht="13.5" customHeight="1">
      <c r="A35" s="326"/>
      <c r="B35" s="326" t="s">
        <v>172</v>
      </c>
      <c r="C35" s="327"/>
      <c r="D35" s="423" t="s">
        <v>177</v>
      </c>
      <c r="E35" s="424" t="s">
        <v>177</v>
      </c>
      <c r="F35" s="424" t="s">
        <v>177</v>
      </c>
      <c r="G35" s="424" t="s">
        <v>177</v>
      </c>
      <c r="H35" s="424" t="s">
        <v>177</v>
      </c>
      <c r="I35" s="424" t="s">
        <v>177</v>
      </c>
      <c r="J35" s="424" t="s">
        <v>177</v>
      </c>
      <c r="K35" s="424" t="s">
        <v>177</v>
      </c>
      <c r="L35" s="424" t="s">
        <v>177</v>
      </c>
      <c r="M35" s="424" t="s">
        <v>177</v>
      </c>
      <c r="N35" s="424" t="s">
        <v>177</v>
      </c>
      <c r="O35" s="424" t="s">
        <v>177</v>
      </c>
      <c r="P35" s="424" t="s">
        <v>177</v>
      </c>
      <c r="Q35" s="424" t="s">
        <v>177</v>
      </c>
      <c r="R35" s="424" t="s">
        <v>177</v>
      </c>
      <c r="S35" s="424" t="s">
        <v>177</v>
      </c>
    </row>
    <row r="36" spans="1:19" ht="13.5" customHeight="1">
      <c r="A36" s="326" t="s">
        <v>417</v>
      </c>
      <c r="B36" s="326" t="s">
        <v>148</v>
      </c>
      <c r="C36" s="327" t="s">
        <v>678</v>
      </c>
      <c r="D36" s="423" t="s">
        <v>177</v>
      </c>
      <c r="E36" s="424" t="s">
        <v>177</v>
      </c>
      <c r="F36" s="424" t="s">
        <v>177</v>
      </c>
      <c r="G36" s="424" t="s">
        <v>177</v>
      </c>
      <c r="H36" s="424" t="s">
        <v>177</v>
      </c>
      <c r="I36" s="424" t="s">
        <v>177</v>
      </c>
      <c r="J36" s="424" t="s">
        <v>177</v>
      </c>
      <c r="K36" s="424" t="s">
        <v>177</v>
      </c>
      <c r="L36" s="424" t="s">
        <v>177</v>
      </c>
      <c r="M36" s="424" t="s">
        <v>177</v>
      </c>
      <c r="N36" s="424" t="s">
        <v>177</v>
      </c>
      <c r="O36" s="424" t="s">
        <v>177</v>
      </c>
      <c r="P36" s="424" t="s">
        <v>177</v>
      </c>
      <c r="Q36" s="424" t="s">
        <v>177</v>
      </c>
      <c r="R36" s="424" t="s">
        <v>177</v>
      </c>
      <c r="S36" s="424" t="s">
        <v>177</v>
      </c>
    </row>
    <row r="37" spans="1:19" ht="13.5" customHeight="1">
      <c r="A37" s="326"/>
      <c r="B37" s="326" t="s">
        <v>139</v>
      </c>
      <c r="C37" s="327"/>
      <c r="D37" s="423" t="s">
        <v>177</v>
      </c>
      <c r="E37" s="424" t="s">
        <v>177</v>
      </c>
      <c r="F37" s="424" t="s">
        <v>177</v>
      </c>
      <c r="G37" s="424" t="s">
        <v>177</v>
      </c>
      <c r="H37" s="424" t="s">
        <v>177</v>
      </c>
      <c r="I37" s="424" t="s">
        <v>177</v>
      </c>
      <c r="J37" s="424" t="s">
        <v>177</v>
      </c>
      <c r="K37" s="424" t="s">
        <v>177</v>
      </c>
      <c r="L37" s="424" t="s">
        <v>177</v>
      </c>
      <c r="M37" s="424" t="s">
        <v>177</v>
      </c>
      <c r="N37" s="424" t="s">
        <v>177</v>
      </c>
      <c r="O37" s="424" t="s">
        <v>177</v>
      </c>
      <c r="P37" s="424" t="s">
        <v>177</v>
      </c>
      <c r="Q37" s="424" t="s">
        <v>177</v>
      </c>
      <c r="R37" s="424" t="s">
        <v>177</v>
      </c>
      <c r="S37" s="424" t="s">
        <v>177</v>
      </c>
    </row>
    <row r="38" spans="1:19" ht="13.5" customHeight="1">
      <c r="A38" s="326"/>
      <c r="B38" s="326" t="s">
        <v>140</v>
      </c>
      <c r="C38" s="327"/>
      <c r="D38" s="423" t="s">
        <v>177</v>
      </c>
      <c r="E38" s="424" t="s">
        <v>177</v>
      </c>
      <c r="F38" s="424" t="s">
        <v>177</v>
      </c>
      <c r="G38" s="424" t="s">
        <v>177</v>
      </c>
      <c r="H38" s="424" t="s">
        <v>177</v>
      </c>
      <c r="I38" s="424" t="s">
        <v>177</v>
      </c>
      <c r="J38" s="424" t="s">
        <v>177</v>
      </c>
      <c r="K38" s="424" t="s">
        <v>177</v>
      </c>
      <c r="L38" s="424" t="s">
        <v>177</v>
      </c>
      <c r="M38" s="424" t="s">
        <v>177</v>
      </c>
      <c r="N38" s="424" t="s">
        <v>177</v>
      </c>
      <c r="O38" s="424" t="s">
        <v>177</v>
      </c>
      <c r="P38" s="424" t="s">
        <v>177</v>
      </c>
      <c r="Q38" s="424" t="s">
        <v>177</v>
      </c>
      <c r="R38" s="424" t="s">
        <v>177</v>
      </c>
      <c r="S38" s="424" t="s">
        <v>177</v>
      </c>
    </row>
    <row r="39" spans="1:19" ht="13.5" customHeight="1">
      <c r="A39" s="326"/>
      <c r="B39" s="326" t="s">
        <v>141</v>
      </c>
      <c r="C39" s="327"/>
      <c r="D39" s="423">
        <v>-1.6</v>
      </c>
      <c r="E39" s="424">
        <v>4.4</v>
      </c>
      <c r="F39" s="424">
        <v>-0.3</v>
      </c>
      <c r="G39" s="424">
        <v>-2.5</v>
      </c>
      <c r="H39" s="424">
        <v>-12.3</v>
      </c>
      <c r="I39" s="424">
        <v>-1</v>
      </c>
      <c r="J39" s="424">
        <v>-5</v>
      </c>
      <c r="K39" s="424">
        <v>3.5</v>
      </c>
      <c r="L39" s="424">
        <v>0.7</v>
      </c>
      <c r="M39" s="424">
        <v>-2.1</v>
      </c>
      <c r="N39" s="424">
        <v>-0.3</v>
      </c>
      <c r="O39" s="424">
        <v>-1.1</v>
      </c>
      <c r="P39" s="424">
        <v>-3</v>
      </c>
      <c r="Q39" s="424">
        <v>-7</v>
      </c>
      <c r="R39" s="424">
        <v>6.4</v>
      </c>
      <c r="S39" s="424">
        <v>-3.7</v>
      </c>
    </row>
    <row r="40" spans="1:19" ht="13.5" customHeight="1">
      <c r="A40" s="326"/>
      <c r="B40" s="326" t="s">
        <v>142</v>
      </c>
      <c r="C40" s="327"/>
      <c r="D40" s="423">
        <v>0</v>
      </c>
      <c r="E40" s="424">
        <v>7.8</v>
      </c>
      <c r="F40" s="424">
        <v>0.7</v>
      </c>
      <c r="G40" s="424">
        <v>6</v>
      </c>
      <c r="H40" s="424">
        <v>-9.8</v>
      </c>
      <c r="I40" s="424">
        <v>1</v>
      </c>
      <c r="J40" s="424">
        <v>-4.9</v>
      </c>
      <c r="K40" s="424">
        <v>6.7</v>
      </c>
      <c r="L40" s="424">
        <v>1.2</v>
      </c>
      <c r="M40" s="424">
        <v>-0.2</v>
      </c>
      <c r="N40" s="424">
        <v>0.9</v>
      </c>
      <c r="O40" s="424">
        <v>0.4</v>
      </c>
      <c r="P40" s="424">
        <v>0.4</v>
      </c>
      <c r="Q40" s="424">
        <v>-3.7</v>
      </c>
      <c r="R40" s="424">
        <v>3.7</v>
      </c>
      <c r="S40" s="424">
        <v>-2.1</v>
      </c>
    </row>
    <row r="41" spans="1:19" ht="13.5" customHeight="1">
      <c r="A41" s="326"/>
      <c r="B41" s="326" t="s">
        <v>143</v>
      </c>
      <c r="C41" s="327"/>
      <c r="D41" s="423">
        <v>0.8</v>
      </c>
      <c r="E41" s="424">
        <v>8.7</v>
      </c>
      <c r="F41" s="424">
        <v>0.2</v>
      </c>
      <c r="G41" s="424">
        <v>0.5</v>
      </c>
      <c r="H41" s="424">
        <v>-8.7</v>
      </c>
      <c r="I41" s="424">
        <v>6.6</v>
      </c>
      <c r="J41" s="424">
        <v>-4.2</v>
      </c>
      <c r="K41" s="424">
        <v>8.3</v>
      </c>
      <c r="L41" s="424">
        <v>3.4</v>
      </c>
      <c r="M41" s="424">
        <v>1.7</v>
      </c>
      <c r="N41" s="424">
        <v>3.2</v>
      </c>
      <c r="O41" s="424">
        <v>0.7</v>
      </c>
      <c r="P41" s="424">
        <v>2.5</v>
      </c>
      <c r="Q41" s="424">
        <v>-2.1</v>
      </c>
      <c r="R41" s="424">
        <v>4.5</v>
      </c>
      <c r="S41" s="424">
        <v>-3.5</v>
      </c>
    </row>
    <row r="42" spans="1:19" ht="13.5" customHeight="1">
      <c r="A42" s="326"/>
      <c r="B42" s="326" t="s">
        <v>144</v>
      </c>
      <c r="C42" s="327"/>
      <c r="D42" s="423">
        <v>0.5</v>
      </c>
      <c r="E42" s="424">
        <v>1</v>
      </c>
      <c r="F42" s="424">
        <v>0.7</v>
      </c>
      <c r="G42" s="424">
        <v>3.4</v>
      </c>
      <c r="H42" s="424">
        <v>-3.7</v>
      </c>
      <c r="I42" s="424">
        <v>1.6</v>
      </c>
      <c r="J42" s="424">
        <v>-1.3</v>
      </c>
      <c r="K42" s="424">
        <v>4</v>
      </c>
      <c r="L42" s="424">
        <v>-4.7</v>
      </c>
      <c r="M42" s="424">
        <v>6.4</v>
      </c>
      <c r="N42" s="424">
        <v>6.4</v>
      </c>
      <c r="O42" s="424">
        <v>0.1</v>
      </c>
      <c r="P42" s="424">
        <v>6.2</v>
      </c>
      <c r="Q42" s="424">
        <v>-2.9</v>
      </c>
      <c r="R42" s="424">
        <v>1.2</v>
      </c>
      <c r="S42" s="424">
        <v>-5.8</v>
      </c>
    </row>
    <row r="43" spans="1:19" ht="13.5" customHeight="1">
      <c r="A43" s="326"/>
      <c r="B43" s="326" t="s">
        <v>145</v>
      </c>
      <c r="C43" s="327"/>
      <c r="D43" s="423">
        <v>1.2</v>
      </c>
      <c r="E43" s="424">
        <v>0.5</v>
      </c>
      <c r="F43" s="424">
        <v>0.9</v>
      </c>
      <c r="G43" s="424">
        <v>0.6</v>
      </c>
      <c r="H43" s="424">
        <v>0.3</v>
      </c>
      <c r="I43" s="424">
        <v>2.8</v>
      </c>
      <c r="J43" s="424">
        <v>-2.2</v>
      </c>
      <c r="K43" s="424">
        <v>6</v>
      </c>
      <c r="L43" s="424">
        <v>-5.2</v>
      </c>
      <c r="M43" s="424">
        <v>7.4</v>
      </c>
      <c r="N43" s="424">
        <v>7.9</v>
      </c>
      <c r="O43" s="424">
        <v>-0.1</v>
      </c>
      <c r="P43" s="424">
        <v>4.8</v>
      </c>
      <c r="Q43" s="424">
        <v>1.8</v>
      </c>
      <c r="R43" s="424">
        <v>1</v>
      </c>
      <c r="S43" s="424">
        <v>-5.9</v>
      </c>
    </row>
    <row r="44" spans="1:19" ht="13.5" customHeight="1">
      <c r="A44" s="326"/>
      <c r="B44" s="326" t="s">
        <v>146</v>
      </c>
      <c r="C44" s="327"/>
      <c r="D44" s="423">
        <v>1.6</v>
      </c>
      <c r="E44" s="424">
        <v>4.6</v>
      </c>
      <c r="F44" s="424">
        <v>0.9</v>
      </c>
      <c r="G44" s="424">
        <v>3.1</v>
      </c>
      <c r="H44" s="424">
        <v>-0.7</v>
      </c>
      <c r="I44" s="424">
        <v>2.7</v>
      </c>
      <c r="J44" s="424">
        <v>-3.4</v>
      </c>
      <c r="K44" s="424">
        <v>4.9</v>
      </c>
      <c r="L44" s="424">
        <v>-4</v>
      </c>
      <c r="M44" s="424">
        <v>13.1</v>
      </c>
      <c r="N44" s="424">
        <v>10.7</v>
      </c>
      <c r="O44" s="424">
        <v>0</v>
      </c>
      <c r="P44" s="424">
        <v>7</v>
      </c>
      <c r="Q44" s="424">
        <v>1.1</v>
      </c>
      <c r="R44" s="424">
        <v>0.5</v>
      </c>
      <c r="S44" s="424">
        <v>-5.6</v>
      </c>
    </row>
    <row r="45" spans="1:19" ht="13.5" customHeight="1">
      <c r="A45" s="326"/>
      <c r="B45" s="326" t="s">
        <v>115</v>
      </c>
      <c r="C45" s="327"/>
      <c r="D45" s="423">
        <v>2</v>
      </c>
      <c r="E45" s="424">
        <v>2.4</v>
      </c>
      <c r="F45" s="424">
        <v>1.2</v>
      </c>
      <c r="G45" s="424">
        <v>9.1</v>
      </c>
      <c r="H45" s="424">
        <v>0.1</v>
      </c>
      <c r="I45" s="424">
        <v>3.7</v>
      </c>
      <c r="J45" s="424">
        <v>-2</v>
      </c>
      <c r="K45" s="424">
        <v>5.6</v>
      </c>
      <c r="L45" s="424">
        <v>-6.6</v>
      </c>
      <c r="M45" s="424">
        <v>8.2</v>
      </c>
      <c r="N45" s="424">
        <v>6.8</v>
      </c>
      <c r="O45" s="424">
        <v>8.1</v>
      </c>
      <c r="P45" s="424">
        <v>8.9</v>
      </c>
      <c r="Q45" s="424">
        <v>1.5</v>
      </c>
      <c r="R45" s="424">
        <v>1.9</v>
      </c>
      <c r="S45" s="424">
        <v>-2.1</v>
      </c>
    </row>
    <row r="46" spans="1:19" ht="13.5" customHeight="1">
      <c r="A46" s="171"/>
      <c r="B46" s="338" t="s">
        <v>560</v>
      </c>
      <c r="C46" s="172"/>
      <c r="D46" s="536">
        <v>1.2</v>
      </c>
      <c r="E46" s="537">
        <v>4.9</v>
      </c>
      <c r="F46" s="537">
        <v>0.6</v>
      </c>
      <c r="G46" s="537">
        <v>13.7</v>
      </c>
      <c r="H46" s="537">
        <v>-1.5</v>
      </c>
      <c r="I46" s="537">
        <v>-3.6</v>
      </c>
      <c r="J46" s="537">
        <v>-1.5</v>
      </c>
      <c r="K46" s="537">
        <v>3.5</v>
      </c>
      <c r="L46" s="537">
        <v>-3.5</v>
      </c>
      <c r="M46" s="537">
        <v>9.9</v>
      </c>
      <c r="N46" s="537">
        <v>3.3</v>
      </c>
      <c r="O46" s="537">
        <v>2.3</v>
      </c>
      <c r="P46" s="537">
        <v>6.3</v>
      </c>
      <c r="Q46" s="537">
        <v>1.2</v>
      </c>
      <c r="R46" s="537">
        <v>4.2</v>
      </c>
      <c r="S46" s="537">
        <v>-2.6</v>
      </c>
    </row>
    <row r="47" spans="1:35" ht="27" customHeight="1">
      <c r="A47" s="664" t="s">
        <v>850</v>
      </c>
      <c r="B47" s="664"/>
      <c r="C47" s="665"/>
      <c r="D47" s="177">
        <v>-0.5</v>
      </c>
      <c r="E47" s="177">
        <v>2</v>
      </c>
      <c r="F47" s="177">
        <v>-0.3</v>
      </c>
      <c r="G47" s="177">
        <v>1.8</v>
      </c>
      <c r="H47" s="177">
        <v>-0.5</v>
      </c>
      <c r="I47" s="177">
        <v>-5.9</v>
      </c>
      <c r="J47" s="177">
        <v>0.2</v>
      </c>
      <c r="K47" s="177">
        <v>-0.1</v>
      </c>
      <c r="L47" s="177">
        <v>2.7</v>
      </c>
      <c r="M47" s="177">
        <v>1.9</v>
      </c>
      <c r="N47" s="177">
        <v>-1.4</v>
      </c>
      <c r="O47" s="177">
        <v>-2.7</v>
      </c>
      <c r="P47" s="177">
        <v>-1.3</v>
      </c>
      <c r="Q47" s="177">
        <v>0</v>
      </c>
      <c r="R47" s="177">
        <v>0.2</v>
      </c>
      <c r="S47" s="177">
        <v>-0.4</v>
      </c>
      <c r="T47" s="333"/>
      <c r="U47" s="333"/>
      <c r="V47" s="333"/>
      <c r="W47" s="333"/>
      <c r="X47" s="333"/>
      <c r="Y47" s="333"/>
      <c r="Z47" s="333"/>
      <c r="AA47" s="333"/>
      <c r="AB47" s="333"/>
      <c r="AC47" s="333"/>
      <c r="AD47" s="333"/>
      <c r="AE47" s="333"/>
      <c r="AF47" s="333"/>
      <c r="AG47" s="333"/>
      <c r="AH47" s="333"/>
      <c r="AI47" s="333"/>
    </row>
    <row r="48" spans="1:35" ht="27" customHeight="1">
      <c r="A48" s="333"/>
      <c r="B48" s="333"/>
      <c r="C48" s="333"/>
      <c r="D48" s="339"/>
      <c r="E48" s="339"/>
      <c r="F48" s="339"/>
      <c r="G48" s="339"/>
      <c r="H48" s="339"/>
      <c r="I48" s="339"/>
      <c r="J48" s="339"/>
      <c r="K48" s="339"/>
      <c r="L48" s="339"/>
      <c r="M48" s="339"/>
      <c r="N48" s="339"/>
      <c r="O48" s="339"/>
      <c r="P48" s="339"/>
      <c r="Q48" s="339"/>
      <c r="R48" s="339"/>
      <c r="S48" s="339"/>
      <c r="T48" s="333"/>
      <c r="U48" s="333"/>
      <c r="V48" s="333"/>
      <c r="W48" s="333"/>
      <c r="X48" s="333"/>
      <c r="Y48" s="333"/>
      <c r="Z48" s="333"/>
      <c r="AA48" s="333"/>
      <c r="AB48" s="333"/>
      <c r="AC48" s="333"/>
      <c r="AD48" s="333"/>
      <c r="AE48" s="333"/>
      <c r="AF48" s="333"/>
      <c r="AG48" s="333"/>
      <c r="AH48" s="333"/>
      <c r="AI48" s="333"/>
    </row>
    <row r="49" spans="1:19" ht="17.25">
      <c r="A49" s="159" t="s">
        <v>802</v>
      </c>
      <c r="B49" s="335"/>
      <c r="C49" s="335"/>
      <c r="D49" s="332"/>
      <c r="E49" s="332"/>
      <c r="F49" s="332"/>
      <c r="G49" s="332"/>
      <c r="H49" s="671"/>
      <c r="I49" s="671"/>
      <c r="J49" s="671"/>
      <c r="K49" s="671"/>
      <c r="L49" s="671"/>
      <c r="M49" s="671"/>
      <c r="N49" s="671"/>
      <c r="O49" s="671"/>
      <c r="P49" s="332"/>
      <c r="Q49" s="332"/>
      <c r="R49" s="332"/>
      <c r="S49" s="153" t="s">
        <v>414</v>
      </c>
    </row>
    <row r="50" spans="1:19" ht="13.5">
      <c r="A50" s="655" t="s">
        <v>103</v>
      </c>
      <c r="B50" s="655"/>
      <c r="C50" s="656"/>
      <c r="D50" s="144" t="s">
        <v>609</v>
      </c>
      <c r="E50" s="144" t="s">
        <v>610</v>
      </c>
      <c r="F50" s="144" t="s">
        <v>611</v>
      </c>
      <c r="G50" s="144" t="s">
        <v>612</v>
      </c>
      <c r="H50" s="144" t="s">
        <v>613</v>
      </c>
      <c r="I50" s="144" t="s">
        <v>614</v>
      </c>
      <c r="J50" s="144" t="s">
        <v>615</v>
      </c>
      <c r="K50" s="144" t="s">
        <v>616</v>
      </c>
      <c r="L50" s="144" t="s">
        <v>617</v>
      </c>
      <c r="M50" s="144" t="s">
        <v>618</v>
      </c>
      <c r="N50" s="144" t="s">
        <v>183</v>
      </c>
      <c r="O50" s="144" t="s">
        <v>620</v>
      </c>
      <c r="P50" s="144" t="s">
        <v>621</v>
      </c>
      <c r="Q50" s="144" t="s">
        <v>622</v>
      </c>
      <c r="R50" s="144" t="s">
        <v>623</v>
      </c>
      <c r="S50" s="144" t="s">
        <v>624</v>
      </c>
    </row>
    <row r="51" spans="1:19" ht="13.5">
      <c r="A51" s="657"/>
      <c r="B51" s="657"/>
      <c r="C51" s="658"/>
      <c r="D51" s="145" t="s">
        <v>116</v>
      </c>
      <c r="E51" s="145"/>
      <c r="F51" s="145"/>
      <c r="G51" s="145" t="s">
        <v>174</v>
      </c>
      <c r="H51" s="145" t="s">
        <v>117</v>
      </c>
      <c r="I51" s="145" t="s">
        <v>118</v>
      </c>
      <c r="J51" s="145" t="s">
        <v>119</v>
      </c>
      <c r="K51" s="145" t="s">
        <v>120</v>
      </c>
      <c r="L51" s="146" t="s">
        <v>121</v>
      </c>
      <c r="M51" s="147" t="s">
        <v>122</v>
      </c>
      <c r="N51" s="146" t="s">
        <v>181</v>
      </c>
      <c r="O51" s="146" t="s">
        <v>123</v>
      </c>
      <c r="P51" s="146" t="s">
        <v>124</v>
      </c>
      <c r="Q51" s="146" t="s">
        <v>125</v>
      </c>
      <c r="R51" s="146" t="s">
        <v>126</v>
      </c>
      <c r="S51" s="190" t="s">
        <v>736</v>
      </c>
    </row>
    <row r="52" spans="1:19" ht="18" customHeight="1">
      <c r="A52" s="659"/>
      <c r="B52" s="659"/>
      <c r="C52" s="660"/>
      <c r="D52" s="148" t="s">
        <v>127</v>
      </c>
      <c r="E52" s="148" t="s">
        <v>848</v>
      </c>
      <c r="F52" s="148" t="s">
        <v>849</v>
      </c>
      <c r="G52" s="148" t="s">
        <v>175</v>
      </c>
      <c r="H52" s="148" t="s">
        <v>128</v>
      </c>
      <c r="I52" s="148" t="s">
        <v>129</v>
      </c>
      <c r="J52" s="148" t="s">
        <v>130</v>
      </c>
      <c r="K52" s="148" t="s">
        <v>131</v>
      </c>
      <c r="L52" s="149" t="s">
        <v>132</v>
      </c>
      <c r="M52" s="150" t="s">
        <v>133</v>
      </c>
      <c r="N52" s="149" t="s">
        <v>182</v>
      </c>
      <c r="O52" s="149" t="s">
        <v>134</v>
      </c>
      <c r="P52" s="150" t="s">
        <v>135</v>
      </c>
      <c r="Q52" s="150" t="s">
        <v>136</v>
      </c>
      <c r="R52" s="149" t="s">
        <v>179</v>
      </c>
      <c r="S52" s="149" t="s">
        <v>737</v>
      </c>
    </row>
    <row r="53" spans="1:19" ht="15.75" customHeight="1">
      <c r="A53" s="165"/>
      <c r="B53" s="165"/>
      <c r="C53" s="165"/>
      <c r="D53" s="661" t="s">
        <v>173</v>
      </c>
      <c r="E53" s="661"/>
      <c r="F53" s="661"/>
      <c r="G53" s="661"/>
      <c r="H53" s="661"/>
      <c r="I53" s="661"/>
      <c r="J53" s="661"/>
      <c r="K53" s="661"/>
      <c r="L53" s="661"/>
      <c r="M53" s="661"/>
      <c r="N53" s="661"/>
      <c r="O53" s="661"/>
      <c r="P53" s="661"/>
      <c r="Q53" s="661"/>
      <c r="R53" s="661"/>
      <c r="S53" s="165"/>
    </row>
    <row r="54" spans="1:19" ht="13.5" customHeight="1">
      <c r="A54" s="321" t="s">
        <v>137</v>
      </c>
      <c r="B54" s="321" t="s">
        <v>176</v>
      </c>
      <c r="C54" s="322" t="s">
        <v>138</v>
      </c>
      <c r="D54" s="323">
        <v>106.2</v>
      </c>
      <c r="E54" s="324">
        <v>117.2</v>
      </c>
      <c r="F54" s="324">
        <v>103.3</v>
      </c>
      <c r="G54" s="324">
        <v>114.6</v>
      </c>
      <c r="H54" s="324">
        <v>80.5</v>
      </c>
      <c r="I54" s="324">
        <v>95.6</v>
      </c>
      <c r="J54" s="324">
        <v>108</v>
      </c>
      <c r="K54" s="324">
        <v>115.8</v>
      </c>
      <c r="L54" s="325">
        <v>71.6</v>
      </c>
      <c r="M54" s="325">
        <v>119.6</v>
      </c>
      <c r="N54" s="325">
        <v>103.6</v>
      </c>
      <c r="O54" s="325">
        <v>119.2</v>
      </c>
      <c r="P54" s="324">
        <v>107.1</v>
      </c>
      <c r="Q54" s="324">
        <v>115.5</v>
      </c>
      <c r="R54" s="324">
        <v>103.6</v>
      </c>
      <c r="S54" s="325">
        <v>103.3</v>
      </c>
    </row>
    <row r="55" spans="1:19" ht="13.5" customHeight="1">
      <c r="A55" s="326"/>
      <c r="B55" s="326" t="s">
        <v>674</v>
      </c>
      <c r="C55" s="327"/>
      <c r="D55" s="328">
        <v>105.9</v>
      </c>
      <c r="E55" s="161">
        <v>122.4</v>
      </c>
      <c r="F55" s="161">
        <v>104.1</v>
      </c>
      <c r="G55" s="161">
        <v>110.6</v>
      </c>
      <c r="H55" s="161">
        <v>81.8</v>
      </c>
      <c r="I55" s="161">
        <v>105</v>
      </c>
      <c r="J55" s="161">
        <v>107.9</v>
      </c>
      <c r="K55" s="161">
        <v>116.3</v>
      </c>
      <c r="L55" s="329">
        <v>72</v>
      </c>
      <c r="M55" s="329">
        <v>110.4</v>
      </c>
      <c r="N55" s="329">
        <v>99.7</v>
      </c>
      <c r="O55" s="329">
        <v>114.8</v>
      </c>
      <c r="P55" s="161">
        <v>99.6</v>
      </c>
      <c r="Q55" s="161">
        <v>110.7</v>
      </c>
      <c r="R55" s="161">
        <v>102.7</v>
      </c>
      <c r="S55" s="329">
        <v>101.9</v>
      </c>
    </row>
    <row r="56" spans="1:19" ht="13.5" customHeight="1">
      <c r="A56" s="326"/>
      <c r="B56" s="326" t="s">
        <v>676</v>
      </c>
      <c r="C56" s="327"/>
      <c r="D56" s="328">
        <v>105.2</v>
      </c>
      <c r="E56" s="161">
        <v>109.9</v>
      </c>
      <c r="F56" s="161">
        <v>103.9</v>
      </c>
      <c r="G56" s="161">
        <v>109.5</v>
      </c>
      <c r="H56" s="161">
        <v>90.9</v>
      </c>
      <c r="I56" s="161">
        <v>108</v>
      </c>
      <c r="J56" s="161">
        <v>106.7</v>
      </c>
      <c r="K56" s="161">
        <v>115</v>
      </c>
      <c r="L56" s="329">
        <v>87.3</v>
      </c>
      <c r="M56" s="329">
        <v>109.4</v>
      </c>
      <c r="N56" s="329">
        <v>100.7</v>
      </c>
      <c r="O56" s="329">
        <v>111.3</v>
      </c>
      <c r="P56" s="161">
        <v>101.4</v>
      </c>
      <c r="Q56" s="161">
        <v>106.3</v>
      </c>
      <c r="R56" s="161">
        <v>105.7</v>
      </c>
      <c r="S56" s="329">
        <v>103.5</v>
      </c>
    </row>
    <row r="57" spans="1:19" ht="13.5" customHeight="1">
      <c r="A57" s="326"/>
      <c r="B57" s="326" t="s">
        <v>677</v>
      </c>
      <c r="C57" s="327"/>
      <c r="D57" s="328">
        <v>101.6</v>
      </c>
      <c r="E57" s="161">
        <v>96.3</v>
      </c>
      <c r="F57" s="161">
        <v>100</v>
      </c>
      <c r="G57" s="161">
        <v>99.4</v>
      </c>
      <c r="H57" s="161">
        <v>97.4</v>
      </c>
      <c r="I57" s="161">
        <v>105.5</v>
      </c>
      <c r="J57" s="161">
        <v>102.6</v>
      </c>
      <c r="K57" s="161">
        <v>105.9</v>
      </c>
      <c r="L57" s="329">
        <v>97</v>
      </c>
      <c r="M57" s="329">
        <v>103.6</v>
      </c>
      <c r="N57" s="329">
        <v>103</v>
      </c>
      <c r="O57" s="329">
        <v>102.7</v>
      </c>
      <c r="P57" s="161">
        <v>99.9</v>
      </c>
      <c r="Q57" s="161">
        <v>102.9</v>
      </c>
      <c r="R57" s="161">
        <v>104</v>
      </c>
      <c r="S57" s="329">
        <v>102</v>
      </c>
    </row>
    <row r="58" spans="1:19" ht="13.5" customHeight="1">
      <c r="A58" s="326"/>
      <c r="B58" s="326" t="s">
        <v>415</v>
      </c>
      <c r="C58" s="327"/>
      <c r="D58" s="330">
        <v>100</v>
      </c>
      <c r="E58" s="331">
        <v>100</v>
      </c>
      <c r="F58" s="331">
        <v>100</v>
      </c>
      <c r="G58" s="331">
        <v>100</v>
      </c>
      <c r="H58" s="331">
        <v>100</v>
      </c>
      <c r="I58" s="331">
        <v>100</v>
      </c>
      <c r="J58" s="331">
        <v>100</v>
      </c>
      <c r="K58" s="331">
        <v>100</v>
      </c>
      <c r="L58" s="331">
        <v>100</v>
      </c>
      <c r="M58" s="331">
        <v>100</v>
      </c>
      <c r="N58" s="331">
        <v>100</v>
      </c>
      <c r="O58" s="331">
        <v>100</v>
      </c>
      <c r="P58" s="331">
        <v>100</v>
      </c>
      <c r="Q58" s="331">
        <v>100</v>
      </c>
      <c r="R58" s="331">
        <v>100</v>
      </c>
      <c r="S58" s="331">
        <v>100</v>
      </c>
    </row>
    <row r="59" spans="1:19" ht="13.5" customHeight="1">
      <c r="A59" s="230"/>
      <c r="B59" s="171" t="s">
        <v>418</v>
      </c>
      <c r="C59" s="231"/>
      <c r="D59" s="408" t="s">
        <v>603</v>
      </c>
      <c r="E59" s="409" t="s">
        <v>603</v>
      </c>
      <c r="F59" s="409" t="s">
        <v>603</v>
      </c>
      <c r="G59" s="409" t="s">
        <v>603</v>
      </c>
      <c r="H59" s="409" t="s">
        <v>603</v>
      </c>
      <c r="I59" s="409" t="s">
        <v>603</v>
      </c>
      <c r="J59" s="409" t="s">
        <v>603</v>
      </c>
      <c r="K59" s="409" t="s">
        <v>603</v>
      </c>
      <c r="L59" s="409" t="s">
        <v>603</v>
      </c>
      <c r="M59" s="409" t="s">
        <v>603</v>
      </c>
      <c r="N59" s="409" t="s">
        <v>603</v>
      </c>
      <c r="O59" s="409" t="s">
        <v>603</v>
      </c>
      <c r="P59" s="409" t="s">
        <v>603</v>
      </c>
      <c r="Q59" s="409" t="s">
        <v>603</v>
      </c>
      <c r="R59" s="409" t="s">
        <v>603</v>
      </c>
      <c r="S59" s="409" t="s">
        <v>604</v>
      </c>
    </row>
    <row r="60" spans="1:19" ht="13.5" customHeight="1">
      <c r="A60" s="326"/>
      <c r="B60" s="326" t="s">
        <v>147</v>
      </c>
      <c r="C60" s="327"/>
      <c r="D60" s="387">
        <v>99.9</v>
      </c>
      <c r="E60" s="388">
        <v>98.3</v>
      </c>
      <c r="F60" s="388">
        <v>100.8</v>
      </c>
      <c r="G60" s="388">
        <v>95.8</v>
      </c>
      <c r="H60" s="388">
        <v>98.9</v>
      </c>
      <c r="I60" s="388">
        <v>99.4</v>
      </c>
      <c r="J60" s="388">
        <v>95.5</v>
      </c>
      <c r="K60" s="388">
        <v>91.8</v>
      </c>
      <c r="L60" s="388">
        <v>102.7</v>
      </c>
      <c r="M60" s="388">
        <v>99</v>
      </c>
      <c r="N60" s="388">
        <v>96</v>
      </c>
      <c r="O60" s="388">
        <v>106.5</v>
      </c>
      <c r="P60" s="388">
        <v>107.5</v>
      </c>
      <c r="Q60" s="388">
        <v>99.7</v>
      </c>
      <c r="R60" s="388">
        <v>98</v>
      </c>
      <c r="S60" s="388">
        <v>98.6</v>
      </c>
    </row>
    <row r="61" spans="1:19" ht="13.5" customHeight="1">
      <c r="A61" s="326"/>
      <c r="B61" s="326" t="s">
        <v>172</v>
      </c>
      <c r="C61" s="327"/>
      <c r="D61" s="389">
        <v>102.5</v>
      </c>
      <c r="E61" s="162">
        <v>95.8</v>
      </c>
      <c r="F61" s="162">
        <v>104</v>
      </c>
      <c r="G61" s="162">
        <v>95.9</v>
      </c>
      <c r="H61" s="162">
        <v>100.8</v>
      </c>
      <c r="I61" s="162">
        <v>102.4</v>
      </c>
      <c r="J61" s="162">
        <v>99.8</v>
      </c>
      <c r="K61" s="162">
        <v>94.2</v>
      </c>
      <c r="L61" s="162">
        <v>103.5</v>
      </c>
      <c r="M61" s="162">
        <v>100.2</v>
      </c>
      <c r="N61" s="162">
        <v>99.6</v>
      </c>
      <c r="O61" s="162">
        <v>104.6</v>
      </c>
      <c r="P61" s="162">
        <v>106.9</v>
      </c>
      <c r="Q61" s="162">
        <v>101.8</v>
      </c>
      <c r="R61" s="162">
        <v>99.7</v>
      </c>
      <c r="S61" s="162">
        <v>103.6</v>
      </c>
    </row>
    <row r="62" spans="1:19" ht="13.5" customHeight="1">
      <c r="A62" s="326" t="s">
        <v>417</v>
      </c>
      <c r="B62" s="326" t="s">
        <v>148</v>
      </c>
      <c r="C62" s="327" t="s">
        <v>678</v>
      </c>
      <c r="D62" s="389">
        <v>100</v>
      </c>
      <c r="E62" s="162">
        <v>92.1</v>
      </c>
      <c r="F62" s="162">
        <v>100.1</v>
      </c>
      <c r="G62" s="162">
        <v>97.7</v>
      </c>
      <c r="H62" s="162">
        <v>98.4</v>
      </c>
      <c r="I62" s="162">
        <v>99.2</v>
      </c>
      <c r="J62" s="162">
        <v>99.3</v>
      </c>
      <c r="K62" s="162">
        <v>97.3</v>
      </c>
      <c r="L62" s="162">
        <v>102.6</v>
      </c>
      <c r="M62" s="162">
        <v>99.7</v>
      </c>
      <c r="N62" s="162">
        <v>106.3</v>
      </c>
      <c r="O62" s="162">
        <v>104.8</v>
      </c>
      <c r="P62" s="162">
        <v>108.1</v>
      </c>
      <c r="Q62" s="162">
        <v>98.5</v>
      </c>
      <c r="R62" s="162">
        <v>100</v>
      </c>
      <c r="S62" s="162">
        <v>97.4</v>
      </c>
    </row>
    <row r="63" spans="1:19" ht="13.5" customHeight="1">
      <c r="A63" s="326"/>
      <c r="B63" s="326" t="s">
        <v>139</v>
      </c>
      <c r="C63" s="327"/>
      <c r="D63" s="389">
        <v>100.5</v>
      </c>
      <c r="E63" s="162">
        <v>96.9</v>
      </c>
      <c r="F63" s="162">
        <v>101.1</v>
      </c>
      <c r="G63" s="162">
        <v>98.9</v>
      </c>
      <c r="H63" s="162">
        <v>98.9</v>
      </c>
      <c r="I63" s="162">
        <v>102.3</v>
      </c>
      <c r="J63" s="162">
        <v>97.4</v>
      </c>
      <c r="K63" s="162">
        <v>94.1</v>
      </c>
      <c r="L63" s="162">
        <v>101</v>
      </c>
      <c r="M63" s="162">
        <v>98.5</v>
      </c>
      <c r="N63" s="162">
        <v>101.9</v>
      </c>
      <c r="O63" s="162">
        <v>98</v>
      </c>
      <c r="P63" s="162">
        <v>108</v>
      </c>
      <c r="Q63" s="162">
        <v>100.1</v>
      </c>
      <c r="R63" s="162">
        <v>98.8</v>
      </c>
      <c r="S63" s="162">
        <v>97.3</v>
      </c>
    </row>
    <row r="64" spans="1:19" ht="13.5" customHeight="1">
      <c r="A64" s="326"/>
      <c r="B64" s="326" t="s">
        <v>140</v>
      </c>
      <c r="C64" s="327"/>
      <c r="D64" s="389">
        <v>99.8</v>
      </c>
      <c r="E64" s="162">
        <v>95.4</v>
      </c>
      <c r="F64" s="162">
        <v>101</v>
      </c>
      <c r="G64" s="162">
        <v>96.7</v>
      </c>
      <c r="H64" s="162">
        <v>103</v>
      </c>
      <c r="I64" s="162">
        <v>98.7</v>
      </c>
      <c r="J64" s="162">
        <v>95.4</v>
      </c>
      <c r="K64" s="162">
        <v>98.7</v>
      </c>
      <c r="L64" s="162">
        <v>103.5</v>
      </c>
      <c r="M64" s="162">
        <v>96.3</v>
      </c>
      <c r="N64" s="162">
        <v>104.8</v>
      </c>
      <c r="O64" s="162">
        <v>98.4</v>
      </c>
      <c r="P64" s="162">
        <v>107.6</v>
      </c>
      <c r="Q64" s="162">
        <v>97.1</v>
      </c>
      <c r="R64" s="162">
        <v>100.4</v>
      </c>
      <c r="S64" s="162">
        <v>98.1</v>
      </c>
    </row>
    <row r="65" spans="1:19" ht="13.5" customHeight="1">
      <c r="A65" s="326"/>
      <c r="B65" s="326" t="s">
        <v>141</v>
      </c>
      <c r="C65" s="327"/>
      <c r="D65" s="389">
        <v>100.8</v>
      </c>
      <c r="E65" s="162">
        <v>95.5</v>
      </c>
      <c r="F65" s="162">
        <v>102.1</v>
      </c>
      <c r="G65" s="162">
        <v>98.8</v>
      </c>
      <c r="H65" s="162">
        <v>102.1</v>
      </c>
      <c r="I65" s="162">
        <v>102.6</v>
      </c>
      <c r="J65" s="162">
        <v>96.8</v>
      </c>
      <c r="K65" s="162">
        <v>100</v>
      </c>
      <c r="L65" s="162">
        <v>103.8</v>
      </c>
      <c r="M65" s="162">
        <v>96.6</v>
      </c>
      <c r="N65" s="162">
        <v>100.6</v>
      </c>
      <c r="O65" s="162">
        <v>105.6</v>
      </c>
      <c r="P65" s="162">
        <v>106.9</v>
      </c>
      <c r="Q65" s="162">
        <v>97.5</v>
      </c>
      <c r="R65" s="162">
        <v>104</v>
      </c>
      <c r="S65" s="162">
        <v>97.5</v>
      </c>
    </row>
    <row r="66" spans="1:19" ht="13.5" customHeight="1">
      <c r="A66" s="326"/>
      <c r="B66" s="326" t="s">
        <v>142</v>
      </c>
      <c r="C66" s="327"/>
      <c r="D66" s="389">
        <v>99.7</v>
      </c>
      <c r="E66" s="162">
        <v>97.8</v>
      </c>
      <c r="F66" s="162">
        <v>99</v>
      </c>
      <c r="G66" s="162">
        <v>96.4</v>
      </c>
      <c r="H66" s="162">
        <v>97.8</v>
      </c>
      <c r="I66" s="162">
        <v>99</v>
      </c>
      <c r="J66" s="162">
        <v>96.6</v>
      </c>
      <c r="K66" s="162">
        <v>101.5</v>
      </c>
      <c r="L66" s="162">
        <v>102.1</v>
      </c>
      <c r="M66" s="162">
        <v>96.3</v>
      </c>
      <c r="N66" s="162">
        <v>104.6</v>
      </c>
      <c r="O66" s="162">
        <v>103</v>
      </c>
      <c r="P66" s="162">
        <v>109.8</v>
      </c>
      <c r="Q66" s="162">
        <v>100.4</v>
      </c>
      <c r="R66" s="162">
        <v>100.7</v>
      </c>
      <c r="S66" s="162">
        <v>96</v>
      </c>
    </row>
    <row r="67" spans="1:19" ht="13.5" customHeight="1">
      <c r="A67" s="326"/>
      <c r="B67" s="326" t="s">
        <v>143</v>
      </c>
      <c r="C67" s="327"/>
      <c r="D67" s="389">
        <v>101.6</v>
      </c>
      <c r="E67" s="162">
        <v>99.3</v>
      </c>
      <c r="F67" s="162">
        <v>100.7</v>
      </c>
      <c r="G67" s="162">
        <v>96.4</v>
      </c>
      <c r="H67" s="162">
        <v>100</v>
      </c>
      <c r="I67" s="162">
        <v>102.2</v>
      </c>
      <c r="J67" s="162">
        <v>98.6</v>
      </c>
      <c r="K67" s="162">
        <v>96.6</v>
      </c>
      <c r="L67" s="162">
        <v>102.7</v>
      </c>
      <c r="M67" s="162">
        <v>97.2</v>
      </c>
      <c r="N67" s="162">
        <v>103.8</v>
      </c>
      <c r="O67" s="162">
        <v>106.6</v>
      </c>
      <c r="P67" s="162">
        <v>112.1</v>
      </c>
      <c r="Q67" s="162">
        <v>102.8</v>
      </c>
      <c r="R67" s="162">
        <v>102.4</v>
      </c>
      <c r="S67" s="162">
        <v>102.7</v>
      </c>
    </row>
    <row r="68" spans="1:19" ht="13.5" customHeight="1">
      <c r="A68" s="326"/>
      <c r="B68" s="326" t="s">
        <v>144</v>
      </c>
      <c r="C68" s="327"/>
      <c r="D68" s="389">
        <v>100.2</v>
      </c>
      <c r="E68" s="162">
        <v>99.4</v>
      </c>
      <c r="F68" s="162">
        <v>100.4</v>
      </c>
      <c r="G68" s="162">
        <v>96.5</v>
      </c>
      <c r="H68" s="162">
        <v>99.9</v>
      </c>
      <c r="I68" s="162">
        <v>102.3</v>
      </c>
      <c r="J68" s="162">
        <v>97</v>
      </c>
      <c r="K68" s="162">
        <v>96.3</v>
      </c>
      <c r="L68" s="162">
        <v>104.4</v>
      </c>
      <c r="M68" s="162">
        <v>97.5</v>
      </c>
      <c r="N68" s="162">
        <v>103.1</v>
      </c>
      <c r="O68" s="162">
        <v>101.9</v>
      </c>
      <c r="P68" s="162">
        <v>109.9</v>
      </c>
      <c r="Q68" s="162">
        <v>99.3</v>
      </c>
      <c r="R68" s="162">
        <v>103.6</v>
      </c>
      <c r="S68" s="162">
        <v>93.9</v>
      </c>
    </row>
    <row r="69" spans="1:19" ht="13.5" customHeight="1">
      <c r="A69" s="326"/>
      <c r="B69" s="326" t="s">
        <v>145</v>
      </c>
      <c r="C69" s="327"/>
      <c r="D69" s="389">
        <v>99.9</v>
      </c>
      <c r="E69" s="162">
        <v>94.4</v>
      </c>
      <c r="F69" s="162">
        <v>99.1</v>
      </c>
      <c r="G69" s="162">
        <v>94.4</v>
      </c>
      <c r="H69" s="162">
        <v>99.5</v>
      </c>
      <c r="I69" s="162">
        <v>103.3</v>
      </c>
      <c r="J69" s="162">
        <v>97.8</v>
      </c>
      <c r="K69" s="162">
        <v>102.4</v>
      </c>
      <c r="L69" s="162">
        <v>104.7</v>
      </c>
      <c r="M69" s="162">
        <v>95.2</v>
      </c>
      <c r="N69" s="162">
        <v>101</v>
      </c>
      <c r="O69" s="162">
        <v>102.6</v>
      </c>
      <c r="P69" s="162">
        <v>107.9</v>
      </c>
      <c r="Q69" s="162">
        <v>102.6</v>
      </c>
      <c r="R69" s="162">
        <v>102.2</v>
      </c>
      <c r="S69" s="162">
        <v>92.6</v>
      </c>
    </row>
    <row r="70" spans="1:46" ht="13.5" customHeight="1">
      <c r="A70" s="326"/>
      <c r="B70" s="326" t="s">
        <v>146</v>
      </c>
      <c r="C70" s="327"/>
      <c r="D70" s="389">
        <v>100.3</v>
      </c>
      <c r="E70" s="162">
        <v>105.3</v>
      </c>
      <c r="F70" s="162">
        <v>100</v>
      </c>
      <c r="G70" s="162">
        <v>94.7</v>
      </c>
      <c r="H70" s="162">
        <v>102.3</v>
      </c>
      <c r="I70" s="162">
        <v>102.4</v>
      </c>
      <c r="J70" s="162">
        <v>96.2</v>
      </c>
      <c r="K70" s="162">
        <v>97.3</v>
      </c>
      <c r="L70" s="162">
        <v>102.2</v>
      </c>
      <c r="M70" s="162">
        <v>95.7</v>
      </c>
      <c r="N70" s="162">
        <v>103.1</v>
      </c>
      <c r="O70" s="162">
        <v>99.4</v>
      </c>
      <c r="P70" s="162">
        <v>109</v>
      </c>
      <c r="Q70" s="162">
        <v>101.1</v>
      </c>
      <c r="R70" s="162">
        <v>100.8</v>
      </c>
      <c r="S70" s="162">
        <v>93.4</v>
      </c>
      <c r="T70" s="332"/>
      <c r="U70" s="332"/>
      <c r="V70" s="332"/>
      <c r="W70" s="332"/>
      <c r="X70" s="332"/>
      <c r="Y70" s="332"/>
      <c r="Z70" s="332"/>
      <c r="AA70" s="332"/>
      <c r="AB70" s="332"/>
      <c r="AC70" s="332"/>
      <c r="AD70" s="332"/>
      <c r="AE70" s="332"/>
      <c r="AF70" s="332"/>
      <c r="AG70" s="332"/>
      <c r="AH70" s="332"/>
      <c r="AI70" s="332"/>
      <c r="AJ70" s="332"/>
      <c r="AK70" s="332"/>
      <c r="AL70" s="332"/>
      <c r="AM70" s="332"/>
      <c r="AN70" s="332"/>
      <c r="AO70" s="332"/>
      <c r="AP70" s="332"/>
      <c r="AQ70" s="332"/>
      <c r="AR70" s="332"/>
      <c r="AS70" s="332"/>
      <c r="AT70" s="332"/>
    </row>
    <row r="71" spans="1:46" ht="13.5" customHeight="1">
      <c r="A71" s="326"/>
      <c r="B71" s="326" t="s">
        <v>115</v>
      </c>
      <c r="C71" s="327"/>
      <c r="D71" s="389">
        <v>100.9</v>
      </c>
      <c r="E71" s="162">
        <v>102.4</v>
      </c>
      <c r="F71" s="162">
        <v>100.3</v>
      </c>
      <c r="G71" s="162">
        <v>100.8</v>
      </c>
      <c r="H71" s="162">
        <v>99.7</v>
      </c>
      <c r="I71" s="162">
        <v>105.6</v>
      </c>
      <c r="J71" s="162">
        <v>96.5</v>
      </c>
      <c r="K71" s="162">
        <v>98.1</v>
      </c>
      <c r="L71" s="162">
        <v>104.5</v>
      </c>
      <c r="M71" s="162">
        <v>95.9</v>
      </c>
      <c r="N71" s="162">
        <v>102.8</v>
      </c>
      <c r="O71" s="162">
        <v>102.4</v>
      </c>
      <c r="P71" s="162">
        <v>112.3</v>
      </c>
      <c r="Q71" s="162">
        <v>100.8</v>
      </c>
      <c r="R71" s="162">
        <v>102.7</v>
      </c>
      <c r="S71" s="162">
        <v>95.2</v>
      </c>
      <c r="T71" s="332"/>
      <c r="U71" s="332"/>
      <c r="V71" s="332"/>
      <c r="W71" s="332"/>
      <c r="X71" s="332"/>
      <c r="Y71" s="332"/>
      <c r="Z71" s="332"/>
      <c r="AA71" s="332"/>
      <c r="AB71" s="332"/>
      <c r="AC71" s="332"/>
      <c r="AD71" s="332"/>
      <c r="AE71" s="332"/>
      <c r="AF71" s="332"/>
      <c r="AG71" s="332"/>
      <c r="AH71" s="332"/>
      <c r="AI71" s="332"/>
      <c r="AJ71" s="332"/>
      <c r="AK71" s="332"/>
      <c r="AL71" s="332"/>
      <c r="AM71" s="332"/>
      <c r="AN71" s="332"/>
      <c r="AO71" s="332"/>
      <c r="AP71" s="332"/>
      <c r="AQ71" s="332"/>
      <c r="AR71" s="332"/>
      <c r="AS71" s="332"/>
      <c r="AT71" s="332"/>
    </row>
    <row r="72" spans="1:46" ht="13.5" customHeight="1">
      <c r="A72" s="171"/>
      <c r="B72" s="338" t="s">
        <v>560</v>
      </c>
      <c r="C72" s="172"/>
      <c r="D72" s="173">
        <v>100.1</v>
      </c>
      <c r="E72" s="174">
        <v>102.6</v>
      </c>
      <c r="F72" s="174">
        <v>100.2</v>
      </c>
      <c r="G72" s="174">
        <v>102.7</v>
      </c>
      <c r="H72" s="174">
        <v>99</v>
      </c>
      <c r="I72" s="174">
        <v>95.9</v>
      </c>
      <c r="J72" s="174">
        <v>96.4</v>
      </c>
      <c r="K72" s="174">
        <v>97.3</v>
      </c>
      <c r="L72" s="174">
        <v>104.7</v>
      </c>
      <c r="M72" s="174">
        <v>100.6</v>
      </c>
      <c r="N72" s="174">
        <v>103.6</v>
      </c>
      <c r="O72" s="174">
        <v>98.2</v>
      </c>
      <c r="P72" s="174">
        <v>110.4</v>
      </c>
      <c r="Q72" s="174">
        <v>101.1</v>
      </c>
      <c r="R72" s="174">
        <v>103.9</v>
      </c>
      <c r="S72" s="174">
        <v>95.1</v>
      </c>
      <c r="T72" s="332"/>
      <c r="U72" s="332"/>
      <c r="V72" s="332"/>
      <c r="W72" s="332"/>
      <c r="X72" s="332"/>
      <c r="Y72" s="332"/>
      <c r="Z72" s="332"/>
      <c r="AA72" s="332"/>
      <c r="AB72" s="332"/>
      <c r="AC72" s="332"/>
      <c r="AD72" s="332"/>
      <c r="AE72" s="332"/>
      <c r="AF72" s="332"/>
      <c r="AG72" s="332"/>
      <c r="AH72" s="332"/>
      <c r="AI72" s="332"/>
      <c r="AJ72" s="332"/>
      <c r="AK72" s="332"/>
      <c r="AL72" s="332"/>
      <c r="AM72" s="332"/>
      <c r="AN72" s="332"/>
      <c r="AO72" s="332"/>
      <c r="AP72" s="332"/>
      <c r="AQ72" s="332"/>
      <c r="AR72" s="332"/>
      <c r="AS72" s="332"/>
      <c r="AT72" s="332"/>
    </row>
    <row r="73" spans="1:19" ht="17.25" customHeight="1">
      <c r="A73" s="165"/>
      <c r="B73" s="165"/>
      <c r="C73" s="165"/>
      <c r="D73" s="662" t="s">
        <v>632</v>
      </c>
      <c r="E73" s="662"/>
      <c r="F73" s="662"/>
      <c r="G73" s="662"/>
      <c r="H73" s="662"/>
      <c r="I73" s="662"/>
      <c r="J73" s="662"/>
      <c r="K73" s="662"/>
      <c r="L73" s="662"/>
      <c r="M73" s="662"/>
      <c r="N73" s="662"/>
      <c r="O73" s="662"/>
      <c r="P73" s="662"/>
      <c r="Q73" s="662"/>
      <c r="R73" s="662"/>
      <c r="S73" s="662"/>
    </row>
    <row r="74" spans="1:19" ht="13.5" customHeight="1">
      <c r="A74" s="321" t="s">
        <v>137</v>
      </c>
      <c r="B74" s="321" t="s">
        <v>176</v>
      </c>
      <c r="C74" s="322" t="s">
        <v>138</v>
      </c>
      <c r="D74" s="323">
        <v>-1.1</v>
      </c>
      <c r="E74" s="324">
        <v>6.3</v>
      </c>
      <c r="F74" s="324">
        <v>0.6</v>
      </c>
      <c r="G74" s="324">
        <v>-0.2</v>
      </c>
      <c r="H74" s="324">
        <v>-7.2</v>
      </c>
      <c r="I74" s="324">
        <v>-3.1</v>
      </c>
      <c r="J74" s="324">
        <v>2.5</v>
      </c>
      <c r="K74" s="324">
        <v>-3.7</v>
      </c>
      <c r="L74" s="325">
        <v>-2.6</v>
      </c>
      <c r="M74" s="325">
        <v>2.5</v>
      </c>
      <c r="N74" s="325">
        <v>-13.5</v>
      </c>
      <c r="O74" s="325">
        <v>4.4</v>
      </c>
      <c r="P74" s="324">
        <v>-5.1</v>
      </c>
      <c r="Q74" s="324">
        <v>-5.7</v>
      </c>
      <c r="R74" s="324">
        <v>0.8</v>
      </c>
      <c r="S74" s="325">
        <v>0.8</v>
      </c>
    </row>
    <row r="75" spans="1:19" ht="13.5" customHeight="1">
      <c r="A75" s="326"/>
      <c r="B75" s="326" t="s">
        <v>674</v>
      </c>
      <c r="C75" s="327"/>
      <c r="D75" s="328">
        <v>0</v>
      </c>
      <c r="E75" s="161">
        <v>4.7</v>
      </c>
      <c r="F75" s="161">
        <v>1.2</v>
      </c>
      <c r="G75" s="161">
        <v>-3.1</v>
      </c>
      <c r="H75" s="161">
        <v>1.9</v>
      </c>
      <c r="I75" s="161">
        <v>10.1</v>
      </c>
      <c r="J75" s="161">
        <v>0.2</v>
      </c>
      <c r="K75" s="161">
        <v>0.6</v>
      </c>
      <c r="L75" s="329">
        <v>0.8</v>
      </c>
      <c r="M75" s="329">
        <v>-7.4</v>
      </c>
      <c r="N75" s="329">
        <v>-3.4</v>
      </c>
      <c r="O75" s="329">
        <v>-3.4</v>
      </c>
      <c r="P75" s="161">
        <v>-6.6</v>
      </c>
      <c r="Q75" s="161">
        <v>-3.7</v>
      </c>
      <c r="R75" s="161">
        <v>-0.5</v>
      </c>
      <c r="S75" s="329">
        <v>-1</v>
      </c>
    </row>
    <row r="76" spans="1:19" ht="13.5" customHeight="1">
      <c r="A76" s="326"/>
      <c r="B76" s="326" t="s">
        <v>676</v>
      </c>
      <c r="C76" s="327"/>
      <c r="D76" s="328">
        <v>-0.8</v>
      </c>
      <c r="E76" s="161">
        <v>-10.3</v>
      </c>
      <c r="F76" s="161">
        <v>-0.6</v>
      </c>
      <c r="G76" s="161">
        <v>-1.3</v>
      </c>
      <c r="H76" s="161">
        <v>10.7</v>
      </c>
      <c r="I76" s="161">
        <v>2.5</v>
      </c>
      <c r="J76" s="161">
        <v>-1.4</v>
      </c>
      <c r="K76" s="161">
        <v>-1.3</v>
      </c>
      <c r="L76" s="329">
        <v>21</v>
      </c>
      <c r="M76" s="329">
        <v>-1.2</v>
      </c>
      <c r="N76" s="329">
        <v>0.7</v>
      </c>
      <c r="O76" s="329">
        <v>-3.3</v>
      </c>
      <c r="P76" s="161">
        <v>1.4</v>
      </c>
      <c r="Q76" s="161">
        <v>-4.4</v>
      </c>
      <c r="R76" s="161">
        <v>2.6</v>
      </c>
      <c r="S76" s="329">
        <v>1.3</v>
      </c>
    </row>
    <row r="77" spans="1:19" ht="13.5" customHeight="1">
      <c r="A77" s="326"/>
      <c r="B77" s="326" t="s">
        <v>677</v>
      </c>
      <c r="C77" s="327"/>
      <c r="D77" s="328">
        <v>-3.4</v>
      </c>
      <c r="E77" s="161">
        <v>-12.4</v>
      </c>
      <c r="F77" s="161">
        <v>-3.6</v>
      </c>
      <c r="G77" s="161">
        <v>-9.1</v>
      </c>
      <c r="H77" s="161">
        <v>7.2</v>
      </c>
      <c r="I77" s="161">
        <v>-2.3</v>
      </c>
      <c r="J77" s="161">
        <v>-3.8</v>
      </c>
      <c r="K77" s="161">
        <v>-7.8</v>
      </c>
      <c r="L77" s="329">
        <v>11.2</v>
      </c>
      <c r="M77" s="329">
        <v>-5.2</v>
      </c>
      <c r="N77" s="329">
        <v>2.4</v>
      </c>
      <c r="O77" s="329">
        <v>-7.6</v>
      </c>
      <c r="P77" s="161">
        <v>-1.3</v>
      </c>
      <c r="Q77" s="161">
        <v>-3</v>
      </c>
      <c r="R77" s="161">
        <v>-1.5</v>
      </c>
      <c r="S77" s="329">
        <v>-1.4</v>
      </c>
    </row>
    <row r="78" spans="1:19" ht="13.5" customHeight="1">
      <c r="A78" s="326"/>
      <c r="B78" s="326" t="s">
        <v>415</v>
      </c>
      <c r="C78" s="327"/>
      <c r="D78" s="328">
        <v>-1.5</v>
      </c>
      <c r="E78" s="161">
        <v>4</v>
      </c>
      <c r="F78" s="161">
        <v>0.1</v>
      </c>
      <c r="G78" s="161">
        <v>0.7</v>
      </c>
      <c r="H78" s="161">
        <v>2.9</v>
      </c>
      <c r="I78" s="161">
        <v>-5</v>
      </c>
      <c r="J78" s="161">
        <v>-2.5</v>
      </c>
      <c r="K78" s="161">
        <v>-5.4</v>
      </c>
      <c r="L78" s="329">
        <v>3.3</v>
      </c>
      <c r="M78" s="329">
        <v>-3.4</v>
      </c>
      <c r="N78" s="329">
        <v>-2.8</v>
      </c>
      <c r="O78" s="329">
        <v>-2.6</v>
      </c>
      <c r="P78" s="161">
        <v>0.2</v>
      </c>
      <c r="Q78" s="161">
        <v>-2.7</v>
      </c>
      <c r="R78" s="161">
        <v>-3.7</v>
      </c>
      <c r="S78" s="329">
        <v>-1.8</v>
      </c>
    </row>
    <row r="79" spans="1:19" ht="13.5" customHeight="1">
      <c r="A79" s="230"/>
      <c r="B79" s="171" t="s">
        <v>418</v>
      </c>
      <c r="C79" s="231"/>
      <c r="D79" s="408" t="s">
        <v>603</v>
      </c>
      <c r="E79" s="409" t="s">
        <v>603</v>
      </c>
      <c r="F79" s="409" t="s">
        <v>603</v>
      </c>
      <c r="G79" s="409" t="s">
        <v>603</v>
      </c>
      <c r="H79" s="409" t="s">
        <v>603</v>
      </c>
      <c r="I79" s="409" t="s">
        <v>603</v>
      </c>
      <c r="J79" s="409" t="s">
        <v>603</v>
      </c>
      <c r="K79" s="409" t="s">
        <v>603</v>
      </c>
      <c r="L79" s="409" t="s">
        <v>603</v>
      </c>
      <c r="M79" s="409" t="s">
        <v>603</v>
      </c>
      <c r="N79" s="409" t="s">
        <v>603</v>
      </c>
      <c r="O79" s="409" t="s">
        <v>603</v>
      </c>
      <c r="P79" s="409" t="s">
        <v>603</v>
      </c>
      <c r="Q79" s="409" t="s">
        <v>603</v>
      </c>
      <c r="R79" s="409" t="s">
        <v>603</v>
      </c>
      <c r="S79" s="409" t="s">
        <v>604</v>
      </c>
    </row>
    <row r="80" spans="1:19" ht="13.5" customHeight="1">
      <c r="A80" s="326"/>
      <c r="B80" s="326" t="s">
        <v>147</v>
      </c>
      <c r="C80" s="327"/>
      <c r="D80" s="534" t="s">
        <v>177</v>
      </c>
      <c r="E80" s="535" t="s">
        <v>177</v>
      </c>
      <c r="F80" s="535" t="s">
        <v>177</v>
      </c>
      <c r="G80" s="535" t="s">
        <v>177</v>
      </c>
      <c r="H80" s="535" t="s">
        <v>177</v>
      </c>
      <c r="I80" s="535" t="s">
        <v>177</v>
      </c>
      <c r="J80" s="535" t="s">
        <v>177</v>
      </c>
      <c r="K80" s="535" t="s">
        <v>177</v>
      </c>
      <c r="L80" s="535" t="s">
        <v>177</v>
      </c>
      <c r="M80" s="535" t="s">
        <v>177</v>
      </c>
      <c r="N80" s="535" t="s">
        <v>177</v>
      </c>
      <c r="O80" s="535" t="s">
        <v>177</v>
      </c>
      <c r="P80" s="535" t="s">
        <v>177</v>
      </c>
      <c r="Q80" s="535" t="s">
        <v>177</v>
      </c>
      <c r="R80" s="535" t="s">
        <v>177</v>
      </c>
      <c r="S80" s="535" t="s">
        <v>177</v>
      </c>
    </row>
    <row r="81" spans="1:19" ht="13.5" customHeight="1">
      <c r="A81" s="326"/>
      <c r="B81" s="326" t="s">
        <v>172</v>
      </c>
      <c r="C81" s="327"/>
      <c r="D81" s="423" t="s">
        <v>177</v>
      </c>
      <c r="E81" s="424" t="s">
        <v>177</v>
      </c>
      <c r="F81" s="424" t="s">
        <v>177</v>
      </c>
      <c r="G81" s="424" t="s">
        <v>177</v>
      </c>
      <c r="H81" s="424" t="s">
        <v>177</v>
      </c>
      <c r="I81" s="424" t="s">
        <v>177</v>
      </c>
      <c r="J81" s="424" t="s">
        <v>177</v>
      </c>
      <c r="K81" s="424" t="s">
        <v>177</v>
      </c>
      <c r="L81" s="424" t="s">
        <v>177</v>
      </c>
      <c r="M81" s="424" t="s">
        <v>177</v>
      </c>
      <c r="N81" s="424" t="s">
        <v>177</v>
      </c>
      <c r="O81" s="424" t="s">
        <v>177</v>
      </c>
      <c r="P81" s="424" t="s">
        <v>177</v>
      </c>
      <c r="Q81" s="424" t="s">
        <v>177</v>
      </c>
      <c r="R81" s="424" t="s">
        <v>177</v>
      </c>
      <c r="S81" s="424" t="s">
        <v>177</v>
      </c>
    </row>
    <row r="82" spans="1:19" ht="13.5" customHeight="1">
      <c r="A82" s="326" t="s">
        <v>417</v>
      </c>
      <c r="B82" s="326" t="s">
        <v>148</v>
      </c>
      <c r="C82" s="327" t="s">
        <v>678</v>
      </c>
      <c r="D82" s="423" t="s">
        <v>177</v>
      </c>
      <c r="E82" s="424" t="s">
        <v>177</v>
      </c>
      <c r="F82" s="424" t="s">
        <v>177</v>
      </c>
      <c r="G82" s="424" t="s">
        <v>177</v>
      </c>
      <c r="H82" s="424" t="s">
        <v>177</v>
      </c>
      <c r="I82" s="424" t="s">
        <v>177</v>
      </c>
      <c r="J82" s="424" t="s">
        <v>177</v>
      </c>
      <c r="K82" s="424" t="s">
        <v>177</v>
      </c>
      <c r="L82" s="424" t="s">
        <v>177</v>
      </c>
      <c r="M82" s="424" t="s">
        <v>177</v>
      </c>
      <c r="N82" s="424" t="s">
        <v>177</v>
      </c>
      <c r="O82" s="424" t="s">
        <v>177</v>
      </c>
      <c r="P82" s="424" t="s">
        <v>177</v>
      </c>
      <c r="Q82" s="424" t="s">
        <v>177</v>
      </c>
      <c r="R82" s="424" t="s">
        <v>177</v>
      </c>
      <c r="S82" s="424" t="s">
        <v>177</v>
      </c>
    </row>
    <row r="83" spans="1:19" ht="13.5" customHeight="1">
      <c r="A83" s="326"/>
      <c r="B83" s="326" t="s">
        <v>139</v>
      </c>
      <c r="C83" s="327"/>
      <c r="D83" s="423" t="s">
        <v>177</v>
      </c>
      <c r="E83" s="424" t="s">
        <v>177</v>
      </c>
      <c r="F83" s="424" t="s">
        <v>177</v>
      </c>
      <c r="G83" s="424" t="s">
        <v>177</v>
      </c>
      <c r="H83" s="424" t="s">
        <v>177</v>
      </c>
      <c r="I83" s="424" t="s">
        <v>177</v>
      </c>
      <c r="J83" s="424" t="s">
        <v>177</v>
      </c>
      <c r="K83" s="424" t="s">
        <v>177</v>
      </c>
      <c r="L83" s="424" t="s">
        <v>177</v>
      </c>
      <c r="M83" s="424" t="s">
        <v>177</v>
      </c>
      <c r="N83" s="424" t="s">
        <v>177</v>
      </c>
      <c r="O83" s="424" t="s">
        <v>177</v>
      </c>
      <c r="P83" s="424" t="s">
        <v>177</v>
      </c>
      <c r="Q83" s="424" t="s">
        <v>177</v>
      </c>
      <c r="R83" s="424" t="s">
        <v>177</v>
      </c>
      <c r="S83" s="424" t="s">
        <v>177</v>
      </c>
    </row>
    <row r="84" spans="1:19" ht="13.5" customHeight="1">
      <c r="A84" s="326"/>
      <c r="B84" s="326" t="s">
        <v>140</v>
      </c>
      <c r="C84" s="327"/>
      <c r="D84" s="423" t="s">
        <v>177</v>
      </c>
      <c r="E84" s="424" t="s">
        <v>177</v>
      </c>
      <c r="F84" s="424" t="s">
        <v>177</v>
      </c>
      <c r="G84" s="424" t="s">
        <v>177</v>
      </c>
      <c r="H84" s="424" t="s">
        <v>177</v>
      </c>
      <c r="I84" s="424" t="s">
        <v>177</v>
      </c>
      <c r="J84" s="424" t="s">
        <v>177</v>
      </c>
      <c r="K84" s="424" t="s">
        <v>177</v>
      </c>
      <c r="L84" s="424" t="s">
        <v>177</v>
      </c>
      <c r="M84" s="424" t="s">
        <v>177</v>
      </c>
      <c r="N84" s="424" t="s">
        <v>177</v>
      </c>
      <c r="O84" s="424" t="s">
        <v>177</v>
      </c>
      <c r="P84" s="424" t="s">
        <v>177</v>
      </c>
      <c r="Q84" s="424" t="s">
        <v>177</v>
      </c>
      <c r="R84" s="424" t="s">
        <v>177</v>
      </c>
      <c r="S84" s="424" t="s">
        <v>177</v>
      </c>
    </row>
    <row r="85" spans="1:19" ht="13.5" customHeight="1">
      <c r="A85" s="326"/>
      <c r="B85" s="326" t="s">
        <v>141</v>
      </c>
      <c r="C85" s="327"/>
      <c r="D85" s="423">
        <v>-2</v>
      </c>
      <c r="E85" s="424">
        <v>-9.2</v>
      </c>
      <c r="F85" s="424">
        <v>-0.7</v>
      </c>
      <c r="G85" s="424">
        <v>1.9</v>
      </c>
      <c r="H85" s="424">
        <v>-1.9</v>
      </c>
      <c r="I85" s="424">
        <v>-2.3</v>
      </c>
      <c r="J85" s="424">
        <v>-5.1</v>
      </c>
      <c r="K85" s="424">
        <v>-5</v>
      </c>
      <c r="L85" s="424">
        <v>2.9</v>
      </c>
      <c r="M85" s="424">
        <v>-7.4</v>
      </c>
      <c r="N85" s="424">
        <v>-0.1</v>
      </c>
      <c r="O85" s="424">
        <v>1.4</v>
      </c>
      <c r="P85" s="424">
        <v>-0.4</v>
      </c>
      <c r="Q85" s="424">
        <v>-5.6</v>
      </c>
      <c r="R85" s="424">
        <v>5.9</v>
      </c>
      <c r="S85" s="424">
        <v>-0.7</v>
      </c>
    </row>
    <row r="86" spans="1:19" ht="13.5" customHeight="1">
      <c r="A86" s="326"/>
      <c r="B86" s="326" t="s">
        <v>142</v>
      </c>
      <c r="C86" s="327"/>
      <c r="D86" s="423">
        <v>-0.5</v>
      </c>
      <c r="E86" s="424">
        <v>-0.8</v>
      </c>
      <c r="F86" s="424">
        <v>0.1</v>
      </c>
      <c r="G86" s="424">
        <v>-2.1</v>
      </c>
      <c r="H86" s="424">
        <v>-1</v>
      </c>
      <c r="I86" s="424">
        <v>-1.5</v>
      </c>
      <c r="J86" s="424">
        <v>-5.6</v>
      </c>
      <c r="K86" s="424">
        <v>-0.6</v>
      </c>
      <c r="L86" s="424">
        <v>-1.6</v>
      </c>
      <c r="M86" s="424">
        <v>-4.6</v>
      </c>
      <c r="N86" s="424">
        <v>6</v>
      </c>
      <c r="O86" s="424">
        <v>1.3</v>
      </c>
      <c r="P86" s="424">
        <v>3.8</v>
      </c>
      <c r="Q86" s="424">
        <v>-2</v>
      </c>
      <c r="R86" s="424">
        <v>3.5</v>
      </c>
      <c r="S86" s="424">
        <v>0.2</v>
      </c>
    </row>
    <row r="87" spans="1:19" ht="13.5" customHeight="1">
      <c r="A87" s="326"/>
      <c r="B87" s="326" t="s">
        <v>143</v>
      </c>
      <c r="C87" s="327"/>
      <c r="D87" s="423">
        <v>0.2</v>
      </c>
      <c r="E87" s="424">
        <v>4.3</v>
      </c>
      <c r="F87" s="424">
        <v>-0.1</v>
      </c>
      <c r="G87" s="424">
        <v>-0.8</v>
      </c>
      <c r="H87" s="424">
        <v>-0.4</v>
      </c>
      <c r="I87" s="424">
        <v>2.3</v>
      </c>
      <c r="J87" s="424">
        <v>-5.5</v>
      </c>
      <c r="K87" s="424">
        <v>0.8</v>
      </c>
      <c r="L87" s="424">
        <v>0.9</v>
      </c>
      <c r="M87" s="424">
        <v>-3.9</v>
      </c>
      <c r="N87" s="424">
        <v>6.2</v>
      </c>
      <c r="O87" s="424">
        <v>3</v>
      </c>
      <c r="P87" s="424">
        <v>4.6</v>
      </c>
      <c r="Q87" s="424">
        <v>-1.3</v>
      </c>
      <c r="R87" s="424">
        <v>4.1</v>
      </c>
      <c r="S87" s="424">
        <v>1.5</v>
      </c>
    </row>
    <row r="88" spans="1:19" ht="13.5" customHeight="1">
      <c r="A88" s="326"/>
      <c r="B88" s="326" t="s">
        <v>144</v>
      </c>
      <c r="C88" s="327"/>
      <c r="D88" s="423">
        <v>-0.6</v>
      </c>
      <c r="E88" s="424">
        <v>4.4</v>
      </c>
      <c r="F88" s="424">
        <v>-0.5</v>
      </c>
      <c r="G88" s="424">
        <v>-1.1</v>
      </c>
      <c r="H88" s="424">
        <v>-0.3</v>
      </c>
      <c r="I88" s="424">
        <v>4.8</v>
      </c>
      <c r="J88" s="424">
        <v>-0.7</v>
      </c>
      <c r="K88" s="424">
        <v>1.2</v>
      </c>
      <c r="L88" s="424">
        <v>-0.4</v>
      </c>
      <c r="M88" s="424">
        <v>-3.8</v>
      </c>
      <c r="N88" s="424">
        <v>4.6</v>
      </c>
      <c r="O88" s="424">
        <v>-0.2</v>
      </c>
      <c r="P88" s="424">
        <v>4.7</v>
      </c>
      <c r="Q88" s="424">
        <v>-4.1</v>
      </c>
      <c r="R88" s="424">
        <v>2.7</v>
      </c>
      <c r="S88" s="424">
        <v>-7.2</v>
      </c>
    </row>
    <row r="89" spans="1:19" ht="13.5" customHeight="1">
      <c r="A89" s="326"/>
      <c r="B89" s="326" t="s">
        <v>145</v>
      </c>
      <c r="C89" s="327"/>
      <c r="D89" s="423">
        <v>-0.1</v>
      </c>
      <c r="E89" s="424">
        <v>-1</v>
      </c>
      <c r="F89" s="424">
        <v>-0.9</v>
      </c>
      <c r="G89" s="424">
        <v>-3.6</v>
      </c>
      <c r="H89" s="424">
        <v>0.3</v>
      </c>
      <c r="I89" s="424">
        <v>5.2</v>
      </c>
      <c r="J89" s="424">
        <v>-1.7</v>
      </c>
      <c r="K89" s="424">
        <v>5.6</v>
      </c>
      <c r="L89" s="424">
        <v>0.7</v>
      </c>
      <c r="M89" s="424">
        <v>-3.4</v>
      </c>
      <c r="N89" s="424">
        <v>1.1</v>
      </c>
      <c r="O89" s="424">
        <v>-2.8</v>
      </c>
      <c r="P89" s="424">
        <v>1.4</v>
      </c>
      <c r="Q89" s="424">
        <v>1.9</v>
      </c>
      <c r="R89" s="424">
        <v>1.6</v>
      </c>
      <c r="S89" s="424">
        <v>-6.7</v>
      </c>
    </row>
    <row r="90" spans="1:19" ht="13.5" customHeight="1">
      <c r="A90" s="326"/>
      <c r="B90" s="326" t="s">
        <v>146</v>
      </c>
      <c r="C90" s="327"/>
      <c r="D90" s="423">
        <v>0.5</v>
      </c>
      <c r="E90" s="424">
        <v>7.3</v>
      </c>
      <c r="F90" s="424">
        <v>-0.4</v>
      </c>
      <c r="G90" s="424">
        <v>-1.3</v>
      </c>
      <c r="H90" s="424">
        <v>2</v>
      </c>
      <c r="I90" s="424">
        <v>4.8</v>
      </c>
      <c r="J90" s="424">
        <v>-1.2</v>
      </c>
      <c r="K90" s="424">
        <v>4.3</v>
      </c>
      <c r="L90" s="424">
        <v>-0.8</v>
      </c>
      <c r="M90" s="424">
        <v>-3.1</v>
      </c>
      <c r="N90" s="424">
        <v>5</v>
      </c>
      <c r="O90" s="424">
        <v>-4.1</v>
      </c>
      <c r="P90" s="424">
        <v>2.6</v>
      </c>
      <c r="Q90" s="424">
        <v>1</v>
      </c>
      <c r="R90" s="424">
        <v>1.7</v>
      </c>
      <c r="S90" s="424">
        <v>-6.5</v>
      </c>
    </row>
    <row r="91" spans="1:19" ht="13.5" customHeight="1">
      <c r="A91" s="326"/>
      <c r="B91" s="326" t="s">
        <v>115</v>
      </c>
      <c r="C91" s="327"/>
      <c r="D91" s="423">
        <v>1.3</v>
      </c>
      <c r="E91" s="424">
        <v>0.4</v>
      </c>
      <c r="F91" s="424">
        <v>-0.1</v>
      </c>
      <c r="G91" s="424">
        <v>1.6</v>
      </c>
      <c r="H91" s="424">
        <v>-0.9</v>
      </c>
      <c r="I91" s="424">
        <v>7.3</v>
      </c>
      <c r="J91" s="424">
        <v>0.7</v>
      </c>
      <c r="K91" s="424">
        <v>6.4</v>
      </c>
      <c r="L91" s="424">
        <v>1.3</v>
      </c>
      <c r="M91" s="424">
        <v>-3.4</v>
      </c>
      <c r="N91" s="424">
        <v>9.5</v>
      </c>
      <c r="O91" s="424">
        <v>-0.4</v>
      </c>
      <c r="P91" s="424">
        <v>5.1</v>
      </c>
      <c r="Q91" s="424">
        <v>1.3</v>
      </c>
      <c r="R91" s="424">
        <v>1.7</v>
      </c>
      <c r="S91" s="424">
        <v>-3.8</v>
      </c>
    </row>
    <row r="92" spans="1:19" ht="13.5" customHeight="1">
      <c r="A92" s="171"/>
      <c r="B92" s="338" t="s">
        <v>560</v>
      </c>
      <c r="C92" s="172"/>
      <c r="D92" s="538">
        <v>0.2</v>
      </c>
      <c r="E92" s="539">
        <v>4.4</v>
      </c>
      <c r="F92" s="539">
        <v>-0.6</v>
      </c>
      <c r="G92" s="539">
        <v>7.2</v>
      </c>
      <c r="H92" s="539">
        <v>0.1</v>
      </c>
      <c r="I92" s="539">
        <v>-3.5</v>
      </c>
      <c r="J92" s="539">
        <v>0.9</v>
      </c>
      <c r="K92" s="539">
        <v>6</v>
      </c>
      <c r="L92" s="539">
        <v>1.9</v>
      </c>
      <c r="M92" s="539">
        <v>1.6</v>
      </c>
      <c r="N92" s="539">
        <v>7.9</v>
      </c>
      <c r="O92" s="539">
        <v>-7.8</v>
      </c>
      <c r="P92" s="539">
        <v>2.7</v>
      </c>
      <c r="Q92" s="539">
        <v>1.4</v>
      </c>
      <c r="R92" s="539">
        <v>6</v>
      </c>
      <c r="S92" s="537">
        <v>-3.5</v>
      </c>
    </row>
    <row r="93" spans="1:35" ht="27" customHeight="1">
      <c r="A93" s="664" t="s">
        <v>850</v>
      </c>
      <c r="B93" s="664"/>
      <c r="C93" s="664"/>
      <c r="D93" s="178">
        <v>-0.8</v>
      </c>
      <c r="E93" s="177">
        <v>0.2</v>
      </c>
      <c r="F93" s="177">
        <v>-0.1</v>
      </c>
      <c r="G93" s="177">
        <v>1.9</v>
      </c>
      <c r="H93" s="177">
        <v>-0.7</v>
      </c>
      <c r="I93" s="177">
        <v>-9.2</v>
      </c>
      <c r="J93" s="177">
        <v>-0.1</v>
      </c>
      <c r="K93" s="177">
        <v>-0.8</v>
      </c>
      <c r="L93" s="177">
        <v>0.2</v>
      </c>
      <c r="M93" s="177">
        <v>4.9</v>
      </c>
      <c r="N93" s="177">
        <v>0.8</v>
      </c>
      <c r="O93" s="177">
        <v>-4.1</v>
      </c>
      <c r="P93" s="177">
        <v>-1.7</v>
      </c>
      <c r="Q93" s="177">
        <v>0.3</v>
      </c>
      <c r="R93" s="177">
        <v>1.2</v>
      </c>
      <c r="S93" s="177">
        <v>-0.1</v>
      </c>
      <c r="T93" s="333"/>
      <c r="U93" s="333"/>
      <c r="V93" s="333"/>
      <c r="W93" s="333"/>
      <c r="X93" s="333"/>
      <c r="Y93" s="333"/>
      <c r="Z93" s="333"/>
      <c r="AA93" s="333"/>
      <c r="AB93" s="333"/>
      <c r="AC93" s="333"/>
      <c r="AD93" s="333"/>
      <c r="AE93" s="333"/>
      <c r="AF93" s="333"/>
      <c r="AG93" s="333"/>
      <c r="AH93" s="333"/>
      <c r="AI93" s="333"/>
    </row>
    <row r="94" spans="1:36" s="332" customFormat="1" ht="27" customHeight="1">
      <c r="A94" s="669" t="s">
        <v>540</v>
      </c>
      <c r="B94" s="669"/>
      <c r="C94" s="669"/>
      <c r="D94" s="669"/>
      <c r="E94" s="669"/>
      <c r="F94" s="669"/>
      <c r="G94" s="669"/>
      <c r="H94" s="669"/>
      <c r="I94" s="669"/>
      <c r="J94" s="669"/>
      <c r="K94" s="669"/>
      <c r="L94" s="669"/>
      <c r="M94" s="669"/>
      <c r="N94" s="669"/>
      <c r="O94" s="669"/>
      <c r="P94" s="669"/>
      <c r="Q94" s="669"/>
      <c r="R94" s="669"/>
      <c r="S94" s="669"/>
      <c r="T94" s="318"/>
      <c r="U94" s="318"/>
      <c r="V94" s="318"/>
      <c r="W94" s="318"/>
      <c r="X94" s="318"/>
      <c r="Y94" s="318"/>
      <c r="Z94" s="318"/>
      <c r="AA94" s="318"/>
      <c r="AB94" s="318"/>
      <c r="AC94" s="318"/>
      <c r="AD94" s="318"/>
      <c r="AE94" s="318"/>
      <c r="AF94" s="318"/>
      <c r="AG94" s="318"/>
      <c r="AH94" s="318"/>
      <c r="AI94" s="318"/>
      <c r="AJ94" s="318"/>
    </row>
    <row r="95" spans="1:19" ht="13.5">
      <c r="A95" s="670"/>
      <c r="B95" s="670"/>
      <c r="C95" s="670"/>
      <c r="D95" s="670"/>
      <c r="E95" s="670"/>
      <c r="F95" s="670"/>
      <c r="G95" s="670"/>
      <c r="H95" s="670"/>
      <c r="I95" s="670"/>
      <c r="J95" s="670"/>
      <c r="K95" s="670"/>
      <c r="L95" s="670"/>
      <c r="M95" s="670"/>
      <c r="N95" s="670"/>
      <c r="O95" s="670"/>
      <c r="P95" s="670"/>
      <c r="Q95" s="670"/>
      <c r="R95" s="670"/>
      <c r="S95" s="670"/>
    </row>
    <row r="96" spans="1:19" ht="13.5">
      <c r="A96" s="670"/>
      <c r="B96" s="670"/>
      <c r="C96" s="670"/>
      <c r="D96" s="670"/>
      <c r="E96" s="670"/>
      <c r="F96" s="670"/>
      <c r="G96" s="670"/>
      <c r="H96" s="670"/>
      <c r="I96" s="670"/>
      <c r="J96" s="670"/>
      <c r="K96" s="670"/>
      <c r="L96" s="670"/>
      <c r="M96" s="670"/>
      <c r="N96" s="670"/>
      <c r="O96" s="670"/>
      <c r="P96" s="670"/>
      <c r="Q96" s="670"/>
      <c r="R96" s="670"/>
      <c r="S96" s="670"/>
    </row>
    <row r="97" spans="9:18" ht="13.5">
      <c r="I97" s="666" t="s">
        <v>547</v>
      </c>
      <c r="J97" s="667"/>
      <c r="K97" s="667"/>
      <c r="L97" s="667"/>
      <c r="M97" s="667"/>
      <c r="N97" s="667"/>
      <c r="O97" s="667"/>
      <c r="P97" s="667"/>
      <c r="Q97" s="667"/>
      <c r="R97" s="667"/>
    </row>
    <row r="98" ht="13.5">
      <c r="M98" s="318" t="s">
        <v>548</v>
      </c>
    </row>
    <row r="99" spans="1:19" ht="13.5">
      <c r="A99" s="668" t="s">
        <v>549</v>
      </c>
      <c r="B99" s="668"/>
      <c r="C99" s="668"/>
      <c r="D99" s="668"/>
      <c r="E99" s="668"/>
      <c r="F99" s="668"/>
      <c r="G99" s="668"/>
      <c r="H99" s="668"/>
      <c r="I99" s="668"/>
      <c r="J99" s="668"/>
      <c r="K99" s="668"/>
      <c r="L99" s="668"/>
      <c r="M99" s="668"/>
      <c r="N99" s="668"/>
      <c r="O99" s="668"/>
      <c r="P99" s="668"/>
      <c r="Q99" s="668"/>
      <c r="R99" s="668"/>
      <c r="S99" s="668"/>
    </row>
  </sheetData>
  <sheetProtection/>
  <mergeCells count="14">
    <mergeCell ref="I97:R97"/>
    <mergeCell ref="A99:S99"/>
    <mergeCell ref="A94:S96"/>
    <mergeCell ref="G2:N2"/>
    <mergeCell ref="D27:S27"/>
    <mergeCell ref="A47:C47"/>
    <mergeCell ref="H49:O49"/>
    <mergeCell ref="H3:O3"/>
    <mergeCell ref="A4:C6"/>
    <mergeCell ref="D7:R7"/>
    <mergeCell ref="A50:C52"/>
    <mergeCell ref="D53:R53"/>
    <mergeCell ref="D73:S73"/>
    <mergeCell ref="A93:C93"/>
  </mergeCells>
  <printOptions/>
  <pageMargins left="0.7874015748031497" right="0.3937007874015748" top="0.4330708661417323" bottom="0.34" header="0.31496062992125984" footer="0.1968503937007874"/>
  <pageSetup horizontalDpi="600" verticalDpi="600" orientation="portrait" paperSize="9" scale="62" r:id="rId1"/>
  <headerFooter alignWithMargins="0">
    <oddFooter>&amp;C&amp;"ＭＳ Ｐゴシック,標準"&amp;12- 7 -</oddFooter>
  </headerFooter>
</worksheet>
</file>

<file path=xl/worksheets/sheet11.xml><?xml version="1.0" encoding="utf-8"?>
<worksheet xmlns="http://schemas.openxmlformats.org/spreadsheetml/2006/main" xmlns:r="http://schemas.openxmlformats.org/officeDocument/2006/relationships">
  <sheetPr>
    <tabColor indexed="17"/>
  </sheetPr>
  <dimension ref="A1:AT94"/>
  <sheetViews>
    <sheetView view="pageBreakPreview" zoomScale="90" zoomScaleNormal="85" zoomScaleSheetLayoutView="90" zoomScalePageLayoutView="0" workbookViewId="0" topLeftCell="A1">
      <selection activeCell="A1" sqref="A1"/>
    </sheetView>
  </sheetViews>
  <sheetFormatPr defaultColWidth="8.796875" defaultRowHeight="14.25"/>
  <cols>
    <col min="1" max="1" width="4.8984375" style="318" bestFit="1" customWidth="1"/>
    <col min="2" max="2" width="3.19921875" style="318" bestFit="1" customWidth="1"/>
    <col min="3" max="3" width="3.09765625" style="318" bestFit="1" customWidth="1"/>
    <col min="4" max="19" width="8.19921875" style="318" customWidth="1"/>
    <col min="20" max="35" width="7.59765625" style="318" customWidth="1"/>
    <col min="36" max="16384" width="9" style="318" customWidth="1"/>
  </cols>
  <sheetData>
    <row r="1" spans="1:31" ht="21" customHeight="1">
      <c r="A1" s="319"/>
      <c r="B1" s="319"/>
      <c r="C1" s="319"/>
      <c r="D1" s="319"/>
      <c r="E1" s="143"/>
      <c r="F1" s="143"/>
      <c r="G1" s="199"/>
      <c r="H1" s="199"/>
      <c r="I1" s="199"/>
      <c r="J1" s="199"/>
      <c r="K1" s="199"/>
      <c r="L1" s="199"/>
      <c r="M1" s="199"/>
      <c r="N1" s="199"/>
      <c r="O1" s="199"/>
      <c r="P1" s="143"/>
      <c r="Q1" s="143"/>
      <c r="R1" s="319"/>
      <c r="S1" s="143"/>
      <c r="T1" s="143"/>
      <c r="U1" s="143"/>
      <c r="V1" s="143"/>
      <c r="W1" s="143"/>
      <c r="X1" s="143"/>
      <c r="Y1" s="143"/>
      <c r="Z1" s="143"/>
      <c r="AA1" s="143"/>
      <c r="AB1" s="143"/>
      <c r="AC1" s="143"/>
      <c r="AD1" s="143"/>
      <c r="AE1" s="143"/>
    </row>
    <row r="2" spans="1:31" ht="21" customHeight="1">
      <c r="A2" s="319"/>
      <c r="B2" s="319"/>
      <c r="C2" s="319"/>
      <c r="D2" s="319"/>
      <c r="E2" s="143"/>
      <c r="F2" s="143"/>
      <c r="G2" s="653" t="s">
        <v>653</v>
      </c>
      <c r="H2" s="653"/>
      <c r="I2" s="653"/>
      <c r="J2" s="653"/>
      <c r="K2" s="653"/>
      <c r="L2" s="653"/>
      <c r="M2" s="653"/>
      <c r="N2" s="653"/>
      <c r="O2" s="317"/>
      <c r="P2" s="143"/>
      <c r="Q2" s="143"/>
      <c r="R2" s="319"/>
      <c r="S2" s="143"/>
      <c r="T2" s="143"/>
      <c r="U2" s="143"/>
      <c r="V2" s="143"/>
      <c r="W2" s="143"/>
      <c r="X2" s="143"/>
      <c r="Y2" s="143"/>
      <c r="Z2" s="143"/>
      <c r="AA2" s="143"/>
      <c r="AB2" s="143"/>
      <c r="AC2" s="143"/>
      <c r="AD2" s="143"/>
      <c r="AE2" s="143"/>
    </row>
    <row r="3" spans="1:19" ht="17.25">
      <c r="A3" s="160" t="s">
        <v>801</v>
      </c>
      <c r="B3" s="320"/>
      <c r="C3" s="320"/>
      <c r="H3" s="654"/>
      <c r="I3" s="654"/>
      <c r="J3" s="654"/>
      <c r="K3" s="654"/>
      <c r="L3" s="654"/>
      <c r="M3" s="654"/>
      <c r="N3" s="654"/>
      <c r="O3" s="654"/>
      <c r="S3" s="152" t="s">
        <v>414</v>
      </c>
    </row>
    <row r="4" spans="1:19" ht="13.5">
      <c r="A4" s="655" t="s">
        <v>103</v>
      </c>
      <c r="B4" s="655"/>
      <c r="C4" s="656"/>
      <c r="D4" s="144" t="s">
        <v>609</v>
      </c>
      <c r="E4" s="144" t="s">
        <v>610</v>
      </c>
      <c r="F4" s="144" t="s">
        <v>611</v>
      </c>
      <c r="G4" s="144" t="s">
        <v>612</v>
      </c>
      <c r="H4" s="144" t="s">
        <v>613</v>
      </c>
      <c r="I4" s="144" t="s">
        <v>614</v>
      </c>
      <c r="J4" s="144" t="s">
        <v>615</v>
      </c>
      <c r="K4" s="144" t="s">
        <v>616</v>
      </c>
      <c r="L4" s="144" t="s">
        <v>617</v>
      </c>
      <c r="M4" s="144" t="s">
        <v>618</v>
      </c>
      <c r="N4" s="144" t="s">
        <v>619</v>
      </c>
      <c r="O4" s="144" t="s">
        <v>620</v>
      </c>
      <c r="P4" s="144" t="s">
        <v>621</v>
      </c>
      <c r="Q4" s="144" t="s">
        <v>622</v>
      </c>
      <c r="R4" s="144" t="s">
        <v>623</v>
      </c>
      <c r="S4" s="144" t="s">
        <v>624</v>
      </c>
    </row>
    <row r="5" spans="1:19" ht="13.5">
      <c r="A5" s="657"/>
      <c r="B5" s="657"/>
      <c r="C5" s="658"/>
      <c r="D5" s="145" t="s">
        <v>116</v>
      </c>
      <c r="E5" s="145"/>
      <c r="F5" s="145"/>
      <c r="G5" s="145" t="s">
        <v>174</v>
      </c>
      <c r="H5" s="145" t="s">
        <v>117</v>
      </c>
      <c r="I5" s="145" t="s">
        <v>118</v>
      </c>
      <c r="J5" s="145" t="s">
        <v>119</v>
      </c>
      <c r="K5" s="145" t="s">
        <v>120</v>
      </c>
      <c r="L5" s="146" t="s">
        <v>121</v>
      </c>
      <c r="M5" s="147" t="s">
        <v>122</v>
      </c>
      <c r="N5" s="146" t="s">
        <v>181</v>
      </c>
      <c r="O5" s="146" t="s">
        <v>123</v>
      </c>
      <c r="P5" s="146" t="s">
        <v>124</v>
      </c>
      <c r="Q5" s="146" t="s">
        <v>125</v>
      </c>
      <c r="R5" s="146" t="s">
        <v>126</v>
      </c>
      <c r="S5" s="190" t="s">
        <v>736</v>
      </c>
    </row>
    <row r="6" spans="1:19" ht="18" customHeight="1">
      <c r="A6" s="659"/>
      <c r="B6" s="659"/>
      <c r="C6" s="660"/>
      <c r="D6" s="148" t="s">
        <v>127</v>
      </c>
      <c r="E6" s="148" t="s">
        <v>848</v>
      </c>
      <c r="F6" s="148" t="s">
        <v>849</v>
      </c>
      <c r="G6" s="148" t="s">
        <v>175</v>
      </c>
      <c r="H6" s="148" t="s">
        <v>128</v>
      </c>
      <c r="I6" s="148" t="s">
        <v>129</v>
      </c>
      <c r="J6" s="148" t="s">
        <v>130</v>
      </c>
      <c r="K6" s="148" t="s">
        <v>131</v>
      </c>
      <c r="L6" s="149" t="s">
        <v>132</v>
      </c>
      <c r="M6" s="150" t="s">
        <v>133</v>
      </c>
      <c r="N6" s="149" t="s">
        <v>182</v>
      </c>
      <c r="O6" s="149" t="s">
        <v>134</v>
      </c>
      <c r="P6" s="150" t="s">
        <v>135</v>
      </c>
      <c r="Q6" s="150" t="s">
        <v>136</v>
      </c>
      <c r="R6" s="149" t="s">
        <v>179</v>
      </c>
      <c r="S6" s="149" t="s">
        <v>737</v>
      </c>
    </row>
    <row r="7" spans="1:19" ht="15.75" customHeight="1">
      <c r="A7" s="165"/>
      <c r="B7" s="165"/>
      <c r="C7" s="165"/>
      <c r="D7" s="661" t="s">
        <v>173</v>
      </c>
      <c r="E7" s="661"/>
      <c r="F7" s="661"/>
      <c r="G7" s="661"/>
      <c r="H7" s="661"/>
      <c r="I7" s="661"/>
      <c r="J7" s="661"/>
      <c r="K7" s="661"/>
      <c r="L7" s="661"/>
      <c r="M7" s="661"/>
      <c r="N7" s="661"/>
      <c r="O7" s="661"/>
      <c r="P7" s="661"/>
      <c r="Q7" s="661"/>
      <c r="R7" s="661"/>
      <c r="S7" s="165"/>
    </row>
    <row r="8" spans="1:19" ht="13.5" customHeight="1">
      <c r="A8" s="321" t="s">
        <v>137</v>
      </c>
      <c r="B8" s="321" t="s">
        <v>176</v>
      </c>
      <c r="C8" s="322" t="s">
        <v>138</v>
      </c>
      <c r="D8" s="323">
        <v>101.2</v>
      </c>
      <c r="E8" s="324">
        <v>104.6</v>
      </c>
      <c r="F8" s="324">
        <v>99.5</v>
      </c>
      <c r="G8" s="324">
        <v>108</v>
      </c>
      <c r="H8" s="324">
        <v>79.2</v>
      </c>
      <c r="I8" s="324">
        <v>107.3</v>
      </c>
      <c r="J8" s="324">
        <v>99.7</v>
      </c>
      <c r="K8" s="324">
        <v>102.1</v>
      </c>
      <c r="L8" s="325">
        <v>89.3</v>
      </c>
      <c r="M8" s="325">
        <v>115.2</v>
      </c>
      <c r="N8" s="325">
        <v>90.2</v>
      </c>
      <c r="O8" s="325">
        <v>104.2</v>
      </c>
      <c r="P8" s="324">
        <v>97.2</v>
      </c>
      <c r="Q8" s="324">
        <v>105.4</v>
      </c>
      <c r="R8" s="324">
        <v>104.3</v>
      </c>
      <c r="S8" s="325">
        <v>102</v>
      </c>
    </row>
    <row r="9" spans="1:19" ht="13.5" customHeight="1">
      <c r="A9" s="326"/>
      <c r="B9" s="326" t="s">
        <v>674</v>
      </c>
      <c r="C9" s="327"/>
      <c r="D9" s="328">
        <v>102.1</v>
      </c>
      <c r="E9" s="161">
        <v>112.5</v>
      </c>
      <c r="F9" s="161">
        <v>100.3</v>
      </c>
      <c r="G9" s="161">
        <v>105.1</v>
      </c>
      <c r="H9" s="161">
        <v>77.8</v>
      </c>
      <c r="I9" s="161">
        <v>109</v>
      </c>
      <c r="J9" s="161">
        <v>99.1</v>
      </c>
      <c r="K9" s="161">
        <v>108.9</v>
      </c>
      <c r="L9" s="329">
        <v>88.9</v>
      </c>
      <c r="M9" s="329">
        <v>104.6</v>
      </c>
      <c r="N9" s="329">
        <v>91.5</v>
      </c>
      <c r="O9" s="329">
        <v>114.3</v>
      </c>
      <c r="P9" s="161">
        <v>98.5</v>
      </c>
      <c r="Q9" s="161">
        <v>104.3</v>
      </c>
      <c r="R9" s="161">
        <v>103.8</v>
      </c>
      <c r="S9" s="329">
        <v>104.8</v>
      </c>
    </row>
    <row r="10" spans="1:19" ht="13.5">
      <c r="A10" s="326"/>
      <c r="B10" s="326" t="s">
        <v>676</v>
      </c>
      <c r="C10" s="327"/>
      <c r="D10" s="328">
        <v>102.4</v>
      </c>
      <c r="E10" s="161">
        <v>111.6</v>
      </c>
      <c r="F10" s="161">
        <v>101.1</v>
      </c>
      <c r="G10" s="161">
        <v>107.7</v>
      </c>
      <c r="H10" s="161">
        <v>83.5</v>
      </c>
      <c r="I10" s="161">
        <v>114.2</v>
      </c>
      <c r="J10" s="161">
        <v>100.5</v>
      </c>
      <c r="K10" s="161">
        <v>109.5</v>
      </c>
      <c r="L10" s="329">
        <v>100.6</v>
      </c>
      <c r="M10" s="329">
        <v>103.2</v>
      </c>
      <c r="N10" s="329">
        <v>92.1</v>
      </c>
      <c r="O10" s="329">
        <v>112.5</v>
      </c>
      <c r="P10" s="161">
        <v>103.4</v>
      </c>
      <c r="Q10" s="161">
        <v>98.8</v>
      </c>
      <c r="R10" s="161">
        <v>104.4</v>
      </c>
      <c r="S10" s="329">
        <v>99.4</v>
      </c>
    </row>
    <row r="11" spans="1:19" ht="13.5" customHeight="1">
      <c r="A11" s="326"/>
      <c r="B11" s="326" t="s">
        <v>677</v>
      </c>
      <c r="C11" s="327"/>
      <c r="D11" s="328">
        <v>100.1</v>
      </c>
      <c r="E11" s="161">
        <v>108.1</v>
      </c>
      <c r="F11" s="161">
        <v>99.6</v>
      </c>
      <c r="G11" s="161">
        <v>99.6</v>
      </c>
      <c r="H11" s="161">
        <v>91.6</v>
      </c>
      <c r="I11" s="161">
        <v>110.5</v>
      </c>
      <c r="J11" s="161">
        <v>98.5</v>
      </c>
      <c r="K11" s="161">
        <v>105.2</v>
      </c>
      <c r="L11" s="329">
        <v>105.8</v>
      </c>
      <c r="M11" s="329">
        <v>102.2</v>
      </c>
      <c r="N11" s="329">
        <v>91.5</v>
      </c>
      <c r="O11" s="329">
        <v>99.3</v>
      </c>
      <c r="P11" s="161">
        <v>88.7</v>
      </c>
      <c r="Q11" s="161">
        <v>100.6</v>
      </c>
      <c r="R11" s="161">
        <v>102.6</v>
      </c>
      <c r="S11" s="329">
        <v>98.5</v>
      </c>
    </row>
    <row r="12" spans="1:19" ht="13.5" customHeight="1">
      <c r="A12" s="326"/>
      <c r="B12" s="326" t="s">
        <v>415</v>
      </c>
      <c r="C12" s="327"/>
      <c r="D12" s="330">
        <v>100</v>
      </c>
      <c r="E12" s="331">
        <v>100</v>
      </c>
      <c r="F12" s="331">
        <v>100</v>
      </c>
      <c r="G12" s="331">
        <v>100</v>
      </c>
      <c r="H12" s="331">
        <v>100</v>
      </c>
      <c r="I12" s="331">
        <v>100</v>
      </c>
      <c r="J12" s="331">
        <v>100</v>
      </c>
      <c r="K12" s="331">
        <v>100</v>
      </c>
      <c r="L12" s="331">
        <v>100</v>
      </c>
      <c r="M12" s="331">
        <v>100</v>
      </c>
      <c r="N12" s="331">
        <v>100</v>
      </c>
      <c r="O12" s="331">
        <v>100</v>
      </c>
      <c r="P12" s="331">
        <v>100</v>
      </c>
      <c r="Q12" s="331">
        <v>100</v>
      </c>
      <c r="R12" s="331">
        <v>100</v>
      </c>
      <c r="S12" s="331">
        <v>100</v>
      </c>
    </row>
    <row r="13" spans="1:19" ht="13.5" customHeight="1">
      <c r="A13" s="230"/>
      <c r="B13" s="171" t="s">
        <v>416</v>
      </c>
      <c r="C13" s="231"/>
      <c r="D13" s="175">
        <v>99.3</v>
      </c>
      <c r="E13" s="176">
        <v>107.3</v>
      </c>
      <c r="F13" s="176">
        <v>99.9</v>
      </c>
      <c r="G13" s="176">
        <v>95.7</v>
      </c>
      <c r="H13" s="176">
        <v>94.3</v>
      </c>
      <c r="I13" s="176">
        <v>107.8</v>
      </c>
      <c r="J13" s="176">
        <v>96.7</v>
      </c>
      <c r="K13" s="176">
        <v>93.4</v>
      </c>
      <c r="L13" s="176">
        <v>100.2</v>
      </c>
      <c r="M13" s="176">
        <v>94.8</v>
      </c>
      <c r="N13" s="176">
        <v>95.2</v>
      </c>
      <c r="O13" s="176">
        <v>93.4</v>
      </c>
      <c r="P13" s="176">
        <v>100.4</v>
      </c>
      <c r="Q13" s="176">
        <v>99.2</v>
      </c>
      <c r="R13" s="176">
        <v>99.5</v>
      </c>
      <c r="S13" s="176">
        <v>98.3</v>
      </c>
    </row>
    <row r="14" spans="1:19" ht="13.5" customHeight="1">
      <c r="A14" s="326"/>
      <c r="B14" s="326" t="s">
        <v>147</v>
      </c>
      <c r="C14" s="327"/>
      <c r="D14" s="387">
        <v>98.8</v>
      </c>
      <c r="E14" s="388">
        <v>110.6</v>
      </c>
      <c r="F14" s="388">
        <v>99.8</v>
      </c>
      <c r="G14" s="388">
        <v>96.3</v>
      </c>
      <c r="H14" s="388">
        <v>91.7</v>
      </c>
      <c r="I14" s="388">
        <v>109</v>
      </c>
      <c r="J14" s="388">
        <v>94.7</v>
      </c>
      <c r="K14" s="388">
        <v>95.4</v>
      </c>
      <c r="L14" s="388">
        <v>102.7</v>
      </c>
      <c r="M14" s="388">
        <v>92.4</v>
      </c>
      <c r="N14" s="388">
        <v>94</v>
      </c>
      <c r="O14" s="388">
        <v>93.1</v>
      </c>
      <c r="P14" s="388">
        <v>100.2</v>
      </c>
      <c r="Q14" s="388">
        <v>96.9</v>
      </c>
      <c r="R14" s="388">
        <v>99.4</v>
      </c>
      <c r="S14" s="388">
        <v>96.6</v>
      </c>
    </row>
    <row r="15" spans="1:19" ht="13.5" customHeight="1">
      <c r="A15" s="326"/>
      <c r="B15" s="326" t="s">
        <v>172</v>
      </c>
      <c r="C15" s="327"/>
      <c r="D15" s="389">
        <v>100.1</v>
      </c>
      <c r="E15" s="162">
        <v>109.1</v>
      </c>
      <c r="F15" s="162">
        <v>101.6</v>
      </c>
      <c r="G15" s="162">
        <v>96.7</v>
      </c>
      <c r="H15" s="162">
        <v>89.1</v>
      </c>
      <c r="I15" s="162">
        <v>111.8</v>
      </c>
      <c r="J15" s="162">
        <v>96.2</v>
      </c>
      <c r="K15" s="162">
        <v>95.6</v>
      </c>
      <c r="L15" s="162">
        <v>102.6</v>
      </c>
      <c r="M15" s="162">
        <v>92.2</v>
      </c>
      <c r="N15" s="162">
        <v>96.9</v>
      </c>
      <c r="O15" s="162">
        <v>93.8</v>
      </c>
      <c r="P15" s="162">
        <v>99.7</v>
      </c>
      <c r="Q15" s="162">
        <v>97.7</v>
      </c>
      <c r="R15" s="162">
        <v>100.5</v>
      </c>
      <c r="S15" s="162">
        <v>99.2</v>
      </c>
    </row>
    <row r="16" spans="1:19" ht="13.5" customHeight="1">
      <c r="A16" s="326" t="s">
        <v>417</v>
      </c>
      <c r="B16" s="326" t="s">
        <v>148</v>
      </c>
      <c r="C16" s="327" t="s">
        <v>678</v>
      </c>
      <c r="D16" s="389">
        <v>98.7</v>
      </c>
      <c r="E16" s="162">
        <v>110.4</v>
      </c>
      <c r="F16" s="162">
        <v>99</v>
      </c>
      <c r="G16" s="162">
        <v>95.5</v>
      </c>
      <c r="H16" s="162">
        <v>90.2</v>
      </c>
      <c r="I16" s="162">
        <v>106.5</v>
      </c>
      <c r="J16" s="162">
        <v>94</v>
      </c>
      <c r="K16" s="162">
        <v>97</v>
      </c>
      <c r="L16" s="162">
        <v>95.5</v>
      </c>
      <c r="M16" s="162">
        <v>100.4</v>
      </c>
      <c r="N16" s="162">
        <v>99.7</v>
      </c>
      <c r="O16" s="162">
        <v>95.1</v>
      </c>
      <c r="P16" s="162">
        <v>101.7</v>
      </c>
      <c r="Q16" s="162">
        <v>95.1</v>
      </c>
      <c r="R16" s="162">
        <v>97.8</v>
      </c>
      <c r="S16" s="162">
        <v>97.9</v>
      </c>
    </row>
    <row r="17" spans="1:19" ht="13.5" customHeight="1">
      <c r="A17" s="326"/>
      <c r="B17" s="326" t="s">
        <v>139</v>
      </c>
      <c r="C17" s="327"/>
      <c r="D17" s="389">
        <v>98.9</v>
      </c>
      <c r="E17" s="162">
        <v>112.8</v>
      </c>
      <c r="F17" s="162">
        <v>100.1</v>
      </c>
      <c r="G17" s="162">
        <v>95.6</v>
      </c>
      <c r="H17" s="162">
        <v>86.7</v>
      </c>
      <c r="I17" s="162">
        <v>104</v>
      </c>
      <c r="J17" s="162">
        <v>93.6</v>
      </c>
      <c r="K17" s="162">
        <v>96.3</v>
      </c>
      <c r="L17" s="162">
        <v>97.3</v>
      </c>
      <c r="M17" s="162">
        <v>101.7</v>
      </c>
      <c r="N17" s="162">
        <v>95.6</v>
      </c>
      <c r="O17" s="162">
        <v>90.9</v>
      </c>
      <c r="P17" s="162">
        <v>101.3</v>
      </c>
      <c r="Q17" s="162">
        <v>96.1</v>
      </c>
      <c r="R17" s="162">
        <v>98.9</v>
      </c>
      <c r="S17" s="162">
        <v>98.1</v>
      </c>
    </row>
    <row r="18" spans="1:19" ht="13.5" customHeight="1">
      <c r="A18" s="326"/>
      <c r="B18" s="326" t="s">
        <v>140</v>
      </c>
      <c r="C18" s="327"/>
      <c r="D18" s="389">
        <v>99</v>
      </c>
      <c r="E18" s="162">
        <v>109.9</v>
      </c>
      <c r="F18" s="162">
        <v>100.3</v>
      </c>
      <c r="G18" s="162">
        <v>95.4</v>
      </c>
      <c r="H18" s="162">
        <v>92.4</v>
      </c>
      <c r="I18" s="162">
        <v>106</v>
      </c>
      <c r="J18" s="162">
        <v>92.2</v>
      </c>
      <c r="K18" s="162">
        <v>98.4</v>
      </c>
      <c r="L18" s="162">
        <v>96.5</v>
      </c>
      <c r="M18" s="162">
        <v>100</v>
      </c>
      <c r="N18" s="162">
        <v>97.8</v>
      </c>
      <c r="O18" s="162">
        <v>91.5</v>
      </c>
      <c r="P18" s="162">
        <v>101.3</v>
      </c>
      <c r="Q18" s="162">
        <v>95.8</v>
      </c>
      <c r="R18" s="162">
        <v>99.8</v>
      </c>
      <c r="S18" s="162">
        <v>97.3</v>
      </c>
    </row>
    <row r="19" spans="1:19" ht="13.5" customHeight="1">
      <c r="A19" s="326"/>
      <c r="B19" s="326" t="s">
        <v>141</v>
      </c>
      <c r="C19" s="327"/>
      <c r="D19" s="389">
        <v>100.3</v>
      </c>
      <c r="E19" s="162">
        <v>112.1</v>
      </c>
      <c r="F19" s="162">
        <v>102.2</v>
      </c>
      <c r="G19" s="162">
        <v>98.2</v>
      </c>
      <c r="H19" s="162">
        <v>89.5</v>
      </c>
      <c r="I19" s="162">
        <v>109.4</v>
      </c>
      <c r="J19" s="162">
        <v>95.3</v>
      </c>
      <c r="K19" s="162">
        <v>94.2</v>
      </c>
      <c r="L19" s="162">
        <v>97.6</v>
      </c>
      <c r="M19" s="162">
        <v>98.5</v>
      </c>
      <c r="N19" s="162">
        <v>100.2</v>
      </c>
      <c r="O19" s="162">
        <v>95.7</v>
      </c>
      <c r="P19" s="162">
        <v>100.5</v>
      </c>
      <c r="Q19" s="162">
        <v>94.8</v>
      </c>
      <c r="R19" s="162">
        <v>103.7</v>
      </c>
      <c r="S19" s="162">
        <v>97.1</v>
      </c>
    </row>
    <row r="20" spans="1:19" ht="13.5" customHeight="1">
      <c r="A20" s="326"/>
      <c r="B20" s="326" t="s">
        <v>142</v>
      </c>
      <c r="C20" s="327"/>
      <c r="D20" s="389">
        <v>99.6</v>
      </c>
      <c r="E20" s="162">
        <v>111.6</v>
      </c>
      <c r="F20" s="162">
        <v>100</v>
      </c>
      <c r="G20" s="162">
        <v>97.4</v>
      </c>
      <c r="H20" s="162">
        <v>90.5</v>
      </c>
      <c r="I20" s="162">
        <v>106.9</v>
      </c>
      <c r="J20" s="162">
        <v>95.2</v>
      </c>
      <c r="K20" s="162">
        <v>94.4</v>
      </c>
      <c r="L20" s="162">
        <v>97.9</v>
      </c>
      <c r="M20" s="162">
        <v>97</v>
      </c>
      <c r="N20" s="162">
        <v>102.1</v>
      </c>
      <c r="O20" s="162">
        <v>93.5</v>
      </c>
      <c r="P20" s="162">
        <v>101.5</v>
      </c>
      <c r="Q20" s="162">
        <v>97.1</v>
      </c>
      <c r="R20" s="162">
        <v>99.7</v>
      </c>
      <c r="S20" s="162">
        <v>95.9</v>
      </c>
    </row>
    <row r="21" spans="1:19" ht="13.5" customHeight="1">
      <c r="A21" s="326"/>
      <c r="B21" s="326" t="s">
        <v>143</v>
      </c>
      <c r="C21" s="327"/>
      <c r="D21" s="389">
        <v>101.4</v>
      </c>
      <c r="E21" s="162">
        <v>112.8</v>
      </c>
      <c r="F21" s="162">
        <v>101.5</v>
      </c>
      <c r="G21" s="162">
        <v>97</v>
      </c>
      <c r="H21" s="162">
        <v>92.2</v>
      </c>
      <c r="I21" s="162">
        <v>110.2</v>
      </c>
      <c r="J21" s="162">
        <v>96.6</v>
      </c>
      <c r="K21" s="162">
        <v>92.1</v>
      </c>
      <c r="L21" s="162">
        <v>98.3</v>
      </c>
      <c r="M21" s="162">
        <v>100.3</v>
      </c>
      <c r="N21" s="162">
        <v>102.2</v>
      </c>
      <c r="O21" s="162">
        <v>96.6</v>
      </c>
      <c r="P21" s="162">
        <v>104</v>
      </c>
      <c r="Q21" s="162">
        <v>100.6</v>
      </c>
      <c r="R21" s="162">
        <v>103.2</v>
      </c>
      <c r="S21" s="162">
        <v>98.2</v>
      </c>
    </row>
    <row r="22" spans="1:19" ht="13.5" customHeight="1">
      <c r="A22" s="326"/>
      <c r="B22" s="326" t="s">
        <v>144</v>
      </c>
      <c r="C22" s="327"/>
      <c r="D22" s="389">
        <v>100</v>
      </c>
      <c r="E22" s="162">
        <v>108.5</v>
      </c>
      <c r="F22" s="162">
        <v>101.5</v>
      </c>
      <c r="G22" s="162">
        <v>98.4</v>
      </c>
      <c r="H22" s="162">
        <v>90.9</v>
      </c>
      <c r="I22" s="162">
        <v>108.3</v>
      </c>
      <c r="J22" s="162">
        <v>93.9</v>
      </c>
      <c r="K22" s="162">
        <v>93.6</v>
      </c>
      <c r="L22" s="162">
        <v>96.9</v>
      </c>
      <c r="M22" s="162">
        <v>104</v>
      </c>
      <c r="N22" s="162">
        <v>102.4</v>
      </c>
      <c r="O22" s="162">
        <v>93.7</v>
      </c>
      <c r="P22" s="162">
        <v>105.3</v>
      </c>
      <c r="Q22" s="162">
        <v>96.7</v>
      </c>
      <c r="R22" s="162">
        <v>103.4</v>
      </c>
      <c r="S22" s="162">
        <v>93.2</v>
      </c>
    </row>
    <row r="23" spans="1:19" ht="13.5" customHeight="1">
      <c r="A23" s="326"/>
      <c r="B23" s="326" t="s">
        <v>145</v>
      </c>
      <c r="C23" s="327"/>
      <c r="D23" s="389">
        <v>100.3</v>
      </c>
      <c r="E23" s="162">
        <v>108.9</v>
      </c>
      <c r="F23" s="162">
        <v>100.8</v>
      </c>
      <c r="G23" s="162">
        <v>98.4</v>
      </c>
      <c r="H23" s="162">
        <v>92.5</v>
      </c>
      <c r="I23" s="162">
        <v>110</v>
      </c>
      <c r="J23" s="162">
        <v>95</v>
      </c>
      <c r="K23" s="162">
        <v>97.6</v>
      </c>
      <c r="L23" s="162">
        <v>95.9</v>
      </c>
      <c r="M23" s="162">
        <v>101.8</v>
      </c>
      <c r="N23" s="162">
        <v>103.9</v>
      </c>
      <c r="O23" s="162">
        <v>94.5</v>
      </c>
      <c r="P23" s="162">
        <v>103.8</v>
      </c>
      <c r="Q23" s="162">
        <v>99.3</v>
      </c>
      <c r="R23" s="162">
        <v>101.8</v>
      </c>
      <c r="S23" s="162">
        <v>93.5</v>
      </c>
    </row>
    <row r="24" spans="1:46" ht="13.5" customHeight="1">
      <c r="A24" s="326"/>
      <c r="B24" s="326" t="s">
        <v>146</v>
      </c>
      <c r="C24" s="327"/>
      <c r="D24" s="389">
        <v>101</v>
      </c>
      <c r="E24" s="162">
        <v>111.7</v>
      </c>
      <c r="F24" s="162">
        <v>101.7</v>
      </c>
      <c r="G24" s="162">
        <v>100</v>
      </c>
      <c r="H24" s="162">
        <v>94.1</v>
      </c>
      <c r="I24" s="162">
        <v>109.7</v>
      </c>
      <c r="J24" s="162">
        <v>93.8</v>
      </c>
      <c r="K24" s="162">
        <v>94.6</v>
      </c>
      <c r="L24" s="162">
        <v>100.8</v>
      </c>
      <c r="M24" s="162">
        <v>109.2</v>
      </c>
      <c r="N24" s="162">
        <v>103.7</v>
      </c>
      <c r="O24" s="162">
        <v>92.3</v>
      </c>
      <c r="P24" s="162">
        <v>106</v>
      </c>
      <c r="Q24" s="162">
        <v>99</v>
      </c>
      <c r="R24" s="162">
        <v>101.7</v>
      </c>
      <c r="S24" s="162">
        <v>94.5</v>
      </c>
      <c r="T24" s="332"/>
      <c r="U24" s="332"/>
      <c r="V24" s="332"/>
      <c r="W24" s="332"/>
      <c r="X24" s="332"/>
      <c r="Y24" s="332"/>
      <c r="Z24" s="332"/>
      <c r="AA24" s="332"/>
      <c r="AB24" s="332"/>
      <c r="AC24" s="332"/>
      <c r="AD24" s="332"/>
      <c r="AE24" s="332"/>
      <c r="AF24" s="332"/>
      <c r="AG24" s="332"/>
      <c r="AH24" s="332"/>
      <c r="AI24" s="332"/>
      <c r="AJ24" s="332"/>
      <c r="AK24" s="332"/>
      <c r="AL24" s="332"/>
      <c r="AM24" s="332"/>
      <c r="AN24" s="332"/>
      <c r="AO24" s="332"/>
      <c r="AP24" s="332"/>
      <c r="AQ24" s="332"/>
      <c r="AR24" s="332"/>
      <c r="AS24" s="332"/>
      <c r="AT24" s="332"/>
    </row>
    <row r="25" spans="1:46" ht="13.5" customHeight="1">
      <c r="A25" s="326"/>
      <c r="B25" s="326" t="s">
        <v>115</v>
      </c>
      <c r="C25" s="327"/>
      <c r="D25" s="389">
        <v>100.5</v>
      </c>
      <c r="E25" s="162">
        <v>111.3</v>
      </c>
      <c r="F25" s="162">
        <v>101.7</v>
      </c>
      <c r="G25" s="162">
        <v>105.6</v>
      </c>
      <c r="H25" s="162">
        <v>91.7</v>
      </c>
      <c r="I25" s="162">
        <v>110.4</v>
      </c>
      <c r="J25" s="162">
        <v>93</v>
      </c>
      <c r="K25" s="162">
        <v>93.7</v>
      </c>
      <c r="L25" s="162">
        <v>95.6</v>
      </c>
      <c r="M25" s="162">
        <v>101.7</v>
      </c>
      <c r="N25" s="162">
        <v>97.4</v>
      </c>
      <c r="O25" s="162">
        <v>97.6</v>
      </c>
      <c r="P25" s="162">
        <v>107.6</v>
      </c>
      <c r="Q25" s="162">
        <v>98.7</v>
      </c>
      <c r="R25" s="162">
        <v>102.6</v>
      </c>
      <c r="S25" s="162">
        <v>95.6</v>
      </c>
      <c r="T25" s="332"/>
      <c r="U25" s="332"/>
      <c r="V25" s="332"/>
      <c r="W25" s="332"/>
      <c r="X25" s="332"/>
      <c r="Y25" s="332"/>
      <c r="Z25" s="332"/>
      <c r="AA25" s="332"/>
      <c r="AB25" s="332"/>
      <c r="AC25" s="332"/>
      <c r="AD25" s="332"/>
      <c r="AE25" s="332"/>
      <c r="AF25" s="332"/>
      <c r="AG25" s="332"/>
      <c r="AH25" s="332"/>
      <c r="AI25" s="332"/>
      <c r="AJ25" s="332"/>
      <c r="AK25" s="332"/>
      <c r="AL25" s="332"/>
      <c r="AM25" s="332"/>
      <c r="AN25" s="332"/>
      <c r="AO25" s="332"/>
      <c r="AP25" s="332"/>
      <c r="AQ25" s="332"/>
      <c r="AR25" s="332"/>
      <c r="AS25" s="332"/>
      <c r="AT25" s="332"/>
    </row>
    <row r="26" spans="1:46" ht="13.5" customHeight="1">
      <c r="A26" s="171"/>
      <c r="B26" s="338" t="s">
        <v>560</v>
      </c>
      <c r="C26" s="172"/>
      <c r="D26" s="173">
        <v>100.3</v>
      </c>
      <c r="E26" s="174">
        <v>113.5</v>
      </c>
      <c r="F26" s="174">
        <v>101.4</v>
      </c>
      <c r="G26" s="174">
        <v>100.1</v>
      </c>
      <c r="H26" s="174">
        <v>91.4</v>
      </c>
      <c r="I26" s="174">
        <v>104.9</v>
      </c>
      <c r="J26" s="174">
        <v>93.6</v>
      </c>
      <c r="K26" s="174">
        <v>94.5</v>
      </c>
      <c r="L26" s="174">
        <v>96.9</v>
      </c>
      <c r="M26" s="174">
        <v>103.4</v>
      </c>
      <c r="N26" s="174">
        <v>98.6</v>
      </c>
      <c r="O26" s="174">
        <v>96</v>
      </c>
      <c r="P26" s="174">
        <v>106.9</v>
      </c>
      <c r="Q26" s="174">
        <v>98.7</v>
      </c>
      <c r="R26" s="174">
        <v>103.2</v>
      </c>
      <c r="S26" s="174">
        <v>95.1</v>
      </c>
      <c r="T26" s="332"/>
      <c r="U26" s="332"/>
      <c r="V26" s="332"/>
      <c r="W26" s="332"/>
      <c r="X26" s="332"/>
      <c r="Y26" s="332"/>
      <c r="Z26" s="332"/>
      <c r="AA26" s="332"/>
      <c r="AB26" s="332"/>
      <c r="AC26" s="332"/>
      <c r="AD26" s="332"/>
      <c r="AE26" s="332"/>
      <c r="AF26" s="332"/>
      <c r="AG26" s="332"/>
      <c r="AH26" s="332"/>
      <c r="AI26" s="332"/>
      <c r="AJ26" s="332"/>
      <c r="AK26" s="332"/>
      <c r="AL26" s="332"/>
      <c r="AM26" s="332"/>
      <c r="AN26" s="332"/>
      <c r="AO26" s="332"/>
      <c r="AP26" s="332"/>
      <c r="AQ26" s="332"/>
      <c r="AR26" s="332"/>
      <c r="AS26" s="332"/>
      <c r="AT26" s="332"/>
    </row>
    <row r="27" spans="1:19" ht="17.25" customHeight="1">
      <c r="A27" s="165"/>
      <c r="B27" s="165"/>
      <c r="C27" s="165"/>
      <c r="D27" s="662" t="s">
        <v>632</v>
      </c>
      <c r="E27" s="662"/>
      <c r="F27" s="662"/>
      <c r="G27" s="662"/>
      <c r="H27" s="662"/>
      <c r="I27" s="662"/>
      <c r="J27" s="662"/>
      <c r="K27" s="662"/>
      <c r="L27" s="662"/>
      <c r="M27" s="662"/>
      <c r="N27" s="662"/>
      <c r="O27" s="662"/>
      <c r="P27" s="662"/>
      <c r="Q27" s="662"/>
      <c r="R27" s="662"/>
      <c r="S27" s="662"/>
    </row>
    <row r="28" spans="1:19" ht="13.5" customHeight="1">
      <c r="A28" s="321" t="s">
        <v>137</v>
      </c>
      <c r="B28" s="321" t="s">
        <v>176</v>
      </c>
      <c r="C28" s="322" t="s">
        <v>138</v>
      </c>
      <c r="D28" s="323">
        <v>-2.8</v>
      </c>
      <c r="E28" s="324">
        <v>-6.3</v>
      </c>
      <c r="F28" s="324">
        <v>-0.8</v>
      </c>
      <c r="G28" s="324">
        <v>3.8</v>
      </c>
      <c r="H28" s="324">
        <v>-9.1</v>
      </c>
      <c r="I28" s="324">
        <v>-1.7</v>
      </c>
      <c r="J28" s="324">
        <v>-2</v>
      </c>
      <c r="K28" s="324">
        <v>-3.8</v>
      </c>
      <c r="L28" s="325">
        <v>-16.8</v>
      </c>
      <c r="M28" s="325">
        <v>5.7</v>
      </c>
      <c r="N28" s="325">
        <v>-14.6</v>
      </c>
      <c r="O28" s="325">
        <v>1.9</v>
      </c>
      <c r="P28" s="324">
        <v>-14</v>
      </c>
      <c r="Q28" s="324">
        <v>-3.1</v>
      </c>
      <c r="R28" s="324">
        <v>-1.3</v>
      </c>
      <c r="S28" s="325">
        <v>9.7</v>
      </c>
    </row>
    <row r="29" spans="1:19" ht="13.5" customHeight="1">
      <c r="A29" s="326"/>
      <c r="B29" s="326" t="s">
        <v>674</v>
      </c>
      <c r="C29" s="327"/>
      <c r="D29" s="328">
        <v>0.8</v>
      </c>
      <c r="E29" s="161">
        <v>7.5</v>
      </c>
      <c r="F29" s="161">
        <v>0.8</v>
      </c>
      <c r="G29" s="161">
        <v>-2.7</v>
      </c>
      <c r="H29" s="161">
        <v>-1.8</v>
      </c>
      <c r="I29" s="161">
        <v>1.6</v>
      </c>
      <c r="J29" s="161">
        <v>-0.5</v>
      </c>
      <c r="K29" s="161">
        <v>6.5</v>
      </c>
      <c r="L29" s="329">
        <v>-0.5</v>
      </c>
      <c r="M29" s="329">
        <v>-9.1</v>
      </c>
      <c r="N29" s="329">
        <v>1.4</v>
      </c>
      <c r="O29" s="329">
        <v>9.8</v>
      </c>
      <c r="P29" s="161">
        <v>1.3</v>
      </c>
      <c r="Q29" s="161">
        <v>-1</v>
      </c>
      <c r="R29" s="161">
        <v>-0.5</v>
      </c>
      <c r="S29" s="329">
        <v>2.7</v>
      </c>
    </row>
    <row r="30" spans="1:19" ht="13.5" customHeight="1">
      <c r="A30" s="326"/>
      <c r="B30" s="326" t="s">
        <v>676</v>
      </c>
      <c r="C30" s="327"/>
      <c r="D30" s="328">
        <v>0.3</v>
      </c>
      <c r="E30" s="161">
        <v>-0.8</v>
      </c>
      <c r="F30" s="161">
        <v>0.8</v>
      </c>
      <c r="G30" s="161">
        <v>2.5</v>
      </c>
      <c r="H30" s="161">
        <v>7.3</v>
      </c>
      <c r="I30" s="161">
        <v>4.7</v>
      </c>
      <c r="J30" s="161">
        <v>1.3</v>
      </c>
      <c r="K30" s="161">
        <v>0.6</v>
      </c>
      <c r="L30" s="329">
        <v>13.1</v>
      </c>
      <c r="M30" s="329">
        <v>-1.4</v>
      </c>
      <c r="N30" s="329">
        <v>0.7</v>
      </c>
      <c r="O30" s="329">
        <v>-1.6</v>
      </c>
      <c r="P30" s="161">
        <v>5.1</v>
      </c>
      <c r="Q30" s="161">
        <v>-5.3</v>
      </c>
      <c r="R30" s="161">
        <v>0.6</v>
      </c>
      <c r="S30" s="329">
        <v>-5.1</v>
      </c>
    </row>
    <row r="31" spans="1:19" ht="13.5" customHeight="1">
      <c r="A31" s="326"/>
      <c r="B31" s="326" t="s">
        <v>677</v>
      </c>
      <c r="C31" s="327"/>
      <c r="D31" s="328">
        <v>-2.1</v>
      </c>
      <c r="E31" s="161">
        <v>-3.2</v>
      </c>
      <c r="F31" s="161">
        <v>-1.5</v>
      </c>
      <c r="G31" s="161">
        <v>-7.5</v>
      </c>
      <c r="H31" s="161">
        <v>9.6</v>
      </c>
      <c r="I31" s="161">
        <v>-3.2</v>
      </c>
      <c r="J31" s="161">
        <v>-1.9</v>
      </c>
      <c r="K31" s="161">
        <v>-3.9</v>
      </c>
      <c r="L31" s="329">
        <v>5.1</v>
      </c>
      <c r="M31" s="329">
        <v>-1.1</v>
      </c>
      <c r="N31" s="329">
        <v>-0.7</v>
      </c>
      <c r="O31" s="329">
        <v>-11.7</v>
      </c>
      <c r="P31" s="161">
        <v>-14.2</v>
      </c>
      <c r="Q31" s="161">
        <v>1.8</v>
      </c>
      <c r="R31" s="161">
        <v>-1.8</v>
      </c>
      <c r="S31" s="329">
        <v>-0.9</v>
      </c>
    </row>
    <row r="32" spans="1:19" ht="13.5" customHeight="1">
      <c r="A32" s="326"/>
      <c r="B32" s="326" t="s">
        <v>415</v>
      </c>
      <c r="C32" s="327"/>
      <c r="D32" s="328">
        <v>-0.2</v>
      </c>
      <c r="E32" s="161">
        <v>-7.4</v>
      </c>
      <c r="F32" s="161">
        <v>0.4</v>
      </c>
      <c r="G32" s="161">
        <v>0.4</v>
      </c>
      <c r="H32" s="161">
        <v>9.2</v>
      </c>
      <c r="I32" s="161">
        <v>-9.5</v>
      </c>
      <c r="J32" s="161">
        <v>1.4</v>
      </c>
      <c r="K32" s="161">
        <v>-4.9</v>
      </c>
      <c r="L32" s="329">
        <v>-5.5</v>
      </c>
      <c r="M32" s="329">
        <v>-2.1</v>
      </c>
      <c r="N32" s="329">
        <v>9.4</v>
      </c>
      <c r="O32" s="329">
        <v>0.7</v>
      </c>
      <c r="P32" s="161">
        <v>12.7</v>
      </c>
      <c r="Q32" s="161">
        <v>-0.5</v>
      </c>
      <c r="R32" s="161">
        <v>-2.5</v>
      </c>
      <c r="S32" s="329">
        <v>1.5</v>
      </c>
    </row>
    <row r="33" spans="1:19" ht="13.5" customHeight="1">
      <c r="A33" s="230"/>
      <c r="B33" s="171" t="s">
        <v>418</v>
      </c>
      <c r="C33" s="231"/>
      <c r="D33" s="175">
        <v>-0.6</v>
      </c>
      <c r="E33" s="176">
        <v>7.3</v>
      </c>
      <c r="F33" s="176">
        <v>-0.1</v>
      </c>
      <c r="G33" s="176">
        <v>-4.3</v>
      </c>
      <c r="H33" s="176">
        <v>-5.8</v>
      </c>
      <c r="I33" s="176">
        <v>7.9</v>
      </c>
      <c r="J33" s="176">
        <v>-3.3</v>
      </c>
      <c r="K33" s="176">
        <v>-6.7</v>
      </c>
      <c r="L33" s="176">
        <v>0.2</v>
      </c>
      <c r="M33" s="176">
        <v>-5.2</v>
      </c>
      <c r="N33" s="176">
        <v>-4.9</v>
      </c>
      <c r="O33" s="176">
        <v>-6.6</v>
      </c>
      <c r="P33" s="176">
        <v>0.3</v>
      </c>
      <c r="Q33" s="176">
        <v>-0.8</v>
      </c>
      <c r="R33" s="176">
        <v>-0.5</v>
      </c>
      <c r="S33" s="176">
        <v>-1.7</v>
      </c>
    </row>
    <row r="34" spans="1:19" ht="13.5" customHeight="1">
      <c r="A34" s="326"/>
      <c r="B34" s="326" t="s">
        <v>147</v>
      </c>
      <c r="C34" s="327"/>
      <c r="D34" s="387">
        <v>0.1</v>
      </c>
      <c r="E34" s="388">
        <v>6.2</v>
      </c>
      <c r="F34" s="388">
        <v>-1.3</v>
      </c>
      <c r="G34" s="388">
        <v>-3.9</v>
      </c>
      <c r="H34" s="388">
        <v>-8.2</v>
      </c>
      <c r="I34" s="388">
        <v>8.1</v>
      </c>
      <c r="J34" s="388">
        <v>-2.6</v>
      </c>
      <c r="K34" s="388">
        <v>-2.4</v>
      </c>
      <c r="L34" s="388">
        <v>4.2</v>
      </c>
      <c r="M34" s="388">
        <v>-4.7</v>
      </c>
      <c r="N34" s="388">
        <v>-1.4</v>
      </c>
      <c r="O34" s="388">
        <v>-3.6</v>
      </c>
      <c r="P34" s="388">
        <v>2.3</v>
      </c>
      <c r="Q34" s="388">
        <v>1.5</v>
      </c>
      <c r="R34" s="388">
        <v>1.4</v>
      </c>
      <c r="S34" s="388">
        <v>-0.8</v>
      </c>
    </row>
    <row r="35" spans="1:19" ht="13.5" customHeight="1">
      <c r="A35" s="326"/>
      <c r="B35" s="326" t="s">
        <v>172</v>
      </c>
      <c r="C35" s="327"/>
      <c r="D35" s="389">
        <v>0.7</v>
      </c>
      <c r="E35" s="162">
        <v>7.4</v>
      </c>
      <c r="F35" s="162">
        <v>0.9</v>
      </c>
      <c r="G35" s="162">
        <v>-3.3</v>
      </c>
      <c r="H35" s="162">
        <v>-11.3</v>
      </c>
      <c r="I35" s="162">
        <v>10.9</v>
      </c>
      <c r="J35" s="162">
        <v>-0.2</v>
      </c>
      <c r="K35" s="162">
        <v>-4.1</v>
      </c>
      <c r="L35" s="162">
        <v>5.7</v>
      </c>
      <c r="M35" s="162">
        <v>-6.5</v>
      </c>
      <c r="N35" s="162">
        <v>-2.1</v>
      </c>
      <c r="O35" s="162">
        <v>-3</v>
      </c>
      <c r="P35" s="162">
        <v>-4.3</v>
      </c>
      <c r="Q35" s="162">
        <v>-1.3</v>
      </c>
      <c r="R35" s="162">
        <v>2.7</v>
      </c>
      <c r="S35" s="162">
        <v>3.3</v>
      </c>
    </row>
    <row r="36" spans="1:19" ht="13.5" customHeight="1">
      <c r="A36" s="326" t="s">
        <v>417</v>
      </c>
      <c r="B36" s="326" t="s">
        <v>148</v>
      </c>
      <c r="C36" s="327" t="s">
        <v>678</v>
      </c>
      <c r="D36" s="389">
        <v>0.4</v>
      </c>
      <c r="E36" s="162">
        <v>7.4</v>
      </c>
      <c r="F36" s="162">
        <v>1.3</v>
      </c>
      <c r="G36" s="162">
        <v>1.2</v>
      </c>
      <c r="H36" s="162">
        <v>-5.5</v>
      </c>
      <c r="I36" s="162">
        <v>0.3</v>
      </c>
      <c r="J36" s="162">
        <v>-5.3</v>
      </c>
      <c r="K36" s="162">
        <v>5.9</v>
      </c>
      <c r="L36" s="162">
        <v>-2.7</v>
      </c>
      <c r="M36" s="162">
        <v>3.7</v>
      </c>
      <c r="N36" s="162">
        <v>7.9</v>
      </c>
      <c r="O36" s="162">
        <v>3.6</v>
      </c>
      <c r="P36" s="162">
        <v>1.2</v>
      </c>
      <c r="Q36" s="162">
        <v>-4.6</v>
      </c>
      <c r="R36" s="162">
        <v>1</v>
      </c>
      <c r="S36" s="162">
        <v>-0.8</v>
      </c>
    </row>
    <row r="37" spans="1:19" ht="13.5" customHeight="1">
      <c r="A37" s="326"/>
      <c r="B37" s="326" t="s">
        <v>139</v>
      </c>
      <c r="C37" s="327"/>
      <c r="D37" s="389">
        <v>0.2</v>
      </c>
      <c r="E37" s="162">
        <v>6.5</v>
      </c>
      <c r="F37" s="162">
        <v>0.5</v>
      </c>
      <c r="G37" s="162">
        <v>2</v>
      </c>
      <c r="H37" s="162">
        <v>-7.8</v>
      </c>
      <c r="I37" s="162">
        <v>-2.6</v>
      </c>
      <c r="J37" s="162">
        <v>-2.7</v>
      </c>
      <c r="K37" s="162">
        <v>7.1</v>
      </c>
      <c r="L37" s="162">
        <v>-0.6</v>
      </c>
      <c r="M37" s="162">
        <v>4.4</v>
      </c>
      <c r="N37" s="162">
        <v>1.9</v>
      </c>
      <c r="O37" s="162">
        <v>1.3</v>
      </c>
      <c r="P37" s="162">
        <v>-0.1</v>
      </c>
      <c r="Q37" s="162">
        <v>-4.6</v>
      </c>
      <c r="R37" s="162">
        <v>-0.6</v>
      </c>
      <c r="S37" s="162">
        <v>0.6</v>
      </c>
    </row>
    <row r="38" spans="1:19" ht="13.5" customHeight="1">
      <c r="A38" s="326"/>
      <c r="B38" s="326" t="s">
        <v>140</v>
      </c>
      <c r="C38" s="327"/>
      <c r="D38" s="389">
        <v>0.4</v>
      </c>
      <c r="E38" s="162">
        <v>4.3</v>
      </c>
      <c r="F38" s="162">
        <v>1</v>
      </c>
      <c r="G38" s="162">
        <v>3</v>
      </c>
      <c r="H38" s="162">
        <v>-3.2</v>
      </c>
      <c r="I38" s="162">
        <v>0</v>
      </c>
      <c r="J38" s="162">
        <v>-1.8</v>
      </c>
      <c r="K38" s="162">
        <v>7.2</v>
      </c>
      <c r="L38" s="162">
        <v>-0.9</v>
      </c>
      <c r="M38" s="162">
        <v>5.7</v>
      </c>
      <c r="N38" s="162">
        <v>0.5</v>
      </c>
      <c r="O38" s="162">
        <v>-1.7</v>
      </c>
      <c r="P38" s="162">
        <v>-1.5</v>
      </c>
      <c r="Q38" s="162">
        <v>-4.4</v>
      </c>
      <c r="R38" s="162">
        <v>1.1</v>
      </c>
      <c r="S38" s="162">
        <v>-1.7</v>
      </c>
    </row>
    <row r="39" spans="1:19" ht="13.5" customHeight="1">
      <c r="A39" s="326"/>
      <c r="B39" s="326" t="s">
        <v>141</v>
      </c>
      <c r="C39" s="327"/>
      <c r="D39" s="389">
        <v>-0.9</v>
      </c>
      <c r="E39" s="162">
        <v>4.9</v>
      </c>
      <c r="F39" s="162">
        <v>0.3</v>
      </c>
      <c r="G39" s="162">
        <v>0.4</v>
      </c>
      <c r="H39" s="162">
        <v>-9</v>
      </c>
      <c r="I39" s="162">
        <v>-0.8</v>
      </c>
      <c r="J39" s="162">
        <v>-3.1</v>
      </c>
      <c r="K39" s="162">
        <v>-0.9</v>
      </c>
      <c r="L39" s="162">
        <v>1</v>
      </c>
      <c r="M39" s="162">
        <v>1</v>
      </c>
      <c r="N39" s="162">
        <v>2.3</v>
      </c>
      <c r="O39" s="162">
        <v>-1.1</v>
      </c>
      <c r="P39" s="162">
        <v>-2.3</v>
      </c>
      <c r="Q39" s="162">
        <v>-7.9</v>
      </c>
      <c r="R39" s="162">
        <v>7</v>
      </c>
      <c r="S39" s="162">
        <v>-2.3</v>
      </c>
    </row>
    <row r="40" spans="1:19" ht="13.5" customHeight="1">
      <c r="A40" s="326"/>
      <c r="B40" s="326" t="s">
        <v>142</v>
      </c>
      <c r="C40" s="327"/>
      <c r="D40" s="389">
        <v>0.5</v>
      </c>
      <c r="E40" s="162">
        <v>6.2</v>
      </c>
      <c r="F40" s="162">
        <v>1.3</v>
      </c>
      <c r="G40" s="162">
        <v>6.4</v>
      </c>
      <c r="H40" s="162">
        <v>-6.5</v>
      </c>
      <c r="I40" s="162">
        <v>1.3</v>
      </c>
      <c r="J40" s="162">
        <v>-3.2</v>
      </c>
      <c r="K40" s="162">
        <v>0.9</v>
      </c>
      <c r="L40" s="162">
        <v>2.1</v>
      </c>
      <c r="M40" s="162">
        <v>1.1</v>
      </c>
      <c r="N40" s="162">
        <v>3.2</v>
      </c>
      <c r="O40" s="162">
        <v>-0.5</v>
      </c>
      <c r="P40" s="162">
        <v>0.5</v>
      </c>
      <c r="Q40" s="162">
        <v>-3</v>
      </c>
      <c r="R40" s="162">
        <v>3.7</v>
      </c>
      <c r="S40" s="162">
        <v>-1.8</v>
      </c>
    </row>
    <row r="41" spans="1:19" ht="13.5" customHeight="1">
      <c r="A41" s="326"/>
      <c r="B41" s="326" t="s">
        <v>143</v>
      </c>
      <c r="C41" s="327"/>
      <c r="D41" s="389">
        <v>0.8</v>
      </c>
      <c r="E41" s="162">
        <v>8.3</v>
      </c>
      <c r="F41" s="162">
        <v>0.2</v>
      </c>
      <c r="G41" s="162">
        <v>0.9</v>
      </c>
      <c r="H41" s="162">
        <v>-8</v>
      </c>
      <c r="I41" s="162">
        <v>5.2</v>
      </c>
      <c r="J41" s="162">
        <v>-3.2</v>
      </c>
      <c r="K41" s="162">
        <v>3</v>
      </c>
      <c r="L41" s="162">
        <v>3.3</v>
      </c>
      <c r="M41" s="162">
        <v>3.8</v>
      </c>
      <c r="N41" s="162">
        <v>5.3</v>
      </c>
      <c r="O41" s="162">
        <v>0.7</v>
      </c>
      <c r="P41" s="162">
        <v>2.7</v>
      </c>
      <c r="Q41" s="162">
        <v>-1.7</v>
      </c>
      <c r="R41" s="162">
        <v>4.2</v>
      </c>
      <c r="S41" s="162">
        <v>-3.4</v>
      </c>
    </row>
    <row r="42" spans="1:19" ht="13.5" customHeight="1">
      <c r="A42" s="326"/>
      <c r="B42" s="326" t="s">
        <v>144</v>
      </c>
      <c r="C42" s="327"/>
      <c r="D42" s="389">
        <v>0.6</v>
      </c>
      <c r="E42" s="162">
        <v>0.3</v>
      </c>
      <c r="F42" s="162">
        <v>1.4</v>
      </c>
      <c r="G42" s="162">
        <v>0.6</v>
      </c>
      <c r="H42" s="162">
        <v>-2.3</v>
      </c>
      <c r="I42" s="162">
        <v>0.9</v>
      </c>
      <c r="J42" s="162">
        <v>-1.8</v>
      </c>
      <c r="K42" s="162">
        <v>-1</v>
      </c>
      <c r="L42" s="162">
        <v>-6.2</v>
      </c>
      <c r="M42" s="162">
        <v>9</v>
      </c>
      <c r="N42" s="162">
        <v>7.6</v>
      </c>
      <c r="O42" s="162">
        <v>-1</v>
      </c>
      <c r="P42" s="162">
        <v>6.4</v>
      </c>
      <c r="Q42" s="162">
        <v>-2.6</v>
      </c>
      <c r="R42" s="162">
        <v>0.9</v>
      </c>
      <c r="S42" s="162">
        <v>-4.8</v>
      </c>
    </row>
    <row r="43" spans="1:19" ht="13.5" customHeight="1">
      <c r="A43" s="326"/>
      <c r="B43" s="326" t="s">
        <v>145</v>
      </c>
      <c r="C43" s="327"/>
      <c r="D43" s="389">
        <v>1.7</v>
      </c>
      <c r="E43" s="162">
        <v>-0.5</v>
      </c>
      <c r="F43" s="162">
        <v>2.2</v>
      </c>
      <c r="G43" s="162">
        <v>2.4</v>
      </c>
      <c r="H43" s="162">
        <v>1.5</v>
      </c>
      <c r="I43" s="162">
        <v>1.3</v>
      </c>
      <c r="J43" s="162">
        <v>-1.9</v>
      </c>
      <c r="K43" s="162">
        <v>2.1</v>
      </c>
      <c r="L43" s="162">
        <v>-7.3</v>
      </c>
      <c r="M43" s="162">
        <v>10.1</v>
      </c>
      <c r="N43" s="162">
        <v>9.8</v>
      </c>
      <c r="O43" s="162">
        <v>-0.7</v>
      </c>
      <c r="P43" s="162">
        <v>5.1</v>
      </c>
      <c r="Q43" s="162">
        <v>2.6</v>
      </c>
      <c r="R43" s="162">
        <v>0.9</v>
      </c>
      <c r="S43" s="162">
        <v>-3.8</v>
      </c>
    </row>
    <row r="44" spans="1:19" ht="13.5" customHeight="1">
      <c r="A44" s="326"/>
      <c r="B44" s="326" t="s">
        <v>146</v>
      </c>
      <c r="C44" s="327"/>
      <c r="D44" s="389">
        <v>1.9</v>
      </c>
      <c r="E44" s="162">
        <v>2.7</v>
      </c>
      <c r="F44" s="162">
        <v>1.3</v>
      </c>
      <c r="G44" s="162">
        <v>2.8</v>
      </c>
      <c r="H44" s="162">
        <v>-0.7</v>
      </c>
      <c r="I44" s="162">
        <v>0.9</v>
      </c>
      <c r="J44" s="162">
        <v>-2.5</v>
      </c>
      <c r="K44" s="162">
        <v>0.3</v>
      </c>
      <c r="L44" s="162">
        <v>-4.6</v>
      </c>
      <c r="M44" s="162">
        <v>16.3</v>
      </c>
      <c r="N44" s="162">
        <v>13.3</v>
      </c>
      <c r="O44" s="162">
        <v>-0.4</v>
      </c>
      <c r="P44" s="162">
        <v>7.7</v>
      </c>
      <c r="Q44" s="162">
        <v>1.7</v>
      </c>
      <c r="R44" s="162">
        <v>0.1</v>
      </c>
      <c r="S44" s="162">
        <v>-4.2</v>
      </c>
    </row>
    <row r="45" spans="1:19" ht="13.5" customHeight="1">
      <c r="A45" s="326"/>
      <c r="B45" s="326" t="s">
        <v>115</v>
      </c>
      <c r="C45" s="327"/>
      <c r="D45" s="389">
        <v>1.7</v>
      </c>
      <c r="E45" s="162">
        <v>0.5</v>
      </c>
      <c r="F45" s="162">
        <v>1.6</v>
      </c>
      <c r="G45" s="162">
        <v>8.3</v>
      </c>
      <c r="H45" s="162">
        <v>0.3</v>
      </c>
      <c r="I45" s="162">
        <v>1.3</v>
      </c>
      <c r="J45" s="162">
        <v>-2.4</v>
      </c>
      <c r="K45" s="162">
        <v>0</v>
      </c>
      <c r="L45" s="162">
        <v>-7.6</v>
      </c>
      <c r="M45" s="162">
        <v>9.7</v>
      </c>
      <c r="N45" s="162">
        <v>5.6</v>
      </c>
      <c r="O45" s="162">
        <v>8</v>
      </c>
      <c r="P45" s="162">
        <v>8.9</v>
      </c>
      <c r="Q45" s="162">
        <v>1.8</v>
      </c>
      <c r="R45" s="162">
        <v>0.8</v>
      </c>
      <c r="S45" s="162">
        <v>-1</v>
      </c>
    </row>
    <row r="46" spans="1:19" ht="13.5" customHeight="1">
      <c r="A46" s="171"/>
      <c r="B46" s="338" t="s">
        <v>560</v>
      </c>
      <c r="C46" s="172"/>
      <c r="D46" s="173">
        <v>1.5</v>
      </c>
      <c r="E46" s="174">
        <v>2.6</v>
      </c>
      <c r="F46" s="174">
        <v>1.6</v>
      </c>
      <c r="G46" s="174">
        <v>3.9</v>
      </c>
      <c r="H46" s="174">
        <v>-0.3</v>
      </c>
      <c r="I46" s="174">
        <v>-3.8</v>
      </c>
      <c r="J46" s="174">
        <v>-1.2</v>
      </c>
      <c r="K46" s="174">
        <v>-0.9</v>
      </c>
      <c r="L46" s="174">
        <v>-5.6</v>
      </c>
      <c r="M46" s="174">
        <v>11.9</v>
      </c>
      <c r="N46" s="174">
        <v>4.9</v>
      </c>
      <c r="O46" s="174">
        <v>3.1</v>
      </c>
      <c r="P46" s="174">
        <v>6.7</v>
      </c>
      <c r="Q46" s="174">
        <v>1.9</v>
      </c>
      <c r="R46" s="174">
        <v>3.8</v>
      </c>
      <c r="S46" s="174">
        <v>-1.6</v>
      </c>
    </row>
    <row r="47" spans="1:35" ht="27" customHeight="1">
      <c r="A47" s="664" t="s">
        <v>850</v>
      </c>
      <c r="B47" s="664"/>
      <c r="C47" s="665"/>
      <c r="D47" s="177">
        <v>-0.2</v>
      </c>
      <c r="E47" s="177">
        <v>2</v>
      </c>
      <c r="F47" s="177">
        <v>-0.3</v>
      </c>
      <c r="G47" s="177">
        <v>-5.2</v>
      </c>
      <c r="H47" s="177">
        <v>-0.3</v>
      </c>
      <c r="I47" s="177">
        <v>-5</v>
      </c>
      <c r="J47" s="177">
        <v>0.6</v>
      </c>
      <c r="K47" s="177">
        <v>0.9</v>
      </c>
      <c r="L47" s="177">
        <v>1.4</v>
      </c>
      <c r="M47" s="177">
        <v>1.7</v>
      </c>
      <c r="N47" s="177">
        <v>1.2</v>
      </c>
      <c r="O47" s="177">
        <v>-1.6</v>
      </c>
      <c r="P47" s="177">
        <v>-0.7</v>
      </c>
      <c r="Q47" s="177">
        <v>0</v>
      </c>
      <c r="R47" s="177">
        <v>0.6</v>
      </c>
      <c r="S47" s="177">
        <v>-0.5</v>
      </c>
      <c r="T47" s="333"/>
      <c r="U47" s="333"/>
      <c r="V47" s="333"/>
      <c r="W47" s="333"/>
      <c r="X47" s="333"/>
      <c r="Y47" s="333"/>
      <c r="Z47" s="333"/>
      <c r="AA47" s="333"/>
      <c r="AB47" s="333"/>
      <c r="AC47" s="333"/>
      <c r="AD47" s="333"/>
      <c r="AE47" s="333"/>
      <c r="AF47" s="333"/>
      <c r="AG47" s="333"/>
      <c r="AH47" s="333"/>
      <c r="AI47" s="333"/>
    </row>
    <row r="48" spans="1:35" ht="27" customHeight="1">
      <c r="A48" s="333"/>
      <c r="B48" s="333"/>
      <c r="C48" s="333"/>
      <c r="D48" s="339"/>
      <c r="E48" s="339"/>
      <c r="F48" s="339"/>
      <c r="G48" s="339"/>
      <c r="H48" s="339"/>
      <c r="I48" s="339"/>
      <c r="J48" s="339"/>
      <c r="K48" s="339"/>
      <c r="L48" s="339"/>
      <c r="M48" s="339"/>
      <c r="N48" s="339"/>
      <c r="O48" s="339"/>
      <c r="P48" s="339"/>
      <c r="Q48" s="339"/>
      <c r="R48" s="339"/>
      <c r="S48" s="339"/>
      <c r="T48" s="333"/>
      <c r="U48" s="333"/>
      <c r="V48" s="333"/>
      <c r="W48" s="333"/>
      <c r="X48" s="333"/>
      <c r="Y48" s="333"/>
      <c r="Z48" s="333"/>
      <c r="AA48" s="333"/>
      <c r="AB48" s="333"/>
      <c r="AC48" s="333"/>
      <c r="AD48" s="333"/>
      <c r="AE48" s="333"/>
      <c r="AF48" s="333"/>
      <c r="AG48" s="333"/>
      <c r="AH48" s="333"/>
      <c r="AI48" s="333"/>
    </row>
    <row r="49" spans="1:19" ht="17.25">
      <c r="A49" s="159" t="s">
        <v>802</v>
      </c>
      <c r="B49" s="335"/>
      <c r="C49" s="335"/>
      <c r="D49" s="332"/>
      <c r="E49" s="332"/>
      <c r="F49" s="332"/>
      <c r="G49" s="332"/>
      <c r="H49" s="671"/>
      <c r="I49" s="671"/>
      <c r="J49" s="671"/>
      <c r="K49" s="671"/>
      <c r="L49" s="671"/>
      <c r="M49" s="671"/>
      <c r="N49" s="671"/>
      <c r="O49" s="671"/>
      <c r="P49" s="332"/>
      <c r="Q49" s="332"/>
      <c r="R49" s="332"/>
      <c r="S49" s="153" t="s">
        <v>414</v>
      </c>
    </row>
    <row r="50" spans="1:19" ht="13.5">
      <c r="A50" s="655" t="s">
        <v>103</v>
      </c>
      <c r="B50" s="655"/>
      <c r="C50" s="656"/>
      <c r="D50" s="144" t="s">
        <v>609</v>
      </c>
      <c r="E50" s="144" t="s">
        <v>610</v>
      </c>
      <c r="F50" s="144" t="s">
        <v>611</v>
      </c>
      <c r="G50" s="144" t="s">
        <v>612</v>
      </c>
      <c r="H50" s="144" t="s">
        <v>613</v>
      </c>
      <c r="I50" s="144" t="s">
        <v>614</v>
      </c>
      <c r="J50" s="144" t="s">
        <v>615</v>
      </c>
      <c r="K50" s="144" t="s">
        <v>616</v>
      </c>
      <c r="L50" s="144" t="s">
        <v>617</v>
      </c>
      <c r="M50" s="144" t="s">
        <v>618</v>
      </c>
      <c r="N50" s="144" t="s">
        <v>619</v>
      </c>
      <c r="O50" s="144" t="s">
        <v>620</v>
      </c>
      <c r="P50" s="144" t="s">
        <v>621</v>
      </c>
      <c r="Q50" s="144" t="s">
        <v>622</v>
      </c>
      <c r="R50" s="144" t="s">
        <v>623</v>
      </c>
      <c r="S50" s="144" t="s">
        <v>624</v>
      </c>
    </row>
    <row r="51" spans="1:19" ht="13.5">
      <c r="A51" s="657"/>
      <c r="B51" s="657"/>
      <c r="C51" s="658"/>
      <c r="D51" s="145" t="s">
        <v>116</v>
      </c>
      <c r="E51" s="145"/>
      <c r="F51" s="145"/>
      <c r="G51" s="145" t="s">
        <v>174</v>
      </c>
      <c r="H51" s="145" t="s">
        <v>117</v>
      </c>
      <c r="I51" s="145" t="s">
        <v>118</v>
      </c>
      <c r="J51" s="145" t="s">
        <v>119</v>
      </c>
      <c r="K51" s="145" t="s">
        <v>120</v>
      </c>
      <c r="L51" s="146" t="s">
        <v>121</v>
      </c>
      <c r="M51" s="147" t="s">
        <v>122</v>
      </c>
      <c r="N51" s="146" t="s">
        <v>181</v>
      </c>
      <c r="O51" s="146" t="s">
        <v>123</v>
      </c>
      <c r="P51" s="146" t="s">
        <v>124</v>
      </c>
      <c r="Q51" s="146" t="s">
        <v>125</v>
      </c>
      <c r="R51" s="146" t="s">
        <v>126</v>
      </c>
      <c r="S51" s="190" t="s">
        <v>736</v>
      </c>
    </row>
    <row r="52" spans="1:19" ht="18" customHeight="1">
      <c r="A52" s="659"/>
      <c r="B52" s="659"/>
      <c r="C52" s="660"/>
      <c r="D52" s="148" t="s">
        <v>127</v>
      </c>
      <c r="E52" s="148" t="s">
        <v>848</v>
      </c>
      <c r="F52" s="148" t="s">
        <v>849</v>
      </c>
      <c r="G52" s="148" t="s">
        <v>175</v>
      </c>
      <c r="H52" s="148" t="s">
        <v>128</v>
      </c>
      <c r="I52" s="148" t="s">
        <v>129</v>
      </c>
      <c r="J52" s="148" t="s">
        <v>130</v>
      </c>
      <c r="K52" s="148" t="s">
        <v>131</v>
      </c>
      <c r="L52" s="149" t="s">
        <v>132</v>
      </c>
      <c r="M52" s="150" t="s">
        <v>133</v>
      </c>
      <c r="N52" s="149" t="s">
        <v>182</v>
      </c>
      <c r="O52" s="149" t="s">
        <v>134</v>
      </c>
      <c r="P52" s="150" t="s">
        <v>135</v>
      </c>
      <c r="Q52" s="150" t="s">
        <v>136</v>
      </c>
      <c r="R52" s="149" t="s">
        <v>179</v>
      </c>
      <c r="S52" s="149" t="s">
        <v>737</v>
      </c>
    </row>
    <row r="53" spans="1:19" ht="15.75" customHeight="1">
      <c r="A53" s="165"/>
      <c r="B53" s="165"/>
      <c r="C53" s="165"/>
      <c r="D53" s="661" t="s">
        <v>173</v>
      </c>
      <c r="E53" s="661"/>
      <c r="F53" s="661"/>
      <c r="G53" s="661"/>
      <c r="H53" s="661"/>
      <c r="I53" s="661"/>
      <c r="J53" s="661"/>
      <c r="K53" s="661"/>
      <c r="L53" s="661"/>
      <c r="M53" s="661"/>
      <c r="N53" s="661"/>
      <c r="O53" s="661"/>
      <c r="P53" s="661"/>
      <c r="Q53" s="661"/>
      <c r="R53" s="661"/>
      <c r="S53" s="165"/>
    </row>
    <row r="54" spans="1:19" ht="13.5" customHeight="1">
      <c r="A54" s="321" t="s">
        <v>137</v>
      </c>
      <c r="B54" s="321" t="s">
        <v>176</v>
      </c>
      <c r="C54" s="322" t="s">
        <v>138</v>
      </c>
      <c r="D54" s="323">
        <v>101.9</v>
      </c>
      <c r="E54" s="324">
        <v>116.2</v>
      </c>
      <c r="F54" s="324">
        <v>98.8</v>
      </c>
      <c r="G54" s="324">
        <v>102.7</v>
      </c>
      <c r="H54" s="324">
        <v>75.9</v>
      </c>
      <c r="I54" s="324">
        <v>98.5</v>
      </c>
      <c r="J54" s="324">
        <v>104</v>
      </c>
      <c r="K54" s="324">
        <v>111.1</v>
      </c>
      <c r="L54" s="325">
        <v>69.4</v>
      </c>
      <c r="M54" s="325">
        <v>114</v>
      </c>
      <c r="N54" s="325">
        <v>100.2</v>
      </c>
      <c r="O54" s="325">
        <v>115.1</v>
      </c>
      <c r="P54" s="324">
        <v>101</v>
      </c>
      <c r="Q54" s="324">
        <v>109.7</v>
      </c>
      <c r="R54" s="324">
        <v>102</v>
      </c>
      <c r="S54" s="325">
        <v>95.4</v>
      </c>
    </row>
    <row r="55" spans="1:19" ht="13.5" customHeight="1">
      <c r="A55" s="326"/>
      <c r="B55" s="326" t="s">
        <v>674</v>
      </c>
      <c r="C55" s="327"/>
      <c r="D55" s="328">
        <v>101.8</v>
      </c>
      <c r="E55" s="161">
        <v>121.4</v>
      </c>
      <c r="F55" s="161">
        <v>100.4</v>
      </c>
      <c r="G55" s="161">
        <v>100.8</v>
      </c>
      <c r="H55" s="161">
        <v>75.2</v>
      </c>
      <c r="I55" s="161">
        <v>108.2</v>
      </c>
      <c r="J55" s="161">
        <v>104.5</v>
      </c>
      <c r="K55" s="161">
        <v>110.5</v>
      </c>
      <c r="L55" s="329">
        <v>69.8</v>
      </c>
      <c r="M55" s="329">
        <v>101.7</v>
      </c>
      <c r="N55" s="329">
        <v>97.3</v>
      </c>
      <c r="O55" s="329">
        <v>111.4</v>
      </c>
      <c r="P55" s="161">
        <v>94</v>
      </c>
      <c r="Q55" s="161">
        <v>105.4</v>
      </c>
      <c r="R55" s="161">
        <v>102.2</v>
      </c>
      <c r="S55" s="329">
        <v>93.9</v>
      </c>
    </row>
    <row r="56" spans="1:19" ht="13.5" customHeight="1">
      <c r="A56" s="326"/>
      <c r="B56" s="326" t="s">
        <v>676</v>
      </c>
      <c r="C56" s="327"/>
      <c r="D56" s="328">
        <v>101.3</v>
      </c>
      <c r="E56" s="161">
        <v>108.1</v>
      </c>
      <c r="F56" s="161">
        <v>100</v>
      </c>
      <c r="G56" s="161">
        <v>100.3</v>
      </c>
      <c r="H56" s="161">
        <v>83.7</v>
      </c>
      <c r="I56" s="161">
        <v>112.9</v>
      </c>
      <c r="J56" s="161">
        <v>103.2</v>
      </c>
      <c r="K56" s="161">
        <v>109.1</v>
      </c>
      <c r="L56" s="329">
        <v>85</v>
      </c>
      <c r="M56" s="329">
        <v>100.7</v>
      </c>
      <c r="N56" s="329">
        <v>98</v>
      </c>
      <c r="O56" s="329">
        <v>107.9</v>
      </c>
      <c r="P56" s="161">
        <v>96.3</v>
      </c>
      <c r="Q56" s="161">
        <v>101</v>
      </c>
      <c r="R56" s="161">
        <v>105</v>
      </c>
      <c r="S56" s="329">
        <v>96.4</v>
      </c>
    </row>
    <row r="57" spans="1:19" ht="13.5" customHeight="1">
      <c r="A57" s="326"/>
      <c r="B57" s="326" t="s">
        <v>677</v>
      </c>
      <c r="C57" s="327"/>
      <c r="D57" s="328">
        <v>100.8</v>
      </c>
      <c r="E57" s="161">
        <v>98.1</v>
      </c>
      <c r="F57" s="161">
        <v>99.2</v>
      </c>
      <c r="G57" s="161">
        <v>93.5</v>
      </c>
      <c r="H57" s="161">
        <v>91.5</v>
      </c>
      <c r="I57" s="161">
        <v>114.5</v>
      </c>
      <c r="J57" s="161">
        <v>102</v>
      </c>
      <c r="K57" s="161">
        <v>104.1</v>
      </c>
      <c r="L57" s="329">
        <v>98.1</v>
      </c>
      <c r="M57" s="329">
        <v>98.2</v>
      </c>
      <c r="N57" s="329">
        <v>102.7</v>
      </c>
      <c r="O57" s="329">
        <v>100.5</v>
      </c>
      <c r="P57" s="161">
        <v>97.8</v>
      </c>
      <c r="Q57" s="161">
        <v>101.4</v>
      </c>
      <c r="R57" s="161">
        <v>106.3</v>
      </c>
      <c r="S57" s="329">
        <v>97.2</v>
      </c>
    </row>
    <row r="58" spans="1:19" ht="13.5" customHeight="1">
      <c r="A58" s="326"/>
      <c r="B58" s="326" t="s">
        <v>415</v>
      </c>
      <c r="C58" s="327"/>
      <c r="D58" s="330">
        <v>100</v>
      </c>
      <c r="E58" s="331">
        <v>100</v>
      </c>
      <c r="F58" s="331">
        <v>100</v>
      </c>
      <c r="G58" s="331">
        <v>100</v>
      </c>
      <c r="H58" s="331">
        <v>100</v>
      </c>
      <c r="I58" s="331">
        <v>100</v>
      </c>
      <c r="J58" s="331">
        <v>100</v>
      </c>
      <c r="K58" s="331">
        <v>100</v>
      </c>
      <c r="L58" s="331">
        <v>100</v>
      </c>
      <c r="M58" s="331">
        <v>100</v>
      </c>
      <c r="N58" s="331">
        <v>100</v>
      </c>
      <c r="O58" s="331">
        <v>100</v>
      </c>
      <c r="P58" s="331">
        <v>100</v>
      </c>
      <c r="Q58" s="331">
        <v>100</v>
      </c>
      <c r="R58" s="331">
        <v>100</v>
      </c>
      <c r="S58" s="331">
        <v>100</v>
      </c>
    </row>
    <row r="59" spans="1:19" ht="13.5" customHeight="1">
      <c r="A59" s="230"/>
      <c r="B59" s="171" t="s">
        <v>418</v>
      </c>
      <c r="C59" s="231"/>
      <c r="D59" s="175">
        <v>100.7</v>
      </c>
      <c r="E59" s="176">
        <v>99.8</v>
      </c>
      <c r="F59" s="176">
        <v>100.5</v>
      </c>
      <c r="G59" s="176">
        <v>99.1</v>
      </c>
      <c r="H59" s="176">
        <v>100.5</v>
      </c>
      <c r="I59" s="176">
        <v>100.9</v>
      </c>
      <c r="J59" s="176">
        <v>100.4</v>
      </c>
      <c r="K59" s="176">
        <v>96.1</v>
      </c>
      <c r="L59" s="176">
        <v>101</v>
      </c>
      <c r="M59" s="176">
        <v>100.3</v>
      </c>
      <c r="N59" s="176">
        <v>98.2</v>
      </c>
      <c r="O59" s="176">
        <v>102.4</v>
      </c>
      <c r="P59" s="176">
        <v>107.1</v>
      </c>
      <c r="Q59" s="176">
        <v>100.9</v>
      </c>
      <c r="R59" s="176">
        <v>99.8</v>
      </c>
      <c r="S59" s="176">
        <v>99.1</v>
      </c>
    </row>
    <row r="60" spans="1:19" ht="13.5" customHeight="1">
      <c r="A60" s="326"/>
      <c r="B60" s="326" t="s">
        <v>147</v>
      </c>
      <c r="C60" s="327"/>
      <c r="D60" s="387">
        <v>100.1</v>
      </c>
      <c r="E60" s="388">
        <v>99.6</v>
      </c>
      <c r="F60" s="388">
        <v>100.3</v>
      </c>
      <c r="G60" s="388">
        <v>99.3</v>
      </c>
      <c r="H60" s="388">
        <v>99.3</v>
      </c>
      <c r="I60" s="388">
        <v>100.8</v>
      </c>
      <c r="J60" s="388">
        <v>98.4</v>
      </c>
      <c r="K60" s="388">
        <v>90.9</v>
      </c>
      <c r="L60" s="388">
        <v>102.4</v>
      </c>
      <c r="M60" s="388">
        <v>99.3</v>
      </c>
      <c r="N60" s="388">
        <v>97.7</v>
      </c>
      <c r="O60" s="388">
        <v>106.5</v>
      </c>
      <c r="P60" s="388">
        <v>108.7</v>
      </c>
      <c r="Q60" s="388">
        <v>98.9</v>
      </c>
      <c r="R60" s="388">
        <v>99.7</v>
      </c>
      <c r="S60" s="388">
        <v>98.7</v>
      </c>
    </row>
    <row r="61" spans="1:19" ht="13.5" customHeight="1">
      <c r="A61" s="326"/>
      <c r="B61" s="326" t="s">
        <v>172</v>
      </c>
      <c r="C61" s="327"/>
      <c r="D61" s="389">
        <v>101.8</v>
      </c>
      <c r="E61" s="162">
        <v>97.1</v>
      </c>
      <c r="F61" s="162">
        <v>102.5</v>
      </c>
      <c r="G61" s="162">
        <v>99.4</v>
      </c>
      <c r="H61" s="162">
        <v>100.2</v>
      </c>
      <c r="I61" s="162">
        <v>102.3</v>
      </c>
      <c r="J61" s="162">
        <v>101.7</v>
      </c>
      <c r="K61" s="162">
        <v>92.4</v>
      </c>
      <c r="L61" s="162">
        <v>102.2</v>
      </c>
      <c r="M61" s="162">
        <v>99.5</v>
      </c>
      <c r="N61" s="162">
        <v>99.2</v>
      </c>
      <c r="O61" s="162">
        <v>104.2</v>
      </c>
      <c r="P61" s="162">
        <v>107.3</v>
      </c>
      <c r="Q61" s="162">
        <v>101.2</v>
      </c>
      <c r="R61" s="162">
        <v>100.1</v>
      </c>
      <c r="S61" s="162">
        <v>102.5</v>
      </c>
    </row>
    <row r="62" spans="1:19" ht="13.5" customHeight="1">
      <c r="A62" s="326" t="s">
        <v>417</v>
      </c>
      <c r="B62" s="326" t="s">
        <v>148</v>
      </c>
      <c r="C62" s="327" t="s">
        <v>678</v>
      </c>
      <c r="D62" s="389">
        <v>99.9</v>
      </c>
      <c r="E62" s="162">
        <v>95.5</v>
      </c>
      <c r="F62" s="162">
        <v>99.2</v>
      </c>
      <c r="G62" s="162">
        <v>99.2</v>
      </c>
      <c r="H62" s="162">
        <v>98.1</v>
      </c>
      <c r="I62" s="162">
        <v>99.9</v>
      </c>
      <c r="J62" s="162">
        <v>101</v>
      </c>
      <c r="K62" s="162">
        <v>96</v>
      </c>
      <c r="L62" s="162">
        <v>101.7</v>
      </c>
      <c r="M62" s="162">
        <v>99.4</v>
      </c>
      <c r="N62" s="162">
        <v>105.2</v>
      </c>
      <c r="O62" s="162">
        <v>105.1</v>
      </c>
      <c r="P62" s="162">
        <v>107.7</v>
      </c>
      <c r="Q62" s="162">
        <v>98</v>
      </c>
      <c r="R62" s="162">
        <v>96.7</v>
      </c>
      <c r="S62" s="162">
        <v>97.8</v>
      </c>
    </row>
    <row r="63" spans="1:19" ht="13.5" customHeight="1">
      <c r="A63" s="326"/>
      <c r="B63" s="326" t="s">
        <v>139</v>
      </c>
      <c r="C63" s="327"/>
      <c r="D63" s="389">
        <v>99.8</v>
      </c>
      <c r="E63" s="162">
        <v>97.8</v>
      </c>
      <c r="F63" s="162">
        <v>99.5</v>
      </c>
      <c r="G63" s="162">
        <v>99.2</v>
      </c>
      <c r="H63" s="162">
        <v>98.6</v>
      </c>
      <c r="I63" s="162">
        <v>102.9</v>
      </c>
      <c r="J63" s="162">
        <v>99.4</v>
      </c>
      <c r="K63" s="162">
        <v>93.6</v>
      </c>
      <c r="L63" s="162">
        <v>99.3</v>
      </c>
      <c r="M63" s="162">
        <v>98.2</v>
      </c>
      <c r="N63" s="162">
        <v>102.3</v>
      </c>
      <c r="O63" s="162">
        <v>97.9</v>
      </c>
      <c r="P63" s="162">
        <v>107.4</v>
      </c>
      <c r="Q63" s="162">
        <v>98.7</v>
      </c>
      <c r="R63" s="162">
        <v>98.5</v>
      </c>
      <c r="S63" s="162">
        <v>97.3</v>
      </c>
    </row>
    <row r="64" spans="1:19" ht="13.5" customHeight="1">
      <c r="A64" s="326"/>
      <c r="B64" s="326" t="s">
        <v>140</v>
      </c>
      <c r="C64" s="327"/>
      <c r="D64" s="389">
        <v>99.7</v>
      </c>
      <c r="E64" s="162">
        <v>96.9</v>
      </c>
      <c r="F64" s="162">
        <v>99.8</v>
      </c>
      <c r="G64" s="162">
        <v>99.2</v>
      </c>
      <c r="H64" s="162">
        <v>102.9</v>
      </c>
      <c r="I64" s="162">
        <v>101.1</v>
      </c>
      <c r="J64" s="162">
        <v>97.1</v>
      </c>
      <c r="K64" s="162">
        <v>97.7</v>
      </c>
      <c r="L64" s="162">
        <v>102.1</v>
      </c>
      <c r="M64" s="162">
        <v>96.1</v>
      </c>
      <c r="N64" s="162">
        <v>105.3</v>
      </c>
      <c r="O64" s="162">
        <v>97.9</v>
      </c>
      <c r="P64" s="162">
        <v>107.8</v>
      </c>
      <c r="Q64" s="162">
        <v>96.7</v>
      </c>
      <c r="R64" s="162">
        <v>102.7</v>
      </c>
      <c r="S64" s="162">
        <v>98.1</v>
      </c>
    </row>
    <row r="65" spans="1:19" ht="13.5" customHeight="1">
      <c r="A65" s="326"/>
      <c r="B65" s="326" t="s">
        <v>141</v>
      </c>
      <c r="C65" s="327"/>
      <c r="D65" s="389">
        <v>100.9</v>
      </c>
      <c r="E65" s="162">
        <v>98.6</v>
      </c>
      <c r="F65" s="162">
        <v>101.5</v>
      </c>
      <c r="G65" s="162">
        <v>102.2</v>
      </c>
      <c r="H65" s="162">
        <v>101.3</v>
      </c>
      <c r="I65" s="162">
        <v>105</v>
      </c>
      <c r="J65" s="162">
        <v>99</v>
      </c>
      <c r="K65" s="162">
        <v>99.4</v>
      </c>
      <c r="L65" s="162">
        <v>102.7</v>
      </c>
      <c r="M65" s="162">
        <v>97.4</v>
      </c>
      <c r="N65" s="162">
        <v>102.1</v>
      </c>
      <c r="O65" s="162">
        <v>105.4</v>
      </c>
      <c r="P65" s="162">
        <v>107.6</v>
      </c>
      <c r="Q65" s="162">
        <v>96.4</v>
      </c>
      <c r="R65" s="162">
        <v>106</v>
      </c>
      <c r="S65" s="162">
        <v>98.4</v>
      </c>
    </row>
    <row r="66" spans="1:19" ht="13.5" customHeight="1">
      <c r="A66" s="326"/>
      <c r="B66" s="326" t="s">
        <v>142</v>
      </c>
      <c r="C66" s="327"/>
      <c r="D66" s="389">
        <v>100.3</v>
      </c>
      <c r="E66" s="162">
        <v>100.8</v>
      </c>
      <c r="F66" s="162">
        <v>99.1</v>
      </c>
      <c r="G66" s="162">
        <v>98.2</v>
      </c>
      <c r="H66" s="162">
        <v>98.5</v>
      </c>
      <c r="I66" s="162">
        <v>101.1</v>
      </c>
      <c r="J66" s="162">
        <v>99.3</v>
      </c>
      <c r="K66" s="162">
        <v>100.4</v>
      </c>
      <c r="L66" s="162">
        <v>101.6</v>
      </c>
      <c r="M66" s="162">
        <v>97.7</v>
      </c>
      <c r="N66" s="162">
        <v>107.2</v>
      </c>
      <c r="O66" s="162">
        <v>102.2</v>
      </c>
      <c r="P66" s="162">
        <v>109.8</v>
      </c>
      <c r="Q66" s="162">
        <v>100</v>
      </c>
      <c r="R66" s="162">
        <v>102.1</v>
      </c>
      <c r="S66" s="162">
        <v>97.2</v>
      </c>
    </row>
    <row r="67" spans="1:19" ht="13.5" customHeight="1">
      <c r="A67" s="326"/>
      <c r="B67" s="326" t="s">
        <v>143</v>
      </c>
      <c r="C67" s="327"/>
      <c r="D67" s="389">
        <v>102.2</v>
      </c>
      <c r="E67" s="162">
        <v>102</v>
      </c>
      <c r="F67" s="162">
        <v>100.7</v>
      </c>
      <c r="G67" s="162">
        <v>98.3</v>
      </c>
      <c r="H67" s="162">
        <v>100.8</v>
      </c>
      <c r="I67" s="162">
        <v>104.1</v>
      </c>
      <c r="J67" s="162">
        <v>100.5</v>
      </c>
      <c r="K67" s="162">
        <v>97.2</v>
      </c>
      <c r="L67" s="162">
        <v>102.1</v>
      </c>
      <c r="M67" s="162">
        <v>98.4</v>
      </c>
      <c r="N67" s="162">
        <v>106.3</v>
      </c>
      <c r="O67" s="162">
        <v>105.5</v>
      </c>
      <c r="P67" s="162">
        <v>112.7</v>
      </c>
      <c r="Q67" s="162">
        <v>102.6</v>
      </c>
      <c r="R67" s="162">
        <v>104</v>
      </c>
      <c r="S67" s="162">
        <v>102</v>
      </c>
    </row>
    <row r="68" spans="1:19" ht="13.5" customHeight="1">
      <c r="A68" s="326"/>
      <c r="B68" s="326" t="s">
        <v>144</v>
      </c>
      <c r="C68" s="327"/>
      <c r="D68" s="389">
        <v>100.5</v>
      </c>
      <c r="E68" s="162">
        <v>102.8</v>
      </c>
      <c r="F68" s="162">
        <v>100.4</v>
      </c>
      <c r="G68" s="162">
        <v>96.8</v>
      </c>
      <c r="H68" s="162">
        <v>99.9</v>
      </c>
      <c r="I68" s="162">
        <v>106.2</v>
      </c>
      <c r="J68" s="162">
        <v>98.5</v>
      </c>
      <c r="K68" s="162">
        <v>97</v>
      </c>
      <c r="L68" s="162">
        <v>103</v>
      </c>
      <c r="M68" s="162">
        <v>98</v>
      </c>
      <c r="N68" s="162">
        <v>104.8</v>
      </c>
      <c r="O68" s="162">
        <v>100.4</v>
      </c>
      <c r="P68" s="162">
        <v>110.4</v>
      </c>
      <c r="Q68" s="162">
        <v>97.7</v>
      </c>
      <c r="R68" s="162">
        <v>104.7</v>
      </c>
      <c r="S68" s="162">
        <v>91.9</v>
      </c>
    </row>
    <row r="69" spans="1:19" ht="13.5" customHeight="1">
      <c r="A69" s="326"/>
      <c r="B69" s="326" t="s">
        <v>145</v>
      </c>
      <c r="C69" s="327"/>
      <c r="D69" s="389">
        <v>100.7</v>
      </c>
      <c r="E69" s="162">
        <v>98.2</v>
      </c>
      <c r="F69" s="162">
        <v>99.7</v>
      </c>
      <c r="G69" s="162">
        <v>96.8</v>
      </c>
      <c r="H69" s="162">
        <v>100.2</v>
      </c>
      <c r="I69" s="162">
        <v>108.4</v>
      </c>
      <c r="J69" s="162">
        <v>99.5</v>
      </c>
      <c r="K69" s="162">
        <v>104.1</v>
      </c>
      <c r="L69" s="162">
        <v>102.9</v>
      </c>
      <c r="M69" s="162">
        <v>96.2</v>
      </c>
      <c r="N69" s="162">
        <v>102.3</v>
      </c>
      <c r="O69" s="162">
        <v>101</v>
      </c>
      <c r="P69" s="162">
        <v>108.7</v>
      </c>
      <c r="Q69" s="162">
        <v>101.6</v>
      </c>
      <c r="R69" s="162">
        <v>103.3</v>
      </c>
      <c r="S69" s="162">
        <v>91.2</v>
      </c>
    </row>
    <row r="70" spans="1:46" ht="13.5" customHeight="1">
      <c r="A70" s="326"/>
      <c r="B70" s="326" t="s">
        <v>146</v>
      </c>
      <c r="C70" s="327"/>
      <c r="D70" s="389">
        <v>100.9</v>
      </c>
      <c r="E70" s="162">
        <v>106.5</v>
      </c>
      <c r="F70" s="162">
        <v>100.2</v>
      </c>
      <c r="G70" s="162">
        <v>98.4</v>
      </c>
      <c r="H70" s="162">
        <v>102.8</v>
      </c>
      <c r="I70" s="162">
        <v>105.6</v>
      </c>
      <c r="J70" s="162">
        <v>98.5</v>
      </c>
      <c r="K70" s="162">
        <v>98.9</v>
      </c>
      <c r="L70" s="162">
        <v>101.7</v>
      </c>
      <c r="M70" s="162">
        <v>96.9</v>
      </c>
      <c r="N70" s="162">
        <v>104</v>
      </c>
      <c r="O70" s="162">
        <v>98</v>
      </c>
      <c r="P70" s="162">
        <v>110.4</v>
      </c>
      <c r="Q70" s="162">
        <v>100.8</v>
      </c>
      <c r="R70" s="162">
        <v>102.6</v>
      </c>
      <c r="S70" s="162">
        <v>91.9</v>
      </c>
      <c r="T70" s="332"/>
      <c r="U70" s="332"/>
      <c r="V70" s="332"/>
      <c r="W70" s="332"/>
      <c r="X70" s="332"/>
      <c r="Y70" s="332"/>
      <c r="Z70" s="332"/>
      <c r="AA70" s="332"/>
      <c r="AB70" s="332"/>
      <c r="AC70" s="332"/>
      <c r="AD70" s="332"/>
      <c r="AE70" s="332"/>
      <c r="AF70" s="332"/>
      <c r="AG70" s="332"/>
      <c r="AH70" s="332"/>
      <c r="AI70" s="332"/>
      <c r="AJ70" s="332"/>
      <c r="AK70" s="332"/>
      <c r="AL70" s="332"/>
      <c r="AM70" s="332"/>
      <c r="AN70" s="332"/>
      <c r="AO70" s="332"/>
      <c r="AP70" s="332"/>
      <c r="AQ70" s="332"/>
      <c r="AR70" s="332"/>
      <c r="AS70" s="332"/>
      <c r="AT70" s="332"/>
    </row>
    <row r="71" spans="1:46" ht="13.5" customHeight="1">
      <c r="A71" s="326"/>
      <c r="B71" s="326" t="s">
        <v>115</v>
      </c>
      <c r="C71" s="327"/>
      <c r="D71" s="389">
        <v>101.5</v>
      </c>
      <c r="E71" s="162">
        <v>105.4</v>
      </c>
      <c r="F71" s="162">
        <v>100.4</v>
      </c>
      <c r="G71" s="162">
        <v>103.9</v>
      </c>
      <c r="H71" s="162">
        <v>100.5</v>
      </c>
      <c r="I71" s="162">
        <v>110.2</v>
      </c>
      <c r="J71" s="162">
        <v>98.5</v>
      </c>
      <c r="K71" s="162">
        <v>98.5</v>
      </c>
      <c r="L71" s="162">
        <v>102.7</v>
      </c>
      <c r="M71" s="162">
        <v>97</v>
      </c>
      <c r="N71" s="162">
        <v>104.2</v>
      </c>
      <c r="O71" s="162">
        <v>101.1</v>
      </c>
      <c r="P71" s="162">
        <v>113.3</v>
      </c>
      <c r="Q71" s="162">
        <v>100.3</v>
      </c>
      <c r="R71" s="162">
        <v>104.6</v>
      </c>
      <c r="S71" s="162">
        <v>92.7</v>
      </c>
      <c r="T71" s="332"/>
      <c r="U71" s="332"/>
      <c r="V71" s="332"/>
      <c r="W71" s="332"/>
      <c r="X71" s="332"/>
      <c r="Y71" s="332"/>
      <c r="Z71" s="332"/>
      <c r="AA71" s="332"/>
      <c r="AB71" s="332"/>
      <c r="AC71" s="332"/>
      <c r="AD71" s="332"/>
      <c r="AE71" s="332"/>
      <c r="AF71" s="332"/>
      <c r="AG71" s="332"/>
      <c r="AH71" s="332"/>
      <c r="AI71" s="332"/>
      <c r="AJ71" s="332"/>
      <c r="AK71" s="332"/>
      <c r="AL71" s="332"/>
      <c r="AM71" s="332"/>
      <c r="AN71" s="332"/>
      <c r="AO71" s="332"/>
      <c r="AP71" s="332"/>
      <c r="AQ71" s="332"/>
      <c r="AR71" s="332"/>
      <c r="AS71" s="332"/>
      <c r="AT71" s="332"/>
    </row>
    <row r="72" spans="1:46" ht="13.5" customHeight="1">
      <c r="A72" s="171"/>
      <c r="B72" s="338" t="s">
        <v>560</v>
      </c>
      <c r="C72" s="172"/>
      <c r="D72" s="173">
        <v>101</v>
      </c>
      <c r="E72" s="174">
        <v>105.8</v>
      </c>
      <c r="F72" s="174">
        <v>100.3</v>
      </c>
      <c r="G72" s="174">
        <v>98.5</v>
      </c>
      <c r="H72" s="174">
        <v>99.8</v>
      </c>
      <c r="I72" s="174">
        <v>103</v>
      </c>
      <c r="J72" s="174">
        <v>99</v>
      </c>
      <c r="K72" s="174">
        <v>97.6</v>
      </c>
      <c r="L72" s="174">
        <v>102.7</v>
      </c>
      <c r="M72" s="174">
        <v>100.8</v>
      </c>
      <c r="N72" s="174">
        <v>105.1</v>
      </c>
      <c r="O72" s="174">
        <v>99.2</v>
      </c>
      <c r="P72" s="174">
        <v>112</v>
      </c>
      <c r="Q72" s="174">
        <v>100.3</v>
      </c>
      <c r="R72" s="174">
        <v>105.4</v>
      </c>
      <c r="S72" s="174">
        <v>93</v>
      </c>
      <c r="T72" s="332"/>
      <c r="U72" s="332"/>
      <c r="V72" s="332"/>
      <c r="W72" s="332"/>
      <c r="X72" s="332"/>
      <c r="Y72" s="332"/>
      <c r="Z72" s="332"/>
      <c r="AA72" s="332"/>
      <c r="AB72" s="332"/>
      <c r="AC72" s="332"/>
      <c r="AD72" s="332"/>
      <c r="AE72" s="332"/>
      <c r="AF72" s="332"/>
      <c r="AG72" s="332"/>
      <c r="AH72" s="332"/>
      <c r="AI72" s="332"/>
      <c r="AJ72" s="332"/>
      <c r="AK72" s="332"/>
      <c r="AL72" s="332"/>
      <c r="AM72" s="332"/>
      <c r="AN72" s="332"/>
      <c r="AO72" s="332"/>
      <c r="AP72" s="332"/>
      <c r="AQ72" s="332"/>
      <c r="AR72" s="332"/>
      <c r="AS72" s="332"/>
      <c r="AT72" s="332"/>
    </row>
    <row r="73" spans="1:19" ht="17.25" customHeight="1">
      <c r="A73" s="165"/>
      <c r="B73" s="165"/>
      <c r="C73" s="165"/>
      <c r="D73" s="662" t="s">
        <v>632</v>
      </c>
      <c r="E73" s="662"/>
      <c r="F73" s="662"/>
      <c r="G73" s="662"/>
      <c r="H73" s="662"/>
      <c r="I73" s="662"/>
      <c r="J73" s="662"/>
      <c r="K73" s="662"/>
      <c r="L73" s="662"/>
      <c r="M73" s="662"/>
      <c r="N73" s="662"/>
      <c r="O73" s="662"/>
      <c r="P73" s="662"/>
      <c r="Q73" s="662"/>
      <c r="R73" s="662"/>
      <c r="S73" s="662"/>
    </row>
    <row r="74" spans="1:19" ht="13.5" customHeight="1">
      <c r="A74" s="321" t="s">
        <v>137</v>
      </c>
      <c r="B74" s="321" t="s">
        <v>176</v>
      </c>
      <c r="C74" s="322" t="s">
        <v>138</v>
      </c>
      <c r="D74" s="323">
        <v>-1.7</v>
      </c>
      <c r="E74" s="324">
        <v>4.2</v>
      </c>
      <c r="F74" s="324">
        <v>0.2</v>
      </c>
      <c r="G74" s="324">
        <v>-1.7</v>
      </c>
      <c r="H74" s="324">
        <v>-7.4</v>
      </c>
      <c r="I74" s="324">
        <v>-3.6</v>
      </c>
      <c r="J74" s="324">
        <v>1.6</v>
      </c>
      <c r="K74" s="324">
        <v>-3.9</v>
      </c>
      <c r="L74" s="325">
        <v>-3.1</v>
      </c>
      <c r="M74" s="325">
        <v>1.1</v>
      </c>
      <c r="N74" s="325">
        <v>-14</v>
      </c>
      <c r="O74" s="325">
        <v>4.6</v>
      </c>
      <c r="P74" s="324">
        <v>-5.6</v>
      </c>
      <c r="Q74" s="324">
        <v>-6.2</v>
      </c>
      <c r="R74" s="324">
        <v>0</v>
      </c>
      <c r="S74" s="325">
        <v>0.6</v>
      </c>
    </row>
    <row r="75" spans="1:19" ht="13.5" customHeight="1">
      <c r="A75" s="326"/>
      <c r="B75" s="326" t="s">
        <v>674</v>
      </c>
      <c r="C75" s="327"/>
      <c r="D75" s="328">
        <v>0</v>
      </c>
      <c r="E75" s="161">
        <v>4.5</v>
      </c>
      <c r="F75" s="161">
        <v>1.6</v>
      </c>
      <c r="G75" s="161">
        <v>-1.9</v>
      </c>
      <c r="H75" s="161">
        <v>-0.9</v>
      </c>
      <c r="I75" s="161">
        <v>9.7</v>
      </c>
      <c r="J75" s="161">
        <v>0.5</v>
      </c>
      <c r="K75" s="161">
        <v>-0.5</v>
      </c>
      <c r="L75" s="329">
        <v>0.6</v>
      </c>
      <c r="M75" s="329">
        <v>-10.8</v>
      </c>
      <c r="N75" s="329">
        <v>-2.9</v>
      </c>
      <c r="O75" s="329">
        <v>-3.2</v>
      </c>
      <c r="P75" s="161">
        <v>-6.9</v>
      </c>
      <c r="Q75" s="161">
        <v>-3.9</v>
      </c>
      <c r="R75" s="161">
        <v>0.3</v>
      </c>
      <c r="S75" s="329">
        <v>-1.5</v>
      </c>
    </row>
    <row r="76" spans="1:19" ht="13.5" customHeight="1">
      <c r="A76" s="326"/>
      <c r="B76" s="326" t="s">
        <v>676</v>
      </c>
      <c r="C76" s="327"/>
      <c r="D76" s="328">
        <v>-0.5</v>
      </c>
      <c r="E76" s="161">
        <v>-11</v>
      </c>
      <c r="F76" s="161">
        <v>-0.4</v>
      </c>
      <c r="G76" s="161">
        <v>-0.4</v>
      </c>
      <c r="H76" s="161">
        <v>11.2</v>
      </c>
      <c r="I76" s="161">
        <v>4.4</v>
      </c>
      <c r="J76" s="161">
        <v>-1.2</v>
      </c>
      <c r="K76" s="161">
        <v>-1.3</v>
      </c>
      <c r="L76" s="329">
        <v>21.7</v>
      </c>
      <c r="M76" s="329">
        <v>-1</v>
      </c>
      <c r="N76" s="329">
        <v>0.7</v>
      </c>
      <c r="O76" s="329">
        <v>-3.2</v>
      </c>
      <c r="P76" s="161">
        <v>2.4</v>
      </c>
      <c r="Q76" s="161">
        <v>-4.2</v>
      </c>
      <c r="R76" s="161">
        <v>2.7</v>
      </c>
      <c r="S76" s="329">
        <v>2.6</v>
      </c>
    </row>
    <row r="77" spans="1:19" ht="13.5" customHeight="1">
      <c r="A77" s="326"/>
      <c r="B77" s="326" t="s">
        <v>677</v>
      </c>
      <c r="C77" s="327"/>
      <c r="D77" s="328">
        <v>-0.5</v>
      </c>
      <c r="E77" s="161">
        <v>-9.2</v>
      </c>
      <c r="F77" s="161">
        <v>-0.8</v>
      </c>
      <c r="G77" s="161">
        <v>-6.8</v>
      </c>
      <c r="H77" s="161">
        <v>9.4</v>
      </c>
      <c r="I77" s="161">
        <v>1.4</v>
      </c>
      <c r="J77" s="161">
        <v>-1.2</v>
      </c>
      <c r="K77" s="161">
        <v>-4.7</v>
      </c>
      <c r="L77" s="329">
        <v>15.4</v>
      </c>
      <c r="M77" s="329">
        <v>-2.5</v>
      </c>
      <c r="N77" s="329">
        <v>4.8</v>
      </c>
      <c r="O77" s="329">
        <v>-6.8</v>
      </c>
      <c r="P77" s="161">
        <v>1.7</v>
      </c>
      <c r="Q77" s="161">
        <v>0.5</v>
      </c>
      <c r="R77" s="161">
        <v>1.2</v>
      </c>
      <c r="S77" s="329">
        <v>0.8</v>
      </c>
    </row>
    <row r="78" spans="1:19" ht="13.5" customHeight="1">
      <c r="A78" s="326"/>
      <c r="B78" s="326" t="s">
        <v>415</v>
      </c>
      <c r="C78" s="327"/>
      <c r="D78" s="328">
        <v>-0.8</v>
      </c>
      <c r="E78" s="161">
        <v>1.9</v>
      </c>
      <c r="F78" s="161">
        <v>0.8</v>
      </c>
      <c r="G78" s="161">
        <v>6.9</v>
      </c>
      <c r="H78" s="161">
        <v>9.2</v>
      </c>
      <c r="I78" s="161">
        <v>-12.7</v>
      </c>
      <c r="J78" s="161">
        <v>-2</v>
      </c>
      <c r="K78" s="161">
        <v>-3.9</v>
      </c>
      <c r="L78" s="329">
        <v>1.9</v>
      </c>
      <c r="M78" s="329">
        <v>1.8</v>
      </c>
      <c r="N78" s="329">
        <v>-2.6</v>
      </c>
      <c r="O78" s="329">
        <v>-0.5</v>
      </c>
      <c r="P78" s="161">
        <v>2.2</v>
      </c>
      <c r="Q78" s="161">
        <v>-1.4</v>
      </c>
      <c r="R78" s="161">
        <v>-5.9</v>
      </c>
      <c r="S78" s="329">
        <v>2.9</v>
      </c>
    </row>
    <row r="79" spans="1:19" ht="13.5" customHeight="1">
      <c r="A79" s="230"/>
      <c r="B79" s="171" t="s">
        <v>418</v>
      </c>
      <c r="C79" s="231"/>
      <c r="D79" s="175">
        <v>0.7</v>
      </c>
      <c r="E79" s="176">
        <v>-0.2</v>
      </c>
      <c r="F79" s="176">
        <v>0.5</v>
      </c>
      <c r="G79" s="176">
        <v>-0.8</v>
      </c>
      <c r="H79" s="176">
        <v>0.5</v>
      </c>
      <c r="I79" s="176">
        <v>0.9</v>
      </c>
      <c r="J79" s="176">
        <v>0.4</v>
      </c>
      <c r="K79" s="176">
        <v>-3.8</v>
      </c>
      <c r="L79" s="176">
        <v>1.1</v>
      </c>
      <c r="M79" s="176">
        <v>0.2</v>
      </c>
      <c r="N79" s="176">
        <v>-1.9</v>
      </c>
      <c r="O79" s="176">
        <v>2.3</v>
      </c>
      <c r="P79" s="176">
        <v>7.1</v>
      </c>
      <c r="Q79" s="176">
        <v>0.8</v>
      </c>
      <c r="R79" s="176">
        <v>-0.2</v>
      </c>
      <c r="S79" s="176">
        <v>-0.9</v>
      </c>
    </row>
    <row r="80" spans="1:19" ht="13.5" customHeight="1">
      <c r="A80" s="326"/>
      <c r="B80" s="326" t="s">
        <v>147</v>
      </c>
      <c r="C80" s="327"/>
      <c r="D80" s="387">
        <v>0.7</v>
      </c>
      <c r="E80" s="388">
        <v>-2.9</v>
      </c>
      <c r="F80" s="388">
        <v>-1</v>
      </c>
      <c r="G80" s="388">
        <v>0.5</v>
      </c>
      <c r="H80" s="388">
        <v>-2.1</v>
      </c>
      <c r="I80" s="388">
        <v>1.3</v>
      </c>
      <c r="J80" s="388">
        <v>-4.4</v>
      </c>
      <c r="K80" s="388">
        <v>-9.3</v>
      </c>
      <c r="L80" s="388">
        <v>4</v>
      </c>
      <c r="M80" s="388">
        <v>3</v>
      </c>
      <c r="N80" s="388">
        <v>3.3</v>
      </c>
      <c r="O80" s="388">
        <v>1.9</v>
      </c>
      <c r="P80" s="388">
        <v>12.5</v>
      </c>
      <c r="Q80" s="388">
        <v>5</v>
      </c>
      <c r="R80" s="388">
        <v>0.5</v>
      </c>
      <c r="S80" s="388">
        <v>0.1</v>
      </c>
    </row>
    <row r="81" spans="1:19" ht="13.5" customHeight="1">
      <c r="A81" s="326"/>
      <c r="B81" s="326" t="s">
        <v>172</v>
      </c>
      <c r="C81" s="327"/>
      <c r="D81" s="389">
        <v>1.5</v>
      </c>
      <c r="E81" s="162">
        <v>-5.6</v>
      </c>
      <c r="F81" s="162">
        <v>1.8</v>
      </c>
      <c r="G81" s="162">
        <v>0.8</v>
      </c>
      <c r="H81" s="162">
        <v>-1.4</v>
      </c>
      <c r="I81" s="162">
        <v>2</v>
      </c>
      <c r="J81" s="162">
        <v>2.2</v>
      </c>
      <c r="K81" s="162">
        <v>-9.3</v>
      </c>
      <c r="L81" s="162">
        <v>3.6</v>
      </c>
      <c r="M81" s="162">
        <v>-0.5</v>
      </c>
      <c r="N81" s="162">
        <v>2.9</v>
      </c>
      <c r="O81" s="162">
        <v>0.4</v>
      </c>
      <c r="P81" s="162">
        <v>0.5</v>
      </c>
      <c r="Q81" s="162">
        <v>2.5</v>
      </c>
      <c r="R81" s="162">
        <v>3.2</v>
      </c>
      <c r="S81" s="162">
        <v>3.8</v>
      </c>
    </row>
    <row r="82" spans="1:19" ht="13.5" customHeight="1">
      <c r="A82" s="326" t="s">
        <v>417</v>
      </c>
      <c r="B82" s="326" t="s">
        <v>148</v>
      </c>
      <c r="C82" s="327" t="s">
        <v>678</v>
      </c>
      <c r="D82" s="389">
        <v>-0.1</v>
      </c>
      <c r="E82" s="162">
        <v>-3</v>
      </c>
      <c r="F82" s="162">
        <v>0.6</v>
      </c>
      <c r="G82" s="162">
        <v>1.7</v>
      </c>
      <c r="H82" s="162">
        <v>-1.9</v>
      </c>
      <c r="I82" s="162">
        <v>-1.2</v>
      </c>
      <c r="J82" s="162">
        <v>-0.3</v>
      </c>
      <c r="K82" s="162">
        <v>-3.1</v>
      </c>
      <c r="L82" s="162">
        <v>3.7</v>
      </c>
      <c r="M82" s="162">
        <v>-1.4</v>
      </c>
      <c r="N82" s="162">
        <v>8.1</v>
      </c>
      <c r="O82" s="162">
        <v>4.5</v>
      </c>
      <c r="P82" s="162">
        <v>1</v>
      </c>
      <c r="Q82" s="162">
        <v>-2.4</v>
      </c>
      <c r="R82" s="162">
        <v>0.7</v>
      </c>
      <c r="S82" s="162">
        <v>-3.2</v>
      </c>
    </row>
    <row r="83" spans="1:19" ht="13.5" customHeight="1">
      <c r="A83" s="326"/>
      <c r="B83" s="326" t="s">
        <v>139</v>
      </c>
      <c r="C83" s="327"/>
      <c r="D83" s="389">
        <v>-0.2</v>
      </c>
      <c r="E83" s="162">
        <v>-6</v>
      </c>
      <c r="F83" s="162">
        <v>-0.8</v>
      </c>
      <c r="G83" s="162">
        <v>1</v>
      </c>
      <c r="H83" s="162">
        <v>-1.1</v>
      </c>
      <c r="I83" s="162">
        <v>1.4</v>
      </c>
      <c r="J83" s="162">
        <v>2.7</v>
      </c>
      <c r="K83" s="162">
        <v>-4.3</v>
      </c>
      <c r="L83" s="162">
        <v>1.4</v>
      </c>
      <c r="M83" s="162">
        <v>-1.9</v>
      </c>
      <c r="N83" s="162">
        <v>8.3</v>
      </c>
      <c r="O83" s="162">
        <v>2.8</v>
      </c>
      <c r="P83" s="162">
        <v>1.1</v>
      </c>
      <c r="Q83" s="162">
        <v>-2.6</v>
      </c>
      <c r="R83" s="162">
        <v>0.5</v>
      </c>
      <c r="S83" s="162">
        <v>0.9</v>
      </c>
    </row>
    <row r="84" spans="1:19" ht="13.5" customHeight="1">
      <c r="A84" s="326"/>
      <c r="B84" s="326" t="s">
        <v>140</v>
      </c>
      <c r="C84" s="327"/>
      <c r="D84" s="389">
        <v>-0.3</v>
      </c>
      <c r="E84" s="162">
        <v>-4.6</v>
      </c>
      <c r="F84" s="162">
        <v>-0.3</v>
      </c>
      <c r="G84" s="162">
        <v>1.4</v>
      </c>
      <c r="H84" s="162">
        <v>0.4</v>
      </c>
      <c r="I84" s="162">
        <v>1.8</v>
      </c>
      <c r="J84" s="162">
        <v>0.8</v>
      </c>
      <c r="K84" s="162">
        <v>-2.9</v>
      </c>
      <c r="L84" s="162">
        <v>4.3</v>
      </c>
      <c r="M84" s="162">
        <v>-3.9</v>
      </c>
      <c r="N84" s="162">
        <v>6.8</v>
      </c>
      <c r="O84" s="162">
        <v>-1.4</v>
      </c>
      <c r="P84" s="162">
        <v>-0.4</v>
      </c>
      <c r="Q84" s="162">
        <v>-3.8</v>
      </c>
      <c r="R84" s="162">
        <v>2.9</v>
      </c>
      <c r="S84" s="162">
        <v>1.2</v>
      </c>
    </row>
    <row r="85" spans="1:19" ht="13.5" customHeight="1">
      <c r="A85" s="326"/>
      <c r="B85" s="326" t="s">
        <v>141</v>
      </c>
      <c r="C85" s="327"/>
      <c r="D85" s="389">
        <v>-1.8</v>
      </c>
      <c r="E85" s="162">
        <v>-7.6</v>
      </c>
      <c r="F85" s="162">
        <v>-0.8</v>
      </c>
      <c r="G85" s="162">
        <v>3.3</v>
      </c>
      <c r="H85" s="162">
        <v>-1.3</v>
      </c>
      <c r="I85" s="162">
        <v>-0.8</v>
      </c>
      <c r="J85" s="162">
        <v>-3</v>
      </c>
      <c r="K85" s="162">
        <v>-4.4</v>
      </c>
      <c r="L85" s="162">
        <v>3.5</v>
      </c>
      <c r="M85" s="162">
        <v>-4.9</v>
      </c>
      <c r="N85" s="162">
        <v>1.6</v>
      </c>
      <c r="O85" s="162">
        <v>1.6</v>
      </c>
      <c r="P85" s="162">
        <v>0.3</v>
      </c>
      <c r="Q85" s="162">
        <v>-6.8</v>
      </c>
      <c r="R85" s="162">
        <v>6.6</v>
      </c>
      <c r="S85" s="162">
        <v>0.5</v>
      </c>
    </row>
    <row r="86" spans="1:19" ht="13.5" customHeight="1">
      <c r="A86" s="326"/>
      <c r="B86" s="326" t="s">
        <v>142</v>
      </c>
      <c r="C86" s="327"/>
      <c r="D86" s="389">
        <v>0</v>
      </c>
      <c r="E86" s="162">
        <v>-2</v>
      </c>
      <c r="F86" s="162">
        <v>0</v>
      </c>
      <c r="G86" s="162">
        <v>-2.3</v>
      </c>
      <c r="H86" s="162">
        <v>-0.3</v>
      </c>
      <c r="I86" s="162">
        <v>-1.1</v>
      </c>
      <c r="J86" s="162">
        <v>-3.2</v>
      </c>
      <c r="K86" s="162">
        <v>-0.5</v>
      </c>
      <c r="L86" s="162">
        <v>-0.8</v>
      </c>
      <c r="M86" s="162">
        <v>-3.1</v>
      </c>
      <c r="N86" s="162">
        <v>8.7</v>
      </c>
      <c r="O86" s="162">
        <v>1.1</v>
      </c>
      <c r="P86" s="162">
        <v>3.7</v>
      </c>
      <c r="Q86" s="162">
        <v>-1.2</v>
      </c>
      <c r="R86" s="162">
        <v>4.6</v>
      </c>
      <c r="S86" s="162">
        <v>1.8</v>
      </c>
    </row>
    <row r="87" spans="1:19" ht="13.5" customHeight="1">
      <c r="A87" s="326"/>
      <c r="B87" s="326" t="s">
        <v>143</v>
      </c>
      <c r="C87" s="327"/>
      <c r="D87" s="389">
        <v>0.3</v>
      </c>
      <c r="E87" s="162">
        <v>5.9</v>
      </c>
      <c r="F87" s="162">
        <v>-0.8</v>
      </c>
      <c r="G87" s="162">
        <v>-1.3</v>
      </c>
      <c r="H87" s="162">
        <v>0.1</v>
      </c>
      <c r="I87" s="162">
        <v>3.5</v>
      </c>
      <c r="J87" s="162">
        <v>-4.3</v>
      </c>
      <c r="K87" s="162">
        <v>3.1</v>
      </c>
      <c r="L87" s="162">
        <v>0.6</v>
      </c>
      <c r="M87" s="162">
        <v>-2.7</v>
      </c>
      <c r="N87" s="162">
        <v>8.4</v>
      </c>
      <c r="O87" s="162">
        <v>1.5</v>
      </c>
      <c r="P87" s="162">
        <v>4.7</v>
      </c>
      <c r="Q87" s="162">
        <v>-0.8</v>
      </c>
      <c r="R87" s="162">
        <v>4.3</v>
      </c>
      <c r="S87" s="162">
        <v>0.5</v>
      </c>
    </row>
    <row r="88" spans="1:19" ht="13.5" customHeight="1">
      <c r="A88" s="326"/>
      <c r="B88" s="326" t="s">
        <v>144</v>
      </c>
      <c r="C88" s="327"/>
      <c r="D88" s="389">
        <v>-0.4</v>
      </c>
      <c r="E88" s="162">
        <v>8</v>
      </c>
      <c r="F88" s="162">
        <v>-0.4</v>
      </c>
      <c r="G88" s="162">
        <v>-2.6</v>
      </c>
      <c r="H88" s="162">
        <v>-0.2</v>
      </c>
      <c r="I88" s="162">
        <v>7.2</v>
      </c>
      <c r="J88" s="162">
        <v>-1.7</v>
      </c>
      <c r="K88" s="162">
        <v>3.6</v>
      </c>
      <c r="L88" s="162">
        <v>-0.2</v>
      </c>
      <c r="M88" s="162">
        <v>-2.8</v>
      </c>
      <c r="N88" s="162">
        <v>4.6</v>
      </c>
      <c r="O88" s="162">
        <v>-1.5</v>
      </c>
      <c r="P88" s="162">
        <v>4.5</v>
      </c>
      <c r="Q88" s="162">
        <v>-4.2</v>
      </c>
      <c r="R88" s="162">
        <v>2.7</v>
      </c>
      <c r="S88" s="162">
        <v>-9.6</v>
      </c>
    </row>
    <row r="89" spans="1:19" ht="13.5" customHeight="1">
      <c r="A89" s="326"/>
      <c r="B89" s="326" t="s">
        <v>145</v>
      </c>
      <c r="C89" s="327"/>
      <c r="D89" s="389">
        <v>0.6</v>
      </c>
      <c r="E89" s="162">
        <v>1.6</v>
      </c>
      <c r="F89" s="162">
        <v>-0.1</v>
      </c>
      <c r="G89" s="162">
        <v>-1.4</v>
      </c>
      <c r="H89" s="162">
        <v>1.2</v>
      </c>
      <c r="I89" s="162">
        <v>8.6</v>
      </c>
      <c r="J89" s="162">
        <v>-1.7</v>
      </c>
      <c r="K89" s="162">
        <v>8.6</v>
      </c>
      <c r="L89" s="162">
        <v>0.3</v>
      </c>
      <c r="M89" s="162">
        <v>-2.4</v>
      </c>
      <c r="N89" s="162">
        <v>1.7</v>
      </c>
      <c r="O89" s="162">
        <v>-3.8</v>
      </c>
      <c r="P89" s="162">
        <v>1.7</v>
      </c>
      <c r="Q89" s="162">
        <v>2.1</v>
      </c>
      <c r="R89" s="162">
        <v>1.7</v>
      </c>
      <c r="S89" s="162">
        <v>-7.2</v>
      </c>
    </row>
    <row r="90" spans="1:19" ht="13.5" customHeight="1">
      <c r="A90" s="326"/>
      <c r="B90" s="326" t="s">
        <v>146</v>
      </c>
      <c r="C90" s="327"/>
      <c r="D90" s="389">
        <v>0.6</v>
      </c>
      <c r="E90" s="162">
        <v>8.9</v>
      </c>
      <c r="F90" s="162">
        <v>-0.5</v>
      </c>
      <c r="G90" s="162">
        <v>-1</v>
      </c>
      <c r="H90" s="162">
        <v>1.4</v>
      </c>
      <c r="I90" s="162">
        <v>6.8</v>
      </c>
      <c r="J90" s="162">
        <v>-1.3</v>
      </c>
      <c r="K90" s="162">
        <v>6.9</v>
      </c>
      <c r="L90" s="162">
        <v>-0.6</v>
      </c>
      <c r="M90" s="162">
        <v>-2.2</v>
      </c>
      <c r="N90" s="162">
        <v>6.7</v>
      </c>
      <c r="O90" s="162">
        <v>-5.2</v>
      </c>
      <c r="P90" s="162">
        <v>3.2</v>
      </c>
      <c r="Q90" s="162">
        <v>1</v>
      </c>
      <c r="R90" s="162">
        <v>1.8</v>
      </c>
      <c r="S90" s="162">
        <v>-8.1</v>
      </c>
    </row>
    <row r="91" spans="1:19" ht="13.5" customHeight="1">
      <c r="A91" s="326"/>
      <c r="B91" s="326" t="s">
        <v>115</v>
      </c>
      <c r="C91" s="327"/>
      <c r="D91" s="389">
        <v>1.3</v>
      </c>
      <c r="E91" s="162">
        <v>4.2</v>
      </c>
      <c r="F91" s="162">
        <v>0.1</v>
      </c>
      <c r="G91" s="162">
        <v>2.8</v>
      </c>
      <c r="H91" s="162">
        <v>-0.7</v>
      </c>
      <c r="I91" s="162">
        <v>10.5</v>
      </c>
      <c r="J91" s="162">
        <v>-0.3</v>
      </c>
      <c r="K91" s="162">
        <v>7.5</v>
      </c>
      <c r="L91" s="162">
        <v>0</v>
      </c>
      <c r="M91" s="162">
        <v>-3.8</v>
      </c>
      <c r="N91" s="162">
        <v>9.6</v>
      </c>
      <c r="O91" s="162">
        <v>-2.2</v>
      </c>
      <c r="P91" s="162">
        <v>4.9</v>
      </c>
      <c r="Q91" s="162">
        <v>1.1</v>
      </c>
      <c r="R91" s="162">
        <v>1.8</v>
      </c>
      <c r="S91" s="162">
        <v>-6.5</v>
      </c>
    </row>
    <row r="92" spans="1:19" ht="13.5" customHeight="1">
      <c r="A92" s="171"/>
      <c r="B92" s="338" t="s">
        <v>560</v>
      </c>
      <c r="C92" s="172"/>
      <c r="D92" s="237">
        <v>0.9</v>
      </c>
      <c r="E92" s="238">
        <v>6.2</v>
      </c>
      <c r="F92" s="238">
        <v>0</v>
      </c>
      <c r="G92" s="238">
        <v>-0.8</v>
      </c>
      <c r="H92" s="238">
        <v>0.5</v>
      </c>
      <c r="I92" s="238">
        <v>2.2</v>
      </c>
      <c r="J92" s="238">
        <v>0.6</v>
      </c>
      <c r="K92" s="238">
        <v>7.4</v>
      </c>
      <c r="L92" s="238">
        <v>0.3</v>
      </c>
      <c r="M92" s="238">
        <v>1.5</v>
      </c>
      <c r="N92" s="238">
        <v>7.6</v>
      </c>
      <c r="O92" s="238">
        <v>-6.9</v>
      </c>
      <c r="P92" s="238">
        <v>3</v>
      </c>
      <c r="Q92" s="238">
        <v>1.4</v>
      </c>
      <c r="R92" s="238">
        <v>5.7</v>
      </c>
      <c r="S92" s="174">
        <v>-5.8</v>
      </c>
    </row>
    <row r="93" spans="1:35" ht="27" customHeight="1">
      <c r="A93" s="664" t="s">
        <v>850</v>
      </c>
      <c r="B93" s="664"/>
      <c r="C93" s="664"/>
      <c r="D93" s="178">
        <v>-0.5</v>
      </c>
      <c r="E93" s="177">
        <v>0.4</v>
      </c>
      <c r="F93" s="177">
        <v>-0.1</v>
      </c>
      <c r="G93" s="177">
        <v>-5.2</v>
      </c>
      <c r="H93" s="177">
        <v>-0.7</v>
      </c>
      <c r="I93" s="177">
        <v>-6.5</v>
      </c>
      <c r="J93" s="177">
        <v>0.5</v>
      </c>
      <c r="K93" s="177">
        <v>-0.9</v>
      </c>
      <c r="L93" s="177">
        <v>0</v>
      </c>
      <c r="M93" s="177">
        <v>3.9</v>
      </c>
      <c r="N93" s="177">
        <v>0.9</v>
      </c>
      <c r="O93" s="177">
        <v>-1.9</v>
      </c>
      <c r="P93" s="177">
        <v>-1.1</v>
      </c>
      <c r="Q93" s="177">
        <v>0</v>
      </c>
      <c r="R93" s="177">
        <v>0.8</v>
      </c>
      <c r="S93" s="177">
        <v>0.3</v>
      </c>
      <c r="T93" s="333"/>
      <c r="U93" s="333"/>
      <c r="V93" s="333"/>
      <c r="W93" s="333"/>
      <c r="X93" s="333"/>
      <c r="Y93" s="333"/>
      <c r="Z93" s="333"/>
      <c r="AA93" s="333"/>
      <c r="AB93" s="333"/>
      <c r="AC93" s="333"/>
      <c r="AD93" s="333"/>
      <c r="AE93" s="333"/>
      <c r="AF93" s="333"/>
      <c r="AG93" s="333"/>
      <c r="AH93" s="333"/>
      <c r="AI93" s="333"/>
    </row>
    <row r="94" spans="1:36" s="332" customFormat="1" ht="27" customHeight="1">
      <c r="A94" s="151"/>
      <c r="B94" s="151"/>
      <c r="C94" s="151"/>
      <c r="D94" s="341"/>
      <c r="E94" s="341"/>
      <c r="F94" s="341"/>
      <c r="G94" s="341"/>
      <c r="H94" s="341"/>
      <c r="I94" s="341"/>
      <c r="J94" s="341"/>
      <c r="K94" s="341"/>
      <c r="L94" s="341"/>
      <c r="M94" s="341"/>
      <c r="N94" s="341"/>
      <c r="O94" s="341"/>
      <c r="P94" s="341"/>
      <c r="Q94" s="341"/>
      <c r="R94" s="341"/>
      <c r="S94" s="340"/>
      <c r="T94" s="318"/>
      <c r="U94" s="318"/>
      <c r="V94" s="318"/>
      <c r="W94" s="318"/>
      <c r="X94" s="318"/>
      <c r="Y94" s="318"/>
      <c r="Z94" s="318"/>
      <c r="AA94" s="318"/>
      <c r="AB94" s="318"/>
      <c r="AC94" s="318"/>
      <c r="AD94" s="318"/>
      <c r="AE94" s="318"/>
      <c r="AF94" s="318"/>
      <c r="AG94" s="318"/>
      <c r="AH94" s="318"/>
      <c r="AI94" s="318"/>
      <c r="AJ94" s="318"/>
    </row>
  </sheetData>
  <sheetProtection/>
  <mergeCells count="11">
    <mergeCell ref="A4:C6"/>
    <mergeCell ref="D7:R7"/>
    <mergeCell ref="A93:C93"/>
    <mergeCell ref="G2:N2"/>
    <mergeCell ref="A50:C52"/>
    <mergeCell ref="D53:R53"/>
    <mergeCell ref="D73:S73"/>
    <mergeCell ref="D27:S27"/>
    <mergeCell ref="A47:C47"/>
    <mergeCell ref="H49:O49"/>
    <mergeCell ref="H3:O3"/>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Ｐゴシック,標準"&amp;12- 8 -</oddFooter>
  </headerFooter>
</worksheet>
</file>

<file path=xl/worksheets/sheet12.xml><?xml version="1.0" encoding="utf-8"?>
<worksheet xmlns="http://schemas.openxmlformats.org/spreadsheetml/2006/main" xmlns:r="http://schemas.openxmlformats.org/officeDocument/2006/relationships">
  <sheetPr>
    <tabColor indexed="17"/>
  </sheetPr>
  <dimension ref="A1:AT94"/>
  <sheetViews>
    <sheetView view="pageBreakPreview" zoomScale="90" zoomScaleNormal="85" zoomScaleSheetLayoutView="90" zoomScalePageLayoutView="0" workbookViewId="0" topLeftCell="A1">
      <selection activeCell="A1" sqref="A1"/>
    </sheetView>
  </sheetViews>
  <sheetFormatPr defaultColWidth="8.796875" defaultRowHeight="14.25"/>
  <cols>
    <col min="1" max="1" width="4.8984375" style="318" bestFit="1" customWidth="1"/>
    <col min="2" max="2" width="3.19921875" style="318" bestFit="1" customWidth="1"/>
    <col min="3" max="3" width="3.09765625" style="318" bestFit="1" customWidth="1"/>
    <col min="4" max="19" width="8.19921875" style="318" customWidth="1"/>
    <col min="20" max="35" width="7.59765625" style="318" customWidth="1"/>
    <col min="36" max="16384" width="9" style="318" customWidth="1"/>
  </cols>
  <sheetData>
    <row r="1" spans="1:31" ht="18.75">
      <c r="A1" s="319"/>
      <c r="B1" s="319"/>
      <c r="C1" s="319"/>
      <c r="D1" s="319"/>
      <c r="E1" s="143"/>
      <c r="F1" s="143"/>
      <c r="G1" s="199"/>
      <c r="H1" s="199"/>
      <c r="I1" s="199"/>
      <c r="J1" s="199"/>
      <c r="K1" s="199"/>
      <c r="L1" s="199"/>
      <c r="M1" s="199"/>
      <c r="N1" s="199"/>
      <c r="O1" s="199"/>
      <c r="P1" s="143"/>
      <c r="Q1" s="143"/>
      <c r="R1" s="319"/>
      <c r="S1" s="143"/>
      <c r="T1" s="143"/>
      <c r="U1" s="143"/>
      <c r="V1" s="143"/>
      <c r="W1" s="143"/>
      <c r="X1" s="143"/>
      <c r="Y1" s="143"/>
      <c r="Z1" s="143"/>
      <c r="AA1" s="143"/>
      <c r="AB1" s="143"/>
      <c r="AC1" s="143"/>
      <c r="AD1" s="143"/>
      <c r="AE1" s="143"/>
    </row>
    <row r="2" spans="1:31" ht="18.75">
      <c r="A2" s="319"/>
      <c r="B2" s="319"/>
      <c r="C2" s="319"/>
      <c r="D2" s="319"/>
      <c r="E2" s="143"/>
      <c r="F2" s="143"/>
      <c r="G2" s="653" t="s">
        <v>654</v>
      </c>
      <c r="H2" s="653"/>
      <c r="I2" s="653"/>
      <c r="J2" s="653"/>
      <c r="K2" s="653"/>
      <c r="L2" s="653"/>
      <c r="M2" s="653"/>
      <c r="N2" s="653"/>
      <c r="O2" s="317"/>
      <c r="P2" s="143"/>
      <c r="Q2" s="143"/>
      <c r="R2" s="319"/>
      <c r="S2" s="143"/>
      <c r="T2" s="143"/>
      <c r="U2" s="143"/>
      <c r="V2" s="143"/>
      <c r="W2" s="143"/>
      <c r="X2" s="143"/>
      <c r="Y2" s="143"/>
      <c r="Z2" s="143"/>
      <c r="AA2" s="143"/>
      <c r="AB2" s="143"/>
      <c r="AC2" s="143"/>
      <c r="AD2" s="143"/>
      <c r="AE2" s="143"/>
    </row>
    <row r="3" spans="1:19" ht="17.25">
      <c r="A3" s="160" t="s">
        <v>801</v>
      </c>
      <c r="B3" s="320"/>
      <c r="C3" s="320"/>
      <c r="H3" s="654"/>
      <c r="I3" s="654"/>
      <c r="J3" s="654"/>
      <c r="K3" s="654"/>
      <c r="L3" s="654"/>
      <c r="M3" s="654"/>
      <c r="N3" s="654"/>
      <c r="O3" s="654"/>
      <c r="S3" s="152" t="s">
        <v>414</v>
      </c>
    </row>
    <row r="4" spans="1:19" ht="13.5">
      <c r="A4" s="655" t="s">
        <v>103</v>
      </c>
      <c r="B4" s="655"/>
      <c r="C4" s="656"/>
      <c r="D4" s="144" t="s">
        <v>609</v>
      </c>
      <c r="E4" s="144" t="s">
        <v>610</v>
      </c>
      <c r="F4" s="144" t="s">
        <v>611</v>
      </c>
      <c r="G4" s="144" t="s">
        <v>612</v>
      </c>
      <c r="H4" s="144" t="s">
        <v>613</v>
      </c>
      <c r="I4" s="144" t="s">
        <v>614</v>
      </c>
      <c r="J4" s="144" t="s">
        <v>615</v>
      </c>
      <c r="K4" s="144" t="s">
        <v>616</v>
      </c>
      <c r="L4" s="144" t="s">
        <v>617</v>
      </c>
      <c r="M4" s="144" t="s">
        <v>618</v>
      </c>
      <c r="N4" s="144" t="s">
        <v>183</v>
      </c>
      <c r="O4" s="144" t="s">
        <v>620</v>
      </c>
      <c r="P4" s="144" t="s">
        <v>621</v>
      </c>
      <c r="Q4" s="144" t="s">
        <v>622</v>
      </c>
      <c r="R4" s="144" t="s">
        <v>623</v>
      </c>
      <c r="S4" s="144" t="s">
        <v>624</v>
      </c>
    </row>
    <row r="5" spans="1:19" ht="13.5">
      <c r="A5" s="657"/>
      <c r="B5" s="657"/>
      <c r="C5" s="658"/>
      <c r="D5" s="145" t="s">
        <v>116</v>
      </c>
      <c r="E5" s="145"/>
      <c r="F5" s="145"/>
      <c r="G5" s="145" t="s">
        <v>174</v>
      </c>
      <c r="H5" s="145" t="s">
        <v>117</v>
      </c>
      <c r="I5" s="145" t="s">
        <v>118</v>
      </c>
      <c r="J5" s="145" t="s">
        <v>119</v>
      </c>
      <c r="K5" s="145" t="s">
        <v>120</v>
      </c>
      <c r="L5" s="146" t="s">
        <v>121</v>
      </c>
      <c r="M5" s="147" t="s">
        <v>122</v>
      </c>
      <c r="N5" s="146" t="s">
        <v>181</v>
      </c>
      <c r="O5" s="146" t="s">
        <v>123</v>
      </c>
      <c r="P5" s="146" t="s">
        <v>124</v>
      </c>
      <c r="Q5" s="146" t="s">
        <v>125</v>
      </c>
      <c r="R5" s="146" t="s">
        <v>126</v>
      </c>
      <c r="S5" s="190" t="s">
        <v>736</v>
      </c>
    </row>
    <row r="6" spans="1:19" ht="18" customHeight="1">
      <c r="A6" s="659"/>
      <c r="B6" s="659"/>
      <c r="C6" s="660"/>
      <c r="D6" s="148" t="s">
        <v>127</v>
      </c>
      <c r="E6" s="148" t="s">
        <v>848</v>
      </c>
      <c r="F6" s="148" t="s">
        <v>849</v>
      </c>
      <c r="G6" s="148" t="s">
        <v>175</v>
      </c>
      <c r="H6" s="148" t="s">
        <v>128</v>
      </c>
      <c r="I6" s="148" t="s">
        <v>129</v>
      </c>
      <c r="J6" s="148" t="s">
        <v>130</v>
      </c>
      <c r="K6" s="148" t="s">
        <v>131</v>
      </c>
      <c r="L6" s="149" t="s">
        <v>132</v>
      </c>
      <c r="M6" s="150" t="s">
        <v>133</v>
      </c>
      <c r="N6" s="149" t="s">
        <v>182</v>
      </c>
      <c r="O6" s="149" t="s">
        <v>134</v>
      </c>
      <c r="P6" s="150" t="s">
        <v>135</v>
      </c>
      <c r="Q6" s="150" t="s">
        <v>136</v>
      </c>
      <c r="R6" s="149" t="s">
        <v>179</v>
      </c>
      <c r="S6" s="149" t="s">
        <v>737</v>
      </c>
    </row>
    <row r="7" spans="1:19" ht="15.75" customHeight="1">
      <c r="A7" s="165"/>
      <c r="B7" s="165"/>
      <c r="C7" s="165"/>
      <c r="D7" s="661" t="s">
        <v>173</v>
      </c>
      <c r="E7" s="661"/>
      <c r="F7" s="661"/>
      <c r="G7" s="661"/>
      <c r="H7" s="661"/>
      <c r="I7" s="661"/>
      <c r="J7" s="661"/>
      <c r="K7" s="661"/>
      <c r="L7" s="661"/>
      <c r="M7" s="661"/>
      <c r="N7" s="661"/>
      <c r="O7" s="661"/>
      <c r="P7" s="661"/>
      <c r="Q7" s="661"/>
      <c r="R7" s="661"/>
      <c r="S7" s="165"/>
    </row>
    <row r="8" spans="1:19" ht="13.5" customHeight="1">
      <c r="A8" s="321" t="s">
        <v>137</v>
      </c>
      <c r="B8" s="321" t="s">
        <v>176</v>
      </c>
      <c r="C8" s="322" t="s">
        <v>138</v>
      </c>
      <c r="D8" s="323">
        <v>98.9</v>
      </c>
      <c r="E8" s="324">
        <v>103</v>
      </c>
      <c r="F8" s="324">
        <v>97.1</v>
      </c>
      <c r="G8" s="324">
        <v>100.4</v>
      </c>
      <c r="H8" s="324">
        <v>102.4</v>
      </c>
      <c r="I8" s="324">
        <v>95.1</v>
      </c>
      <c r="J8" s="324">
        <v>101.3</v>
      </c>
      <c r="K8" s="324">
        <v>105.2</v>
      </c>
      <c r="L8" s="325">
        <v>98.2</v>
      </c>
      <c r="M8" s="325">
        <v>100.3</v>
      </c>
      <c r="N8" s="325">
        <v>90.7</v>
      </c>
      <c r="O8" s="325">
        <v>109.1</v>
      </c>
      <c r="P8" s="324">
        <v>94.4</v>
      </c>
      <c r="Q8" s="324">
        <v>99.2</v>
      </c>
      <c r="R8" s="324">
        <v>98.9</v>
      </c>
      <c r="S8" s="325">
        <v>99.9</v>
      </c>
    </row>
    <row r="9" spans="1:19" ht="13.5" customHeight="1">
      <c r="A9" s="326"/>
      <c r="B9" s="326" t="s">
        <v>674</v>
      </c>
      <c r="C9" s="327"/>
      <c r="D9" s="328">
        <v>99.8</v>
      </c>
      <c r="E9" s="161">
        <v>103.6</v>
      </c>
      <c r="F9" s="161">
        <v>98.6</v>
      </c>
      <c r="G9" s="161">
        <v>102.3</v>
      </c>
      <c r="H9" s="161">
        <v>102.6</v>
      </c>
      <c r="I9" s="161">
        <v>98.4</v>
      </c>
      <c r="J9" s="161">
        <v>99.7</v>
      </c>
      <c r="K9" s="161">
        <v>108.9</v>
      </c>
      <c r="L9" s="329">
        <v>98.1</v>
      </c>
      <c r="M9" s="329">
        <v>103.5</v>
      </c>
      <c r="N9" s="329">
        <v>93.5</v>
      </c>
      <c r="O9" s="329">
        <v>106.6</v>
      </c>
      <c r="P9" s="161">
        <v>94</v>
      </c>
      <c r="Q9" s="161">
        <v>99.5</v>
      </c>
      <c r="R9" s="161">
        <v>102.8</v>
      </c>
      <c r="S9" s="329">
        <v>102.1</v>
      </c>
    </row>
    <row r="10" spans="1:19" ht="13.5">
      <c r="A10" s="326"/>
      <c r="B10" s="326" t="s">
        <v>676</v>
      </c>
      <c r="C10" s="327"/>
      <c r="D10" s="328">
        <v>98.9</v>
      </c>
      <c r="E10" s="161">
        <v>103.4</v>
      </c>
      <c r="F10" s="161">
        <v>98.3</v>
      </c>
      <c r="G10" s="161">
        <v>102.3</v>
      </c>
      <c r="H10" s="161">
        <v>97.7</v>
      </c>
      <c r="I10" s="161">
        <v>99.9</v>
      </c>
      <c r="J10" s="161">
        <v>99.6</v>
      </c>
      <c r="K10" s="161">
        <v>104.8</v>
      </c>
      <c r="L10" s="329">
        <v>99.4</v>
      </c>
      <c r="M10" s="329">
        <v>106.4</v>
      </c>
      <c r="N10" s="329">
        <v>92.3</v>
      </c>
      <c r="O10" s="329">
        <v>100.2</v>
      </c>
      <c r="P10" s="161">
        <v>99.1</v>
      </c>
      <c r="Q10" s="161">
        <v>94.3</v>
      </c>
      <c r="R10" s="161">
        <v>102.9</v>
      </c>
      <c r="S10" s="329">
        <v>99.9</v>
      </c>
    </row>
    <row r="11" spans="1:19" ht="13.5" customHeight="1">
      <c r="A11" s="326"/>
      <c r="B11" s="326" t="s">
        <v>677</v>
      </c>
      <c r="C11" s="327"/>
      <c r="D11" s="328">
        <v>97.8</v>
      </c>
      <c r="E11" s="161">
        <v>103</v>
      </c>
      <c r="F11" s="161">
        <v>98.7</v>
      </c>
      <c r="G11" s="161">
        <v>102.3</v>
      </c>
      <c r="H11" s="161">
        <v>95.7</v>
      </c>
      <c r="I11" s="161">
        <v>98.8</v>
      </c>
      <c r="J11" s="161">
        <v>97</v>
      </c>
      <c r="K11" s="161">
        <v>98.2</v>
      </c>
      <c r="L11" s="329">
        <v>100.4</v>
      </c>
      <c r="M11" s="329">
        <v>100.6</v>
      </c>
      <c r="N11" s="329">
        <v>90.8</v>
      </c>
      <c r="O11" s="329">
        <v>102.5</v>
      </c>
      <c r="P11" s="161">
        <v>91.1</v>
      </c>
      <c r="Q11" s="161">
        <v>94.4</v>
      </c>
      <c r="R11" s="161">
        <v>104.7</v>
      </c>
      <c r="S11" s="329">
        <v>99.5</v>
      </c>
    </row>
    <row r="12" spans="1:19" ht="13.5" customHeight="1">
      <c r="A12" s="326"/>
      <c r="B12" s="326" t="s">
        <v>415</v>
      </c>
      <c r="C12" s="337"/>
      <c r="D12" s="330">
        <v>100</v>
      </c>
      <c r="E12" s="331">
        <v>100</v>
      </c>
      <c r="F12" s="331">
        <v>100</v>
      </c>
      <c r="G12" s="331">
        <v>100</v>
      </c>
      <c r="H12" s="331">
        <v>100</v>
      </c>
      <c r="I12" s="331">
        <v>100</v>
      </c>
      <c r="J12" s="331">
        <v>100</v>
      </c>
      <c r="K12" s="331">
        <v>100</v>
      </c>
      <c r="L12" s="331">
        <v>100</v>
      </c>
      <c r="M12" s="331">
        <v>100</v>
      </c>
      <c r="N12" s="331">
        <v>100</v>
      </c>
      <c r="O12" s="331">
        <v>100</v>
      </c>
      <c r="P12" s="331">
        <v>100</v>
      </c>
      <c r="Q12" s="331">
        <v>100</v>
      </c>
      <c r="R12" s="331">
        <v>100</v>
      </c>
      <c r="S12" s="331">
        <v>100</v>
      </c>
    </row>
    <row r="13" spans="1:19" ht="13.5" customHeight="1">
      <c r="A13" s="230"/>
      <c r="B13" s="171" t="s">
        <v>416</v>
      </c>
      <c r="C13" s="231"/>
      <c r="D13" s="175">
        <v>99.4</v>
      </c>
      <c r="E13" s="176">
        <v>98.5</v>
      </c>
      <c r="F13" s="176">
        <v>100.5</v>
      </c>
      <c r="G13" s="176">
        <v>99.4</v>
      </c>
      <c r="H13" s="176">
        <v>94.3</v>
      </c>
      <c r="I13" s="176">
        <v>101.7</v>
      </c>
      <c r="J13" s="176">
        <v>96.9</v>
      </c>
      <c r="K13" s="176">
        <v>97.2</v>
      </c>
      <c r="L13" s="176">
        <v>98.3</v>
      </c>
      <c r="M13" s="176">
        <v>95.6</v>
      </c>
      <c r="N13" s="176">
        <v>94.5</v>
      </c>
      <c r="O13" s="176">
        <v>93.6</v>
      </c>
      <c r="P13" s="176">
        <v>109.2</v>
      </c>
      <c r="Q13" s="176">
        <v>99.4</v>
      </c>
      <c r="R13" s="176">
        <v>99.8</v>
      </c>
      <c r="S13" s="176">
        <v>103.2</v>
      </c>
    </row>
    <row r="14" spans="1:19" ht="13.5" customHeight="1">
      <c r="A14" s="326"/>
      <c r="B14" s="326" t="s">
        <v>147</v>
      </c>
      <c r="C14" s="327"/>
      <c r="D14" s="387">
        <v>100.6</v>
      </c>
      <c r="E14" s="388">
        <v>104</v>
      </c>
      <c r="F14" s="388">
        <v>103.3</v>
      </c>
      <c r="G14" s="388">
        <v>97.7</v>
      </c>
      <c r="H14" s="388">
        <v>91.4</v>
      </c>
      <c r="I14" s="388">
        <v>102.2</v>
      </c>
      <c r="J14" s="388">
        <v>95.9</v>
      </c>
      <c r="K14" s="388">
        <v>96.9</v>
      </c>
      <c r="L14" s="388">
        <v>95.1</v>
      </c>
      <c r="M14" s="388">
        <v>95.9</v>
      </c>
      <c r="N14" s="388">
        <v>93.9</v>
      </c>
      <c r="O14" s="388">
        <v>94.2</v>
      </c>
      <c r="P14" s="388">
        <v>112.2</v>
      </c>
      <c r="Q14" s="388">
        <v>99</v>
      </c>
      <c r="R14" s="388">
        <v>99</v>
      </c>
      <c r="S14" s="388">
        <v>104.4</v>
      </c>
    </row>
    <row r="15" spans="1:19" ht="13.5" customHeight="1">
      <c r="A15" s="326"/>
      <c r="B15" s="326" t="s">
        <v>172</v>
      </c>
      <c r="C15" s="327"/>
      <c r="D15" s="389">
        <v>100.1</v>
      </c>
      <c r="E15" s="162">
        <v>103.6</v>
      </c>
      <c r="F15" s="162">
        <v>103.4</v>
      </c>
      <c r="G15" s="162">
        <v>97.5</v>
      </c>
      <c r="H15" s="162">
        <v>88.2</v>
      </c>
      <c r="I15" s="162">
        <v>103</v>
      </c>
      <c r="J15" s="162">
        <v>96.1</v>
      </c>
      <c r="K15" s="162">
        <v>99.8</v>
      </c>
      <c r="L15" s="162">
        <v>97.1</v>
      </c>
      <c r="M15" s="162">
        <v>95.5</v>
      </c>
      <c r="N15" s="162">
        <v>96.4</v>
      </c>
      <c r="O15" s="162">
        <v>99.2</v>
      </c>
      <c r="P15" s="162">
        <v>98.6</v>
      </c>
      <c r="Q15" s="162">
        <v>97.5</v>
      </c>
      <c r="R15" s="162">
        <v>99.6</v>
      </c>
      <c r="S15" s="162">
        <v>104.2</v>
      </c>
    </row>
    <row r="16" spans="1:19" ht="13.5" customHeight="1">
      <c r="A16" s="326" t="s">
        <v>417</v>
      </c>
      <c r="B16" s="326" t="s">
        <v>148</v>
      </c>
      <c r="C16" s="327" t="s">
        <v>678</v>
      </c>
      <c r="D16" s="389">
        <v>90.4</v>
      </c>
      <c r="E16" s="162">
        <v>88.1</v>
      </c>
      <c r="F16" s="162">
        <v>89.3</v>
      </c>
      <c r="G16" s="162">
        <v>95.5</v>
      </c>
      <c r="H16" s="162">
        <v>80.9</v>
      </c>
      <c r="I16" s="162">
        <v>91.3</v>
      </c>
      <c r="J16" s="162">
        <v>88</v>
      </c>
      <c r="K16" s="162">
        <v>93.6</v>
      </c>
      <c r="L16" s="162">
        <v>87.9</v>
      </c>
      <c r="M16" s="162">
        <v>86.1</v>
      </c>
      <c r="N16" s="162">
        <v>96</v>
      </c>
      <c r="O16" s="162">
        <v>93.7</v>
      </c>
      <c r="P16" s="162">
        <v>105.6</v>
      </c>
      <c r="Q16" s="162">
        <v>86.5</v>
      </c>
      <c r="R16" s="162">
        <v>98.2</v>
      </c>
      <c r="S16" s="162">
        <v>95.8</v>
      </c>
    </row>
    <row r="17" spans="1:19" ht="13.5" customHeight="1">
      <c r="A17" s="326"/>
      <c r="B17" s="326" t="s">
        <v>139</v>
      </c>
      <c r="C17" s="327"/>
      <c r="D17" s="389">
        <v>99</v>
      </c>
      <c r="E17" s="162">
        <v>108.4</v>
      </c>
      <c r="F17" s="162">
        <v>103</v>
      </c>
      <c r="G17" s="162">
        <v>99</v>
      </c>
      <c r="H17" s="162">
        <v>86.5</v>
      </c>
      <c r="I17" s="162">
        <v>95.8</v>
      </c>
      <c r="J17" s="162">
        <v>94</v>
      </c>
      <c r="K17" s="162">
        <v>90.4</v>
      </c>
      <c r="L17" s="162">
        <v>91.2</v>
      </c>
      <c r="M17" s="162">
        <v>96.3</v>
      </c>
      <c r="N17" s="162">
        <v>91.6</v>
      </c>
      <c r="O17" s="162">
        <v>92.3</v>
      </c>
      <c r="P17" s="162">
        <v>113</v>
      </c>
      <c r="Q17" s="162">
        <v>98</v>
      </c>
      <c r="R17" s="162">
        <v>95.5</v>
      </c>
      <c r="S17" s="162">
        <v>99.8</v>
      </c>
    </row>
    <row r="18" spans="1:19" ht="13.5" customHeight="1">
      <c r="A18" s="326"/>
      <c r="B18" s="326" t="s">
        <v>140</v>
      </c>
      <c r="C18" s="327"/>
      <c r="D18" s="389">
        <v>97.7</v>
      </c>
      <c r="E18" s="162">
        <v>99.9</v>
      </c>
      <c r="F18" s="162">
        <v>101.3</v>
      </c>
      <c r="G18" s="162">
        <v>100.1</v>
      </c>
      <c r="H18" s="162">
        <v>90.2</v>
      </c>
      <c r="I18" s="162">
        <v>92</v>
      </c>
      <c r="J18" s="162">
        <v>91</v>
      </c>
      <c r="K18" s="162">
        <v>101.6</v>
      </c>
      <c r="L18" s="162">
        <v>92.8</v>
      </c>
      <c r="M18" s="162">
        <v>96.4</v>
      </c>
      <c r="N18" s="162">
        <v>94.7</v>
      </c>
      <c r="O18" s="162">
        <v>92</v>
      </c>
      <c r="P18" s="162">
        <v>109.6</v>
      </c>
      <c r="Q18" s="162">
        <v>96.5</v>
      </c>
      <c r="R18" s="162">
        <v>99.6</v>
      </c>
      <c r="S18" s="162">
        <v>101.2</v>
      </c>
    </row>
    <row r="19" spans="1:19" ht="13.5" customHeight="1">
      <c r="A19" s="326"/>
      <c r="B19" s="326" t="s">
        <v>141</v>
      </c>
      <c r="C19" s="327"/>
      <c r="D19" s="389">
        <v>102.8</v>
      </c>
      <c r="E19" s="162">
        <v>107</v>
      </c>
      <c r="F19" s="162">
        <v>106.2</v>
      </c>
      <c r="G19" s="162">
        <v>101.1</v>
      </c>
      <c r="H19" s="162">
        <v>94.8</v>
      </c>
      <c r="I19" s="162">
        <v>98.9</v>
      </c>
      <c r="J19" s="162">
        <v>97.7</v>
      </c>
      <c r="K19" s="162">
        <v>99.1</v>
      </c>
      <c r="L19" s="162">
        <v>99.7</v>
      </c>
      <c r="M19" s="162">
        <v>99.2</v>
      </c>
      <c r="N19" s="162">
        <v>95.1</v>
      </c>
      <c r="O19" s="162">
        <v>97.9</v>
      </c>
      <c r="P19" s="162">
        <v>116.5</v>
      </c>
      <c r="Q19" s="162">
        <v>102.7</v>
      </c>
      <c r="R19" s="162">
        <v>104.1</v>
      </c>
      <c r="S19" s="162">
        <v>103.3</v>
      </c>
    </row>
    <row r="20" spans="1:19" ht="13.5" customHeight="1">
      <c r="A20" s="326"/>
      <c r="B20" s="326" t="s">
        <v>142</v>
      </c>
      <c r="C20" s="327"/>
      <c r="D20" s="389">
        <v>95</v>
      </c>
      <c r="E20" s="162">
        <v>95.5</v>
      </c>
      <c r="F20" s="162">
        <v>93.6</v>
      </c>
      <c r="G20" s="162">
        <v>97.2</v>
      </c>
      <c r="H20" s="162">
        <v>85.9</v>
      </c>
      <c r="I20" s="162">
        <v>92.6</v>
      </c>
      <c r="J20" s="162">
        <v>92.7</v>
      </c>
      <c r="K20" s="162">
        <v>98.5</v>
      </c>
      <c r="L20" s="162">
        <v>93.7</v>
      </c>
      <c r="M20" s="162">
        <v>90.8</v>
      </c>
      <c r="N20" s="162">
        <v>98.6</v>
      </c>
      <c r="O20" s="162">
        <v>96.1</v>
      </c>
      <c r="P20" s="162">
        <v>112.6</v>
      </c>
      <c r="Q20" s="162">
        <v>94.4</v>
      </c>
      <c r="R20" s="162">
        <v>99.3</v>
      </c>
      <c r="S20" s="162">
        <v>96.5</v>
      </c>
    </row>
    <row r="21" spans="1:19" ht="13.5" customHeight="1">
      <c r="A21" s="326"/>
      <c r="B21" s="326" t="s">
        <v>143</v>
      </c>
      <c r="C21" s="327"/>
      <c r="D21" s="389">
        <v>103.4</v>
      </c>
      <c r="E21" s="162">
        <v>107.7</v>
      </c>
      <c r="F21" s="162">
        <v>105.2</v>
      </c>
      <c r="G21" s="162">
        <v>108.8</v>
      </c>
      <c r="H21" s="162">
        <v>92.4</v>
      </c>
      <c r="I21" s="162">
        <v>99.3</v>
      </c>
      <c r="J21" s="162">
        <v>98.3</v>
      </c>
      <c r="K21" s="162">
        <v>101.1</v>
      </c>
      <c r="L21" s="162">
        <v>96.1</v>
      </c>
      <c r="M21" s="162">
        <v>97.1</v>
      </c>
      <c r="N21" s="162">
        <v>97.5</v>
      </c>
      <c r="O21" s="162">
        <v>99</v>
      </c>
      <c r="P21" s="162">
        <v>132.5</v>
      </c>
      <c r="Q21" s="162">
        <v>103.8</v>
      </c>
      <c r="R21" s="162">
        <v>103.7</v>
      </c>
      <c r="S21" s="162">
        <v>101.4</v>
      </c>
    </row>
    <row r="22" spans="1:19" ht="13.5" customHeight="1">
      <c r="A22" s="326"/>
      <c r="B22" s="326" t="s">
        <v>144</v>
      </c>
      <c r="C22" s="327"/>
      <c r="D22" s="389">
        <v>100.5</v>
      </c>
      <c r="E22" s="162">
        <v>105.7</v>
      </c>
      <c r="F22" s="162">
        <v>102.4</v>
      </c>
      <c r="G22" s="162">
        <v>98.7</v>
      </c>
      <c r="H22" s="162">
        <v>91</v>
      </c>
      <c r="I22" s="162">
        <v>96.6</v>
      </c>
      <c r="J22" s="162">
        <v>94.7</v>
      </c>
      <c r="K22" s="162">
        <v>100.3</v>
      </c>
      <c r="L22" s="162">
        <v>99</v>
      </c>
      <c r="M22" s="162">
        <v>101.6</v>
      </c>
      <c r="N22" s="162">
        <v>97.6</v>
      </c>
      <c r="O22" s="162">
        <v>94</v>
      </c>
      <c r="P22" s="162">
        <v>115.8</v>
      </c>
      <c r="Q22" s="162">
        <v>100.6</v>
      </c>
      <c r="R22" s="162">
        <v>102.9</v>
      </c>
      <c r="S22" s="162">
        <v>100.2</v>
      </c>
    </row>
    <row r="23" spans="1:19" ht="13.5" customHeight="1">
      <c r="A23" s="326"/>
      <c r="B23" s="326" t="s">
        <v>145</v>
      </c>
      <c r="C23" s="327"/>
      <c r="D23" s="389">
        <v>94.2</v>
      </c>
      <c r="E23" s="162">
        <v>100.1</v>
      </c>
      <c r="F23" s="162">
        <v>91.6</v>
      </c>
      <c r="G23" s="162">
        <v>99.3</v>
      </c>
      <c r="H23" s="162">
        <v>87.1</v>
      </c>
      <c r="I23" s="162">
        <v>93.3</v>
      </c>
      <c r="J23" s="162">
        <v>93.9</v>
      </c>
      <c r="K23" s="162">
        <v>96.4</v>
      </c>
      <c r="L23" s="162">
        <v>96.6</v>
      </c>
      <c r="M23" s="162">
        <v>91.5</v>
      </c>
      <c r="N23" s="162">
        <v>100.2</v>
      </c>
      <c r="O23" s="162">
        <v>95.8</v>
      </c>
      <c r="P23" s="162">
        <v>86.1</v>
      </c>
      <c r="Q23" s="162">
        <v>99.1</v>
      </c>
      <c r="R23" s="162">
        <v>103.4</v>
      </c>
      <c r="S23" s="162">
        <v>95.8</v>
      </c>
    </row>
    <row r="24" spans="1:46" ht="13.5" customHeight="1">
      <c r="A24" s="326"/>
      <c r="B24" s="326" t="s">
        <v>146</v>
      </c>
      <c r="C24" s="327"/>
      <c r="D24" s="389">
        <v>100.1</v>
      </c>
      <c r="E24" s="162">
        <v>109.9</v>
      </c>
      <c r="F24" s="162">
        <v>102.1</v>
      </c>
      <c r="G24" s="162">
        <v>99.4</v>
      </c>
      <c r="H24" s="162">
        <v>89.7</v>
      </c>
      <c r="I24" s="162">
        <v>97.3</v>
      </c>
      <c r="J24" s="162">
        <v>94</v>
      </c>
      <c r="K24" s="162">
        <v>93.2</v>
      </c>
      <c r="L24" s="162">
        <v>96.5</v>
      </c>
      <c r="M24" s="162">
        <v>98.7</v>
      </c>
      <c r="N24" s="162">
        <v>98.9</v>
      </c>
      <c r="O24" s="162">
        <v>93</v>
      </c>
      <c r="P24" s="162">
        <v>115.4</v>
      </c>
      <c r="Q24" s="162">
        <v>99.6</v>
      </c>
      <c r="R24" s="162">
        <v>101.6</v>
      </c>
      <c r="S24" s="162">
        <v>100.2</v>
      </c>
      <c r="T24" s="332"/>
      <c r="U24" s="332"/>
      <c r="V24" s="332"/>
      <c r="W24" s="332"/>
      <c r="X24" s="332"/>
      <c r="Y24" s="332"/>
      <c r="Z24" s="332"/>
      <c r="AA24" s="332"/>
      <c r="AB24" s="332"/>
      <c r="AC24" s="332"/>
      <c r="AD24" s="332"/>
      <c r="AE24" s="332"/>
      <c r="AF24" s="332"/>
      <c r="AG24" s="332"/>
      <c r="AH24" s="332"/>
      <c r="AI24" s="332"/>
      <c r="AJ24" s="332"/>
      <c r="AK24" s="332"/>
      <c r="AL24" s="332"/>
      <c r="AM24" s="332"/>
      <c r="AN24" s="332"/>
      <c r="AO24" s="332"/>
      <c r="AP24" s="332"/>
      <c r="AQ24" s="332"/>
      <c r="AR24" s="332"/>
      <c r="AS24" s="332"/>
      <c r="AT24" s="332"/>
    </row>
    <row r="25" spans="1:46" ht="13.5" customHeight="1">
      <c r="A25" s="326"/>
      <c r="B25" s="326" t="s">
        <v>115</v>
      </c>
      <c r="C25" s="327"/>
      <c r="D25" s="389">
        <v>99.1</v>
      </c>
      <c r="E25" s="162">
        <v>106.5</v>
      </c>
      <c r="F25" s="162">
        <v>101.1</v>
      </c>
      <c r="G25" s="162">
        <v>106</v>
      </c>
      <c r="H25" s="162">
        <v>85.8</v>
      </c>
      <c r="I25" s="162">
        <v>93.8</v>
      </c>
      <c r="J25" s="162">
        <v>93.4</v>
      </c>
      <c r="K25" s="162">
        <v>96.9</v>
      </c>
      <c r="L25" s="162">
        <v>94.6</v>
      </c>
      <c r="M25" s="162">
        <v>96.1</v>
      </c>
      <c r="N25" s="162">
        <v>95.6</v>
      </c>
      <c r="O25" s="162">
        <v>94.3</v>
      </c>
      <c r="P25" s="162">
        <v>122</v>
      </c>
      <c r="Q25" s="162">
        <v>97.7</v>
      </c>
      <c r="R25" s="162">
        <v>102.4</v>
      </c>
      <c r="S25" s="162">
        <v>99.9</v>
      </c>
      <c r="T25" s="332"/>
      <c r="U25" s="332"/>
      <c r="V25" s="332"/>
      <c r="W25" s="332"/>
      <c r="X25" s="332"/>
      <c r="Y25" s="332"/>
      <c r="Z25" s="332"/>
      <c r="AA25" s="332"/>
      <c r="AB25" s="332"/>
      <c r="AC25" s="332"/>
      <c r="AD25" s="332"/>
      <c r="AE25" s="332"/>
      <c r="AF25" s="332"/>
      <c r="AG25" s="332"/>
      <c r="AH25" s="332"/>
      <c r="AI25" s="332"/>
      <c r="AJ25" s="332"/>
      <c r="AK25" s="332"/>
      <c r="AL25" s="332"/>
      <c r="AM25" s="332"/>
      <c r="AN25" s="332"/>
      <c r="AO25" s="332"/>
      <c r="AP25" s="332"/>
      <c r="AQ25" s="332"/>
      <c r="AR25" s="332"/>
      <c r="AS25" s="332"/>
      <c r="AT25" s="332"/>
    </row>
    <row r="26" spans="1:46" ht="13.5" customHeight="1">
      <c r="A26" s="171"/>
      <c r="B26" s="338" t="s">
        <v>560</v>
      </c>
      <c r="C26" s="172"/>
      <c r="D26" s="173">
        <v>101.3</v>
      </c>
      <c r="E26" s="174">
        <v>111.2</v>
      </c>
      <c r="F26" s="174">
        <v>104.2</v>
      </c>
      <c r="G26" s="174">
        <v>98.2</v>
      </c>
      <c r="H26" s="174">
        <v>90.7</v>
      </c>
      <c r="I26" s="174">
        <v>94.7</v>
      </c>
      <c r="J26" s="174">
        <v>95.2</v>
      </c>
      <c r="K26" s="174">
        <v>95.5</v>
      </c>
      <c r="L26" s="174">
        <v>99.7</v>
      </c>
      <c r="M26" s="174">
        <v>99.5</v>
      </c>
      <c r="N26" s="174">
        <v>97.8</v>
      </c>
      <c r="O26" s="174">
        <v>94.7</v>
      </c>
      <c r="P26" s="174">
        <v>118</v>
      </c>
      <c r="Q26" s="174">
        <v>100.5</v>
      </c>
      <c r="R26" s="174">
        <v>102.8</v>
      </c>
      <c r="S26" s="174">
        <v>101.6</v>
      </c>
      <c r="T26" s="332"/>
      <c r="U26" s="332"/>
      <c r="V26" s="332"/>
      <c r="W26" s="332"/>
      <c r="X26" s="332"/>
      <c r="Y26" s="332"/>
      <c r="Z26" s="332"/>
      <c r="AA26" s="332"/>
      <c r="AB26" s="332"/>
      <c r="AC26" s="332"/>
      <c r="AD26" s="332"/>
      <c r="AE26" s="332"/>
      <c r="AF26" s="332"/>
      <c r="AG26" s="332"/>
      <c r="AH26" s="332"/>
      <c r="AI26" s="332"/>
      <c r="AJ26" s="332"/>
      <c r="AK26" s="332"/>
      <c r="AL26" s="332"/>
      <c r="AM26" s="332"/>
      <c r="AN26" s="332"/>
      <c r="AO26" s="332"/>
      <c r="AP26" s="332"/>
      <c r="AQ26" s="332"/>
      <c r="AR26" s="332"/>
      <c r="AS26" s="332"/>
      <c r="AT26" s="332"/>
    </row>
    <row r="27" spans="1:19" ht="17.25" customHeight="1">
      <c r="A27" s="165"/>
      <c r="B27" s="165"/>
      <c r="C27" s="165"/>
      <c r="D27" s="662" t="s">
        <v>632</v>
      </c>
      <c r="E27" s="662"/>
      <c r="F27" s="662"/>
      <c r="G27" s="662"/>
      <c r="H27" s="662"/>
      <c r="I27" s="662"/>
      <c r="J27" s="662"/>
      <c r="K27" s="662"/>
      <c r="L27" s="662"/>
      <c r="M27" s="662"/>
      <c r="N27" s="662"/>
      <c r="O27" s="662"/>
      <c r="P27" s="662"/>
      <c r="Q27" s="662"/>
      <c r="R27" s="662"/>
      <c r="S27" s="662"/>
    </row>
    <row r="28" spans="1:19" ht="13.5" customHeight="1">
      <c r="A28" s="321" t="s">
        <v>137</v>
      </c>
      <c r="B28" s="321" t="s">
        <v>176</v>
      </c>
      <c r="C28" s="322" t="s">
        <v>138</v>
      </c>
      <c r="D28" s="323">
        <v>-1.7</v>
      </c>
      <c r="E28" s="324">
        <v>0.5</v>
      </c>
      <c r="F28" s="324">
        <v>-1</v>
      </c>
      <c r="G28" s="324">
        <v>0</v>
      </c>
      <c r="H28" s="324">
        <v>1</v>
      </c>
      <c r="I28" s="324">
        <v>-0.3</v>
      </c>
      <c r="J28" s="324">
        <v>-0.5</v>
      </c>
      <c r="K28" s="324">
        <v>3.8</v>
      </c>
      <c r="L28" s="325">
        <v>-0.6</v>
      </c>
      <c r="M28" s="325">
        <v>2.3</v>
      </c>
      <c r="N28" s="325">
        <v>-14</v>
      </c>
      <c r="O28" s="325">
        <v>-1.7</v>
      </c>
      <c r="P28" s="324">
        <v>-11.3</v>
      </c>
      <c r="Q28" s="324">
        <v>-1.2</v>
      </c>
      <c r="R28" s="324">
        <v>-1.6</v>
      </c>
      <c r="S28" s="325">
        <v>6.3</v>
      </c>
    </row>
    <row r="29" spans="1:19" ht="13.5" customHeight="1">
      <c r="A29" s="326"/>
      <c r="B29" s="326" t="s">
        <v>674</v>
      </c>
      <c r="C29" s="327"/>
      <c r="D29" s="328">
        <v>0.9</v>
      </c>
      <c r="E29" s="161">
        <v>0.6</v>
      </c>
      <c r="F29" s="161">
        <v>1.6</v>
      </c>
      <c r="G29" s="161">
        <v>1.9</v>
      </c>
      <c r="H29" s="161">
        <v>0.2</v>
      </c>
      <c r="I29" s="161">
        <v>3.6</v>
      </c>
      <c r="J29" s="161">
        <v>-1.6</v>
      </c>
      <c r="K29" s="161">
        <v>3.5</v>
      </c>
      <c r="L29" s="329">
        <v>-0.1</v>
      </c>
      <c r="M29" s="329">
        <v>3.2</v>
      </c>
      <c r="N29" s="329">
        <v>3</v>
      </c>
      <c r="O29" s="329">
        <v>-2.3</v>
      </c>
      <c r="P29" s="161">
        <v>-0.3</v>
      </c>
      <c r="Q29" s="161">
        <v>0.3</v>
      </c>
      <c r="R29" s="161">
        <v>4</v>
      </c>
      <c r="S29" s="329">
        <v>2.2</v>
      </c>
    </row>
    <row r="30" spans="1:19" ht="13.5" customHeight="1">
      <c r="A30" s="326"/>
      <c r="B30" s="326" t="s">
        <v>676</v>
      </c>
      <c r="C30" s="327"/>
      <c r="D30" s="328">
        <v>-0.9</v>
      </c>
      <c r="E30" s="161">
        <v>-0.2</v>
      </c>
      <c r="F30" s="161">
        <v>-0.4</v>
      </c>
      <c r="G30" s="161">
        <v>0</v>
      </c>
      <c r="H30" s="161">
        <v>-4.7</v>
      </c>
      <c r="I30" s="161">
        <v>1.5</v>
      </c>
      <c r="J30" s="161">
        <v>-0.1</v>
      </c>
      <c r="K30" s="161">
        <v>-3.8</v>
      </c>
      <c r="L30" s="329">
        <v>1.4</v>
      </c>
      <c r="M30" s="329">
        <v>2.7</v>
      </c>
      <c r="N30" s="329">
        <v>-1.2</v>
      </c>
      <c r="O30" s="329">
        <v>-6</v>
      </c>
      <c r="P30" s="161">
        <v>5.4</v>
      </c>
      <c r="Q30" s="161">
        <v>-5.2</v>
      </c>
      <c r="R30" s="161">
        <v>0.1</v>
      </c>
      <c r="S30" s="329">
        <v>-2.1</v>
      </c>
    </row>
    <row r="31" spans="1:19" ht="13.5" customHeight="1">
      <c r="A31" s="326"/>
      <c r="B31" s="326" t="s">
        <v>677</v>
      </c>
      <c r="C31" s="327"/>
      <c r="D31" s="328">
        <v>-1.1</v>
      </c>
      <c r="E31" s="161">
        <v>-0.4</v>
      </c>
      <c r="F31" s="161">
        <v>0.5</v>
      </c>
      <c r="G31" s="161">
        <v>0</v>
      </c>
      <c r="H31" s="161">
        <v>-2.1</v>
      </c>
      <c r="I31" s="161">
        <v>-1</v>
      </c>
      <c r="J31" s="161">
        <v>-2.7</v>
      </c>
      <c r="K31" s="161">
        <v>-6.2</v>
      </c>
      <c r="L31" s="329">
        <v>0.9</v>
      </c>
      <c r="M31" s="329">
        <v>-5.5</v>
      </c>
      <c r="N31" s="329">
        <v>-1.6</v>
      </c>
      <c r="O31" s="329">
        <v>2.3</v>
      </c>
      <c r="P31" s="161">
        <v>-8.2</v>
      </c>
      <c r="Q31" s="161">
        <v>0.1</v>
      </c>
      <c r="R31" s="161">
        <v>1.8</v>
      </c>
      <c r="S31" s="329">
        <v>-0.4</v>
      </c>
    </row>
    <row r="32" spans="1:19" ht="13.5" customHeight="1">
      <c r="A32" s="326"/>
      <c r="B32" s="326" t="s">
        <v>415</v>
      </c>
      <c r="C32" s="327"/>
      <c r="D32" s="328">
        <v>2.3</v>
      </c>
      <c r="E32" s="161">
        <v>-2.9</v>
      </c>
      <c r="F32" s="161">
        <v>1.3</v>
      </c>
      <c r="G32" s="161">
        <v>-2.3</v>
      </c>
      <c r="H32" s="161">
        <v>4.6</v>
      </c>
      <c r="I32" s="161">
        <v>1.2</v>
      </c>
      <c r="J32" s="161">
        <v>3.2</v>
      </c>
      <c r="K32" s="161">
        <v>1.8</v>
      </c>
      <c r="L32" s="329">
        <v>-0.4</v>
      </c>
      <c r="M32" s="329">
        <v>-0.5</v>
      </c>
      <c r="N32" s="329">
        <v>10.1</v>
      </c>
      <c r="O32" s="329">
        <v>-2.4</v>
      </c>
      <c r="P32" s="161">
        <v>9.8</v>
      </c>
      <c r="Q32" s="161">
        <v>6</v>
      </c>
      <c r="R32" s="161">
        <v>-4.5</v>
      </c>
      <c r="S32" s="329">
        <v>0.5</v>
      </c>
    </row>
    <row r="33" spans="1:19" ht="13.5" customHeight="1">
      <c r="A33" s="230"/>
      <c r="B33" s="171" t="s">
        <v>418</v>
      </c>
      <c r="C33" s="231"/>
      <c r="D33" s="175">
        <v>-0.6</v>
      </c>
      <c r="E33" s="176">
        <v>-1.5</v>
      </c>
      <c r="F33" s="176">
        <v>0.5</v>
      </c>
      <c r="G33" s="176">
        <v>-0.6</v>
      </c>
      <c r="H33" s="176">
        <v>-5.7</v>
      </c>
      <c r="I33" s="176">
        <v>1.8</v>
      </c>
      <c r="J33" s="176">
        <v>-3.1</v>
      </c>
      <c r="K33" s="176">
        <v>-2.7</v>
      </c>
      <c r="L33" s="176">
        <v>-1.7</v>
      </c>
      <c r="M33" s="176">
        <v>-4.4</v>
      </c>
      <c r="N33" s="176">
        <v>-5.5</v>
      </c>
      <c r="O33" s="176">
        <v>-6.4</v>
      </c>
      <c r="P33" s="176">
        <v>9.3</v>
      </c>
      <c r="Q33" s="176">
        <v>-0.6</v>
      </c>
      <c r="R33" s="176">
        <v>-0.2</v>
      </c>
      <c r="S33" s="176">
        <v>3.3</v>
      </c>
    </row>
    <row r="34" spans="1:19" ht="13.5" customHeight="1">
      <c r="A34" s="326"/>
      <c r="B34" s="326" t="s">
        <v>147</v>
      </c>
      <c r="C34" s="327"/>
      <c r="D34" s="387">
        <v>-1.2</v>
      </c>
      <c r="E34" s="388">
        <v>-2.4</v>
      </c>
      <c r="F34" s="388">
        <v>-1.3</v>
      </c>
      <c r="G34" s="388">
        <v>3.6</v>
      </c>
      <c r="H34" s="388">
        <v>-11</v>
      </c>
      <c r="I34" s="388">
        <v>-3.9</v>
      </c>
      <c r="J34" s="388">
        <v>-4.6</v>
      </c>
      <c r="K34" s="388">
        <v>0.8</v>
      </c>
      <c r="L34" s="388">
        <v>-6.3</v>
      </c>
      <c r="M34" s="388">
        <v>-6.1</v>
      </c>
      <c r="N34" s="388">
        <v>-1.3</v>
      </c>
      <c r="O34" s="388">
        <v>-2.6</v>
      </c>
      <c r="P34" s="388">
        <v>15.7</v>
      </c>
      <c r="Q34" s="388">
        <v>-2.1</v>
      </c>
      <c r="R34" s="388">
        <v>3.2</v>
      </c>
      <c r="S34" s="388">
        <v>3.3</v>
      </c>
    </row>
    <row r="35" spans="1:19" ht="13.5" customHeight="1">
      <c r="A35" s="326"/>
      <c r="B35" s="326" t="s">
        <v>172</v>
      </c>
      <c r="C35" s="327"/>
      <c r="D35" s="389">
        <v>0.7</v>
      </c>
      <c r="E35" s="162">
        <v>2.3</v>
      </c>
      <c r="F35" s="162">
        <v>3.9</v>
      </c>
      <c r="G35" s="162">
        <v>4.4</v>
      </c>
      <c r="H35" s="162">
        <v>-11.5</v>
      </c>
      <c r="I35" s="162">
        <v>-0.5</v>
      </c>
      <c r="J35" s="162">
        <v>-3.3</v>
      </c>
      <c r="K35" s="162">
        <v>-1.7</v>
      </c>
      <c r="L35" s="162">
        <v>-1.7</v>
      </c>
      <c r="M35" s="162">
        <v>-7.9</v>
      </c>
      <c r="N35" s="162">
        <v>-0.3</v>
      </c>
      <c r="O35" s="162">
        <v>4.1</v>
      </c>
      <c r="P35" s="162">
        <v>-2.1</v>
      </c>
      <c r="Q35" s="162">
        <v>0.2</v>
      </c>
      <c r="R35" s="162">
        <v>0.6</v>
      </c>
      <c r="S35" s="162">
        <v>4.4</v>
      </c>
    </row>
    <row r="36" spans="1:19" ht="13.5" customHeight="1">
      <c r="A36" s="326" t="s">
        <v>417</v>
      </c>
      <c r="B36" s="326" t="s">
        <v>148</v>
      </c>
      <c r="C36" s="327" t="s">
        <v>678</v>
      </c>
      <c r="D36" s="389">
        <v>-3.2</v>
      </c>
      <c r="E36" s="162">
        <v>3</v>
      </c>
      <c r="F36" s="162">
        <v>-2</v>
      </c>
      <c r="G36" s="162">
        <v>-4.7</v>
      </c>
      <c r="H36" s="162">
        <v>-13.8</v>
      </c>
      <c r="I36" s="162">
        <v>-8.4</v>
      </c>
      <c r="J36" s="162">
        <v>-8.2</v>
      </c>
      <c r="K36" s="162">
        <v>1.6</v>
      </c>
      <c r="L36" s="162">
        <v>-5.4</v>
      </c>
      <c r="M36" s="162">
        <v>-2.3</v>
      </c>
      <c r="N36" s="162">
        <v>2.5</v>
      </c>
      <c r="O36" s="162">
        <v>9.2</v>
      </c>
      <c r="P36" s="162">
        <v>2.3</v>
      </c>
      <c r="Q36" s="162">
        <v>-8.7</v>
      </c>
      <c r="R36" s="162">
        <v>2</v>
      </c>
      <c r="S36" s="162">
        <v>-1.1</v>
      </c>
    </row>
    <row r="37" spans="1:19" ht="13.5" customHeight="1">
      <c r="A37" s="326"/>
      <c r="B37" s="326" t="s">
        <v>139</v>
      </c>
      <c r="C37" s="327"/>
      <c r="D37" s="389">
        <v>-1.3</v>
      </c>
      <c r="E37" s="162">
        <v>7</v>
      </c>
      <c r="F37" s="162">
        <v>1.4</v>
      </c>
      <c r="G37" s="162">
        <v>-6.8</v>
      </c>
      <c r="H37" s="162">
        <v>-9</v>
      </c>
      <c r="I37" s="162">
        <v>-6.1</v>
      </c>
      <c r="J37" s="162">
        <v>-5.8</v>
      </c>
      <c r="K37" s="162">
        <v>-0.3</v>
      </c>
      <c r="L37" s="162">
        <v>-8.7</v>
      </c>
      <c r="M37" s="162">
        <v>-4.7</v>
      </c>
      <c r="N37" s="162">
        <v>-2</v>
      </c>
      <c r="O37" s="162">
        <v>4.1</v>
      </c>
      <c r="P37" s="162">
        <v>1.5</v>
      </c>
      <c r="Q37" s="162">
        <v>-2.8</v>
      </c>
      <c r="R37" s="162">
        <v>1.5</v>
      </c>
      <c r="S37" s="162">
        <v>-2.9</v>
      </c>
    </row>
    <row r="38" spans="1:19" ht="13.5" customHeight="1">
      <c r="A38" s="326"/>
      <c r="B38" s="326" t="s">
        <v>140</v>
      </c>
      <c r="C38" s="327"/>
      <c r="D38" s="389">
        <v>-3.2</v>
      </c>
      <c r="E38" s="162">
        <v>2.1</v>
      </c>
      <c r="F38" s="162">
        <v>-0.9</v>
      </c>
      <c r="G38" s="162">
        <v>-3.3</v>
      </c>
      <c r="H38" s="162">
        <v>-6</v>
      </c>
      <c r="I38" s="162">
        <v>-9.3</v>
      </c>
      <c r="J38" s="162">
        <v>-7.9</v>
      </c>
      <c r="K38" s="162">
        <v>0.7</v>
      </c>
      <c r="L38" s="162">
        <v>-6.6</v>
      </c>
      <c r="M38" s="162">
        <v>-4.6</v>
      </c>
      <c r="N38" s="162">
        <v>-2.1</v>
      </c>
      <c r="O38" s="162">
        <v>2.4</v>
      </c>
      <c r="P38" s="162">
        <v>-0.9</v>
      </c>
      <c r="Q38" s="162">
        <v>-6</v>
      </c>
      <c r="R38" s="162">
        <v>-1.7</v>
      </c>
      <c r="S38" s="162">
        <v>-1.8</v>
      </c>
    </row>
    <row r="39" spans="1:19" ht="13.5" customHeight="1">
      <c r="A39" s="326"/>
      <c r="B39" s="326" t="s">
        <v>141</v>
      </c>
      <c r="C39" s="327"/>
      <c r="D39" s="389">
        <v>-2</v>
      </c>
      <c r="E39" s="162">
        <v>5.5</v>
      </c>
      <c r="F39" s="162">
        <v>-0.5</v>
      </c>
      <c r="G39" s="162">
        <v>-0.1</v>
      </c>
      <c r="H39" s="162">
        <v>-11.6</v>
      </c>
      <c r="I39" s="162">
        <v>-8.9</v>
      </c>
      <c r="J39" s="162">
        <v>-4.5</v>
      </c>
      <c r="K39" s="162">
        <v>0.1</v>
      </c>
      <c r="L39" s="162">
        <v>-7.5</v>
      </c>
      <c r="M39" s="162">
        <v>-3.2</v>
      </c>
      <c r="N39" s="162">
        <v>-2.9</v>
      </c>
      <c r="O39" s="162">
        <v>2.3</v>
      </c>
      <c r="P39" s="162">
        <v>-1.4</v>
      </c>
      <c r="Q39" s="162">
        <v>-2.3</v>
      </c>
      <c r="R39" s="162">
        <v>1.8</v>
      </c>
      <c r="S39" s="162">
        <v>-3.2</v>
      </c>
    </row>
    <row r="40" spans="1:19" ht="13.5" customHeight="1">
      <c r="A40" s="326"/>
      <c r="B40" s="326" t="s">
        <v>142</v>
      </c>
      <c r="C40" s="327"/>
      <c r="D40" s="389">
        <v>-0.3</v>
      </c>
      <c r="E40" s="162">
        <v>7.3</v>
      </c>
      <c r="F40" s="162">
        <v>1.1</v>
      </c>
      <c r="G40" s="162">
        <v>10.1</v>
      </c>
      <c r="H40" s="162">
        <v>-11</v>
      </c>
      <c r="I40" s="162">
        <v>-7.5</v>
      </c>
      <c r="J40" s="162">
        <v>-4.7</v>
      </c>
      <c r="K40" s="162">
        <v>6.5</v>
      </c>
      <c r="L40" s="162">
        <v>-4.2</v>
      </c>
      <c r="M40" s="162">
        <v>0.1</v>
      </c>
      <c r="N40" s="162">
        <v>0.2</v>
      </c>
      <c r="O40" s="162">
        <v>3.7</v>
      </c>
      <c r="P40" s="162">
        <v>3.4</v>
      </c>
      <c r="Q40" s="162">
        <v>1</v>
      </c>
      <c r="R40" s="162">
        <v>1.4</v>
      </c>
      <c r="S40" s="162">
        <v>-2.7</v>
      </c>
    </row>
    <row r="41" spans="1:19" ht="13.5" customHeight="1">
      <c r="A41" s="326"/>
      <c r="B41" s="326" t="s">
        <v>143</v>
      </c>
      <c r="C41" s="327"/>
      <c r="D41" s="389">
        <v>-0.6</v>
      </c>
      <c r="E41" s="162">
        <v>5.4</v>
      </c>
      <c r="F41" s="162">
        <v>0.8</v>
      </c>
      <c r="G41" s="162">
        <v>2.8</v>
      </c>
      <c r="H41" s="162">
        <v>-6.1</v>
      </c>
      <c r="I41" s="162">
        <v>-4.3</v>
      </c>
      <c r="J41" s="162">
        <v>-3.8</v>
      </c>
      <c r="K41" s="162">
        <v>-1.2</v>
      </c>
      <c r="L41" s="162">
        <v>-4.3</v>
      </c>
      <c r="M41" s="162">
        <v>-2.6</v>
      </c>
      <c r="N41" s="162">
        <v>0.8</v>
      </c>
      <c r="O41" s="162">
        <v>4</v>
      </c>
      <c r="P41" s="162">
        <v>5.3</v>
      </c>
      <c r="Q41" s="162">
        <v>-1.6</v>
      </c>
      <c r="R41" s="162">
        <v>-0.6</v>
      </c>
      <c r="S41" s="162">
        <v>-4.4</v>
      </c>
    </row>
    <row r="42" spans="1:19" ht="13.5" customHeight="1">
      <c r="A42" s="326"/>
      <c r="B42" s="326" t="s">
        <v>144</v>
      </c>
      <c r="C42" s="327"/>
      <c r="D42" s="389">
        <v>-0.5</v>
      </c>
      <c r="E42" s="162">
        <v>5</v>
      </c>
      <c r="F42" s="162">
        <v>-1</v>
      </c>
      <c r="G42" s="162">
        <v>3.4</v>
      </c>
      <c r="H42" s="162">
        <v>-5.8</v>
      </c>
      <c r="I42" s="162">
        <v>-5.1</v>
      </c>
      <c r="J42" s="162">
        <v>-0.3</v>
      </c>
      <c r="K42" s="162">
        <v>-2.6</v>
      </c>
      <c r="L42" s="162">
        <v>-1</v>
      </c>
      <c r="M42" s="162">
        <v>3.6</v>
      </c>
      <c r="N42" s="162">
        <v>5.7</v>
      </c>
      <c r="O42" s="162">
        <v>-3.3</v>
      </c>
      <c r="P42" s="162">
        <v>3.8</v>
      </c>
      <c r="Q42" s="162">
        <v>-0.9</v>
      </c>
      <c r="R42" s="162">
        <v>0.1</v>
      </c>
      <c r="S42" s="162">
        <v>-4.6</v>
      </c>
    </row>
    <row r="43" spans="1:19" ht="13.5" customHeight="1">
      <c r="A43" s="326"/>
      <c r="B43" s="326" t="s">
        <v>145</v>
      </c>
      <c r="C43" s="327"/>
      <c r="D43" s="389">
        <v>-0.5</v>
      </c>
      <c r="E43" s="162">
        <v>6.2</v>
      </c>
      <c r="F43" s="162">
        <v>-2.1</v>
      </c>
      <c r="G43" s="162">
        <v>0.7</v>
      </c>
      <c r="H43" s="162">
        <v>-3.2</v>
      </c>
      <c r="I43" s="162">
        <v>-5</v>
      </c>
      <c r="J43" s="162">
        <v>0.4</v>
      </c>
      <c r="K43" s="162">
        <v>-3</v>
      </c>
      <c r="L43" s="162">
        <v>1.6</v>
      </c>
      <c r="M43" s="162">
        <v>4.6</v>
      </c>
      <c r="N43" s="162">
        <v>6.6</v>
      </c>
      <c r="O43" s="162">
        <v>-5.5</v>
      </c>
      <c r="P43" s="162">
        <v>-2</v>
      </c>
      <c r="Q43" s="162">
        <v>3.6</v>
      </c>
      <c r="R43" s="162">
        <v>0.5</v>
      </c>
      <c r="S43" s="162">
        <v>-7.4</v>
      </c>
    </row>
    <row r="44" spans="1:19" ht="13.5" customHeight="1">
      <c r="A44" s="326"/>
      <c r="B44" s="326" t="s">
        <v>146</v>
      </c>
      <c r="C44" s="327"/>
      <c r="D44" s="389">
        <v>0.9</v>
      </c>
      <c r="E44" s="162">
        <v>9.4</v>
      </c>
      <c r="F44" s="162">
        <v>0.7</v>
      </c>
      <c r="G44" s="162">
        <v>0.9</v>
      </c>
      <c r="H44" s="162">
        <v>-0.8</v>
      </c>
      <c r="I44" s="162">
        <v>-3.3</v>
      </c>
      <c r="J44" s="162">
        <v>-0.2</v>
      </c>
      <c r="K44" s="162">
        <v>-1.3</v>
      </c>
      <c r="L44" s="162">
        <v>-3.3</v>
      </c>
      <c r="M44" s="162">
        <v>4.8</v>
      </c>
      <c r="N44" s="162">
        <v>7</v>
      </c>
      <c r="O44" s="162">
        <v>0.4</v>
      </c>
      <c r="P44" s="162">
        <v>4.1</v>
      </c>
      <c r="Q44" s="162">
        <v>-0.7</v>
      </c>
      <c r="R44" s="162">
        <v>2.7</v>
      </c>
      <c r="S44" s="162">
        <v>-3.6</v>
      </c>
    </row>
    <row r="45" spans="1:19" ht="13.5" customHeight="1">
      <c r="A45" s="326"/>
      <c r="B45" s="326" t="s">
        <v>115</v>
      </c>
      <c r="C45" s="327"/>
      <c r="D45" s="389">
        <v>0.8</v>
      </c>
      <c r="E45" s="162">
        <v>4.4</v>
      </c>
      <c r="F45" s="162">
        <v>-1</v>
      </c>
      <c r="G45" s="162">
        <v>6.1</v>
      </c>
      <c r="H45" s="162">
        <v>-2.7</v>
      </c>
      <c r="I45" s="162">
        <v>-5.6</v>
      </c>
      <c r="J45" s="162">
        <v>1.5</v>
      </c>
      <c r="K45" s="162">
        <v>1.7</v>
      </c>
      <c r="L45" s="162">
        <v>0.5</v>
      </c>
      <c r="M45" s="162">
        <v>3.2</v>
      </c>
      <c r="N45" s="162">
        <v>8.1</v>
      </c>
      <c r="O45" s="162">
        <v>4.4</v>
      </c>
      <c r="P45" s="162">
        <v>9.3</v>
      </c>
      <c r="Q45" s="162">
        <v>1.1</v>
      </c>
      <c r="R45" s="162">
        <v>4.2</v>
      </c>
      <c r="S45" s="162">
        <v>-3.1</v>
      </c>
    </row>
    <row r="46" spans="1:19" ht="13.5" customHeight="1">
      <c r="A46" s="171"/>
      <c r="B46" s="338" t="s">
        <v>560</v>
      </c>
      <c r="C46" s="172"/>
      <c r="D46" s="173">
        <v>0.7</v>
      </c>
      <c r="E46" s="174">
        <v>6.9</v>
      </c>
      <c r="F46" s="174">
        <v>0.9</v>
      </c>
      <c r="G46" s="174">
        <v>0.5</v>
      </c>
      <c r="H46" s="174">
        <v>-0.8</v>
      </c>
      <c r="I46" s="174">
        <v>-7.3</v>
      </c>
      <c r="J46" s="174">
        <v>-0.7</v>
      </c>
      <c r="K46" s="174">
        <v>-1.4</v>
      </c>
      <c r="L46" s="174">
        <v>4.8</v>
      </c>
      <c r="M46" s="174">
        <v>3.8</v>
      </c>
      <c r="N46" s="174">
        <v>4.2</v>
      </c>
      <c r="O46" s="174">
        <v>0.5</v>
      </c>
      <c r="P46" s="174">
        <v>5.2</v>
      </c>
      <c r="Q46" s="174">
        <v>1.5</v>
      </c>
      <c r="R46" s="174">
        <v>3.8</v>
      </c>
      <c r="S46" s="174">
        <v>-2.7</v>
      </c>
    </row>
    <row r="47" spans="1:35" ht="27" customHeight="1">
      <c r="A47" s="664" t="s">
        <v>850</v>
      </c>
      <c r="B47" s="664"/>
      <c r="C47" s="665"/>
      <c r="D47" s="177">
        <v>2.2</v>
      </c>
      <c r="E47" s="177">
        <v>4.4</v>
      </c>
      <c r="F47" s="177">
        <v>3.1</v>
      </c>
      <c r="G47" s="177">
        <v>-7.4</v>
      </c>
      <c r="H47" s="177">
        <v>5.7</v>
      </c>
      <c r="I47" s="177">
        <v>1</v>
      </c>
      <c r="J47" s="177">
        <v>1.9</v>
      </c>
      <c r="K47" s="177">
        <v>-1.4</v>
      </c>
      <c r="L47" s="177">
        <v>5.4</v>
      </c>
      <c r="M47" s="177">
        <v>3.5</v>
      </c>
      <c r="N47" s="177">
        <v>2.3</v>
      </c>
      <c r="O47" s="177">
        <v>0.4</v>
      </c>
      <c r="P47" s="177">
        <v>-3.3</v>
      </c>
      <c r="Q47" s="177">
        <v>2.9</v>
      </c>
      <c r="R47" s="177">
        <v>0.4</v>
      </c>
      <c r="S47" s="177">
        <v>1.7</v>
      </c>
      <c r="T47" s="333"/>
      <c r="U47" s="333"/>
      <c r="V47" s="333"/>
      <c r="W47" s="333"/>
      <c r="X47" s="333"/>
      <c r="Y47" s="333"/>
      <c r="Z47" s="333"/>
      <c r="AA47" s="333"/>
      <c r="AB47" s="333"/>
      <c r="AC47" s="333"/>
      <c r="AD47" s="333"/>
      <c r="AE47" s="333"/>
      <c r="AF47" s="333"/>
      <c r="AG47" s="333"/>
      <c r="AH47" s="333"/>
      <c r="AI47" s="333"/>
    </row>
    <row r="48" spans="1:35" ht="27" customHeight="1">
      <c r="A48" s="333"/>
      <c r="B48" s="333"/>
      <c r="C48" s="333"/>
      <c r="D48" s="339"/>
      <c r="E48" s="339"/>
      <c r="F48" s="339"/>
      <c r="G48" s="339"/>
      <c r="H48" s="339"/>
      <c r="I48" s="339"/>
      <c r="J48" s="339"/>
      <c r="K48" s="339"/>
      <c r="L48" s="339"/>
      <c r="M48" s="339"/>
      <c r="N48" s="339"/>
      <c r="O48" s="339"/>
      <c r="P48" s="339"/>
      <c r="Q48" s="339"/>
      <c r="R48" s="339"/>
      <c r="S48" s="339"/>
      <c r="T48" s="333"/>
      <c r="U48" s="333"/>
      <c r="V48" s="333"/>
      <c r="W48" s="333"/>
      <c r="X48" s="333"/>
      <c r="Y48" s="333"/>
      <c r="Z48" s="333"/>
      <c r="AA48" s="333"/>
      <c r="AB48" s="333"/>
      <c r="AC48" s="333"/>
      <c r="AD48" s="333"/>
      <c r="AE48" s="333"/>
      <c r="AF48" s="333"/>
      <c r="AG48" s="333"/>
      <c r="AH48" s="333"/>
      <c r="AI48" s="333"/>
    </row>
    <row r="49" spans="1:19" ht="17.25">
      <c r="A49" s="159" t="s">
        <v>802</v>
      </c>
      <c r="B49" s="335"/>
      <c r="C49" s="335"/>
      <c r="D49" s="332"/>
      <c r="E49" s="332"/>
      <c r="F49" s="332"/>
      <c r="G49" s="332"/>
      <c r="H49" s="671"/>
      <c r="I49" s="671"/>
      <c r="J49" s="671"/>
      <c r="K49" s="671"/>
      <c r="L49" s="671"/>
      <c r="M49" s="671"/>
      <c r="N49" s="671"/>
      <c r="O49" s="671"/>
      <c r="P49" s="332"/>
      <c r="Q49" s="332"/>
      <c r="R49" s="332"/>
      <c r="S49" s="153" t="s">
        <v>414</v>
      </c>
    </row>
    <row r="50" spans="1:19" ht="13.5">
      <c r="A50" s="655" t="s">
        <v>103</v>
      </c>
      <c r="B50" s="655"/>
      <c r="C50" s="656"/>
      <c r="D50" s="144" t="s">
        <v>609</v>
      </c>
      <c r="E50" s="144" t="s">
        <v>610</v>
      </c>
      <c r="F50" s="144" t="s">
        <v>611</v>
      </c>
      <c r="G50" s="144" t="s">
        <v>612</v>
      </c>
      <c r="H50" s="144" t="s">
        <v>613</v>
      </c>
      <c r="I50" s="144" t="s">
        <v>614</v>
      </c>
      <c r="J50" s="144" t="s">
        <v>615</v>
      </c>
      <c r="K50" s="144" t="s">
        <v>616</v>
      </c>
      <c r="L50" s="144" t="s">
        <v>617</v>
      </c>
      <c r="M50" s="144" t="s">
        <v>618</v>
      </c>
      <c r="N50" s="144" t="s">
        <v>183</v>
      </c>
      <c r="O50" s="144" t="s">
        <v>620</v>
      </c>
      <c r="P50" s="144" t="s">
        <v>621</v>
      </c>
      <c r="Q50" s="144" t="s">
        <v>622</v>
      </c>
      <c r="R50" s="144" t="s">
        <v>623</v>
      </c>
      <c r="S50" s="144" t="s">
        <v>624</v>
      </c>
    </row>
    <row r="51" spans="1:19" ht="13.5">
      <c r="A51" s="657"/>
      <c r="B51" s="657"/>
      <c r="C51" s="658"/>
      <c r="D51" s="145" t="s">
        <v>116</v>
      </c>
      <c r="E51" s="145"/>
      <c r="F51" s="145"/>
      <c r="G51" s="145" t="s">
        <v>174</v>
      </c>
      <c r="H51" s="145" t="s">
        <v>117</v>
      </c>
      <c r="I51" s="145" t="s">
        <v>118</v>
      </c>
      <c r="J51" s="145" t="s">
        <v>119</v>
      </c>
      <c r="K51" s="145" t="s">
        <v>120</v>
      </c>
      <c r="L51" s="146" t="s">
        <v>121</v>
      </c>
      <c r="M51" s="147" t="s">
        <v>122</v>
      </c>
      <c r="N51" s="146" t="s">
        <v>181</v>
      </c>
      <c r="O51" s="146" t="s">
        <v>123</v>
      </c>
      <c r="P51" s="146" t="s">
        <v>124</v>
      </c>
      <c r="Q51" s="146" t="s">
        <v>125</v>
      </c>
      <c r="R51" s="146" t="s">
        <v>126</v>
      </c>
      <c r="S51" s="190" t="s">
        <v>736</v>
      </c>
    </row>
    <row r="52" spans="1:19" ht="18" customHeight="1">
      <c r="A52" s="659"/>
      <c r="B52" s="659"/>
      <c r="C52" s="660"/>
      <c r="D52" s="148" t="s">
        <v>127</v>
      </c>
      <c r="E52" s="148" t="s">
        <v>848</v>
      </c>
      <c r="F52" s="148" t="s">
        <v>849</v>
      </c>
      <c r="G52" s="148" t="s">
        <v>175</v>
      </c>
      <c r="H52" s="148" t="s">
        <v>128</v>
      </c>
      <c r="I52" s="148" t="s">
        <v>129</v>
      </c>
      <c r="J52" s="148" t="s">
        <v>130</v>
      </c>
      <c r="K52" s="148" t="s">
        <v>131</v>
      </c>
      <c r="L52" s="149" t="s">
        <v>132</v>
      </c>
      <c r="M52" s="150" t="s">
        <v>133</v>
      </c>
      <c r="N52" s="149" t="s">
        <v>182</v>
      </c>
      <c r="O52" s="149" t="s">
        <v>134</v>
      </c>
      <c r="P52" s="150" t="s">
        <v>135</v>
      </c>
      <c r="Q52" s="150" t="s">
        <v>136</v>
      </c>
      <c r="R52" s="149" t="s">
        <v>179</v>
      </c>
      <c r="S52" s="149" t="s">
        <v>737</v>
      </c>
    </row>
    <row r="53" spans="1:19" ht="15.75" customHeight="1">
      <c r="A53" s="165"/>
      <c r="B53" s="165"/>
      <c r="C53" s="165"/>
      <c r="D53" s="661" t="s">
        <v>173</v>
      </c>
      <c r="E53" s="661"/>
      <c r="F53" s="661"/>
      <c r="G53" s="661"/>
      <c r="H53" s="661"/>
      <c r="I53" s="661"/>
      <c r="J53" s="661"/>
      <c r="K53" s="661"/>
      <c r="L53" s="661"/>
      <c r="M53" s="661"/>
      <c r="N53" s="661"/>
      <c r="O53" s="661"/>
      <c r="P53" s="661"/>
      <c r="Q53" s="661"/>
      <c r="R53" s="661"/>
      <c r="S53" s="165"/>
    </row>
    <row r="54" spans="1:19" ht="13.5" customHeight="1">
      <c r="A54" s="321" t="s">
        <v>137</v>
      </c>
      <c r="B54" s="321" t="s">
        <v>176</v>
      </c>
      <c r="C54" s="322" t="s">
        <v>138</v>
      </c>
      <c r="D54" s="323">
        <v>98.5</v>
      </c>
      <c r="E54" s="324">
        <v>97.7</v>
      </c>
      <c r="F54" s="324">
        <v>96.6</v>
      </c>
      <c r="G54" s="324">
        <v>99.8</v>
      </c>
      <c r="H54" s="324">
        <v>108.8</v>
      </c>
      <c r="I54" s="324">
        <v>92.2</v>
      </c>
      <c r="J54" s="324">
        <v>99.6</v>
      </c>
      <c r="K54" s="324">
        <v>109</v>
      </c>
      <c r="L54" s="325">
        <v>98.9</v>
      </c>
      <c r="M54" s="325">
        <v>101</v>
      </c>
      <c r="N54" s="325">
        <v>98.2</v>
      </c>
      <c r="O54" s="325">
        <v>118</v>
      </c>
      <c r="P54" s="324">
        <v>94.5</v>
      </c>
      <c r="Q54" s="324">
        <v>100.6</v>
      </c>
      <c r="R54" s="324">
        <v>97.2</v>
      </c>
      <c r="S54" s="325">
        <v>98.1</v>
      </c>
    </row>
    <row r="55" spans="1:19" ht="13.5" customHeight="1">
      <c r="A55" s="326"/>
      <c r="B55" s="326" t="s">
        <v>674</v>
      </c>
      <c r="C55" s="327"/>
      <c r="D55" s="328">
        <v>98.9</v>
      </c>
      <c r="E55" s="161">
        <v>102.7</v>
      </c>
      <c r="F55" s="161">
        <v>98.5</v>
      </c>
      <c r="G55" s="161">
        <v>102.2</v>
      </c>
      <c r="H55" s="161">
        <v>107.2</v>
      </c>
      <c r="I55" s="161">
        <v>94.5</v>
      </c>
      <c r="J55" s="161">
        <v>98.3</v>
      </c>
      <c r="K55" s="161">
        <v>108</v>
      </c>
      <c r="L55" s="329">
        <v>93.8</v>
      </c>
      <c r="M55" s="329">
        <v>105.4</v>
      </c>
      <c r="N55" s="329">
        <v>100.8</v>
      </c>
      <c r="O55" s="329">
        <v>110.5</v>
      </c>
      <c r="P55" s="161">
        <v>89</v>
      </c>
      <c r="Q55" s="161">
        <v>98.5</v>
      </c>
      <c r="R55" s="161">
        <v>101.4</v>
      </c>
      <c r="S55" s="329">
        <v>99.5</v>
      </c>
    </row>
    <row r="56" spans="1:19" ht="13.5" customHeight="1">
      <c r="A56" s="326"/>
      <c r="B56" s="326" t="s">
        <v>676</v>
      </c>
      <c r="C56" s="327"/>
      <c r="D56" s="328">
        <v>98.5</v>
      </c>
      <c r="E56" s="161">
        <v>100.5</v>
      </c>
      <c r="F56" s="161">
        <v>98.1</v>
      </c>
      <c r="G56" s="161">
        <v>99.3</v>
      </c>
      <c r="H56" s="161">
        <v>99.5</v>
      </c>
      <c r="I56" s="161">
        <v>96.4</v>
      </c>
      <c r="J56" s="161">
        <v>99.3</v>
      </c>
      <c r="K56" s="161">
        <v>103.9</v>
      </c>
      <c r="L56" s="329">
        <v>99.1</v>
      </c>
      <c r="M56" s="329">
        <v>103.3</v>
      </c>
      <c r="N56" s="329">
        <v>100.3</v>
      </c>
      <c r="O56" s="329">
        <v>108.9</v>
      </c>
      <c r="P56" s="161">
        <v>95.5</v>
      </c>
      <c r="Q56" s="161">
        <v>95.3</v>
      </c>
      <c r="R56" s="161">
        <v>101.4</v>
      </c>
      <c r="S56" s="329">
        <v>99.3</v>
      </c>
    </row>
    <row r="57" spans="1:19" ht="13.5" customHeight="1">
      <c r="A57" s="326"/>
      <c r="B57" s="326" t="s">
        <v>677</v>
      </c>
      <c r="C57" s="327"/>
      <c r="D57" s="328">
        <v>98.7</v>
      </c>
      <c r="E57" s="161">
        <v>99</v>
      </c>
      <c r="F57" s="161">
        <v>98.4</v>
      </c>
      <c r="G57" s="161">
        <v>99.3</v>
      </c>
      <c r="H57" s="161">
        <v>97.2</v>
      </c>
      <c r="I57" s="161">
        <v>99.7</v>
      </c>
      <c r="J57" s="161">
        <v>101.3</v>
      </c>
      <c r="K57" s="161">
        <v>98.1</v>
      </c>
      <c r="L57" s="329">
        <v>100.9</v>
      </c>
      <c r="M57" s="329">
        <v>102.1</v>
      </c>
      <c r="N57" s="329">
        <v>100.6</v>
      </c>
      <c r="O57" s="329">
        <v>100.5</v>
      </c>
      <c r="P57" s="161">
        <v>100.7</v>
      </c>
      <c r="Q57" s="161">
        <v>92.9</v>
      </c>
      <c r="R57" s="161">
        <v>103.7</v>
      </c>
      <c r="S57" s="329">
        <v>99.5</v>
      </c>
    </row>
    <row r="58" spans="1:19" ht="13.5" customHeight="1">
      <c r="A58" s="326"/>
      <c r="B58" s="326" t="s">
        <v>415</v>
      </c>
      <c r="C58" s="327"/>
      <c r="D58" s="330">
        <v>100</v>
      </c>
      <c r="E58" s="331">
        <v>100</v>
      </c>
      <c r="F58" s="331">
        <v>100</v>
      </c>
      <c r="G58" s="331">
        <v>100</v>
      </c>
      <c r="H58" s="331">
        <v>100</v>
      </c>
      <c r="I58" s="331">
        <v>100</v>
      </c>
      <c r="J58" s="331">
        <v>100</v>
      </c>
      <c r="K58" s="331">
        <v>100</v>
      </c>
      <c r="L58" s="331">
        <v>100</v>
      </c>
      <c r="M58" s="331">
        <v>100</v>
      </c>
      <c r="N58" s="331">
        <v>100</v>
      </c>
      <c r="O58" s="331">
        <v>100</v>
      </c>
      <c r="P58" s="331">
        <v>100</v>
      </c>
      <c r="Q58" s="331">
        <v>100</v>
      </c>
      <c r="R58" s="331">
        <v>100</v>
      </c>
      <c r="S58" s="331">
        <v>100</v>
      </c>
    </row>
    <row r="59" spans="1:19" ht="13.5" customHeight="1">
      <c r="A59" s="230"/>
      <c r="B59" s="171" t="s">
        <v>418</v>
      </c>
      <c r="C59" s="231"/>
      <c r="D59" s="175">
        <v>100.6</v>
      </c>
      <c r="E59" s="176">
        <v>98.4</v>
      </c>
      <c r="F59" s="176">
        <v>100.5</v>
      </c>
      <c r="G59" s="176">
        <v>97.6</v>
      </c>
      <c r="H59" s="176">
        <v>100.4</v>
      </c>
      <c r="I59" s="176">
        <v>98.7</v>
      </c>
      <c r="J59" s="176">
        <v>97.9</v>
      </c>
      <c r="K59" s="176">
        <v>101.2</v>
      </c>
      <c r="L59" s="176">
        <v>101.2</v>
      </c>
      <c r="M59" s="176">
        <v>100.6</v>
      </c>
      <c r="N59" s="176">
        <v>99.1</v>
      </c>
      <c r="O59" s="176">
        <v>101.1</v>
      </c>
      <c r="P59" s="176">
        <v>116.7</v>
      </c>
      <c r="Q59" s="176">
        <v>100.2</v>
      </c>
      <c r="R59" s="176">
        <v>100.8</v>
      </c>
      <c r="S59" s="176">
        <v>100.3</v>
      </c>
    </row>
    <row r="60" spans="1:19" ht="13.5" customHeight="1">
      <c r="A60" s="326"/>
      <c r="B60" s="326" t="s">
        <v>147</v>
      </c>
      <c r="C60" s="327"/>
      <c r="D60" s="387">
        <v>102.1</v>
      </c>
      <c r="E60" s="388">
        <v>101.7</v>
      </c>
      <c r="F60" s="388">
        <v>103.6</v>
      </c>
      <c r="G60" s="388">
        <v>97</v>
      </c>
      <c r="H60" s="388">
        <v>101.5</v>
      </c>
      <c r="I60" s="388">
        <v>99.3</v>
      </c>
      <c r="J60" s="388">
        <v>96.7</v>
      </c>
      <c r="K60" s="388">
        <v>97.2</v>
      </c>
      <c r="L60" s="388">
        <v>99.5</v>
      </c>
      <c r="M60" s="388">
        <v>101.7</v>
      </c>
      <c r="N60" s="388">
        <v>99.6</v>
      </c>
      <c r="O60" s="388">
        <v>106.4</v>
      </c>
      <c r="P60" s="388">
        <v>122.7</v>
      </c>
      <c r="Q60" s="388">
        <v>99.5</v>
      </c>
      <c r="R60" s="388">
        <v>99.9</v>
      </c>
      <c r="S60" s="388">
        <v>100.6</v>
      </c>
    </row>
    <row r="61" spans="1:19" ht="13.5" customHeight="1">
      <c r="A61" s="326"/>
      <c r="B61" s="326" t="s">
        <v>172</v>
      </c>
      <c r="C61" s="327"/>
      <c r="D61" s="389">
        <v>101.5</v>
      </c>
      <c r="E61" s="162">
        <v>101.4</v>
      </c>
      <c r="F61" s="162">
        <v>103.3</v>
      </c>
      <c r="G61" s="162">
        <v>92.5</v>
      </c>
      <c r="H61" s="162">
        <v>101.1</v>
      </c>
      <c r="I61" s="162">
        <v>100.5</v>
      </c>
      <c r="J61" s="162">
        <v>97.7</v>
      </c>
      <c r="K61" s="162">
        <v>101.3</v>
      </c>
      <c r="L61" s="162">
        <v>103.3</v>
      </c>
      <c r="M61" s="162">
        <v>100.9</v>
      </c>
      <c r="N61" s="162">
        <v>100.1</v>
      </c>
      <c r="O61" s="162">
        <v>102.4</v>
      </c>
      <c r="P61" s="162">
        <v>107.2</v>
      </c>
      <c r="Q61" s="162">
        <v>99.3</v>
      </c>
      <c r="R61" s="162">
        <v>99.7</v>
      </c>
      <c r="S61" s="162">
        <v>100.9</v>
      </c>
    </row>
    <row r="62" spans="1:19" ht="13.5" customHeight="1">
      <c r="A62" s="326" t="s">
        <v>417</v>
      </c>
      <c r="B62" s="326" t="s">
        <v>148</v>
      </c>
      <c r="C62" s="327" t="s">
        <v>678</v>
      </c>
      <c r="D62" s="389">
        <v>92.2</v>
      </c>
      <c r="E62" s="162">
        <v>81.4</v>
      </c>
      <c r="F62" s="162">
        <v>90.2</v>
      </c>
      <c r="G62" s="162">
        <v>95.7</v>
      </c>
      <c r="H62" s="162">
        <v>92.7</v>
      </c>
      <c r="I62" s="162">
        <v>92.7</v>
      </c>
      <c r="J62" s="162">
        <v>94.6</v>
      </c>
      <c r="K62" s="162">
        <v>92.3</v>
      </c>
      <c r="L62" s="162">
        <v>96.7</v>
      </c>
      <c r="M62" s="162">
        <v>92.7</v>
      </c>
      <c r="N62" s="162">
        <v>104.2</v>
      </c>
      <c r="O62" s="162">
        <v>98.5</v>
      </c>
      <c r="P62" s="162">
        <v>109.1</v>
      </c>
      <c r="Q62" s="162">
        <v>86.4</v>
      </c>
      <c r="R62" s="162">
        <v>104.9</v>
      </c>
      <c r="S62" s="162">
        <v>91.5</v>
      </c>
    </row>
    <row r="63" spans="1:19" ht="13.5" customHeight="1">
      <c r="A63" s="326"/>
      <c r="B63" s="326" t="s">
        <v>139</v>
      </c>
      <c r="C63" s="327"/>
      <c r="D63" s="389">
        <v>100.6</v>
      </c>
      <c r="E63" s="162">
        <v>98</v>
      </c>
      <c r="F63" s="162">
        <v>102.9</v>
      </c>
      <c r="G63" s="162">
        <v>95.3</v>
      </c>
      <c r="H63" s="162">
        <v>98.6</v>
      </c>
      <c r="I63" s="162">
        <v>98.2</v>
      </c>
      <c r="J63" s="162">
        <v>95.4</v>
      </c>
      <c r="K63" s="162">
        <v>92.7</v>
      </c>
      <c r="L63" s="162">
        <v>94.1</v>
      </c>
      <c r="M63" s="162">
        <v>101</v>
      </c>
      <c r="N63" s="162">
        <v>99.2</v>
      </c>
      <c r="O63" s="162">
        <v>93.5</v>
      </c>
      <c r="P63" s="162">
        <v>118.7</v>
      </c>
      <c r="Q63" s="162">
        <v>99.5</v>
      </c>
      <c r="R63" s="162">
        <v>94.8</v>
      </c>
      <c r="S63" s="162">
        <v>96.3</v>
      </c>
    </row>
    <row r="64" spans="1:19" ht="13.5" customHeight="1">
      <c r="A64" s="326"/>
      <c r="B64" s="326" t="s">
        <v>140</v>
      </c>
      <c r="C64" s="327"/>
      <c r="D64" s="389">
        <v>100.6</v>
      </c>
      <c r="E64" s="162">
        <v>95.5</v>
      </c>
      <c r="F64" s="162">
        <v>102.8</v>
      </c>
      <c r="G64" s="162">
        <v>106</v>
      </c>
      <c r="H64" s="162">
        <v>99.2</v>
      </c>
      <c r="I64" s="162">
        <v>93.9</v>
      </c>
      <c r="J64" s="162">
        <v>94.4</v>
      </c>
      <c r="K64" s="162">
        <v>104.9</v>
      </c>
      <c r="L64" s="162">
        <v>100.5</v>
      </c>
      <c r="M64" s="162">
        <v>100.4</v>
      </c>
      <c r="N64" s="162">
        <v>105.6</v>
      </c>
      <c r="O64" s="162">
        <v>93.5</v>
      </c>
      <c r="P64" s="162">
        <v>115.8</v>
      </c>
      <c r="Q64" s="162">
        <v>98.1</v>
      </c>
      <c r="R64" s="162">
        <v>97.9</v>
      </c>
      <c r="S64" s="162">
        <v>99.6</v>
      </c>
    </row>
    <row r="65" spans="1:19" ht="13.5" customHeight="1">
      <c r="A65" s="326"/>
      <c r="B65" s="326" t="s">
        <v>141</v>
      </c>
      <c r="C65" s="327"/>
      <c r="D65" s="389">
        <v>104.6</v>
      </c>
      <c r="E65" s="162">
        <v>105.9</v>
      </c>
      <c r="F65" s="162">
        <v>106.1</v>
      </c>
      <c r="G65" s="162">
        <v>101.9</v>
      </c>
      <c r="H65" s="162">
        <v>106.4</v>
      </c>
      <c r="I65" s="162">
        <v>101.5</v>
      </c>
      <c r="J65" s="162">
        <v>99.8</v>
      </c>
      <c r="K65" s="162">
        <v>97.8</v>
      </c>
      <c r="L65" s="162">
        <v>108.3</v>
      </c>
      <c r="M65" s="162">
        <v>106.2</v>
      </c>
      <c r="N65" s="162">
        <v>98.9</v>
      </c>
      <c r="O65" s="162">
        <v>103.3</v>
      </c>
      <c r="P65" s="162">
        <v>122.8</v>
      </c>
      <c r="Q65" s="162">
        <v>104.5</v>
      </c>
      <c r="R65" s="162">
        <v>106.6</v>
      </c>
      <c r="S65" s="162">
        <v>98.6</v>
      </c>
    </row>
    <row r="66" spans="1:19" ht="13.5" customHeight="1">
      <c r="A66" s="326"/>
      <c r="B66" s="326" t="s">
        <v>142</v>
      </c>
      <c r="C66" s="327"/>
      <c r="D66" s="389">
        <v>97</v>
      </c>
      <c r="E66" s="162">
        <v>89.8</v>
      </c>
      <c r="F66" s="162">
        <v>94.1</v>
      </c>
      <c r="G66" s="162">
        <v>99.6</v>
      </c>
      <c r="H66" s="162">
        <v>97.5</v>
      </c>
      <c r="I66" s="162">
        <v>95.4</v>
      </c>
      <c r="J66" s="162">
        <v>96.4</v>
      </c>
      <c r="K66" s="162">
        <v>99.4</v>
      </c>
      <c r="L66" s="162">
        <v>100.3</v>
      </c>
      <c r="M66" s="162">
        <v>97.3</v>
      </c>
      <c r="N66" s="162">
        <v>107.3</v>
      </c>
      <c r="O66" s="162">
        <v>101.7</v>
      </c>
      <c r="P66" s="162">
        <v>119.5</v>
      </c>
      <c r="Q66" s="162">
        <v>95.9</v>
      </c>
      <c r="R66" s="162">
        <v>101.2</v>
      </c>
      <c r="S66" s="162">
        <v>96</v>
      </c>
    </row>
    <row r="67" spans="1:19" ht="13.5" customHeight="1">
      <c r="A67" s="326"/>
      <c r="B67" s="326" t="s">
        <v>143</v>
      </c>
      <c r="C67" s="327"/>
      <c r="D67" s="389">
        <v>106.3</v>
      </c>
      <c r="E67" s="162">
        <v>106.8</v>
      </c>
      <c r="F67" s="162">
        <v>105.8</v>
      </c>
      <c r="G67" s="162">
        <v>108.3</v>
      </c>
      <c r="H67" s="162">
        <v>105.1</v>
      </c>
      <c r="I67" s="162">
        <v>100.8</v>
      </c>
      <c r="J67" s="162">
        <v>101.8</v>
      </c>
      <c r="K67" s="162">
        <v>105.6</v>
      </c>
      <c r="L67" s="162">
        <v>99.1</v>
      </c>
      <c r="M67" s="162">
        <v>100.8</v>
      </c>
      <c r="N67" s="162">
        <v>106.5</v>
      </c>
      <c r="O67" s="162">
        <v>106.3</v>
      </c>
      <c r="P67" s="162">
        <v>144.3</v>
      </c>
      <c r="Q67" s="162">
        <v>106</v>
      </c>
      <c r="R67" s="162">
        <v>99.9</v>
      </c>
      <c r="S67" s="162">
        <v>100.7</v>
      </c>
    </row>
    <row r="68" spans="1:19" ht="13.5" customHeight="1">
      <c r="A68" s="326"/>
      <c r="B68" s="326" t="s">
        <v>144</v>
      </c>
      <c r="C68" s="327"/>
      <c r="D68" s="389">
        <v>103</v>
      </c>
      <c r="E68" s="162">
        <v>104.5</v>
      </c>
      <c r="F68" s="162">
        <v>103.3</v>
      </c>
      <c r="G68" s="162">
        <v>98.5</v>
      </c>
      <c r="H68" s="162">
        <v>104.6</v>
      </c>
      <c r="I68" s="162">
        <v>100.2</v>
      </c>
      <c r="J68" s="162">
        <v>98.6</v>
      </c>
      <c r="K68" s="162">
        <v>99.7</v>
      </c>
      <c r="L68" s="162">
        <v>107.5</v>
      </c>
      <c r="M68" s="162">
        <v>103.1</v>
      </c>
      <c r="N68" s="162">
        <v>106.4</v>
      </c>
      <c r="O68" s="162">
        <v>98.3</v>
      </c>
      <c r="P68" s="162">
        <v>119.8</v>
      </c>
      <c r="Q68" s="162">
        <v>100.7</v>
      </c>
      <c r="R68" s="162">
        <v>106.2</v>
      </c>
      <c r="S68" s="162">
        <v>102.5</v>
      </c>
    </row>
    <row r="69" spans="1:19" ht="13.5" customHeight="1">
      <c r="A69" s="326"/>
      <c r="B69" s="326" t="s">
        <v>145</v>
      </c>
      <c r="C69" s="327"/>
      <c r="D69" s="389">
        <v>96.1</v>
      </c>
      <c r="E69" s="162">
        <v>96.7</v>
      </c>
      <c r="F69" s="162">
        <v>93</v>
      </c>
      <c r="G69" s="162">
        <v>99.1</v>
      </c>
      <c r="H69" s="162">
        <v>99.3</v>
      </c>
      <c r="I69" s="162">
        <v>96.9</v>
      </c>
      <c r="J69" s="162">
        <v>97.9</v>
      </c>
      <c r="K69" s="162">
        <v>99.5</v>
      </c>
      <c r="L69" s="162">
        <v>103.5</v>
      </c>
      <c r="M69" s="162">
        <v>95.9</v>
      </c>
      <c r="N69" s="162">
        <v>104.3</v>
      </c>
      <c r="O69" s="162">
        <v>102.1</v>
      </c>
      <c r="P69" s="162">
        <v>82.6</v>
      </c>
      <c r="Q69" s="162">
        <v>100.7</v>
      </c>
      <c r="R69" s="162">
        <v>101.6</v>
      </c>
      <c r="S69" s="162">
        <v>100</v>
      </c>
    </row>
    <row r="70" spans="1:46" ht="13.5" customHeight="1">
      <c r="A70" s="326"/>
      <c r="B70" s="326" t="s">
        <v>146</v>
      </c>
      <c r="C70" s="327"/>
      <c r="D70" s="389">
        <v>102.4</v>
      </c>
      <c r="E70" s="162">
        <v>109.2</v>
      </c>
      <c r="F70" s="162">
        <v>103</v>
      </c>
      <c r="G70" s="162">
        <v>99.2</v>
      </c>
      <c r="H70" s="162">
        <v>99.2</v>
      </c>
      <c r="I70" s="162">
        <v>100.3</v>
      </c>
      <c r="J70" s="162">
        <v>97.9</v>
      </c>
      <c r="K70" s="162">
        <v>94.3</v>
      </c>
      <c r="L70" s="162">
        <v>102.2</v>
      </c>
      <c r="M70" s="162">
        <v>100.7</v>
      </c>
      <c r="N70" s="162">
        <v>104.5</v>
      </c>
      <c r="O70" s="162">
        <v>100</v>
      </c>
      <c r="P70" s="162">
        <v>120.9</v>
      </c>
      <c r="Q70" s="162">
        <v>99.5</v>
      </c>
      <c r="R70" s="162">
        <v>102.3</v>
      </c>
      <c r="S70" s="162">
        <v>100.5</v>
      </c>
      <c r="T70" s="332"/>
      <c r="U70" s="332"/>
      <c r="V70" s="332"/>
      <c r="W70" s="332"/>
      <c r="X70" s="332"/>
      <c r="Y70" s="332"/>
      <c r="Z70" s="332"/>
      <c r="AA70" s="332"/>
      <c r="AB70" s="332"/>
      <c r="AC70" s="332"/>
      <c r="AD70" s="332"/>
      <c r="AE70" s="332"/>
      <c r="AF70" s="332"/>
      <c r="AG70" s="332"/>
      <c r="AH70" s="332"/>
      <c r="AI70" s="332"/>
      <c r="AJ70" s="332"/>
      <c r="AK70" s="332"/>
      <c r="AL70" s="332"/>
      <c r="AM70" s="332"/>
      <c r="AN70" s="332"/>
      <c r="AO70" s="332"/>
      <c r="AP70" s="332"/>
      <c r="AQ70" s="332"/>
      <c r="AR70" s="332"/>
      <c r="AS70" s="332"/>
      <c r="AT70" s="332"/>
    </row>
    <row r="71" spans="1:46" ht="13.5" customHeight="1">
      <c r="A71" s="326"/>
      <c r="B71" s="326" t="s">
        <v>115</v>
      </c>
      <c r="C71" s="327"/>
      <c r="D71" s="389">
        <v>101.9</v>
      </c>
      <c r="E71" s="162">
        <v>105.1</v>
      </c>
      <c r="F71" s="162">
        <v>102.1</v>
      </c>
      <c r="G71" s="162">
        <v>105.8</v>
      </c>
      <c r="H71" s="162">
        <v>100.2</v>
      </c>
      <c r="I71" s="162">
        <v>98</v>
      </c>
      <c r="J71" s="162">
        <v>98</v>
      </c>
      <c r="K71" s="162">
        <v>98.5</v>
      </c>
      <c r="L71" s="162">
        <v>104.3</v>
      </c>
      <c r="M71" s="162">
        <v>100.1</v>
      </c>
      <c r="N71" s="162">
        <v>105.8</v>
      </c>
      <c r="O71" s="162">
        <v>99.2</v>
      </c>
      <c r="P71" s="162">
        <v>127.5</v>
      </c>
      <c r="Q71" s="162">
        <v>97.2</v>
      </c>
      <c r="R71" s="162">
        <v>99.1</v>
      </c>
      <c r="S71" s="162">
        <v>101.6</v>
      </c>
      <c r="T71" s="332"/>
      <c r="U71" s="332"/>
      <c r="V71" s="332"/>
      <c r="W71" s="332"/>
      <c r="X71" s="332"/>
      <c r="Y71" s="332"/>
      <c r="Z71" s="332"/>
      <c r="AA71" s="332"/>
      <c r="AB71" s="332"/>
      <c r="AC71" s="332"/>
      <c r="AD71" s="332"/>
      <c r="AE71" s="332"/>
      <c r="AF71" s="332"/>
      <c r="AG71" s="332"/>
      <c r="AH71" s="332"/>
      <c r="AI71" s="332"/>
      <c r="AJ71" s="332"/>
      <c r="AK71" s="332"/>
      <c r="AL71" s="332"/>
      <c r="AM71" s="332"/>
      <c r="AN71" s="332"/>
      <c r="AO71" s="332"/>
      <c r="AP71" s="332"/>
      <c r="AQ71" s="332"/>
      <c r="AR71" s="332"/>
      <c r="AS71" s="332"/>
      <c r="AT71" s="332"/>
    </row>
    <row r="72" spans="1:46" ht="13.5" customHeight="1">
      <c r="A72" s="171"/>
      <c r="B72" s="338" t="s">
        <v>560</v>
      </c>
      <c r="C72" s="172"/>
      <c r="D72" s="173">
        <v>104.1</v>
      </c>
      <c r="E72" s="174">
        <v>104.4</v>
      </c>
      <c r="F72" s="174">
        <v>105.7</v>
      </c>
      <c r="G72" s="174">
        <v>98</v>
      </c>
      <c r="H72" s="174">
        <v>104.4</v>
      </c>
      <c r="I72" s="174">
        <v>99.1</v>
      </c>
      <c r="J72" s="174">
        <v>97.4</v>
      </c>
      <c r="K72" s="174">
        <v>95.4</v>
      </c>
      <c r="L72" s="174">
        <v>108.1</v>
      </c>
      <c r="M72" s="174">
        <v>106</v>
      </c>
      <c r="N72" s="174">
        <v>107</v>
      </c>
      <c r="O72" s="174">
        <v>101.2</v>
      </c>
      <c r="P72" s="174">
        <v>124.4</v>
      </c>
      <c r="Q72" s="174">
        <v>100.7</v>
      </c>
      <c r="R72" s="174">
        <v>103.9</v>
      </c>
      <c r="S72" s="174">
        <v>104.5</v>
      </c>
      <c r="T72" s="332"/>
      <c r="U72" s="332"/>
      <c r="V72" s="332"/>
      <c r="W72" s="332"/>
      <c r="X72" s="332"/>
      <c r="Y72" s="332"/>
      <c r="Z72" s="332"/>
      <c r="AA72" s="332"/>
      <c r="AB72" s="332"/>
      <c r="AC72" s="332"/>
      <c r="AD72" s="332"/>
      <c r="AE72" s="332"/>
      <c r="AF72" s="332"/>
      <c r="AG72" s="332"/>
      <c r="AH72" s="332"/>
      <c r="AI72" s="332"/>
      <c r="AJ72" s="332"/>
      <c r="AK72" s="332"/>
      <c r="AL72" s="332"/>
      <c r="AM72" s="332"/>
      <c r="AN72" s="332"/>
      <c r="AO72" s="332"/>
      <c r="AP72" s="332"/>
      <c r="AQ72" s="332"/>
      <c r="AR72" s="332"/>
      <c r="AS72" s="332"/>
      <c r="AT72" s="332"/>
    </row>
    <row r="73" spans="1:19" ht="17.25" customHeight="1">
      <c r="A73" s="165"/>
      <c r="B73" s="165"/>
      <c r="C73" s="165"/>
      <c r="D73" s="662" t="s">
        <v>632</v>
      </c>
      <c r="E73" s="662"/>
      <c r="F73" s="662"/>
      <c r="G73" s="662"/>
      <c r="H73" s="662"/>
      <c r="I73" s="662"/>
      <c r="J73" s="662"/>
      <c r="K73" s="662"/>
      <c r="L73" s="662"/>
      <c r="M73" s="662"/>
      <c r="N73" s="662"/>
      <c r="O73" s="662"/>
      <c r="P73" s="662"/>
      <c r="Q73" s="662"/>
      <c r="R73" s="662"/>
      <c r="S73" s="662"/>
    </row>
    <row r="74" spans="1:19" ht="13.5" customHeight="1">
      <c r="A74" s="321" t="s">
        <v>137</v>
      </c>
      <c r="B74" s="321" t="s">
        <v>176</v>
      </c>
      <c r="C74" s="322" t="s">
        <v>138</v>
      </c>
      <c r="D74" s="323">
        <v>-1.9</v>
      </c>
      <c r="E74" s="324">
        <v>0.8</v>
      </c>
      <c r="F74" s="324">
        <v>-2.2</v>
      </c>
      <c r="G74" s="324">
        <v>-1.3</v>
      </c>
      <c r="H74" s="324">
        <v>1</v>
      </c>
      <c r="I74" s="324">
        <v>-0.4</v>
      </c>
      <c r="J74" s="324">
        <v>2.4</v>
      </c>
      <c r="K74" s="324">
        <v>1</v>
      </c>
      <c r="L74" s="325">
        <v>0.3</v>
      </c>
      <c r="M74" s="325">
        <v>2.6</v>
      </c>
      <c r="N74" s="325">
        <v>-11.7</v>
      </c>
      <c r="O74" s="325">
        <v>0.7</v>
      </c>
      <c r="P74" s="324">
        <v>-7.1</v>
      </c>
      <c r="Q74" s="324">
        <v>-2.6</v>
      </c>
      <c r="R74" s="324">
        <v>-0.2</v>
      </c>
      <c r="S74" s="325">
        <v>-0.3</v>
      </c>
    </row>
    <row r="75" spans="1:19" ht="13.5" customHeight="1">
      <c r="A75" s="326"/>
      <c r="B75" s="326" t="s">
        <v>674</v>
      </c>
      <c r="C75" s="327"/>
      <c r="D75" s="328">
        <v>0.4</v>
      </c>
      <c r="E75" s="161">
        <v>5.2</v>
      </c>
      <c r="F75" s="161">
        <v>1.9</v>
      </c>
      <c r="G75" s="161">
        <v>2.4</v>
      </c>
      <c r="H75" s="161">
        <v>-1.5</v>
      </c>
      <c r="I75" s="161">
        <v>2.5</v>
      </c>
      <c r="J75" s="161">
        <v>-1.2</v>
      </c>
      <c r="K75" s="161">
        <v>-0.9</v>
      </c>
      <c r="L75" s="329">
        <v>-5.1</v>
      </c>
      <c r="M75" s="329">
        <v>4.3</v>
      </c>
      <c r="N75" s="329">
        <v>2.6</v>
      </c>
      <c r="O75" s="329">
        <v>-6.4</v>
      </c>
      <c r="P75" s="161">
        <v>-5.8</v>
      </c>
      <c r="Q75" s="161">
        <v>-2.1</v>
      </c>
      <c r="R75" s="161">
        <v>4.3</v>
      </c>
      <c r="S75" s="329">
        <v>1.4</v>
      </c>
    </row>
    <row r="76" spans="1:19" ht="13.5" customHeight="1">
      <c r="A76" s="326"/>
      <c r="B76" s="326" t="s">
        <v>676</v>
      </c>
      <c r="C76" s="327"/>
      <c r="D76" s="328">
        <v>-0.4</v>
      </c>
      <c r="E76" s="161">
        <v>-2.1</v>
      </c>
      <c r="F76" s="161">
        <v>-0.5</v>
      </c>
      <c r="G76" s="161">
        <v>-2.9</v>
      </c>
      <c r="H76" s="161">
        <v>-7.1</v>
      </c>
      <c r="I76" s="161">
        <v>2</v>
      </c>
      <c r="J76" s="161">
        <v>1</v>
      </c>
      <c r="K76" s="161">
        <v>-3.8</v>
      </c>
      <c r="L76" s="329">
        <v>5.6</v>
      </c>
      <c r="M76" s="329">
        <v>-2</v>
      </c>
      <c r="N76" s="329">
        <v>-0.6</v>
      </c>
      <c r="O76" s="329">
        <v>-1.5</v>
      </c>
      <c r="P76" s="161">
        <v>7.3</v>
      </c>
      <c r="Q76" s="161">
        <v>-3.4</v>
      </c>
      <c r="R76" s="161">
        <v>0</v>
      </c>
      <c r="S76" s="329">
        <v>-0.1</v>
      </c>
    </row>
    <row r="77" spans="1:19" ht="13.5" customHeight="1">
      <c r="A77" s="326"/>
      <c r="B77" s="326" t="s">
        <v>677</v>
      </c>
      <c r="C77" s="327"/>
      <c r="D77" s="328">
        <v>0.2</v>
      </c>
      <c r="E77" s="161">
        <v>-1.5</v>
      </c>
      <c r="F77" s="161">
        <v>0.4</v>
      </c>
      <c r="G77" s="161">
        <v>0</v>
      </c>
      <c r="H77" s="161">
        <v>-2.4</v>
      </c>
      <c r="I77" s="161">
        <v>3.5</v>
      </c>
      <c r="J77" s="161">
        <v>2</v>
      </c>
      <c r="K77" s="161">
        <v>-5.6</v>
      </c>
      <c r="L77" s="329">
        <v>1.8</v>
      </c>
      <c r="M77" s="329">
        <v>-1.1</v>
      </c>
      <c r="N77" s="329">
        <v>0.3</v>
      </c>
      <c r="O77" s="329">
        <v>-7.6</v>
      </c>
      <c r="P77" s="161">
        <v>5.4</v>
      </c>
      <c r="Q77" s="161">
        <v>-2.5</v>
      </c>
      <c r="R77" s="161">
        <v>2.3</v>
      </c>
      <c r="S77" s="329">
        <v>0.1</v>
      </c>
    </row>
    <row r="78" spans="1:19" ht="13.5" customHeight="1">
      <c r="A78" s="326"/>
      <c r="B78" s="326" t="s">
        <v>415</v>
      </c>
      <c r="C78" s="327"/>
      <c r="D78" s="328">
        <v>1.3</v>
      </c>
      <c r="E78" s="161">
        <v>1</v>
      </c>
      <c r="F78" s="161">
        <v>1.6</v>
      </c>
      <c r="G78" s="161">
        <v>0.7</v>
      </c>
      <c r="H78" s="161">
        <v>2.9</v>
      </c>
      <c r="I78" s="161">
        <v>0.3</v>
      </c>
      <c r="J78" s="161">
        <v>-1.2</v>
      </c>
      <c r="K78" s="161">
        <v>2</v>
      </c>
      <c r="L78" s="329">
        <v>-0.8</v>
      </c>
      <c r="M78" s="329">
        <v>-2.1</v>
      </c>
      <c r="N78" s="329">
        <v>-0.6</v>
      </c>
      <c r="O78" s="329">
        <v>-0.5</v>
      </c>
      <c r="P78" s="161">
        <v>-0.6</v>
      </c>
      <c r="Q78" s="161">
        <v>7.7</v>
      </c>
      <c r="R78" s="161">
        <v>-3.6</v>
      </c>
      <c r="S78" s="329">
        <v>0.6</v>
      </c>
    </row>
    <row r="79" spans="1:19" ht="13.5" customHeight="1">
      <c r="A79" s="230"/>
      <c r="B79" s="171" t="s">
        <v>418</v>
      </c>
      <c r="C79" s="231"/>
      <c r="D79" s="175">
        <v>0.6</v>
      </c>
      <c r="E79" s="176">
        <v>-1.6</v>
      </c>
      <c r="F79" s="176">
        <v>0.5</v>
      </c>
      <c r="G79" s="176">
        <v>-2.4</v>
      </c>
      <c r="H79" s="176">
        <v>0.3</v>
      </c>
      <c r="I79" s="176">
        <v>-1.3</v>
      </c>
      <c r="J79" s="176">
        <v>-2</v>
      </c>
      <c r="K79" s="176">
        <v>1.2</v>
      </c>
      <c r="L79" s="176">
        <v>1.2</v>
      </c>
      <c r="M79" s="176">
        <v>0.6</v>
      </c>
      <c r="N79" s="176">
        <v>-0.9</v>
      </c>
      <c r="O79" s="176">
        <v>1.1</v>
      </c>
      <c r="P79" s="176">
        <v>16.6</v>
      </c>
      <c r="Q79" s="176">
        <v>0.2</v>
      </c>
      <c r="R79" s="176">
        <v>0.8</v>
      </c>
      <c r="S79" s="176">
        <v>0.3</v>
      </c>
    </row>
    <row r="80" spans="1:19" ht="13.5" customHeight="1">
      <c r="A80" s="326"/>
      <c r="B80" s="326" t="s">
        <v>147</v>
      </c>
      <c r="C80" s="327"/>
      <c r="D80" s="389">
        <v>0</v>
      </c>
      <c r="E80" s="162">
        <v>0.5</v>
      </c>
      <c r="F80" s="162">
        <v>-1</v>
      </c>
      <c r="G80" s="162">
        <v>3.1</v>
      </c>
      <c r="H80" s="162">
        <v>0.1</v>
      </c>
      <c r="I80" s="162">
        <v>-4.2</v>
      </c>
      <c r="J80" s="162">
        <v>-4.5</v>
      </c>
      <c r="K80" s="162">
        <v>0.4</v>
      </c>
      <c r="L80" s="162">
        <v>-4.1</v>
      </c>
      <c r="M80" s="162">
        <v>2.5</v>
      </c>
      <c r="N80" s="162">
        <v>3.5</v>
      </c>
      <c r="O80" s="162">
        <v>0.8</v>
      </c>
      <c r="P80" s="162">
        <v>29.2</v>
      </c>
      <c r="Q80" s="162">
        <v>-2.4</v>
      </c>
      <c r="R80" s="162">
        <v>-2.8</v>
      </c>
      <c r="S80" s="162">
        <v>0.7</v>
      </c>
    </row>
    <row r="81" spans="1:19" ht="13.5" customHeight="1">
      <c r="A81" s="326"/>
      <c r="B81" s="326" t="s">
        <v>172</v>
      </c>
      <c r="C81" s="327"/>
      <c r="D81" s="389">
        <v>2.1</v>
      </c>
      <c r="E81" s="162">
        <v>-0.5</v>
      </c>
      <c r="F81" s="162">
        <v>4.1</v>
      </c>
      <c r="G81" s="162">
        <v>-0.8</v>
      </c>
      <c r="H81" s="162">
        <v>1.8</v>
      </c>
      <c r="I81" s="162">
        <v>-0.5</v>
      </c>
      <c r="J81" s="162">
        <v>-1.8</v>
      </c>
      <c r="K81" s="162">
        <v>-1.4</v>
      </c>
      <c r="L81" s="162">
        <v>6</v>
      </c>
      <c r="M81" s="162">
        <v>-0.2</v>
      </c>
      <c r="N81" s="162">
        <v>5.1</v>
      </c>
      <c r="O81" s="162">
        <v>1.3</v>
      </c>
      <c r="P81" s="162">
        <v>1.7</v>
      </c>
      <c r="Q81" s="162">
        <v>1.9</v>
      </c>
      <c r="R81" s="162">
        <v>1.4</v>
      </c>
      <c r="S81" s="162">
        <v>0.9</v>
      </c>
    </row>
    <row r="82" spans="1:19" ht="13.5" customHeight="1">
      <c r="A82" s="326" t="s">
        <v>417</v>
      </c>
      <c r="B82" s="326" t="s">
        <v>148</v>
      </c>
      <c r="C82" s="327" t="s">
        <v>678</v>
      </c>
      <c r="D82" s="389">
        <v>-2.4</v>
      </c>
      <c r="E82" s="162">
        <v>-5.5</v>
      </c>
      <c r="F82" s="162">
        <v>-1.6</v>
      </c>
      <c r="G82" s="162">
        <v>1.8</v>
      </c>
      <c r="H82" s="162">
        <v>-2.4</v>
      </c>
      <c r="I82" s="162">
        <v>-2.4</v>
      </c>
      <c r="J82" s="162">
        <v>-1.5</v>
      </c>
      <c r="K82" s="162">
        <v>-4.5</v>
      </c>
      <c r="L82" s="162">
        <v>0.6</v>
      </c>
      <c r="M82" s="162">
        <v>-2.5</v>
      </c>
      <c r="N82" s="162">
        <v>6.5</v>
      </c>
      <c r="O82" s="162">
        <v>2.3</v>
      </c>
      <c r="P82" s="162">
        <v>-0.2</v>
      </c>
      <c r="Q82" s="162">
        <v>-9.1</v>
      </c>
      <c r="R82" s="162">
        <v>-0.5</v>
      </c>
      <c r="S82" s="162">
        <v>-4.7</v>
      </c>
    </row>
    <row r="83" spans="1:19" ht="13.5" customHeight="1">
      <c r="A83" s="326"/>
      <c r="B83" s="326" t="s">
        <v>139</v>
      </c>
      <c r="C83" s="327"/>
      <c r="D83" s="389">
        <v>0.4</v>
      </c>
      <c r="E83" s="162">
        <v>-4.7</v>
      </c>
      <c r="F83" s="162">
        <v>2</v>
      </c>
      <c r="G83" s="162">
        <v>-2.9</v>
      </c>
      <c r="H83" s="162">
        <v>2.3</v>
      </c>
      <c r="I83" s="162">
        <v>-0.1</v>
      </c>
      <c r="J83" s="162">
        <v>-1.6</v>
      </c>
      <c r="K83" s="162">
        <v>-5.5</v>
      </c>
      <c r="L83" s="162">
        <v>-0.5</v>
      </c>
      <c r="M83" s="162">
        <v>0.9</v>
      </c>
      <c r="N83" s="162">
        <v>3.2</v>
      </c>
      <c r="O83" s="162">
        <v>0.4</v>
      </c>
      <c r="P83" s="162">
        <v>2.5</v>
      </c>
      <c r="Q83" s="162">
        <v>-1.4</v>
      </c>
      <c r="R83" s="162">
        <v>-0.1</v>
      </c>
      <c r="S83" s="162">
        <v>-2.9</v>
      </c>
    </row>
    <row r="84" spans="1:19" ht="13.5" customHeight="1">
      <c r="A84" s="326"/>
      <c r="B84" s="326" t="s">
        <v>140</v>
      </c>
      <c r="C84" s="327"/>
      <c r="D84" s="389">
        <v>-1.1</v>
      </c>
      <c r="E84" s="162">
        <v>1.8</v>
      </c>
      <c r="F84" s="162">
        <v>0.2</v>
      </c>
      <c r="G84" s="162">
        <v>3.3</v>
      </c>
      <c r="H84" s="162">
        <v>-2.1</v>
      </c>
      <c r="I84" s="162">
        <v>-2.8</v>
      </c>
      <c r="J84" s="162">
        <v>-3.9</v>
      </c>
      <c r="K84" s="162">
        <v>-3.8</v>
      </c>
      <c r="L84" s="162">
        <v>1.1</v>
      </c>
      <c r="M84" s="162">
        <v>-4.2</v>
      </c>
      <c r="N84" s="162">
        <v>5.7</v>
      </c>
      <c r="O84" s="162">
        <v>-2</v>
      </c>
      <c r="P84" s="162">
        <v>-0.3</v>
      </c>
      <c r="Q84" s="162">
        <v>-5.7</v>
      </c>
      <c r="R84" s="162">
        <v>-0.6</v>
      </c>
      <c r="S84" s="162">
        <v>0.2</v>
      </c>
    </row>
    <row r="85" spans="1:19" ht="13.5" customHeight="1">
      <c r="A85" s="326"/>
      <c r="B85" s="326" t="s">
        <v>141</v>
      </c>
      <c r="C85" s="327"/>
      <c r="D85" s="389">
        <v>-1.1</v>
      </c>
      <c r="E85" s="162">
        <v>4.2</v>
      </c>
      <c r="F85" s="162">
        <v>-0.3</v>
      </c>
      <c r="G85" s="162">
        <v>4.5</v>
      </c>
      <c r="H85" s="162">
        <v>-0.9</v>
      </c>
      <c r="I85" s="162">
        <v>-3</v>
      </c>
      <c r="J85" s="162">
        <v>-2.7</v>
      </c>
      <c r="K85" s="162">
        <v>-7.6</v>
      </c>
      <c r="L85" s="162">
        <v>1</v>
      </c>
      <c r="M85" s="162">
        <v>-1.4</v>
      </c>
      <c r="N85" s="162">
        <v>-5.8</v>
      </c>
      <c r="O85" s="162">
        <v>-1.1</v>
      </c>
      <c r="P85" s="162">
        <v>1.2</v>
      </c>
      <c r="Q85" s="162">
        <v>-1.5</v>
      </c>
      <c r="R85" s="162">
        <v>2.2</v>
      </c>
      <c r="S85" s="162">
        <v>-3.3</v>
      </c>
    </row>
    <row r="86" spans="1:19" ht="13.5" customHeight="1">
      <c r="A86" s="326"/>
      <c r="B86" s="326" t="s">
        <v>142</v>
      </c>
      <c r="C86" s="327"/>
      <c r="D86" s="389">
        <v>1.3</v>
      </c>
      <c r="E86" s="162">
        <v>0.3</v>
      </c>
      <c r="F86" s="162">
        <v>1.4</v>
      </c>
      <c r="G86" s="162">
        <v>7.4</v>
      </c>
      <c r="H86" s="162">
        <v>1.7</v>
      </c>
      <c r="I86" s="162">
        <v>-1.9</v>
      </c>
      <c r="J86" s="162">
        <v>-2.4</v>
      </c>
      <c r="K86" s="162">
        <v>2.4</v>
      </c>
      <c r="L86" s="162">
        <v>-2.3</v>
      </c>
      <c r="M86" s="162">
        <v>-1.7</v>
      </c>
      <c r="N86" s="162">
        <v>7.7</v>
      </c>
      <c r="O86" s="162">
        <v>0.2</v>
      </c>
      <c r="P86" s="162">
        <v>5.5</v>
      </c>
      <c r="Q86" s="162">
        <v>3.6</v>
      </c>
      <c r="R86" s="162">
        <v>1.1</v>
      </c>
      <c r="S86" s="162">
        <v>-1.7</v>
      </c>
    </row>
    <row r="87" spans="1:19" ht="13.5" customHeight="1">
      <c r="A87" s="326"/>
      <c r="B87" s="326" t="s">
        <v>143</v>
      </c>
      <c r="C87" s="327"/>
      <c r="D87" s="389">
        <v>1.3</v>
      </c>
      <c r="E87" s="162">
        <v>2.6</v>
      </c>
      <c r="F87" s="162">
        <v>2.1</v>
      </c>
      <c r="G87" s="162">
        <v>2.6</v>
      </c>
      <c r="H87" s="162">
        <v>1.5</v>
      </c>
      <c r="I87" s="162">
        <v>-0.5</v>
      </c>
      <c r="J87" s="162">
        <v>-0.5</v>
      </c>
      <c r="K87" s="162">
        <v>-3.1</v>
      </c>
      <c r="L87" s="162">
        <v>1.4</v>
      </c>
      <c r="M87" s="162">
        <v>0.5</v>
      </c>
      <c r="N87" s="162">
        <v>6.3</v>
      </c>
      <c r="O87" s="162">
        <v>1.2</v>
      </c>
      <c r="P87" s="162">
        <v>6.9</v>
      </c>
      <c r="Q87" s="162">
        <v>0.4</v>
      </c>
      <c r="R87" s="162">
        <v>1.2</v>
      </c>
      <c r="S87" s="162">
        <v>-3.7</v>
      </c>
    </row>
    <row r="88" spans="1:19" ht="13.5" customHeight="1">
      <c r="A88" s="326"/>
      <c r="B88" s="326" t="s">
        <v>144</v>
      </c>
      <c r="C88" s="327"/>
      <c r="D88" s="389">
        <v>0.2</v>
      </c>
      <c r="E88" s="162">
        <v>3.2</v>
      </c>
      <c r="F88" s="162">
        <v>-0.2</v>
      </c>
      <c r="G88" s="162">
        <v>0.4</v>
      </c>
      <c r="H88" s="162">
        <v>-1</v>
      </c>
      <c r="I88" s="162">
        <v>2.5</v>
      </c>
      <c r="J88" s="162">
        <v>0.8</v>
      </c>
      <c r="K88" s="162">
        <v>-2.4</v>
      </c>
      <c r="L88" s="162">
        <v>-1</v>
      </c>
      <c r="M88" s="162">
        <v>0</v>
      </c>
      <c r="N88" s="162">
        <v>7.4</v>
      </c>
      <c r="O88" s="162">
        <v>-1.4</v>
      </c>
      <c r="P88" s="162">
        <v>-0.4</v>
      </c>
      <c r="Q88" s="162">
        <v>-1.9</v>
      </c>
      <c r="R88" s="162">
        <v>0.5</v>
      </c>
      <c r="S88" s="162">
        <v>-0.2</v>
      </c>
    </row>
    <row r="89" spans="1:19" ht="13.5" customHeight="1">
      <c r="A89" s="326"/>
      <c r="B89" s="326" t="s">
        <v>145</v>
      </c>
      <c r="C89" s="327"/>
      <c r="D89" s="389">
        <v>0</v>
      </c>
      <c r="E89" s="162">
        <v>5.6</v>
      </c>
      <c r="F89" s="162">
        <v>-1.1</v>
      </c>
      <c r="G89" s="162">
        <v>0.5</v>
      </c>
      <c r="H89" s="162">
        <v>-0.9</v>
      </c>
      <c r="I89" s="162">
        <v>0.4</v>
      </c>
      <c r="J89" s="162">
        <v>-0.1</v>
      </c>
      <c r="K89" s="162">
        <v>-1.7</v>
      </c>
      <c r="L89" s="162">
        <v>1.4</v>
      </c>
      <c r="M89" s="162">
        <v>0</v>
      </c>
      <c r="N89" s="162">
        <v>3.7</v>
      </c>
      <c r="O89" s="162">
        <v>-3.4</v>
      </c>
      <c r="P89" s="162">
        <v>-11.4</v>
      </c>
      <c r="Q89" s="162">
        <v>3.5</v>
      </c>
      <c r="R89" s="162">
        <v>0.8</v>
      </c>
      <c r="S89" s="162">
        <v>0.4</v>
      </c>
    </row>
    <row r="90" spans="1:19" ht="13.5" customHeight="1">
      <c r="A90" s="326"/>
      <c r="B90" s="326" t="s">
        <v>146</v>
      </c>
      <c r="C90" s="327"/>
      <c r="D90" s="389">
        <v>0.9</v>
      </c>
      <c r="E90" s="162">
        <v>4.8</v>
      </c>
      <c r="F90" s="162">
        <v>1.7</v>
      </c>
      <c r="G90" s="162">
        <v>3.7</v>
      </c>
      <c r="H90" s="162">
        <v>2.7</v>
      </c>
      <c r="I90" s="162">
        <v>1.2</v>
      </c>
      <c r="J90" s="162">
        <v>0.6</v>
      </c>
      <c r="K90" s="162">
        <v>-3.9</v>
      </c>
      <c r="L90" s="162">
        <v>0.8</v>
      </c>
      <c r="M90" s="162">
        <v>3.4</v>
      </c>
      <c r="N90" s="162">
        <v>4</v>
      </c>
      <c r="O90" s="162">
        <v>-1.8</v>
      </c>
      <c r="P90" s="162">
        <v>-2.1</v>
      </c>
      <c r="Q90" s="162">
        <v>-2.3</v>
      </c>
      <c r="R90" s="162">
        <v>0.5</v>
      </c>
      <c r="S90" s="162">
        <v>-1.4</v>
      </c>
    </row>
    <row r="91" spans="1:19" ht="13.5" customHeight="1">
      <c r="A91" s="326"/>
      <c r="B91" s="326" t="s">
        <v>115</v>
      </c>
      <c r="C91" s="327"/>
      <c r="D91" s="330">
        <v>1.6</v>
      </c>
      <c r="E91" s="331">
        <v>2.4</v>
      </c>
      <c r="F91" s="331">
        <v>-0.1</v>
      </c>
      <c r="G91" s="331">
        <v>7.6</v>
      </c>
      <c r="H91" s="331">
        <v>0.6</v>
      </c>
      <c r="I91" s="331">
        <v>0.2</v>
      </c>
      <c r="J91" s="331">
        <v>5.5</v>
      </c>
      <c r="K91" s="331">
        <v>-0.2</v>
      </c>
      <c r="L91" s="331">
        <v>2.7</v>
      </c>
      <c r="M91" s="331">
        <v>-1.5</v>
      </c>
      <c r="N91" s="331">
        <v>17.2</v>
      </c>
      <c r="O91" s="331">
        <v>-1.8</v>
      </c>
      <c r="P91" s="331">
        <v>3.9</v>
      </c>
      <c r="Q91" s="331">
        <v>-0.4</v>
      </c>
      <c r="R91" s="331">
        <v>-0.3</v>
      </c>
      <c r="S91" s="331">
        <v>2.5</v>
      </c>
    </row>
    <row r="92" spans="1:19" ht="13.5" customHeight="1">
      <c r="A92" s="171"/>
      <c r="B92" s="171" t="s">
        <v>560</v>
      </c>
      <c r="C92" s="172"/>
      <c r="D92" s="173">
        <v>2</v>
      </c>
      <c r="E92" s="174">
        <v>2.7</v>
      </c>
      <c r="F92" s="174">
        <v>2</v>
      </c>
      <c r="G92" s="174">
        <v>1</v>
      </c>
      <c r="H92" s="174">
        <v>2.9</v>
      </c>
      <c r="I92" s="174">
        <v>-0.2</v>
      </c>
      <c r="J92" s="174">
        <v>0.7</v>
      </c>
      <c r="K92" s="174">
        <v>-1.9</v>
      </c>
      <c r="L92" s="174">
        <v>8.6</v>
      </c>
      <c r="M92" s="174">
        <v>4.2</v>
      </c>
      <c r="N92" s="174">
        <v>7.4</v>
      </c>
      <c r="O92" s="174">
        <v>-4.9</v>
      </c>
      <c r="P92" s="174">
        <v>1.4</v>
      </c>
      <c r="Q92" s="174">
        <v>1.2</v>
      </c>
      <c r="R92" s="174">
        <v>4</v>
      </c>
      <c r="S92" s="174">
        <v>3.9</v>
      </c>
    </row>
    <row r="93" spans="1:35" ht="27" customHeight="1">
      <c r="A93" s="672" t="s">
        <v>850</v>
      </c>
      <c r="B93" s="672"/>
      <c r="C93" s="673"/>
      <c r="D93" s="240">
        <v>2.2</v>
      </c>
      <c r="E93" s="239">
        <v>-0.7</v>
      </c>
      <c r="F93" s="239">
        <v>3.5</v>
      </c>
      <c r="G93" s="239">
        <v>-7.4</v>
      </c>
      <c r="H93" s="239">
        <v>4.2</v>
      </c>
      <c r="I93" s="239">
        <v>1.1</v>
      </c>
      <c r="J93" s="239">
        <v>-0.6</v>
      </c>
      <c r="K93" s="239">
        <v>-3.1</v>
      </c>
      <c r="L93" s="239">
        <v>3.6</v>
      </c>
      <c r="M93" s="239">
        <v>5.9</v>
      </c>
      <c r="N93" s="239">
        <v>1.1</v>
      </c>
      <c r="O93" s="239">
        <v>2</v>
      </c>
      <c r="P93" s="239">
        <v>-2.4</v>
      </c>
      <c r="Q93" s="239">
        <v>3.6</v>
      </c>
      <c r="R93" s="239">
        <v>4.8</v>
      </c>
      <c r="S93" s="239">
        <v>2.9</v>
      </c>
      <c r="T93" s="333"/>
      <c r="U93" s="333"/>
      <c r="V93" s="333"/>
      <c r="W93" s="333"/>
      <c r="X93" s="333"/>
      <c r="Y93" s="333"/>
      <c r="Z93" s="333"/>
      <c r="AA93" s="333"/>
      <c r="AB93" s="333"/>
      <c r="AC93" s="333"/>
      <c r="AD93" s="333"/>
      <c r="AE93" s="333"/>
      <c r="AF93" s="333"/>
      <c r="AG93" s="333"/>
      <c r="AH93" s="333"/>
      <c r="AI93" s="333"/>
    </row>
    <row r="94" spans="1:36" s="332" customFormat="1" ht="27" customHeight="1">
      <c r="A94" s="151"/>
      <c r="B94" s="151"/>
      <c r="C94" s="151"/>
      <c r="D94" s="340"/>
      <c r="E94" s="340"/>
      <c r="F94" s="340"/>
      <c r="G94" s="340"/>
      <c r="H94" s="340"/>
      <c r="I94" s="340"/>
      <c r="J94" s="340"/>
      <c r="K94" s="340"/>
      <c r="L94" s="340"/>
      <c r="M94" s="340"/>
      <c r="N94" s="340"/>
      <c r="O94" s="340"/>
      <c r="P94" s="340"/>
      <c r="Q94" s="340"/>
      <c r="R94" s="340"/>
      <c r="S94" s="340"/>
      <c r="T94" s="318"/>
      <c r="U94" s="318"/>
      <c r="V94" s="318"/>
      <c r="W94" s="318"/>
      <c r="X94" s="318"/>
      <c r="Y94" s="318"/>
      <c r="Z94" s="318"/>
      <c r="AA94" s="318"/>
      <c r="AB94" s="318"/>
      <c r="AC94" s="318"/>
      <c r="AD94" s="318"/>
      <c r="AE94" s="318"/>
      <c r="AF94" s="318"/>
      <c r="AG94" s="318"/>
      <c r="AH94" s="318"/>
      <c r="AI94" s="318"/>
      <c r="AJ94" s="318"/>
    </row>
  </sheetData>
  <sheetProtection/>
  <mergeCells count="11">
    <mergeCell ref="A4:C6"/>
    <mergeCell ref="D7:R7"/>
    <mergeCell ref="A93:C93"/>
    <mergeCell ref="G2:N2"/>
    <mergeCell ref="A50:C52"/>
    <mergeCell ref="D53:R53"/>
    <mergeCell ref="D73:S73"/>
    <mergeCell ref="D27:S27"/>
    <mergeCell ref="A47:C47"/>
    <mergeCell ref="H49:O49"/>
    <mergeCell ref="H3:O3"/>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Ｐゴシック,標準"&amp;12- 9 -</oddFooter>
  </headerFooter>
</worksheet>
</file>

<file path=xl/worksheets/sheet13.xml><?xml version="1.0" encoding="utf-8"?>
<worksheet xmlns="http://schemas.openxmlformats.org/spreadsheetml/2006/main" xmlns:r="http://schemas.openxmlformats.org/officeDocument/2006/relationships">
  <sheetPr>
    <tabColor indexed="17"/>
  </sheetPr>
  <dimension ref="A1:AT94"/>
  <sheetViews>
    <sheetView view="pageBreakPreview" zoomScale="90" zoomScaleNormal="85" zoomScaleSheetLayoutView="90" zoomScalePageLayoutView="0" workbookViewId="0" topLeftCell="A1">
      <selection activeCell="A1" sqref="A1"/>
    </sheetView>
  </sheetViews>
  <sheetFormatPr defaultColWidth="8.796875" defaultRowHeight="14.25"/>
  <cols>
    <col min="1" max="1" width="4.8984375" style="318" bestFit="1" customWidth="1"/>
    <col min="2" max="2" width="3.19921875" style="318" bestFit="1" customWidth="1"/>
    <col min="3" max="3" width="3.09765625" style="318" bestFit="1" customWidth="1"/>
    <col min="4" max="19" width="8.19921875" style="318" customWidth="1"/>
    <col min="20" max="35" width="7.59765625" style="318" customWidth="1"/>
    <col min="36" max="16384" width="9" style="318" customWidth="1"/>
  </cols>
  <sheetData>
    <row r="1" spans="1:31" ht="18.75">
      <c r="A1" s="319"/>
      <c r="B1" s="319"/>
      <c r="C1" s="319"/>
      <c r="D1" s="319"/>
      <c r="E1" s="143"/>
      <c r="F1" s="143"/>
      <c r="G1" s="199"/>
      <c r="H1" s="199"/>
      <c r="I1" s="199"/>
      <c r="J1" s="199"/>
      <c r="K1" s="199"/>
      <c r="L1" s="199"/>
      <c r="M1" s="199"/>
      <c r="N1" s="199"/>
      <c r="O1" s="199"/>
      <c r="P1" s="143"/>
      <c r="Q1" s="143"/>
      <c r="R1" s="319"/>
      <c r="S1" s="143"/>
      <c r="T1" s="143"/>
      <c r="U1" s="143"/>
      <c r="V1" s="143"/>
      <c r="W1" s="143"/>
      <c r="X1" s="143"/>
      <c r="Y1" s="143"/>
      <c r="Z1" s="143"/>
      <c r="AA1" s="143"/>
      <c r="AB1" s="143"/>
      <c r="AC1" s="143"/>
      <c r="AD1" s="143"/>
      <c r="AE1" s="143"/>
    </row>
    <row r="2" spans="1:31" ht="18.75">
      <c r="A2" s="319"/>
      <c r="B2" s="319"/>
      <c r="C2" s="319"/>
      <c r="D2" s="319"/>
      <c r="E2" s="143"/>
      <c r="F2" s="143"/>
      <c r="G2" s="653" t="s">
        <v>655</v>
      </c>
      <c r="H2" s="653"/>
      <c r="I2" s="653"/>
      <c r="J2" s="653"/>
      <c r="K2" s="653"/>
      <c r="L2" s="653"/>
      <c r="M2" s="653"/>
      <c r="N2" s="653"/>
      <c r="O2" s="317"/>
      <c r="P2" s="143"/>
      <c r="Q2" s="143"/>
      <c r="R2" s="319"/>
      <c r="S2" s="143"/>
      <c r="T2" s="143"/>
      <c r="U2" s="143"/>
      <c r="V2" s="143"/>
      <c r="W2" s="143"/>
      <c r="X2" s="143"/>
      <c r="Y2" s="143"/>
      <c r="Z2" s="143"/>
      <c r="AA2" s="143"/>
      <c r="AB2" s="143"/>
      <c r="AC2" s="143"/>
      <c r="AD2" s="143"/>
      <c r="AE2" s="143"/>
    </row>
    <row r="3" spans="1:19" ht="17.25">
      <c r="A3" s="160" t="s">
        <v>801</v>
      </c>
      <c r="B3" s="320"/>
      <c r="C3" s="320"/>
      <c r="H3" s="654"/>
      <c r="I3" s="654"/>
      <c r="J3" s="654"/>
      <c r="K3" s="654"/>
      <c r="L3" s="654"/>
      <c r="M3" s="654"/>
      <c r="N3" s="654"/>
      <c r="O3" s="654"/>
      <c r="S3" s="152" t="s">
        <v>414</v>
      </c>
    </row>
    <row r="4" spans="1:19" ht="13.5">
      <c r="A4" s="655" t="s">
        <v>103</v>
      </c>
      <c r="B4" s="655"/>
      <c r="C4" s="656"/>
      <c r="D4" s="144" t="s">
        <v>609</v>
      </c>
      <c r="E4" s="144" t="s">
        <v>610</v>
      </c>
      <c r="F4" s="144" t="s">
        <v>611</v>
      </c>
      <c r="G4" s="144" t="s">
        <v>612</v>
      </c>
      <c r="H4" s="144" t="s">
        <v>613</v>
      </c>
      <c r="I4" s="144" t="s">
        <v>614</v>
      </c>
      <c r="J4" s="144" t="s">
        <v>615</v>
      </c>
      <c r="K4" s="144" t="s">
        <v>616</v>
      </c>
      <c r="L4" s="144" t="s">
        <v>617</v>
      </c>
      <c r="M4" s="144" t="s">
        <v>618</v>
      </c>
      <c r="N4" s="144" t="s">
        <v>183</v>
      </c>
      <c r="O4" s="144" t="s">
        <v>620</v>
      </c>
      <c r="P4" s="144" t="s">
        <v>621</v>
      </c>
      <c r="Q4" s="144" t="s">
        <v>622</v>
      </c>
      <c r="R4" s="144" t="s">
        <v>623</v>
      </c>
      <c r="S4" s="144" t="s">
        <v>624</v>
      </c>
    </row>
    <row r="5" spans="1:19" ht="13.5">
      <c r="A5" s="657"/>
      <c r="B5" s="657"/>
      <c r="C5" s="658"/>
      <c r="D5" s="145" t="s">
        <v>116</v>
      </c>
      <c r="E5" s="145"/>
      <c r="F5" s="145"/>
      <c r="G5" s="145" t="s">
        <v>174</v>
      </c>
      <c r="H5" s="145" t="s">
        <v>117</v>
      </c>
      <c r="I5" s="145" t="s">
        <v>118</v>
      </c>
      <c r="J5" s="145" t="s">
        <v>119</v>
      </c>
      <c r="K5" s="145" t="s">
        <v>120</v>
      </c>
      <c r="L5" s="146" t="s">
        <v>121</v>
      </c>
      <c r="M5" s="147" t="s">
        <v>122</v>
      </c>
      <c r="N5" s="146" t="s">
        <v>181</v>
      </c>
      <c r="O5" s="146" t="s">
        <v>123</v>
      </c>
      <c r="P5" s="146" t="s">
        <v>124</v>
      </c>
      <c r="Q5" s="146" t="s">
        <v>125</v>
      </c>
      <c r="R5" s="146" t="s">
        <v>126</v>
      </c>
      <c r="S5" s="190" t="s">
        <v>736</v>
      </c>
    </row>
    <row r="6" spans="1:19" ht="18" customHeight="1">
      <c r="A6" s="659"/>
      <c r="B6" s="659"/>
      <c r="C6" s="660"/>
      <c r="D6" s="148" t="s">
        <v>127</v>
      </c>
      <c r="E6" s="148" t="s">
        <v>848</v>
      </c>
      <c r="F6" s="148" t="s">
        <v>849</v>
      </c>
      <c r="G6" s="148" t="s">
        <v>175</v>
      </c>
      <c r="H6" s="148" t="s">
        <v>128</v>
      </c>
      <c r="I6" s="148" t="s">
        <v>129</v>
      </c>
      <c r="J6" s="148" t="s">
        <v>130</v>
      </c>
      <c r="K6" s="148" t="s">
        <v>131</v>
      </c>
      <c r="L6" s="149" t="s">
        <v>132</v>
      </c>
      <c r="M6" s="150" t="s">
        <v>133</v>
      </c>
      <c r="N6" s="149" t="s">
        <v>182</v>
      </c>
      <c r="O6" s="149" t="s">
        <v>134</v>
      </c>
      <c r="P6" s="150" t="s">
        <v>135</v>
      </c>
      <c r="Q6" s="150" t="s">
        <v>136</v>
      </c>
      <c r="R6" s="149" t="s">
        <v>179</v>
      </c>
      <c r="S6" s="149" t="s">
        <v>737</v>
      </c>
    </row>
    <row r="7" spans="1:19" ht="15.75" customHeight="1">
      <c r="A7" s="165"/>
      <c r="B7" s="165"/>
      <c r="C7" s="165"/>
      <c r="D7" s="661" t="s">
        <v>173</v>
      </c>
      <c r="E7" s="661"/>
      <c r="F7" s="661"/>
      <c r="G7" s="661"/>
      <c r="H7" s="661"/>
      <c r="I7" s="661"/>
      <c r="J7" s="661"/>
      <c r="K7" s="661"/>
      <c r="L7" s="661"/>
      <c r="M7" s="661"/>
      <c r="N7" s="661"/>
      <c r="O7" s="661"/>
      <c r="P7" s="661"/>
      <c r="Q7" s="661"/>
      <c r="R7" s="661"/>
      <c r="S7" s="165"/>
    </row>
    <row r="8" spans="1:19" ht="13.5" customHeight="1">
      <c r="A8" s="321" t="s">
        <v>137</v>
      </c>
      <c r="B8" s="321" t="s">
        <v>176</v>
      </c>
      <c r="C8" s="322" t="s">
        <v>138</v>
      </c>
      <c r="D8" s="323">
        <v>99.7</v>
      </c>
      <c r="E8" s="324">
        <v>101.9</v>
      </c>
      <c r="F8" s="324">
        <v>98.6</v>
      </c>
      <c r="G8" s="324">
        <v>101.7</v>
      </c>
      <c r="H8" s="324">
        <v>105.4</v>
      </c>
      <c r="I8" s="324">
        <v>98</v>
      </c>
      <c r="J8" s="324">
        <v>101.2</v>
      </c>
      <c r="K8" s="324">
        <v>104.1</v>
      </c>
      <c r="L8" s="325">
        <v>100.1</v>
      </c>
      <c r="M8" s="325">
        <v>97.9</v>
      </c>
      <c r="N8" s="325">
        <v>92</v>
      </c>
      <c r="O8" s="325">
        <v>109</v>
      </c>
      <c r="P8" s="324">
        <v>95.9</v>
      </c>
      <c r="Q8" s="324">
        <v>100.3</v>
      </c>
      <c r="R8" s="324">
        <v>101.5</v>
      </c>
      <c r="S8" s="325">
        <v>97.5</v>
      </c>
    </row>
    <row r="9" spans="1:19" ht="13.5" customHeight="1">
      <c r="A9" s="326"/>
      <c r="B9" s="326" t="s">
        <v>674</v>
      </c>
      <c r="C9" s="327"/>
      <c r="D9" s="328">
        <v>100.5</v>
      </c>
      <c r="E9" s="161">
        <v>102.3</v>
      </c>
      <c r="F9" s="161">
        <v>100.4</v>
      </c>
      <c r="G9" s="161">
        <v>100.8</v>
      </c>
      <c r="H9" s="161">
        <v>103.7</v>
      </c>
      <c r="I9" s="161">
        <v>101</v>
      </c>
      <c r="J9" s="161">
        <v>99.7</v>
      </c>
      <c r="K9" s="161">
        <v>107</v>
      </c>
      <c r="L9" s="329">
        <v>97.2</v>
      </c>
      <c r="M9" s="329">
        <v>100.7</v>
      </c>
      <c r="N9" s="329">
        <v>95.2</v>
      </c>
      <c r="O9" s="329">
        <v>105.9</v>
      </c>
      <c r="P9" s="161">
        <v>97</v>
      </c>
      <c r="Q9" s="161">
        <v>100</v>
      </c>
      <c r="R9" s="161">
        <v>104.3</v>
      </c>
      <c r="S9" s="329">
        <v>100.2</v>
      </c>
    </row>
    <row r="10" spans="1:19" ht="13.5">
      <c r="A10" s="326"/>
      <c r="B10" s="326" t="s">
        <v>676</v>
      </c>
      <c r="C10" s="327"/>
      <c r="D10" s="328">
        <v>99.2</v>
      </c>
      <c r="E10" s="161">
        <v>102.4</v>
      </c>
      <c r="F10" s="161">
        <v>99.6</v>
      </c>
      <c r="G10" s="161">
        <v>99.7</v>
      </c>
      <c r="H10" s="161">
        <v>99.4</v>
      </c>
      <c r="I10" s="161">
        <v>101.2</v>
      </c>
      <c r="J10" s="161">
        <v>99.8</v>
      </c>
      <c r="K10" s="161">
        <v>102.4</v>
      </c>
      <c r="L10" s="329">
        <v>95.9</v>
      </c>
      <c r="M10" s="329">
        <v>101.3</v>
      </c>
      <c r="N10" s="329">
        <v>93.6</v>
      </c>
      <c r="O10" s="329">
        <v>99.8</v>
      </c>
      <c r="P10" s="161">
        <v>100.8</v>
      </c>
      <c r="Q10" s="161">
        <v>94.7</v>
      </c>
      <c r="R10" s="161">
        <v>103</v>
      </c>
      <c r="S10" s="329">
        <v>98.7</v>
      </c>
    </row>
    <row r="11" spans="1:19" ht="13.5" customHeight="1">
      <c r="A11" s="326"/>
      <c r="B11" s="326" t="s">
        <v>677</v>
      </c>
      <c r="C11" s="327"/>
      <c r="D11" s="328">
        <v>97.8</v>
      </c>
      <c r="E11" s="161">
        <v>101.6</v>
      </c>
      <c r="F11" s="161">
        <v>99.2</v>
      </c>
      <c r="G11" s="161">
        <v>99.9</v>
      </c>
      <c r="H11" s="161">
        <v>98.3</v>
      </c>
      <c r="I11" s="161">
        <v>99.3</v>
      </c>
      <c r="J11" s="161">
        <v>97.3</v>
      </c>
      <c r="K11" s="161">
        <v>96.8</v>
      </c>
      <c r="L11" s="329">
        <v>98.6</v>
      </c>
      <c r="M11" s="329">
        <v>99.8</v>
      </c>
      <c r="N11" s="329">
        <v>91.3</v>
      </c>
      <c r="O11" s="329">
        <v>102.6</v>
      </c>
      <c r="P11" s="161">
        <v>92.6</v>
      </c>
      <c r="Q11" s="161">
        <v>94.3</v>
      </c>
      <c r="R11" s="161">
        <v>104.3</v>
      </c>
      <c r="S11" s="329">
        <v>99.1</v>
      </c>
    </row>
    <row r="12" spans="1:19" ht="13.5" customHeight="1">
      <c r="A12" s="326"/>
      <c r="B12" s="326" t="s">
        <v>415</v>
      </c>
      <c r="C12" s="327"/>
      <c r="D12" s="330">
        <v>100</v>
      </c>
      <c r="E12" s="331">
        <v>100</v>
      </c>
      <c r="F12" s="331">
        <v>100</v>
      </c>
      <c r="G12" s="331">
        <v>100</v>
      </c>
      <c r="H12" s="331">
        <v>100</v>
      </c>
      <c r="I12" s="331">
        <v>100</v>
      </c>
      <c r="J12" s="331">
        <v>100</v>
      </c>
      <c r="K12" s="331">
        <v>100</v>
      </c>
      <c r="L12" s="331">
        <v>100</v>
      </c>
      <c r="M12" s="331">
        <v>100</v>
      </c>
      <c r="N12" s="331">
        <v>100</v>
      </c>
      <c r="O12" s="331">
        <v>100</v>
      </c>
      <c r="P12" s="331">
        <v>100</v>
      </c>
      <c r="Q12" s="331">
        <v>100</v>
      </c>
      <c r="R12" s="331">
        <v>100</v>
      </c>
      <c r="S12" s="331">
        <v>100</v>
      </c>
    </row>
    <row r="13" spans="1:19" ht="13.5" customHeight="1">
      <c r="A13" s="230"/>
      <c r="B13" s="171" t="s">
        <v>416</v>
      </c>
      <c r="C13" s="231"/>
      <c r="D13" s="175">
        <v>99.5</v>
      </c>
      <c r="E13" s="176">
        <v>100.3</v>
      </c>
      <c r="F13" s="176">
        <v>100.8</v>
      </c>
      <c r="G13" s="176">
        <v>100.1</v>
      </c>
      <c r="H13" s="176">
        <v>97.4</v>
      </c>
      <c r="I13" s="176">
        <v>102.7</v>
      </c>
      <c r="J13" s="176">
        <v>97.5</v>
      </c>
      <c r="K13" s="176">
        <v>96.8</v>
      </c>
      <c r="L13" s="176">
        <v>99.2</v>
      </c>
      <c r="M13" s="176">
        <v>96.5</v>
      </c>
      <c r="N13" s="176">
        <v>95.3</v>
      </c>
      <c r="O13" s="176">
        <v>92.9</v>
      </c>
      <c r="P13" s="176">
        <v>103.9</v>
      </c>
      <c r="Q13" s="176">
        <v>99.2</v>
      </c>
      <c r="R13" s="176">
        <v>101</v>
      </c>
      <c r="S13" s="176">
        <v>101.9</v>
      </c>
    </row>
    <row r="14" spans="1:19" ht="13.5" customHeight="1">
      <c r="A14" s="326"/>
      <c r="B14" s="326" t="s">
        <v>147</v>
      </c>
      <c r="C14" s="327"/>
      <c r="D14" s="387">
        <v>100.6</v>
      </c>
      <c r="E14" s="388">
        <v>105.5</v>
      </c>
      <c r="F14" s="388">
        <v>103.8</v>
      </c>
      <c r="G14" s="388">
        <v>98.6</v>
      </c>
      <c r="H14" s="388">
        <v>96.1</v>
      </c>
      <c r="I14" s="388">
        <v>103.4</v>
      </c>
      <c r="J14" s="388">
        <v>97.2</v>
      </c>
      <c r="K14" s="388">
        <v>95.5</v>
      </c>
      <c r="L14" s="388">
        <v>96.5</v>
      </c>
      <c r="M14" s="388">
        <v>98.2</v>
      </c>
      <c r="N14" s="388">
        <v>95.4</v>
      </c>
      <c r="O14" s="388">
        <v>93.4</v>
      </c>
      <c r="P14" s="388">
        <v>105</v>
      </c>
      <c r="Q14" s="388">
        <v>98.6</v>
      </c>
      <c r="R14" s="388">
        <v>100.1</v>
      </c>
      <c r="S14" s="388">
        <v>102.7</v>
      </c>
    </row>
    <row r="15" spans="1:19" ht="13.5" customHeight="1">
      <c r="A15" s="326"/>
      <c r="B15" s="326" t="s">
        <v>172</v>
      </c>
      <c r="C15" s="327"/>
      <c r="D15" s="389">
        <v>100.1</v>
      </c>
      <c r="E15" s="162">
        <v>105.5</v>
      </c>
      <c r="F15" s="162">
        <v>103.5</v>
      </c>
      <c r="G15" s="162">
        <v>99.7</v>
      </c>
      <c r="H15" s="162">
        <v>93.2</v>
      </c>
      <c r="I15" s="162">
        <v>103.5</v>
      </c>
      <c r="J15" s="162">
        <v>96.9</v>
      </c>
      <c r="K15" s="162">
        <v>98.2</v>
      </c>
      <c r="L15" s="162">
        <v>98.6</v>
      </c>
      <c r="M15" s="162">
        <v>96.5</v>
      </c>
      <c r="N15" s="162">
        <v>97.3</v>
      </c>
      <c r="O15" s="162">
        <v>98.7</v>
      </c>
      <c r="P15" s="162">
        <v>94.2</v>
      </c>
      <c r="Q15" s="162">
        <v>97.3</v>
      </c>
      <c r="R15" s="162">
        <v>99.8</v>
      </c>
      <c r="S15" s="162">
        <v>101.8</v>
      </c>
    </row>
    <row r="16" spans="1:19" ht="13.5" customHeight="1">
      <c r="A16" s="326" t="s">
        <v>417</v>
      </c>
      <c r="B16" s="326" t="s">
        <v>148</v>
      </c>
      <c r="C16" s="327" t="s">
        <v>678</v>
      </c>
      <c r="D16" s="389">
        <v>90.3</v>
      </c>
      <c r="E16" s="162">
        <v>88.6</v>
      </c>
      <c r="F16" s="162">
        <v>89.3</v>
      </c>
      <c r="G16" s="162">
        <v>95.2</v>
      </c>
      <c r="H16" s="162">
        <v>84.3</v>
      </c>
      <c r="I16" s="162">
        <v>90.7</v>
      </c>
      <c r="J16" s="162">
        <v>89</v>
      </c>
      <c r="K16" s="162">
        <v>92.3</v>
      </c>
      <c r="L16" s="162">
        <v>88.3</v>
      </c>
      <c r="M16" s="162">
        <v>87.4</v>
      </c>
      <c r="N16" s="162">
        <v>96.7</v>
      </c>
      <c r="O16" s="162">
        <v>92.7</v>
      </c>
      <c r="P16" s="162">
        <v>100.7</v>
      </c>
      <c r="Q16" s="162">
        <v>86.2</v>
      </c>
      <c r="R16" s="162">
        <v>97.5</v>
      </c>
      <c r="S16" s="162">
        <v>95.2</v>
      </c>
    </row>
    <row r="17" spans="1:19" ht="13.5" customHeight="1">
      <c r="A17" s="326"/>
      <c r="B17" s="326" t="s">
        <v>139</v>
      </c>
      <c r="C17" s="327"/>
      <c r="D17" s="389">
        <v>98.9</v>
      </c>
      <c r="E17" s="162">
        <v>109.2</v>
      </c>
      <c r="F17" s="162">
        <v>102.9</v>
      </c>
      <c r="G17" s="162">
        <v>101.1</v>
      </c>
      <c r="H17" s="162">
        <v>90.8</v>
      </c>
      <c r="I17" s="162">
        <v>95.2</v>
      </c>
      <c r="J17" s="162">
        <v>95.3</v>
      </c>
      <c r="K17" s="162">
        <v>90.3</v>
      </c>
      <c r="L17" s="162">
        <v>91.1</v>
      </c>
      <c r="M17" s="162">
        <v>97.3</v>
      </c>
      <c r="N17" s="162">
        <v>92.7</v>
      </c>
      <c r="O17" s="162">
        <v>90.8</v>
      </c>
      <c r="P17" s="162">
        <v>105.9</v>
      </c>
      <c r="Q17" s="162">
        <v>97.9</v>
      </c>
      <c r="R17" s="162">
        <v>96.4</v>
      </c>
      <c r="S17" s="162">
        <v>99.1</v>
      </c>
    </row>
    <row r="18" spans="1:19" ht="13.5" customHeight="1">
      <c r="A18" s="326"/>
      <c r="B18" s="326" t="s">
        <v>140</v>
      </c>
      <c r="C18" s="327"/>
      <c r="D18" s="389">
        <v>97.5</v>
      </c>
      <c r="E18" s="162">
        <v>99.9</v>
      </c>
      <c r="F18" s="162">
        <v>100.6</v>
      </c>
      <c r="G18" s="162">
        <v>102.8</v>
      </c>
      <c r="H18" s="162">
        <v>93.1</v>
      </c>
      <c r="I18" s="162">
        <v>91.5</v>
      </c>
      <c r="J18" s="162">
        <v>91.9</v>
      </c>
      <c r="K18" s="162">
        <v>100.3</v>
      </c>
      <c r="L18" s="162">
        <v>91.4</v>
      </c>
      <c r="M18" s="162">
        <v>97.9</v>
      </c>
      <c r="N18" s="162">
        <v>95.7</v>
      </c>
      <c r="O18" s="162">
        <v>90.8</v>
      </c>
      <c r="P18" s="162">
        <v>106.7</v>
      </c>
      <c r="Q18" s="162">
        <v>96.6</v>
      </c>
      <c r="R18" s="162">
        <v>100.2</v>
      </c>
      <c r="S18" s="162">
        <v>100.7</v>
      </c>
    </row>
    <row r="19" spans="1:19" ht="13.5" customHeight="1">
      <c r="A19" s="326"/>
      <c r="B19" s="326" t="s">
        <v>141</v>
      </c>
      <c r="C19" s="327"/>
      <c r="D19" s="389">
        <v>102.6</v>
      </c>
      <c r="E19" s="162">
        <v>108.8</v>
      </c>
      <c r="F19" s="162">
        <v>106.7</v>
      </c>
      <c r="G19" s="162">
        <v>102.3</v>
      </c>
      <c r="H19" s="162">
        <v>96.8</v>
      </c>
      <c r="I19" s="162">
        <v>99</v>
      </c>
      <c r="J19" s="162">
        <v>98.5</v>
      </c>
      <c r="K19" s="162">
        <v>97.4</v>
      </c>
      <c r="L19" s="162">
        <v>99</v>
      </c>
      <c r="M19" s="162">
        <v>101.4</v>
      </c>
      <c r="N19" s="162">
        <v>96.1</v>
      </c>
      <c r="O19" s="162">
        <v>96.1</v>
      </c>
      <c r="P19" s="162">
        <v>105.3</v>
      </c>
      <c r="Q19" s="162">
        <v>102.9</v>
      </c>
      <c r="R19" s="162">
        <v>105.1</v>
      </c>
      <c r="S19" s="162">
        <v>102.7</v>
      </c>
    </row>
    <row r="20" spans="1:19" ht="13.5" customHeight="1">
      <c r="A20" s="326"/>
      <c r="B20" s="326" t="s">
        <v>142</v>
      </c>
      <c r="C20" s="327"/>
      <c r="D20" s="389">
        <v>94.9</v>
      </c>
      <c r="E20" s="162">
        <v>96</v>
      </c>
      <c r="F20" s="162">
        <v>93.6</v>
      </c>
      <c r="G20" s="162">
        <v>99.4</v>
      </c>
      <c r="H20" s="162">
        <v>89.9</v>
      </c>
      <c r="I20" s="162">
        <v>93</v>
      </c>
      <c r="J20" s="162">
        <v>93.1</v>
      </c>
      <c r="K20" s="162">
        <v>96.4</v>
      </c>
      <c r="L20" s="162">
        <v>93.2</v>
      </c>
      <c r="M20" s="162">
        <v>91.3</v>
      </c>
      <c r="N20" s="162">
        <v>99.8</v>
      </c>
      <c r="O20" s="162">
        <v>94</v>
      </c>
      <c r="P20" s="162">
        <v>106.2</v>
      </c>
      <c r="Q20" s="162">
        <v>94.3</v>
      </c>
      <c r="R20" s="162">
        <v>99.6</v>
      </c>
      <c r="S20" s="162">
        <v>95.5</v>
      </c>
    </row>
    <row r="21" spans="1:19" ht="13.5" customHeight="1">
      <c r="A21" s="326"/>
      <c r="B21" s="326" t="s">
        <v>143</v>
      </c>
      <c r="C21" s="327"/>
      <c r="D21" s="389">
        <v>103.7</v>
      </c>
      <c r="E21" s="162">
        <v>109</v>
      </c>
      <c r="F21" s="162">
        <v>106.3</v>
      </c>
      <c r="G21" s="162">
        <v>110</v>
      </c>
      <c r="H21" s="162">
        <v>97.4</v>
      </c>
      <c r="I21" s="162">
        <v>99.4</v>
      </c>
      <c r="J21" s="162">
        <v>98.9</v>
      </c>
      <c r="K21" s="162">
        <v>99.5</v>
      </c>
      <c r="L21" s="162">
        <v>95.9</v>
      </c>
      <c r="M21" s="162">
        <v>98.8</v>
      </c>
      <c r="N21" s="162">
        <v>99.4</v>
      </c>
      <c r="O21" s="162">
        <v>97.3</v>
      </c>
      <c r="P21" s="162">
        <v>124.2</v>
      </c>
      <c r="Q21" s="162">
        <v>104.3</v>
      </c>
      <c r="R21" s="162">
        <v>104.8</v>
      </c>
      <c r="S21" s="162">
        <v>101.1</v>
      </c>
    </row>
    <row r="22" spans="1:19" ht="13.5" customHeight="1">
      <c r="A22" s="326"/>
      <c r="B22" s="326" t="s">
        <v>144</v>
      </c>
      <c r="C22" s="327"/>
      <c r="D22" s="389">
        <v>101</v>
      </c>
      <c r="E22" s="162">
        <v>106.1</v>
      </c>
      <c r="F22" s="162">
        <v>103.5</v>
      </c>
      <c r="G22" s="162">
        <v>99.9</v>
      </c>
      <c r="H22" s="162">
        <v>95.8</v>
      </c>
      <c r="I22" s="162">
        <v>96.8</v>
      </c>
      <c r="J22" s="162">
        <v>95.3</v>
      </c>
      <c r="K22" s="162">
        <v>98.4</v>
      </c>
      <c r="L22" s="162">
        <v>97.6</v>
      </c>
      <c r="M22" s="162">
        <v>102.8</v>
      </c>
      <c r="N22" s="162">
        <v>99.4</v>
      </c>
      <c r="O22" s="162">
        <v>92.7</v>
      </c>
      <c r="P22" s="162">
        <v>112.5</v>
      </c>
      <c r="Q22" s="162">
        <v>100.7</v>
      </c>
      <c r="R22" s="162">
        <v>103.1</v>
      </c>
      <c r="S22" s="162">
        <v>100.5</v>
      </c>
    </row>
    <row r="23" spans="1:19" ht="13.5" customHeight="1">
      <c r="A23" s="326"/>
      <c r="B23" s="326" t="s">
        <v>145</v>
      </c>
      <c r="C23" s="327"/>
      <c r="D23" s="389">
        <v>94.7</v>
      </c>
      <c r="E23" s="162">
        <v>99.3</v>
      </c>
      <c r="F23" s="162">
        <v>91.8</v>
      </c>
      <c r="G23" s="162">
        <v>101.4</v>
      </c>
      <c r="H23" s="162">
        <v>92</v>
      </c>
      <c r="I23" s="162">
        <v>93.4</v>
      </c>
      <c r="J23" s="162">
        <v>94.4</v>
      </c>
      <c r="K23" s="162">
        <v>95.5</v>
      </c>
      <c r="L23" s="162">
        <v>94.6</v>
      </c>
      <c r="M23" s="162">
        <v>92.6</v>
      </c>
      <c r="N23" s="162">
        <v>101.6</v>
      </c>
      <c r="O23" s="162">
        <v>94</v>
      </c>
      <c r="P23" s="162">
        <v>89.8</v>
      </c>
      <c r="Q23" s="162">
        <v>99</v>
      </c>
      <c r="R23" s="162">
        <v>103.8</v>
      </c>
      <c r="S23" s="162">
        <v>96.3</v>
      </c>
    </row>
    <row r="24" spans="1:46" ht="13.5" customHeight="1">
      <c r="A24" s="326"/>
      <c r="B24" s="326" t="s">
        <v>146</v>
      </c>
      <c r="C24" s="327"/>
      <c r="D24" s="389">
        <v>100.2</v>
      </c>
      <c r="E24" s="162">
        <v>108.7</v>
      </c>
      <c r="F24" s="162">
        <v>102.6</v>
      </c>
      <c r="G24" s="162">
        <v>97.5</v>
      </c>
      <c r="H24" s="162">
        <v>92.5</v>
      </c>
      <c r="I24" s="162">
        <v>97.1</v>
      </c>
      <c r="J24" s="162">
        <v>94.7</v>
      </c>
      <c r="K24" s="162">
        <v>91.3</v>
      </c>
      <c r="L24" s="162">
        <v>96.2</v>
      </c>
      <c r="M24" s="162">
        <v>100.4</v>
      </c>
      <c r="N24" s="162">
        <v>100.9</v>
      </c>
      <c r="O24" s="162">
        <v>92</v>
      </c>
      <c r="P24" s="162">
        <v>110.7</v>
      </c>
      <c r="Q24" s="162">
        <v>99.9</v>
      </c>
      <c r="R24" s="162">
        <v>101.6</v>
      </c>
      <c r="S24" s="162">
        <v>100.5</v>
      </c>
      <c r="T24" s="332"/>
      <c r="U24" s="332"/>
      <c r="V24" s="332"/>
      <c r="W24" s="332"/>
      <c r="X24" s="332"/>
      <c r="Y24" s="332"/>
      <c r="Z24" s="332"/>
      <c r="AA24" s="332"/>
      <c r="AB24" s="332"/>
      <c r="AC24" s="332"/>
      <c r="AD24" s="332"/>
      <c r="AE24" s="332"/>
      <c r="AF24" s="332"/>
      <c r="AG24" s="332"/>
      <c r="AH24" s="332"/>
      <c r="AI24" s="332"/>
      <c r="AJ24" s="332"/>
      <c r="AK24" s="332"/>
      <c r="AL24" s="332"/>
      <c r="AM24" s="332"/>
      <c r="AN24" s="332"/>
      <c r="AO24" s="332"/>
      <c r="AP24" s="332"/>
      <c r="AQ24" s="332"/>
      <c r="AR24" s="332"/>
      <c r="AS24" s="332"/>
      <c r="AT24" s="332"/>
    </row>
    <row r="25" spans="1:46" ht="13.5" customHeight="1">
      <c r="A25" s="326"/>
      <c r="B25" s="326" t="s">
        <v>115</v>
      </c>
      <c r="C25" s="327"/>
      <c r="D25" s="389">
        <v>99.1</v>
      </c>
      <c r="E25" s="162">
        <v>105.5</v>
      </c>
      <c r="F25" s="162">
        <v>101.6</v>
      </c>
      <c r="G25" s="162">
        <v>101.7</v>
      </c>
      <c r="H25" s="162">
        <v>89.9</v>
      </c>
      <c r="I25" s="162">
        <v>94</v>
      </c>
      <c r="J25" s="162">
        <v>93.7</v>
      </c>
      <c r="K25" s="162">
        <v>95.6</v>
      </c>
      <c r="L25" s="162">
        <v>93.3</v>
      </c>
      <c r="M25" s="162">
        <v>97.6</v>
      </c>
      <c r="N25" s="162">
        <v>97.3</v>
      </c>
      <c r="O25" s="162">
        <v>92.7</v>
      </c>
      <c r="P25" s="162">
        <v>117.4</v>
      </c>
      <c r="Q25" s="162">
        <v>97.6</v>
      </c>
      <c r="R25" s="162">
        <v>102.6</v>
      </c>
      <c r="S25" s="162">
        <v>99.9</v>
      </c>
      <c r="T25" s="332"/>
      <c r="U25" s="332"/>
      <c r="V25" s="332"/>
      <c r="W25" s="332"/>
      <c r="X25" s="332"/>
      <c r="Y25" s="332"/>
      <c r="Z25" s="332"/>
      <c r="AA25" s="332"/>
      <c r="AB25" s="332"/>
      <c r="AC25" s="332"/>
      <c r="AD25" s="332"/>
      <c r="AE25" s="332"/>
      <c r="AF25" s="332"/>
      <c r="AG25" s="332"/>
      <c r="AH25" s="332"/>
      <c r="AI25" s="332"/>
      <c r="AJ25" s="332"/>
      <c r="AK25" s="332"/>
      <c r="AL25" s="332"/>
      <c r="AM25" s="332"/>
      <c r="AN25" s="332"/>
      <c r="AO25" s="332"/>
      <c r="AP25" s="332"/>
      <c r="AQ25" s="332"/>
      <c r="AR25" s="332"/>
      <c r="AS25" s="332"/>
      <c r="AT25" s="332"/>
    </row>
    <row r="26" spans="1:46" ht="13.5" customHeight="1">
      <c r="A26" s="171"/>
      <c r="B26" s="338" t="s">
        <v>560</v>
      </c>
      <c r="C26" s="172"/>
      <c r="D26" s="173">
        <v>101</v>
      </c>
      <c r="E26" s="174">
        <v>108.9</v>
      </c>
      <c r="F26" s="174">
        <v>104.1</v>
      </c>
      <c r="G26" s="174">
        <v>98.9</v>
      </c>
      <c r="H26" s="174">
        <v>94.8</v>
      </c>
      <c r="I26" s="174">
        <v>95.1</v>
      </c>
      <c r="J26" s="174">
        <v>96.1</v>
      </c>
      <c r="K26" s="174">
        <v>94.1</v>
      </c>
      <c r="L26" s="174">
        <v>98.4</v>
      </c>
      <c r="M26" s="174">
        <v>100.7</v>
      </c>
      <c r="N26" s="174">
        <v>99.4</v>
      </c>
      <c r="O26" s="174">
        <v>93.5</v>
      </c>
      <c r="P26" s="174">
        <v>111.7</v>
      </c>
      <c r="Q26" s="174">
        <v>100.2</v>
      </c>
      <c r="R26" s="174">
        <v>102.3</v>
      </c>
      <c r="S26" s="174">
        <v>101.2</v>
      </c>
      <c r="T26" s="332"/>
      <c r="U26" s="332"/>
      <c r="V26" s="332"/>
      <c r="W26" s="332"/>
      <c r="X26" s="332"/>
      <c r="Y26" s="332"/>
      <c r="Z26" s="332"/>
      <c r="AA26" s="332"/>
      <c r="AB26" s="332"/>
      <c r="AC26" s="332"/>
      <c r="AD26" s="332"/>
      <c r="AE26" s="332"/>
      <c r="AF26" s="332"/>
      <c r="AG26" s="332"/>
      <c r="AH26" s="332"/>
      <c r="AI26" s="332"/>
      <c r="AJ26" s="332"/>
      <c r="AK26" s="332"/>
      <c r="AL26" s="332"/>
      <c r="AM26" s="332"/>
      <c r="AN26" s="332"/>
      <c r="AO26" s="332"/>
      <c r="AP26" s="332"/>
      <c r="AQ26" s="332"/>
      <c r="AR26" s="332"/>
      <c r="AS26" s="332"/>
      <c r="AT26" s="332"/>
    </row>
    <row r="27" spans="1:19" ht="17.25" customHeight="1">
      <c r="A27" s="165"/>
      <c r="B27" s="165"/>
      <c r="C27" s="165"/>
      <c r="D27" s="662" t="s">
        <v>632</v>
      </c>
      <c r="E27" s="662"/>
      <c r="F27" s="662"/>
      <c r="G27" s="662"/>
      <c r="H27" s="662"/>
      <c r="I27" s="662"/>
      <c r="J27" s="662"/>
      <c r="K27" s="662"/>
      <c r="L27" s="662"/>
      <c r="M27" s="662"/>
      <c r="N27" s="662"/>
      <c r="O27" s="662"/>
      <c r="P27" s="662"/>
      <c r="Q27" s="662"/>
      <c r="R27" s="662"/>
      <c r="S27" s="662"/>
    </row>
    <row r="28" spans="1:19" ht="13.5" customHeight="1">
      <c r="A28" s="321" t="s">
        <v>137</v>
      </c>
      <c r="B28" s="321" t="s">
        <v>176</v>
      </c>
      <c r="C28" s="322" t="s">
        <v>138</v>
      </c>
      <c r="D28" s="323">
        <v>-1.6</v>
      </c>
      <c r="E28" s="324">
        <v>-1</v>
      </c>
      <c r="F28" s="324">
        <v>-1.6</v>
      </c>
      <c r="G28" s="324">
        <v>1.4</v>
      </c>
      <c r="H28" s="324">
        <v>0.3</v>
      </c>
      <c r="I28" s="324">
        <v>1.4</v>
      </c>
      <c r="J28" s="324">
        <v>-1.3</v>
      </c>
      <c r="K28" s="324">
        <v>3.9</v>
      </c>
      <c r="L28" s="325">
        <v>2.9</v>
      </c>
      <c r="M28" s="325">
        <v>0.9</v>
      </c>
      <c r="N28" s="325">
        <v>-12.1</v>
      </c>
      <c r="O28" s="325">
        <v>1.6</v>
      </c>
      <c r="P28" s="324">
        <v>-11.5</v>
      </c>
      <c r="Q28" s="324">
        <v>-0.7</v>
      </c>
      <c r="R28" s="324">
        <v>-1.1</v>
      </c>
      <c r="S28" s="325">
        <v>5.9</v>
      </c>
    </row>
    <row r="29" spans="1:19" ht="13.5" customHeight="1">
      <c r="A29" s="326"/>
      <c r="B29" s="326" t="s">
        <v>674</v>
      </c>
      <c r="C29" s="327"/>
      <c r="D29" s="328">
        <v>0.8</v>
      </c>
      <c r="E29" s="161">
        <v>0.4</v>
      </c>
      <c r="F29" s="161">
        <v>1.8</v>
      </c>
      <c r="G29" s="161">
        <v>-0.8</v>
      </c>
      <c r="H29" s="161">
        <v>-1.6</v>
      </c>
      <c r="I29" s="161">
        <v>3.1</v>
      </c>
      <c r="J29" s="161">
        <v>-1.4</v>
      </c>
      <c r="K29" s="161">
        <v>2.8</v>
      </c>
      <c r="L29" s="329">
        <v>-2.9</v>
      </c>
      <c r="M29" s="329">
        <v>2.9</v>
      </c>
      <c r="N29" s="329">
        <v>3.5</v>
      </c>
      <c r="O29" s="329">
        <v>-2.9</v>
      </c>
      <c r="P29" s="161">
        <v>1.1</v>
      </c>
      <c r="Q29" s="161">
        <v>-0.3</v>
      </c>
      <c r="R29" s="161">
        <v>2.8</v>
      </c>
      <c r="S29" s="329">
        <v>2.8</v>
      </c>
    </row>
    <row r="30" spans="1:19" ht="13.5" customHeight="1">
      <c r="A30" s="326"/>
      <c r="B30" s="326" t="s">
        <v>676</v>
      </c>
      <c r="C30" s="327"/>
      <c r="D30" s="328">
        <v>-1.2</v>
      </c>
      <c r="E30" s="161">
        <v>0.1</v>
      </c>
      <c r="F30" s="161">
        <v>-0.8</v>
      </c>
      <c r="G30" s="161">
        <v>-1.1</v>
      </c>
      <c r="H30" s="161">
        <v>-4.2</v>
      </c>
      <c r="I30" s="161">
        <v>0.2</v>
      </c>
      <c r="J30" s="161">
        <v>0.1</v>
      </c>
      <c r="K30" s="161">
        <v>-4.3</v>
      </c>
      <c r="L30" s="329">
        <v>-1.3</v>
      </c>
      <c r="M30" s="329">
        <v>0.6</v>
      </c>
      <c r="N30" s="329">
        <v>-1.6</v>
      </c>
      <c r="O30" s="329">
        <v>-5.8</v>
      </c>
      <c r="P30" s="161">
        <v>3.9</v>
      </c>
      <c r="Q30" s="161">
        <v>-5.3</v>
      </c>
      <c r="R30" s="161">
        <v>-1.3</v>
      </c>
      <c r="S30" s="329">
        <v>-1.6</v>
      </c>
    </row>
    <row r="31" spans="1:19" ht="13.5" customHeight="1">
      <c r="A31" s="326"/>
      <c r="B31" s="326" t="s">
        <v>677</v>
      </c>
      <c r="C31" s="327"/>
      <c r="D31" s="328">
        <v>-1.4</v>
      </c>
      <c r="E31" s="161">
        <v>-0.8</v>
      </c>
      <c r="F31" s="161">
        <v>-0.4</v>
      </c>
      <c r="G31" s="161">
        <v>0.1</v>
      </c>
      <c r="H31" s="161">
        <v>-1.1</v>
      </c>
      <c r="I31" s="161">
        <v>-1.9</v>
      </c>
      <c r="J31" s="161">
        <v>-2.5</v>
      </c>
      <c r="K31" s="161">
        <v>-5.5</v>
      </c>
      <c r="L31" s="329">
        <v>2.7</v>
      </c>
      <c r="M31" s="329">
        <v>-1.4</v>
      </c>
      <c r="N31" s="329">
        <v>-2.6</v>
      </c>
      <c r="O31" s="329">
        <v>2.8</v>
      </c>
      <c r="P31" s="161">
        <v>-8.1</v>
      </c>
      <c r="Q31" s="161">
        <v>-0.4</v>
      </c>
      <c r="R31" s="161">
        <v>1.2</v>
      </c>
      <c r="S31" s="329">
        <v>0.4</v>
      </c>
    </row>
    <row r="32" spans="1:19" ht="13.5" customHeight="1">
      <c r="A32" s="326"/>
      <c r="B32" s="326" t="s">
        <v>415</v>
      </c>
      <c r="C32" s="327"/>
      <c r="D32" s="328">
        <v>2.2</v>
      </c>
      <c r="E32" s="161">
        <v>-1.6</v>
      </c>
      <c r="F32" s="161">
        <v>0.8</v>
      </c>
      <c r="G32" s="161">
        <v>0.2</v>
      </c>
      <c r="H32" s="161">
        <v>1.7</v>
      </c>
      <c r="I32" s="161">
        <v>0.8</v>
      </c>
      <c r="J32" s="161">
        <v>2.7</v>
      </c>
      <c r="K32" s="161">
        <v>3.3</v>
      </c>
      <c r="L32" s="329">
        <v>1.5</v>
      </c>
      <c r="M32" s="329">
        <v>0.2</v>
      </c>
      <c r="N32" s="329">
        <v>9.5</v>
      </c>
      <c r="O32" s="329">
        <v>-2.5</v>
      </c>
      <c r="P32" s="161">
        <v>8</v>
      </c>
      <c r="Q32" s="161">
        <v>6</v>
      </c>
      <c r="R32" s="161">
        <v>-4</v>
      </c>
      <c r="S32" s="329">
        <v>0.9</v>
      </c>
    </row>
    <row r="33" spans="1:19" ht="13.5" customHeight="1">
      <c r="A33" s="230"/>
      <c r="B33" s="171" t="s">
        <v>419</v>
      </c>
      <c r="C33" s="231"/>
      <c r="D33" s="175">
        <v>-0.5</v>
      </c>
      <c r="E33" s="176">
        <v>0.3</v>
      </c>
      <c r="F33" s="176">
        <v>0.8</v>
      </c>
      <c r="G33" s="176">
        <v>0.1</v>
      </c>
      <c r="H33" s="176">
        <v>-2.6</v>
      </c>
      <c r="I33" s="176">
        <v>2.7</v>
      </c>
      <c r="J33" s="176">
        <v>-2.5</v>
      </c>
      <c r="K33" s="176">
        <v>-3.2</v>
      </c>
      <c r="L33" s="176">
        <v>-0.8</v>
      </c>
      <c r="M33" s="176">
        <v>-3.5</v>
      </c>
      <c r="N33" s="176">
        <v>-4.6</v>
      </c>
      <c r="O33" s="176">
        <v>-7.1</v>
      </c>
      <c r="P33" s="176">
        <v>3.9</v>
      </c>
      <c r="Q33" s="176">
        <v>-0.7</v>
      </c>
      <c r="R33" s="176">
        <v>1</v>
      </c>
      <c r="S33" s="176">
        <v>1.9</v>
      </c>
    </row>
    <row r="34" spans="1:19" ht="13.5" customHeight="1">
      <c r="A34" s="326"/>
      <c r="B34" s="326" t="s">
        <v>147</v>
      </c>
      <c r="C34" s="327"/>
      <c r="D34" s="387">
        <v>-1</v>
      </c>
      <c r="E34" s="388">
        <v>-1</v>
      </c>
      <c r="F34" s="388">
        <v>-0.8</v>
      </c>
      <c r="G34" s="388">
        <v>3.7</v>
      </c>
      <c r="H34" s="388">
        <v>-6.6</v>
      </c>
      <c r="I34" s="388">
        <v>-1.4</v>
      </c>
      <c r="J34" s="388">
        <v>-3.1</v>
      </c>
      <c r="K34" s="388">
        <v>0</v>
      </c>
      <c r="L34" s="388">
        <v>-5.6</v>
      </c>
      <c r="M34" s="388">
        <v>-2.8</v>
      </c>
      <c r="N34" s="388">
        <v>-0.3</v>
      </c>
      <c r="O34" s="388">
        <v>-3</v>
      </c>
      <c r="P34" s="388">
        <v>7.2</v>
      </c>
      <c r="Q34" s="388">
        <v>-1.8</v>
      </c>
      <c r="R34" s="388">
        <v>4.7</v>
      </c>
      <c r="S34" s="388">
        <v>1.3</v>
      </c>
    </row>
    <row r="35" spans="1:19" ht="13.5" customHeight="1">
      <c r="A35" s="326"/>
      <c r="B35" s="326" t="s">
        <v>172</v>
      </c>
      <c r="C35" s="327"/>
      <c r="D35" s="389">
        <v>1.2</v>
      </c>
      <c r="E35" s="162">
        <v>3.9</v>
      </c>
      <c r="F35" s="162">
        <v>4.2</v>
      </c>
      <c r="G35" s="162">
        <v>6.9</v>
      </c>
      <c r="H35" s="162">
        <v>-5.5</v>
      </c>
      <c r="I35" s="162">
        <v>2.8</v>
      </c>
      <c r="J35" s="162">
        <v>-2.5</v>
      </c>
      <c r="K35" s="162">
        <v>-2.7</v>
      </c>
      <c r="L35" s="162">
        <v>-0.6</v>
      </c>
      <c r="M35" s="162">
        <v>-5.1</v>
      </c>
      <c r="N35" s="162">
        <v>-0.3</v>
      </c>
      <c r="O35" s="162">
        <v>3.4</v>
      </c>
      <c r="P35" s="162">
        <v>-2.7</v>
      </c>
      <c r="Q35" s="162">
        <v>-0.4</v>
      </c>
      <c r="R35" s="162">
        <v>0.9</v>
      </c>
      <c r="S35" s="162">
        <v>2.9</v>
      </c>
    </row>
    <row r="36" spans="1:19" ht="13.5" customHeight="1">
      <c r="A36" s="326" t="s">
        <v>417</v>
      </c>
      <c r="B36" s="326" t="s">
        <v>148</v>
      </c>
      <c r="C36" s="327" t="s">
        <v>678</v>
      </c>
      <c r="D36" s="389">
        <v>-3.1</v>
      </c>
      <c r="E36" s="162">
        <v>2.1</v>
      </c>
      <c r="F36" s="162">
        <v>-1.4</v>
      </c>
      <c r="G36" s="162">
        <v>-0.1</v>
      </c>
      <c r="H36" s="162">
        <v>-11.4</v>
      </c>
      <c r="I36" s="162">
        <v>-9.8</v>
      </c>
      <c r="J36" s="162">
        <v>-7.4</v>
      </c>
      <c r="K36" s="162">
        <v>-0.9</v>
      </c>
      <c r="L36" s="162">
        <v>-5.5</v>
      </c>
      <c r="M36" s="162">
        <v>-0.8</v>
      </c>
      <c r="N36" s="162">
        <v>4.1</v>
      </c>
      <c r="O36" s="162">
        <v>8.2</v>
      </c>
      <c r="P36" s="162">
        <v>2.1</v>
      </c>
      <c r="Q36" s="162">
        <v>-9.3</v>
      </c>
      <c r="R36" s="162">
        <v>1</v>
      </c>
      <c r="S36" s="162">
        <v>-0.5</v>
      </c>
    </row>
    <row r="37" spans="1:19" ht="13.5" customHeight="1">
      <c r="A37" s="326"/>
      <c r="B37" s="326" t="s">
        <v>139</v>
      </c>
      <c r="C37" s="327"/>
      <c r="D37" s="389">
        <v>-1.2</v>
      </c>
      <c r="E37" s="162">
        <v>5.9</v>
      </c>
      <c r="F37" s="162">
        <v>1.6</v>
      </c>
      <c r="G37" s="162">
        <v>-4.7</v>
      </c>
      <c r="H37" s="162">
        <v>-5.1</v>
      </c>
      <c r="I37" s="162">
        <v>-6.9</v>
      </c>
      <c r="J37" s="162">
        <v>-4.8</v>
      </c>
      <c r="K37" s="162">
        <v>-1.2</v>
      </c>
      <c r="L37" s="162">
        <v>-9.4</v>
      </c>
      <c r="M37" s="162">
        <v>-2.9</v>
      </c>
      <c r="N37" s="162">
        <v>-1.4</v>
      </c>
      <c r="O37" s="162">
        <v>2.5</v>
      </c>
      <c r="P37" s="162">
        <v>0.8</v>
      </c>
      <c r="Q37" s="162">
        <v>-3.5</v>
      </c>
      <c r="R37" s="162">
        <v>0.9</v>
      </c>
      <c r="S37" s="162">
        <v>-2.6</v>
      </c>
    </row>
    <row r="38" spans="1:19" ht="13.5" customHeight="1">
      <c r="A38" s="326"/>
      <c r="B38" s="326" t="s">
        <v>140</v>
      </c>
      <c r="C38" s="327"/>
      <c r="D38" s="389">
        <v>-3.4</v>
      </c>
      <c r="E38" s="162">
        <v>0.3</v>
      </c>
      <c r="F38" s="162">
        <v>-2</v>
      </c>
      <c r="G38" s="162">
        <v>-1.2</v>
      </c>
      <c r="H38" s="162">
        <v>-3.9</v>
      </c>
      <c r="I38" s="162">
        <v>-9.7</v>
      </c>
      <c r="J38" s="162">
        <v>-6.9</v>
      </c>
      <c r="K38" s="162">
        <v>-0.1</v>
      </c>
      <c r="L38" s="162">
        <v>-8.4</v>
      </c>
      <c r="M38" s="162">
        <v>-3</v>
      </c>
      <c r="N38" s="162">
        <v>-1.5</v>
      </c>
      <c r="O38" s="162">
        <v>2.5</v>
      </c>
      <c r="P38" s="162">
        <v>-0.2</v>
      </c>
      <c r="Q38" s="162">
        <v>-6.2</v>
      </c>
      <c r="R38" s="162">
        <v>-2.7</v>
      </c>
      <c r="S38" s="162">
        <v>-1.5</v>
      </c>
    </row>
    <row r="39" spans="1:19" ht="13.5" customHeight="1">
      <c r="A39" s="326"/>
      <c r="B39" s="326" t="s">
        <v>141</v>
      </c>
      <c r="C39" s="327"/>
      <c r="D39" s="389">
        <v>-2.2</v>
      </c>
      <c r="E39" s="162">
        <v>5.2</v>
      </c>
      <c r="F39" s="162">
        <v>-0.7</v>
      </c>
      <c r="G39" s="162">
        <v>0.7</v>
      </c>
      <c r="H39" s="162">
        <v>-10.1</v>
      </c>
      <c r="I39" s="162">
        <v>-8.9</v>
      </c>
      <c r="J39" s="162">
        <v>-3.8</v>
      </c>
      <c r="K39" s="162">
        <v>-1.1</v>
      </c>
      <c r="L39" s="162">
        <v>-8.8</v>
      </c>
      <c r="M39" s="162">
        <v>-2.2</v>
      </c>
      <c r="N39" s="162">
        <v>-2.1</v>
      </c>
      <c r="O39" s="162">
        <v>1.5</v>
      </c>
      <c r="P39" s="162">
        <v>-6.3</v>
      </c>
      <c r="Q39" s="162">
        <v>-2.1</v>
      </c>
      <c r="R39" s="162">
        <v>1.5</v>
      </c>
      <c r="S39" s="162">
        <v>-1.9</v>
      </c>
    </row>
    <row r="40" spans="1:19" ht="13.5" customHeight="1">
      <c r="A40" s="326"/>
      <c r="B40" s="326" t="s">
        <v>142</v>
      </c>
      <c r="C40" s="327"/>
      <c r="D40" s="389">
        <v>-0.2</v>
      </c>
      <c r="E40" s="162">
        <v>5.1</v>
      </c>
      <c r="F40" s="162">
        <v>0.9</v>
      </c>
      <c r="G40" s="162">
        <v>10.9</v>
      </c>
      <c r="H40" s="162">
        <v>-8.5</v>
      </c>
      <c r="I40" s="162">
        <v>-7.2</v>
      </c>
      <c r="J40" s="162">
        <v>-4.3</v>
      </c>
      <c r="K40" s="162">
        <v>3.4</v>
      </c>
      <c r="L40" s="162">
        <v>-5.1</v>
      </c>
      <c r="M40" s="162">
        <v>0.2</v>
      </c>
      <c r="N40" s="162">
        <v>1</v>
      </c>
      <c r="O40" s="162">
        <v>2.7</v>
      </c>
      <c r="P40" s="162">
        <v>4.8</v>
      </c>
      <c r="Q40" s="162">
        <v>1.3</v>
      </c>
      <c r="R40" s="162">
        <v>1.2</v>
      </c>
      <c r="S40" s="162">
        <v>-2.7</v>
      </c>
    </row>
    <row r="41" spans="1:19" ht="13.5" customHeight="1">
      <c r="A41" s="326"/>
      <c r="B41" s="326" t="s">
        <v>143</v>
      </c>
      <c r="C41" s="327"/>
      <c r="D41" s="389">
        <v>-0.7</v>
      </c>
      <c r="E41" s="162">
        <v>4.1</v>
      </c>
      <c r="F41" s="162">
        <v>0.8</v>
      </c>
      <c r="G41" s="162">
        <v>2.2</v>
      </c>
      <c r="H41" s="162">
        <v>-3.3</v>
      </c>
      <c r="I41" s="162">
        <v>-4.9</v>
      </c>
      <c r="J41" s="162">
        <v>-3.8</v>
      </c>
      <c r="K41" s="162">
        <v>-3.5</v>
      </c>
      <c r="L41" s="162">
        <v>-5</v>
      </c>
      <c r="M41" s="162">
        <v>-1.6</v>
      </c>
      <c r="N41" s="162">
        <v>1.4</v>
      </c>
      <c r="O41" s="162">
        <v>3.2</v>
      </c>
      <c r="P41" s="162">
        <v>6.2</v>
      </c>
      <c r="Q41" s="162">
        <v>-1.1</v>
      </c>
      <c r="R41" s="162">
        <v>-0.9</v>
      </c>
      <c r="S41" s="162">
        <v>-3.6</v>
      </c>
    </row>
    <row r="42" spans="1:19" ht="13.5" customHeight="1">
      <c r="A42" s="326"/>
      <c r="B42" s="326" t="s">
        <v>144</v>
      </c>
      <c r="C42" s="327"/>
      <c r="D42" s="389">
        <v>-0.3</v>
      </c>
      <c r="E42" s="162">
        <v>3.3</v>
      </c>
      <c r="F42" s="162">
        <v>-0.7</v>
      </c>
      <c r="G42" s="162">
        <v>4.3</v>
      </c>
      <c r="H42" s="162">
        <v>-5.2</v>
      </c>
      <c r="I42" s="162">
        <v>-6.3</v>
      </c>
      <c r="J42" s="162">
        <v>-1.1</v>
      </c>
      <c r="K42" s="162">
        <v>-3.1</v>
      </c>
      <c r="L42" s="162">
        <v>-3.6</v>
      </c>
      <c r="M42" s="162">
        <v>3.2</v>
      </c>
      <c r="N42" s="162">
        <v>6</v>
      </c>
      <c r="O42" s="162">
        <v>-4.2</v>
      </c>
      <c r="P42" s="162">
        <v>5.6</v>
      </c>
      <c r="Q42" s="162">
        <v>0</v>
      </c>
      <c r="R42" s="162">
        <v>-0.9</v>
      </c>
      <c r="S42" s="162">
        <v>-3.3</v>
      </c>
    </row>
    <row r="43" spans="1:19" ht="13.5" customHeight="1">
      <c r="A43" s="326"/>
      <c r="B43" s="326" t="s">
        <v>145</v>
      </c>
      <c r="C43" s="327"/>
      <c r="D43" s="389">
        <v>-0.6</v>
      </c>
      <c r="E43" s="162">
        <v>3.4</v>
      </c>
      <c r="F43" s="162">
        <v>-2.1</v>
      </c>
      <c r="G43" s="162">
        <v>0.1</v>
      </c>
      <c r="H43" s="162">
        <v>-3.6</v>
      </c>
      <c r="I43" s="162">
        <v>-7</v>
      </c>
      <c r="J43" s="162">
        <v>0.3</v>
      </c>
      <c r="K43" s="162">
        <v>-3.3</v>
      </c>
      <c r="L43" s="162">
        <v>-2</v>
      </c>
      <c r="M43" s="162">
        <v>4.4</v>
      </c>
      <c r="N43" s="162">
        <v>7.3</v>
      </c>
      <c r="O43" s="162">
        <v>-6.7</v>
      </c>
      <c r="P43" s="162">
        <v>-2.6</v>
      </c>
      <c r="Q43" s="162">
        <v>4</v>
      </c>
      <c r="R43" s="162">
        <v>-1</v>
      </c>
      <c r="S43" s="162">
        <v>-6.2</v>
      </c>
    </row>
    <row r="44" spans="1:19" ht="13.5" customHeight="1">
      <c r="A44" s="326"/>
      <c r="B44" s="326" t="s">
        <v>146</v>
      </c>
      <c r="C44" s="327"/>
      <c r="D44" s="389">
        <v>0.6</v>
      </c>
      <c r="E44" s="162">
        <v>6.2</v>
      </c>
      <c r="F44" s="162">
        <v>0.6</v>
      </c>
      <c r="G44" s="162">
        <v>-2.9</v>
      </c>
      <c r="H44" s="162">
        <v>-3.2</v>
      </c>
      <c r="I44" s="162">
        <v>-5.6</v>
      </c>
      <c r="J44" s="162">
        <v>-0.8</v>
      </c>
      <c r="K44" s="162">
        <v>-2.2</v>
      </c>
      <c r="L44" s="162">
        <v>-5</v>
      </c>
      <c r="M44" s="162">
        <v>4.9</v>
      </c>
      <c r="N44" s="162">
        <v>7.6</v>
      </c>
      <c r="O44" s="162">
        <v>-0.2</v>
      </c>
      <c r="P44" s="162">
        <v>6.8</v>
      </c>
      <c r="Q44" s="162">
        <v>-0.4</v>
      </c>
      <c r="R44" s="162">
        <v>0.5</v>
      </c>
      <c r="S44" s="162">
        <v>-2.1</v>
      </c>
    </row>
    <row r="45" spans="1:19" ht="13.5" customHeight="1">
      <c r="A45" s="326"/>
      <c r="B45" s="326" t="s">
        <v>115</v>
      </c>
      <c r="C45" s="327"/>
      <c r="D45" s="389">
        <v>0.8</v>
      </c>
      <c r="E45" s="162">
        <v>2.6</v>
      </c>
      <c r="F45" s="162">
        <v>-0.9</v>
      </c>
      <c r="G45" s="162">
        <v>0.2</v>
      </c>
      <c r="H45" s="162">
        <v>-3.3</v>
      </c>
      <c r="I45" s="162">
        <v>-7.1</v>
      </c>
      <c r="J45" s="162">
        <v>0.8</v>
      </c>
      <c r="K45" s="162">
        <v>1.4</v>
      </c>
      <c r="L45" s="162">
        <v>-2.1</v>
      </c>
      <c r="M45" s="162">
        <v>2.3</v>
      </c>
      <c r="N45" s="162">
        <v>8.4</v>
      </c>
      <c r="O45" s="162">
        <v>3.5</v>
      </c>
      <c r="P45" s="162">
        <v>12.6</v>
      </c>
      <c r="Q45" s="162">
        <v>2.2</v>
      </c>
      <c r="R45" s="162">
        <v>3.1</v>
      </c>
      <c r="S45" s="162">
        <v>-2</v>
      </c>
    </row>
    <row r="46" spans="1:19" ht="13.5" customHeight="1">
      <c r="A46" s="171"/>
      <c r="B46" s="338" t="s">
        <v>560</v>
      </c>
      <c r="C46" s="172"/>
      <c r="D46" s="173">
        <v>0.4</v>
      </c>
      <c r="E46" s="174">
        <v>3.2</v>
      </c>
      <c r="F46" s="174">
        <v>0.3</v>
      </c>
      <c r="G46" s="174">
        <v>0.3</v>
      </c>
      <c r="H46" s="174">
        <v>-1.4</v>
      </c>
      <c r="I46" s="174">
        <v>-8</v>
      </c>
      <c r="J46" s="174">
        <v>-1.1</v>
      </c>
      <c r="K46" s="174">
        <v>-1.5</v>
      </c>
      <c r="L46" s="174">
        <v>2</v>
      </c>
      <c r="M46" s="174">
        <v>2.5</v>
      </c>
      <c r="N46" s="174">
        <v>4.2</v>
      </c>
      <c r="O46" s="174">
        <v>0.1</v>
      </c>
      <c r="P46" s="174">
        <v>6.4</v>
      </c>
      <c r="Q46" s="174">
        <v>1.6</v>
      </c>
      <c r="R46" s="174">
        <v>2.2</v>
      </c>
      <c r="S46" s="174">
        <v>-1.5</v>
      </c>
    </row>
    <row r="47" spans="1:35" ht="27" customHeight="1">
      <c r="A47" s="664" t="s">
        <v>850</v>
      </c>
      <c r="B47" s="664"/>
      <c r="C47" s="665"/>
      <c r="D47" s="177">
        <v>1.9</v>
      </c>
      <c r="E47" s="177">
        <v>3.2</v>
      </c>
      <c r="F47" s="177">
        <v>2.5</v>
      </c>
      <c r="G47" s="177">
        <v>-2.8</v>
      </c>
      <c r="H47" s="177">
        <v>5.5</v>
      </c>
      <c r="I47" s="177">
        <v>1.2</v>
      </c>
      <c r="J47" s="177">
        <v>2.6</v>
      </c>
      <c r="K47" s="177">
        <v>-1.6</v>
      </c>
      <c r="L47" s="177">
        <v>5.5</v>
      </c>
      <c r="M47" s="177">
        <v>3.2</v>
      </c>
      <c r="N47" s="177">
        <v>2.2</v>
      </c>
      <c r="O47" s="177">
        <v>0.9</v>
      </c>
      <c r="P47" s="177">
        <v>-4.9</v>
      </c>
      <c r="Q47" s="177">
        <v>2.7</v>
      </c>
      <c r="R47" s="177">
        <v>-0.3</v>
      </c>
      <c r="S47" s="177">
        <v>1.3</v>
      </c>
      <c r="T47" s="333"/>
      <c r="U47" s="333"/>
      <c r="V47" s="333"/>
      <c r="W47" s="333"/>
      <c r="X47" s="333"/>
      <c r="Y47" s="333"/>
      <c r="Z47" s="333"/>
      <c r="AA47" s="333"/>
      <c r="AB47" s="333"/>
      <c r="AC47" s="333"/>
      <c r="AD47" s="333"/>
      <c r="AE47" s="333"/>
      <c r="AF47" s="333"/>
      <c r="AG47" s="333"/>
      <c r="AH47" s="333"/>
      <c r="AI47" s="333"/>
    </row>
    <row r="48" spans="1:35" ht="27" customHeight="1">
      <c r="A48" s="333"/>
      <c r="B48" s="333"/>
      <c r="C48" s="333"/>
      <c r="D48" s="339"/>
      <c r="E48" s="339"/>
      <c r="F48" s="339"/>
      <c r="G48" s="339"/>
      <c r="H48" s="339"/>
      <c r="I48" s="339"/>
      <c r="J48" s="339"/>
      <c r="K48" s="339"/>
      <c r="L48" s="339"/>
      <c r="M48" s="339"/>
      <c r="N48" s="339"/>
      <c r="O48" s="339"/>
      <c r="P48" s="339"/>
      <c r="Q48" s="339"/>
      <c r="R48" s="339"/>
      <c r="S48" s="339"/>
      <c r="T48" s="333"/>
      <c r="U48" s="333"/>
      <c r="V48" s="333"/>
      <c r="W48" s="333"/>
      <c r="X48" s="333"/>
      <c r="Y48" s="333"/>
      <c r="Z48" s="333"/>
      <c r="AA48" s="333"/>
      <c r="AB48" s="333"/>
      <c r="AC48" s="333"/>
      <c r="AD48" s="333"/>
      <c r="AE48" s="333"/>
      <c r="AF48" s="333"/>
      <c r="AG48" s="333"/>
      <c r="AH48" s="333"/>
      <c r="AI48" s="333"/>
    </row>
    <row r="49" spans="1:19" ht="17.25">
      <c r="A49" s="159" t="s">
        <v>802</v>
      </c>
      <c r="B49" s="335"/>
      <c r="C49" s="335"/>
      <c r="D49" s="332"/>
      <c r="E49" s="332"/>
      <c r="F49" s="332"/>
      <c r="G49" s="332"/>
      <c r="H49" s="671"/>
      <c r="I49" s="671"/>
      <c r="J49" s="671"/>
      <c r="K49" s="671"/>
      <c r="L49" s="671"/>
      <c r="M49" s="671"/>
      <c r="N49" s="671"/>
      <c r="O49" s="671"/>
      <c r="P49" s="332"/>
      <c r="Q49" s="332"/>
      <c r="R49" s="332"/>
      <c r="S49" s="153" t="s">
        <v>414</v>
      </c>
    </row>
    <row r="50" spans="1:19" ht="13.5">
      <c r="A50" s="655" t="s">
        <v>103</v>
      </c>
      <c r="B50" s="655"/>
      <c r="C50" s="656"/>
      <c r="D50" s="144" t="s">
        <v>609</v>
      </c>
      <c r="E50" s="144" t="s">
        <v>610</v>
      </c>
      <c r="F50" s="144" t="s">
        <v>611</v>
      </c>
      <c r="G50" s="144" t="s">
        <v>612</v>
      </c>
      <c r="H50" s="144" t="s">
        <v>613</v>
      </c>
      <c r="I50" s="144" t="s">
        <v>614</v>
      </c>
      <c r="J50" s="144" t="s">
        <v>615</v>
      </c>
      <c r="K50" s="144" t="s">
        <v>616</v>
      </c>
      <c r="L50" s="144" t="s">
        <v>617</v>
      </c>
      <c r="M50" s="144" t="s">
        <v>618</v>
      </c>
      <c r="N50" s="144" t="s">
        <v>183</v>
      </c>
      <c r="O50" s="144" t="s">
        <v>620</v>
      </c>
      <c r="P50" s="144" t="s">
        <v>621</v>
      </c>
      <c r="Q50" s="144" t="s">
        <v>622</v>
      </c>
      <c r="R50" s="144" t="s">
        <v>623</v>
      </c>
      <c r="S50" s="144" t="s">
        <v>624</v>
      </c>
    </row>
    <row r="51" spans="1:19" ht="13.5">
      <c r="A51" s="657"/>
      <c r="B51" s="657"/>
      <c r="C51" s="658"/>
      <c r="D51" s="145" t="s">
        <v>116</v>
      </c>
      <c r="E51" s="145"/>
      <c r="F51" s="145"/>
      <c r="G51" s="145" t="s">
        <v>174</v>
      </c>
      <c r="H51" s="145" t="s">
        <v>117</v>
      </c>
      <c r="I51" s="145" t="s">
        <v>118</v>
      </c>
      <c r="J51" s="145" t="s">
        <v>119</v>
      </c>
      <c r="K51" s="145" t="s">
        <v>120</v>
      </c>
      <c r="L51" s="146" t="s">
        <v>121</v>
      </c>
      <c r="M51" s="147" t="s">
        <v>122</v>
      </c>
      <c r="N51" s="146" t="s">
        <v>181</v>
      </c>
      <c r="O51" s="146" t="s">
        <v>123</v>
      </c>
      <c r="P51" s="146" t="s">
        <v>124</v>
      </c>
      <c r="Q51" s="146" t="s">
        <v>125</v>
      </c>
      <c r="R51" s="146" t="s">
        <v>126</v>
      </c>
      <c r="S51" s="190" t="s">
        <v>736</v>
      </c>
    </row>
    <row r="52" spans="1:19" ht="18" customHeight="1">
      <c r="A52" s="659"/>
      <c r="B52" s="659"/>
      <c r="C52" s="660"/>
      <c r="D52" s="148" t="s">
        <v>127</v>
      </c>
      <c r="E52" s="148" t="s">
        <v>848</v>
      </c>
      <c r="F52" s="148" t="s">
        <v>849</v>
      </c>
      <c r="G52" s="148" t="s">
        <v>175</v>
      </c>
      <c r="H52" s="148" t="s">
        <v>128</v>
      </c>
      <c r="I52" s="148" t="s">
        <v>129</v>
      </c>
      <c r="J52" s="148" t="s">
        <v>130</v>
      </c>
      <c r="K52" s="148" t="s">
        <v>131</v>
      </c>
      <c r="L52" s="149" t="s">
        <v>132</v>
      </c>
      <c r="M52" s="150" t="s">
        <v>133</v>
      </c>
      <c r="N52" s="149" t="s">
        <v>182</v>
      </c>
      <c r="O52" s="149" t="s">
        <v>134</v>
      </c>
      <c r="P52" s="150" t="s">
        <v>135</v>
      </c>
      <c r="Q52" s="150" t="s">
        <v>136</v>
      </c>
      <c r="R52" s="149" t="s">
        <v>179</v>
      </c>
      <c r="S52" s="149" t="s">
        <v>737</v>
      </c>
    </row>
    <row r="53" spans="1:19" ht="15.75" customHeight="1">
      <c r="A53" s="165"/>
      <c r="B53" s="165"/>
      <c r="C53" s="165"/>
      <c r="D53" s="661" t="s">
        <v>173</v>
      </c>
      <c r="E53" s="661"/>
      <c r="F53" s="661"/>
      <c r="G53" s="661"/>
      <c r="H53" s="661"/>
      <c r="I53" s="661"/>
      <c r="J53" s="661"/>
      <c r="K53" s="661"/>
      <c r="L53" s="661"/>
      <c r="M53" s="661"/>
      <c r="N53" s="661"/>
      <c r="O53" s="661"/>
      <c r="P53" s="661"/>
      <c r="Q53" s="661"/>
      <c r="R53" s="661"/>
      <c r="S53" s="165"/>
    </row>
    <row r="54" spans="1:19" ht="13.5" customHeight="1">
      <c r="A54" s="321" t="s">
        <v>137</v>
      </c>
      <c r="B54" s="321" t="s">
        <v>176</v>
      </c>
      <c r="C54" s="322" t="s">
        <v>138</v>
      </c>
      <c r="D54" s="323">
        <v>99.6</v>
      </c>
      <c r="E54" s="324">
        <v>102.2</v>
      </c>
      <c r="F54" s="324">
        <v>98</v>
      </c>
      <c r="G54" s="324">
        <v>101.8</v>
      </c>
      <c r="H54" s="324">
        <v>108.3</v>
      </c>
      <c r="I54" s="324">
        <v>96.1</v>
      </c>
      <c r="J54" s="324">
        <v>99.8</v>
      </c>
      <c r="K54" s="324">
        <v>106.5</v>
      </c>
      <c r="L54" s="325">
        <v>100.4</v>
      </c>
      <c r="M54" s="325">
        <v>97.8</v>
      </c>
      <c r="N54" s="325">
        <v>98.9</v>
      </c>
      <c r="O54" s="325">
        <v>120.4</v>
      </c>
      <c r="P54" s="324">
        <v>95.9</v>
      </c>
      <c r="Q54" s="324">
        <v>102.1</v>
      </c>
      <c r="R54" s="324">
        <v>101.2</v>
      </c>
      <c r="S54" s="325">
        <v>93.9</v>
      </c>
    </row>
    <row r="55" spans="1:19" ht="13.5" customHeight="1">
      <c r="A55" s="326"/>
      <c r="B55" s="326" t="s">
        <v>674</v>
      </c>
      <c r="C55" s="327"/>
      <c r="D55" s="328">
        <v>100.3</v>
      </c>
      <c r="E55" s="161">
        <v>106.3</v>
      </c>
      <c r="F55" s="161">
        <v>100.3</v>
      </c>
      <c r="G55" s="161">
        <v>100.9</v>
      </c>
      <c r="H55" s="161">
        <v>105</v>
      </c>
      <c r="I55" s="161">
        <v>100.3</v>
      </c>
      <c r="J55" s="161">
        <v>98.4</v>
      </c>
      <c r="K55" s="161">
        <v>105</v>
      </c>
      <c r="L55" s="329">
        <v>93.5</v>
      </c>
      <c r="M55" s="329">
        <v>102.3</v>
      </c>
      <c r="N55" s="329">
        <v>101.4</v>
      </c>
      <c r="O55" s="329">
        <v>112.7</v>
      </c>
      <c r="P55" s="161">
        <v>92.8</v>
      </c>
      <c r="Q55" s="161">
        <v>99</v>
      </c>
      <c r="R55" s="161">
        <v>104.8</v>
      </c>
      <c r="S55" s="329">
        <v>96.8</v>
      </c>
    </row>
    <row r="56" spans="1:19" ht="13.5" customHeight="1">
      <c r="A56" s="326"/>
      <c r="B56" s="326" t="s">
        <v>676</v>
      </c>
      <c r="C56" s="327"/>
      <c r="D56" s="328">
        <v>99.2</v>
      </c>
      <c r="E56" s="161">
        <v>101.8</v>
      </c>
      <c r="F56" s="161">
        <v>99.2</v>
      </c>
      <c r="G56" s="161">
        <v>100.1</v>
      </c>
      <c r="H56" s="161">
        <v>100</v>
      </c>
      <c r="I56" s="161">
        <v>99.3</v>
      </c>
      <c r="J56" s="161">
        <v>98.9</v>
      </c>
      <c r="K56" s="161">
        <v>101.3</v>
      </c>
      <c r="L56" s="329">
        <v>97</v>
      </c>
      <c r="M56" s="329">
        <v>101.6</v>
      </c>
      <c r="N56" s="329">
        <v>100.1</v>
      </c>
      <c r="O56" s="329">
        <v>110.7</v>
      </c>
      <c r="P56" s="161">
        <v>97.8</v>
      </c>
      <c r="Q56" s="161">
        <v>95.7</v>
      </c>
      <c r="R56" s="161">
        <v>103</v>
      </c>
      <c r="S56" s="329">
        <v>98.4</v>
      </c>
    </row>
    <row r="57" spans="1:19" ht="13.5" customHeight="1">
      <c r="A57" s="326"/>
      <c r="B57" s="326" t="s">
        <v>677</v>
      </c>
      <c r="C57" s="327"/>
      <c r="D57" s="328">
        <v>98.7</v>
      </c>
      <c r="E57" s="161">
        <v>99.4</v>
      </c>
      <c r="F57" s="161">
        <v>98.7</v>
      </c>
      <c r="G57" s="161">
        <v>100.2</v>
      </c>
      <c r="H57" s="161">
        <v>99.1</v>
      </c>
      <c r="I57" s="161">
        <v>99.8</v>
      </c>
      <c r="J57" s="161">
        <v>100.6</v>
      </c>
      <c r="K57" s="161">
        <v>96.3</v>
      </c>
      <c r="L57" s="329">
        <v>98.1</v>
      </c>
      <c r="M57" s="329">
        <v>100.8</v>
      </c>
      <c r="N57" s="329">
        <v>99.5</v>
      </c>
      <c r="O57" s="329">
        <v>100.9</v>
      </c>
      <c r="P57" s="161">
        <v>102.5</v>
      </c>
      <c r="Q57" s="161">
        <v>92.8</v>
      </c>
      <c r="R57" s="161">
        <v>103.1</v>
      </c>
      <c r="S57" s="329">
        <v>99.1</v>
      </c>
    </row>
    <row r="58" spans="1:19" ht="13.5" customHeight="1">
      <c r="A58" s="326"/>
      <c r="B58" s="326" t="s">
        <v>415</v>
      </c>
      <c r="C58" s="327"/>
      <c r="D58" s="330">
        <v>100</v>
      </c>
      <c r="E58" s="331">
        <v>100</v>
      </c>
      <c r="F58" s="331">
        <v>100</v>
      </c>
      <c r="G58" s="331">
        <v>100</v>
      </c>
      <c r="H58" s="331">
        <v>100</v>
      </c>
      <c r="I58" s="331">
        <v>100</v>
      </c>
      <c r="J58" s="331">
        <v>100</v>
      </c>
      <c r="K58" s="331">
        <v>100</v>
      </c>
      <c r="L58" s="331">
        <v>100</v>
      </c>
      <c r="M58" s="331">
        <v>100</v>
      </c>
      <c r="N58" s="331">
        <v>100</v>
      </c>
      <c r="O58" s="331">
        <v>100</v>
      </c>
      <c r="P58" s="331">
        <v>100</v>
      </c>
      <c r="Q58" s="331">
        <v>100</v>
      </c>
      <c r="R58" s="331">
        <v>100</v>
      </c>
      <c r="S58" s="331">
        <v>100</v>
      </c>
    </row>
    <row r="59" spans="1:19" ht="13.5" customHeight="1">
      <c r="A59" s="230"/>
      <c r="B59" s="171" t="s">
        <v>418</v>
      </c>
      <c r="C59" s="231"/>
      <c r="D59" s="175">
        <v>100.5</v>
      </c>
      <c r="E59" s="176">
        <v>100.1</v>
      </c>
      <c r="F59" s="176">
        <v>100.7</v>
      </c>
      <c r="G59" s="176">
        <v>98.9</v>
      </c>
      <c r="H59" s="176">
        <v>100.6</v>
      </c>
      <c r="I59" s="176">
        <v>99.1</v>
      </c>
      <c r="J59" s="176">
        <v>98.7</v>
      </c>
      <c r="K59" s="176">
        <v>100.3</v>
      </c>
      <c r="L59" s="176">
        <v>101.2</v>
      </c>
      <c r="M59" s="176">
        <v>100.7</v>
      </c>
      <c r="N59" s="176">
        <v>99.7</v>
      </c>
      <c r="O59" s="176">
        <v>101</v>
      </c>
      <c r="P59" s="176">
        <v>107.7</v>
      </c>
      <c r="Q59" s="176">
        <v>100.3</v>
      </c>
      <c r="R59" s="176">
        <v>101.5</v>
      </c>
      <c r="S59" s="176">
        <v>100.2</v>
      </c>
    </row>
    <row r="60" spans="1:19" ht="13.5" customHeight="1">
      <c r="A60" s="326"/>
      <c r="B60" s="326" t="s">
        <v>147</v>
      </c>
      <c r="C60" s="327"/>
      <c r="D60" s="387">
        <v>101.9</v>
      </c>
      <c r="E60" s="388">
        <v>103.2</v>
      </c>
      <c r="F60" s="388">
        <v>103.8</v>
      </c>
      <c r="G60" s="388">
        <v>100.1</v>
      </c>
      <c r="H60" s="388">
        <v>101.9</v>
      </c>
      <c r="I60" s="388">
        <v>99.4</v>
      </c>
      <c r="J60" s="388">
        <v>98.3</v>
      </c>
      <c r="K60" s="388">
        <v>96.9</v>
      </c>
      <c r="L60" s="388">
        <v>99.7</v>
      </c>
      <c r="M60" s="388">
        <v>102.8</v>
      </c>
      <c r="N60" s="388">
        <v>100.7</v>
      </c>
      <c r="O60" s="388">
        <v>105.6</v>
      </c>
      <c r="P60" s="388">
        <v>111.3</v>
      </c>
      <c r="Q60" s="388">
        <v>99.5</v>
      </c>
      <c r="R60" s="388">
        <v>100.7</v>
      </c>
      <c r="S60" s="388">
        <v>100.4</v>
      </c>
    </row>
    <row r="61" spans="1:19" ht="13.5" customHeight="1">
      <c r="A61" s="326"/>
      <c r="B61" s="326" t="s">
        <v>172</v>
      </c>
      <c r="C61" s="327"/>
      <c r="D61" s="389">
        <v>101.1</v>
      </c>
      <c r="E61" s="162">
        <v>104.1</v>
      </c>
      <c r="F61" s="162">
        <v>102.9</v>
      </c>
      <c r="G61" s="162">
        <v>93.9</v>
      </c>
      <c r="H61" s="162">
        <v>101.1</v>
      </c>
      <c r="I61" s="162">
        <v>99.7</v>
      </c>
      <c r="J61" s="162">
        <v>98.7</v>
      </c>
      <c r="K61" s="162">
        <v>101</v>
      </c>
      <c r="L61" s="162">
        <v>103.4</v>
      </c>
      <c r="M61" s="162">
        <v>101.1</v>
      </c>
      <c r="N61" s="162">
        <v>100.5</v>
      </c>
      <c r="O61" s="162">
        <v>101.9</v>
      </c>
      <c r="P61" s="162">
        <v>99.5</v>
      </c>
      <c r="Q61" s="162">
        <v>99.5</v>
      </c>
      <c r="R61" s="162">
        <v>100</v>
      </c>
      <c r="S61" s="162">
        <v>100.2</v>
      </c>
    </row>
    <row r="62" spans="1:19" ht="13.5" customHeight="1">
      <c r="A62" s="326" t="s">
        <v>417</v>
      </c>
      <c r="B62" s="326" t="s">
        <v>148</v>
      </c>
      <c r="C62" s="327" t="s">
        <v>678</v>
      </c>
      <c r="D62" s="389">
        <v>91.8</v>
      </c>
      <c r="E62" s="162">
        <v>84.7</v>
      </c>
      <c r="F62" s="162">
        <v>89.6</v>
      </c>
      <c r="G62" s="162">
        <v>96.4</v>
      </c>
      <c r="H62" s="162">
        <v>92.9</v>
      </c>
      <c r="I62" s="162">
        <v>92.5</v>
      </c>
      <c r="J62" s="162">
        <v>95.7</v>
      </c>
      <c r="K62" s="162">
        <v>92.1</v>
      </c>
      <c r="L62" s="162">
        <v>97.2</v>
      </c>
      <c r="M62" s="162">
        <v>92.7</v>
      </c>
      <c r="N62" s="162">
        <v>105.2</v>
      </c>
      <c r="O62" s="162">
        <v>98.8</v>
      </c>
      <c r="P62" s="162">
        <v>101.2</v>
      </c>
      <c r="Q62" s="162">
        <v>86.2</v>
      </c>
      <c r="R62" s="162">
        <v>103</v>
      </c>
      <c r="S62" s="162">
        <v>92.3</v>
      </c>
    </row>
    <row r="63" spans="1:19" ht="13.5" customHeight="1">
      <c r="A63" s="326"/>
      <c r="B63" s="326" t="s">
        <v>139</v>
      </c>
      <c r="C63" s="327"/>
      <c r="D63" s="389">
        <v>100.3</v>
      </c>
      <c r="E63" s="162">
        <v>100.3</v>
      </c>
      <c r="F63" s="162">
        <v>102.4</v>
      </c>
      <c r="G63" s="162">
        <v>97.2</v>
      </c>
      <c r="H63" s="162">
        <v>99.1</v>
      </c>
      <c r="I63" s="162">
        <v>98.2</v>
      </c>
      <c r="J63" s="162">
        <v>97.2</v>
      </c>
      <c r="K63" s="162">
        <v>94</v>
      </c>
      <c r="L63" s="162">
        <v>93.6</v>
      </c>
      <c r="M63" s="162">
        <v>101.1</v>
      </c>
      <c r="N63" s="162">
        <v>100.5</v>
      </c>
      <c r="O63" s="162">
        <v>93.8</v>
      </c>
      <c r="P63" s="162">
        <v>108.5</v>
      </c>
      <c r="Q63" s="162">
        <v>99.6</v>
      </c>
      <c r="R63" s="162">
        <v>95.7</v>
      </c>
      <c r="S63" s="162">
        <v>97.3</v>
      </c>
    </row>
    <row r="64" spans="1:19" ht="13.5" customHeight="1">
      <c r="A64" s="326"/>
      <c r="B64" s="326" t="s">
        <v>140</v>
      </c>
      <c r="C64" s="327"/>
      <c r="D64" s="389">
        <v>100.4</v>
      </c>
      <c r="E64" s="162">
        <v>97.8</v>
      </c>
      <c r="F64" s="162">
        <v>101.8</v>
      </c>
      <c r="G64" s="162">
        <v>108.2</v>
      </c>
      <c r="H64" s="162">
        <v>99.2</v>
      </c>
      <c r="I64" s="162">
        <v>94.4</v>
      </c>
      <c r="J64" s="162">
        <v>95.5</v>
      </c>
      <c r="K64" s="162">
        <v>104.1</v>
      </c>
      <c r="L64" s="162">
        <v>100.2</v>
      </c>
      <c r="M64" s="162">
        <v>101.4</v>
      </c>
      <c r="N64" s="162">
        <v>106.1</v>
      </c>
      <c r="O64" s="162">
        <v>93.6</v>
      </c>
      <c r="P64" s="162">
        <v>111.4</v>
      </c>
      <c r="Q64" s="162">
        <v>98.7</v>
      </c>
      <c r="R64" s="162">
        <v>99.6</v>
      </c>
      <c r="S64" s="162">
        <v>100.3</v>
      </c>
    </row>
    <row r="65" spans="1:19" ht="13.5" customHeight="1">
      <c r="A65" s="326"/>
      <c r="B65" s="326" t="s">
        <v>141</v>
      </c>
      <c r="C65" s="327"/>
      <c r="D65" s="389">
        <v>104.2</v>
      </c>
      <c r="E65" s="162">
        <v>110.3</v>
      </c>
      <c r="F65" s="162">
        <v>106.1</v>
      </c>
      <c r="G65" s="162">
        <v>102.1</v>
      </c>
      <c r="H65" s="162">
        <v>105.4</v>
      </c>
      <c r="I65" s="162">
        <v>101.8</v>
      </c>
      <c r="J65" s="162">
        <v>100.5</v>
      </c>
      <c r="K65" s="162">
        <v>96.9</v>
      </c>
      <c r="L65" s="162">
        <v>108</v>
      </c>
      <c r="M65" s="162">
        <v>107.8</v>
      </c>
      <c r="N65" s="162">
        <v>99.7</v>
      </c>
      <c r="O65" s="162">
        <v>103.6</v>
      </c>
      <c r="P65" s="162">
        <v>106.1</v>
      </c>
      <c r="Q65" s="162">
        <v>105</v>
      </c>
      <c r="R65" s="162">
        <v>107.7</v>
      </c>
      <c r="S65" s="162">
        <v>99.4</v>
      </c>
    </row>
    <row r="66" spans="1:19" ht="13.5" customHeight="1">
      <c r="A66" s="326"/>
      <c r="B66" s="326" t="s">
        <v>142</v>
      </c>
      <c r="C66" s="327"/>
      <c r="D66" s="389">
        <v>96.5</v>
      </c>
      <c r="E66" s="162">
        <v>91.9</v>
      </c>
      <c r="F66" s="162">
        <v>93.4</v>
      </c>
      <c r="G66" s="162">
        <v>101.1</v>
      </c>
      <c r="H66" s="162">
        <v>97.7</v>
      </c>
      <c r="I66" s="162">
        <v>96.1</v>
      </c>
      <c r="J66" s="162">
        <v>96.6</v>
      </c>
      <c r="K66" s="162">
        <v>98.2</v>
      </c>
      <c r="L66" s="162">
        <v>100.1</v>
      </c>
      <c r="M66" s="162">
        <v>97.9</v>
      </c>
      <c r="N66" s="162">
        <v>109</v>
      </c>
      <c r="O66" s="162">
        <v>101.2</v>
      </c>
      <c r="P66" s="162">
        <v>110.1</v>
      </c>
      <c r="Q66" s="162">
        <v>95.7</v>
      </c>
      <c r="R66" s="162">
        <v>101.6</v>
      </c>
      <c r="S66" s="162">
        <v>96.1</v>
      </c>
    </row>
    <row r="67" spans="1:19" ht="13.5" customHeight="1">
      <c r="A67" s="326"/>
      <c r="B67" s="326" t="s">
        <v>143</v>
      </c>
      <c r="C67" s="327"/>
      <c r="D67" s="389">
        <v>106.4</v>
      </c>
      <c r="E67" s="162">
        <v>108.9</v>
      </c>
      <c r="F67" s="162">
        <v>106.5</v>
      </c>
      <c r="G67" s="162">
        <v>108.9</v>
      </c>
      <c r="H67" s="162">
        <v>106.1</v>
      </c>
      <c r="I67" s="162">
        <v>101.8</v>
      </c>
      <c r="J67" s="162">
        <v>102.1</v>
      </c>
      <c r="K67" s="162">
        <v>105.2</v>
      </c>
      <c r="L67" s="162">
        <v>99</v>
      </c>
      <c r="M67" s="162">
        <v>101.8</v>
      </c>
      <c r="N67" s="162">
        <v>108</v>
      </c>
      <c r="O67" s="162">
        <v>105.3</v>
      </c>
      <c r="P67" s="162">
        <v>132.5</v>
      </c>
      <c r="Q67" s="162">
        <v>106.6</v>
      </c>
      <c r="R67" s="162">
        <v>101</v>
      </c>
      <c r="S67" s="162">
        <v>101.1</v>
      </c>
    </row>
    <row r="68" spans="1:19" ht="13.5" customHeight="1">
      <c r="A68" s="326"/>
      <c r="B68" s="326" t="s">
        <v>144</v>
      </c>
      <c r="C68" s="327"/>
      <c r="D68" s="389">
        <v>103.1</v>
      </c>
      <c r="E68" s="162">
        <v>107.7</v>
      </c>
      <c r="F68" s="162">
        <v>103.8</v>
      </c>
      <c r="G68" s="162">
        <v>100.2</v>
      </c>
      <c r="H68" s="162">
        <v>104.8</v>
      </c>
      <c r="I68" s="162">
        <v>101.6</v>
      </c>
      <c r="J68" s="162">
        <v>99.4</v>
      </c>
      <c r="K68" s="162">
        <v>99.3</v>
      </c>
      <c r="L68" s="162">
        <v>107.4</v>
      </c>
      <c r="M68" s="162">
        <v>104.5</v>
      </c>
      <c r="N68" s="162">
        <v>107.2</v>
      </c>
      <c r="O68" s="162">
        <v>97.8</v>
      </c>
      <c r="P68" s="162">
        <v>113.1</v>
      </c>
      <c r="Q68" s="162">
        <v>100.5</v>
      </c>
      <c r="R68" s="162">
        <v>106.7</v>
      </c>
      <c r="S68" s="162">
        <v>101.7</v>
      </c>
    </row>
    <row r="69" spans="1:19" ht="13.5" customHeight="1">
      <c r="A69" s="326"/>
      <c r="B69" s="326" t="s">
        <v>145</v>
      </c>
      <c r="C69" s="327"/>
      <c r="D69" s="389">
        <v>96.3</v>
      </c>
      <c r="E69" s="162">
        <v>99.2</v>
      </c>
      <c r="F69" s="162">
        <v>92.6</v>
      </c>
      <c r="G69" s="162">
        <v>101.8</v>
      </c>
      <c r="H69" s="162">
        <v>100.1</v>
      </c>
      <c r="I69" s="162">
        <v>98.2</v>
      </c>
      <c r="J69" s="162">
        <v>98.5</v>
      </c>
      <c r="K69" s="162">
        <v>99.9</v>
      </c>
      <c r="L69" s="162">
        <v>102</v>
      </c>
      <c r="M69" s="162">
        <v>96.3</v>
      </c>
      <c r="N69" s="162">
        <v>104.1</v>
      </c>
      <c r="O69" s="162">
        <v>100.8</v>
      </c>
      <c r="P69" s="162">
        <v>85.9</v>
      </c>
      <c r="Q69" s="162">
        <v>100.5</v>
      </c>
      <c r="R69" s="162">
        <v>101.8</v>
      </c>
      <c r="S69" s="162">
        <v>99.6</v>
      </c>
    </row>
    <row r="70" spans="1:46" ht="13.5" customHeight="1">
      <c r="A70" s="326"/>
      <c r="B70" s="326" t="s">
        <v>146</v>
      </c>
      <c r="C70" s="327"/>
      <c r="D70" s="389">
        <v>102</v>
      </c>
      <c r="E70" s="162">
        <v>110.1</v>
      </c>
      <c r="F70" s="162">
        <v>102.8</v>
      </c>
      <c r="G70" s="162">
        <v>97.9</v>
      </c>
      <c r="H70" s="162">
        <v>99.2</v>
      </c>
      <c r="I70" s="162">
        <v>101.5</v>
      </c>
      <c r="J70" s="162">
        <v>98.9</v>
      </c>
      <c r="K70" s="162">
        <v>93.3</v>
      </c>
      <c r="L70" s="162">
        <v>101.8</v>
      </c>
      <c r="M70" s="162">
        <v>102.1</v>
      </c>
      <c r="N70" s="162">
        <v>105.1</v>
      </c>
      <c r="O70" s="162">
        <v>98.9</v>
      </c>
      <c r="P70" s="162">
        <v>112.5</v>
      </c>
      <c r="Q70" s="162">
        <v>100</v>
      </c>
      <c r="R70" s="162">
        <v>102.5</v>
      </c>
      <c r="S70" s="162">
        <v>99.8</v>
      </c>
      <c r="T70" s="332"/>
      <c r="U70" s="332"/>
      <c r="V70" s="332"/>
      <c r="W70" s="332"/>
      <c r="X70" s="332"/>
      <c r="Y70" s="332"/>
      <c r="Z70" s="332"/>
      <c r="AA70" s="332"/>
      <c r="AB70" s="332"/>
      <c r="AC70" s="332"/>
      <c r="AD70" s="332"/>
      <c r="AE70" s="332"/>
      <c r="AF70" s="332"/>
      <c r="AG70" s="332"/>
      <c r="AH70" s="332"/>
      <c r="AI70" s="332"/>
      <c r="AJ70" s="332"/>
      <c r="AK70" s="332"/>
      <c r="AL70" s="332"/>
      <c r="AM70" s="332"/>
      <c r="AN70" s="332"/>
      <c r="AO70" s="332"/>
      <c r="AP70" s="332"/>
      <c r="AQ70" s="332"/>
      <c r="AR70" s="332"/>
      <c r="AS70" s="332"/>
      <c r="AT70" s="332"/>
    </row>
    <row r="71" spans="1:46" ht="13.5" customHeight="1">
      <c r="A71" s="326"/>
      <c r="B71" s="326" t="s">
        <v>115</v>
      </c>
      <c r="C71" s="327"/>
      <c r="D71" s="389">
        <v>101.5</v>
      </c>
      <c r="E71" s="162">
        <v>108.4</v>
      </c>
      <c r="F71" s="162">
        <v>102.1</v>
      </c>
      <c r="G71" s="162">
        <v>102.1</v>
      </c>
      <c r="H71" s="162">
        <v>100.5</v>
      </c>
      <c r="I71" s="162">
        <v>99.5</v>
      </c>
      <c r="J71" s="162">
        <v>98</v>
      </c>
      <c r="K71" s="162">
        <v>98.4</v>
      </c>
      <c r="L71" s="162">
        <v>102.7</v>
      </c>
      <c r="M71" s="162">
        <v>100.7</v>
      </c>
      <c r="N71" s="162">
        <v>106.4</v>
      </c>
      <c r="O71" s="162">
        <v>98</v>
      </c>
      <c r="P71" s="162">
        <v>118.8</v>
      </c>
      <c r="Q71" s="162">
        <v>96.9</v>
      </c>
      <c r="R71" s="162">
        <v>99.6</v>
      </c>
      <c r="S71" s="162">
        <v>100.3</v>
      </c>
      <c r="T71" s="332"/>
      <c r="U71" s="332"/>
      <c r="V71" s="332"/>
      <c r="W71" s="332"/>
      <c r="X71" s="332"/>
      <c r="Y71" s="332"/>
      <c r="Z71" s="332"/>
      <c r="AA71" s="332"/>
      <c r="AB71" s="332"/>
      <c r="AC71" s="332"/>
      <c r="AD71" s="332"/>
      <c r="AE71" s="332"/>
      <c r="AF71" s="332"/>
      <c r="AG71" s="332"/>
      <c r="AH71" s="332"/>
      <c r="AI71" s="332"/>
      <c r="AJ71" s="332"/>
      <c r="AK71" s="332"/>
      <c r="AL71" s="332"/>
      <c r="AM71" s="332"/>
      <c r="AN71" s="332"/>
      <c r="AO71" s="332"/>
      <c r="AP71" s="332"/>
      <c r="AQ71" s="332"/>
      <c r="AR71" s="332"/>
      <c r="AS71" s="332"/>
      <c r="AT71" s="332"/>
    </row>
    <row r="72" spans="1:46" ht="13.5" customHeight="1">
      <c r="A72" s="171"/>
      <c r="B72" s="338" t="s">
        <v>560</v>
      </c>
      <c r="C72" s="172"/>
      <c r="D72" s="173">
        <v>103.4</v>
      </c>
      <c r="E72" s="174">
        <v>107.4</v>
      </c>
      <c r="F72" s="174">
        <v>104.8</v>
      </c>
      <c r="G72" s="174">
        <v>99.2</v>
      </c>
      <c r="H72" s="174">
        <v>104.9</v>
      </c>
      <c r="I72" s="174">
        <v>101.8</v>
      </c>
      <c r="J72" s="174">
        <v>98.3</v>
      </c>
      <c r="K72" s="174">
        <v>94.7</v>
      </c>
      <c r="L72" s="174">
        <v>106.1</v>
      </c>
      <c r="M72" s="174">
        <v>105.9</v>
      </c>
      <c r="N72" s="174">
        <v>106.8</v>
      </c>
      <c r="O72" s="174">
        <v>100.4</v>
      </c>
      <c r="P72" s="174">
        <v>113.4</v>
      </c>
      <c r="Q72" s="174">
        <v>100.4</v>
      </c>
      <c r="R72" s="174">
        <v>103.2</v>
      </c>
      <c r="S72" s="174">
        <v>103.1</v>
      </c>
      <c r="T72" s="332"/>
      <c r="U72" s="332"/>
      <c r="V72" s="332"/>
      <c r="W72" s="332"/>
      <c r="X72" s="332"/>
      <c r="Y72" s="332"/>
      <c r="Z72" s="332"/>
      <c r="AA72" s="332"/>
      <c r="AB72" s="332"/>
      <c r="AC72" s="332"/>
      <c r="AD72" s="332"/>
      <c r="AE72" s="332"/>
      <c r="AF72" s="332"/>
      <c r="AG72" s="332"/>
      <c r="AH72" s="332"/>
      <c r="AI72" s="332"/>
      <c r="AJ72" s="332"/>
      <c r="AK72" s="332"/>
      <c r="AL72" s="332"/>
      <c r="AM72" s="332"/>
      <c r="AN72" s="332"/>
      <c r="AO72" s="332"/>
      <c r="AP72" s="332"/>
      <c r="AQ72" s="332"/>
      <c r="AR72" s="332"/>
      <c r="AS72" s="332"/>
      <c r="AT72" s="332"/>
    </row>
    <row r="73" spans="1:19" ht="17.25" customHeight="1">
      <c r="A73" s="165"/>
      <c r="B73" s="165"/>
      <c r="C73" s="165"/>
      <c r="D73" s="662" t="s">
        <v>632</v>
      </c>
      <c r="E73" s="662"/>
      <c r="F73" s="662"/>
      <c r="G73" s="662"/>
      <c r="H73" s="662"/>
      <c r="I73" s="662"/>
      <c r="J73" s="662"/>
      <c r="K73" s="662"/>
      <c r="L73" s="662"/>
      <c r="M73" s="662"/>
      <c r="N73" s="662"/>
      <c r="O73" s="662"/>
      <c r="P73" s="662"/>
      <c r="Q73" s="662"/>
      <c r="R73" s="662"/>
      <c r="S73" s="662"/>
    </row>
    <row r="74" spans="1:19" ht="13.5" customHeight="1">
      <c r="A74" s="321" t="s">
        <v>137</v>
      </c>
      <c r="B74" s="321" t="s">
        <v>176</v>
      </c>
      <c r="C74" s="322" t="s">
        <v>138</v>
      </c>
      <c r="D74" s="323">
        <v>-1.8</v>
      </c>
      <c r="E74" s="324">
        <v>0.1</v>
      </c>
      <c r="F74" s="324">
        <v>-2.6</v>
      </c>
      <c r="G74" s="324">
        <v>0.5</v>
      </c>
      <c r="H74" s="324">
        <v>1</v>
      </c>
      <c r="I74" s="324">
        <v>0.8</v>
      </c>
      <c r="J74" s="324">
        <v>2.1</v>
      </c>
      <c r="K74" s="324">
        <v>1</v>
      </c>
      <c r="L74" s="325">
        <v>-0.6</v>
      </c>
      <c r="M74" s="325">
        <v>0.4</v>
      </c>
      <c r="N74" s="325">
        <v>-11.2</v>
      </c>
      <c r="O74" s="325">
        <v>2.8</v>
      </c>
      <c r="P74" s="324">
        <v>-4.3</v>
      </c>
      <c r="Q74" s="324">
        <v>-2.1</v>
      </c>
      <c r="R74" s="324">
        <v>-0.4</v>
      </c>
      <c r="S74" s="325">
        <v>-0.7</v>
      </c>
    </row>
    <row r="75" spans="1:19" ht="13.5" customHeight="1">
      <c r="A75" s="326"/>
      <c r="B75" s="326" t="s">
        <v>674</v>
      </c>
      <c r="C75" s="327"/>
      <c r="D75" s="328">
        <v>0.6</v>
      </c>
      <c r="E75" s="161">
        <v>3.9</v>
      </c>
      <c r="F75" s="161">
        <v>2.4</v>
      </c>
      <c r="G75" s="161">
        <v>-0.9</v>
      </c>
      <c r="H75" s="161">
        <v>-3.1</v>
      </c>
      <c r="I75" s="161">
        <v>4.4</v>
      </c>
      <c r="J75" s="161">
        <v>-1.4</v>
      </c>
      <c r="K75" s="161">
        <v>-1.4</v>
      </c>
      <c r="L75" s="329">
        <v>-6.9</v>
      </c>
      <c r="M75" s="329">
        <v>4.7</v>
      </c>
      <c r="N75" s="329">
        <v>2.6</v>
      </c>
      <c r="O75" s="329">
        <v>-6.4</v>
      </c>
      <c r="P75" s="161">
        <v>-3.3</v>
      </c>
      <c r="Q75" s="161">
        <v>-3.1</v>
      </c>
      <c r="R75" s="161">
        <v>3.6</v>
      </c>
      <c r="S75" s="329">
        <v>3</v>
      </c>
    </row>
    <row r="76" spans="1:19" ht="13.5" customHeight="1">
      <c r="A76" s="326"/>
      <c r="B76" s="326" t="s">
        <v>676</v>
      </c>
      <c r="C76" s="327"/>
      <c r="D76" s="328">
        <v>-1</v>
      </c>
      <c r="E76" s="161">
        <v>-4.1</v>
      </c>
      <c r="F76" s="161">
        <v>-1.1</v>
      </c>
      <c r="G76" s="161">
        <v>-0.8</v>
      </c>
      <c r="H76" s="161">
        <v>-4.7</v>
      </c>
      <c r="I76" s="161">
        <v>-1</v>
      </c>
      <c r="J76" s="161">
        <v>0.5</v>
      </c>
      <c r="K76" s="161">
        <v>-3.5</v>
      </c>
      <c r="L76" s="329">
        <v>3.7</v>
      </c>
      <c r="M76" s="329">
        <v>-0.8</v>
      </c>
      <c r="N76" s="329">
        <v>-1.3</v>
      </c>
      <c r="O76" s="329">
        <v>-1.8</v>
      </c>
      <c r="P76" s="161">
        <v>5.4</v>
      </c>
      <c r="Q76" s="161">
        <v>-3.4</v>
      </c>
      <c r="R76" s="161">
        <v>-1.7</v>
      </c>
      <c r="S76" s="329">
        <v>1.7</v>
      </c>
    </row>
    <row r="77" spans="1:19" ht="13.5" customHeight="1">
      <c r="A77" s="326"/>
      <c r="B77" s="326" t="s">
        <v>677</v>
      </c>
      <c r="C77" s="327"/>
      <c r="D77" s="328">
        <v>-0.5</v>
      </c>
      <c r="E77" s="161">
        <v>-2.4</v>
      </c>
      <c r="F77" s="161">
        <v>-0.4</v>
      </c>
      <c r="G77" s="161">
        <v>0.1</v>
      </c>
      <c r="H77" s="161">
        <v>-1</v>
      </c>
      <c r="I77" s="161">
        <v>0.5</v>
      </c>
      <c r="J77" s="161">
        <v>1.7</v>
      </c>
      <c r="K77" s="161">
        <v>-5</v>
      </c>
      <c r="L77" s="329">
        <v>1.1</v>
      </c>
      <c r="M77" s="329">
        <v>-0.7</v>
      </c>
      <c r="N77" s="329">
        <v>-0.6</v>
      </c>
      <c r="O77" s="329">
        <v>-8.9</v>
      </c>
      <c r="P77" s="161">
        <v>4.8</v>
      </c>
      <c r="Q77" s="161">
        <v>-2.9</v>
      </c>
      <c r="R77" s="161">
        <v>0.1</v>
      </c>
      <c r="S77" s="329">
        <v>0.7</v>
      </c>
    </row>
    <row r="78" spans="1:19" ht="13.5" customHeight="1">
      <c r="A78" s="326"/>
      <c r="B78" s="326" t="s">
        <v>415</v>
      </c>
      <c r="C78" s="327"/>
      <c r="D78" s="328">
        <v>1.3</v>
      </c>
      <c r="E78" s="161">
        <v>0.6</v>
      </c>
      <c r="F78" s="161">
        <v>1.2</v>
      </c>
      <c r="G78" s="161">
        <v>-0.2</v>
      </c>
      <c r="H78" s="161">
        <v>1</v>
      </c>
      <c r="I78" s="161">
        <v>0.2</v>
      </c>
      <c r="J78" s="161">
        <v>-0.6</v>
      </c>
      <c r="K78" s="161">
        <v>3.9</v>
      </c>
      <c r="L78" s="329">
        <v>2</v>
      </c>
      <c r="M78" s="329">
        <v>-0.9</v>
      </c>
      <c r="N78" s="329">
        <v>0.4</v>
      </c>
      <c r="O78" s="329">
        <v>-0.8</v>
      </c>
      <c r="P78" s="161">
        <v>-2.4</v>
      </c>
      <c r="Q78" s="161">
        <v>7.8</v>
      </c>
      <c r="R78" s="161">
        <v>-3</v>
      </c>
      <c r="S78" s="329">
        <v>1</v>
      </c>
    </row>
    <row r="79" spans="1:19" ht="13.5" customHeight="1">
      <c r="A79" s="230"/>
      <c r="B79" s="171" t="s">
        <v>418</v>
      </c>
      <c r="C79" s="231"/>
      <c r="D79" s="175">
        <v>0.5</v>
      </c>
      <c r="E79" s="176">
        <v>0</v>
      </c>
      <c r="F79" s="176">
        <v>0.7</v>
      </c>
      <c r="G79" s="176">
        <v>-1.1</v>
      </c>
      <c r="H79" s="176">
        <v>0.5</v>
      </c>
      <c r="I79" s="176">
        <v>-0.9</v>
      </c>
      <c r="J79" s="176">
        <v>-1.4</v>
      </c>
      <c r="K79" s="176">
        <v>0.3</v>
      </c>
      <c r="L79" s="176">
        <v>1.2</v>
      </c>
      <c r="M79" s="176">
        <v>0.8</v>
      </c>
      <c r="N79" s="176">
        <v>-0.3</v>
      </c>
      <c r="O79" s="176">
        <v>0.9</v>
      </c>
      <c r="P79" s="176">
        <v>7.7</v>
      </c>
      <c r="Q79" s="176">
        <v>0.2</v>
      </c>
      <c r="R79" s="176">
        <v>1.4</v>
      </c>
      <c r="S79" s="176">
        <v>0.2</v>
      </c>
    </row>
    <row r="80" spans="1:19" ht="13.5" customHeight="1">
      <c r="A80" s="326"/>
      <c r="B80" s="326" t="s">
        <v>147</v>
      </c>
      <c r="C80" s="327"/>
      <c r="D80" s="387">
        <v>0.2</v>
      </c>
      <c r="E80" s="388">
        <v>1.1</v>
      </c>
      <c r="F80" s="388">
        <v>-0.4</v>
      </c>
      <c r="G80" s="388">
        <v>4.9</v>
      </c>
      <c r="H80" s="388">
        <v>0.6</v>
      </c>
      <c r="I80" s="388">
        <v>-3.6</v>
      </c>
      <c r="J80" s="388">
        <v>-2.6</v>
      </c>
      <c r="K80" s="388">
        <v>1</v>
      </c>
      <c r="L80" s="388">
        <v>-4.5</v>
      </c>
      <c r="M80" s="388">
        <v>4.6</v>
      </c>
      <c r="N80" s="388">
        <v>3.7</v>
      </c>
      <c r="O80" s="388">
        <v>0.4</v>
      </c>
      <c r="P80" s="388">
        <v>15.7</v>
      </c>
      <c r="Q80" s="388">
        <v>-1.1</v>
      </c>
      <c r="R80" s="388">
        <v>-1.7</v>
      </c>
      <c r="S80" s="388">
        <v>0</v>
      </c>
    </row>
    <row r="81" spans="1:19" ht="13.5" customHeight="1">
      <c r="A81" s="326"/>
      <c r="B81" s="326" t="s">
        <v>172</v>
      </c>
      <c r="C81" s="327"/>
      <c r="D81" s="389">
        <v>2.5</v>
      </c>
      <c r="E81" s="162">
        <v>1.2</v>
      </c>
      <c r="F81" s="162">
        <v>4.3</v>
      </c>
      <c r="G81" s="162">
        <v>0.2</v>
      </c>
      <c r="H81" s="162">
        <v>2.5</v>
      </c>
      <c r="I81" s="162">
        <v>1</v>
      </c>
      <c r="J81" s="162">
        <v>-0.4</v>
      </c>
      <c r="K81" s="162">
        <v>-1.5</v>
      </c>
      <c r="L81" s="162">
        <v>6.4</v>
      </c>
      <c r="M81" s="162">
        <v>0.4</v>
      </c>
      <c r="N81" s="162">
        <v>5.2</v>
      </c>
      <c r="O81" s="162">
        <v>0.5</v>
      </c>
      <c r="P81" s="162">
        <v>0.8</v>
      </c>
      <c r="Q81" s="162">
        <v>1.7</v>
      </c>
      <c r="R81" s="162">
        <v>2.5</v>
      </c>
      <c r="S81" s="162">
        <v>1.3</v>
      </c>
    </row>
    <row r="82" spans="1:19" ht="13.5" customHeight="1">
      <c r="A82" s="326" t="s">
        <v>417</v>
      </c>
      <c r="B82" s="326" t="s">
        <v>148</v>
      </c>
      <c r="C82" s="327" t="s">
        <v>678</v>
      </c>
      <c r="D82" s="389">
        <v>-2.5</v>
      </c>
      <c r="E82" s="162">
        <v>-4.1</v>
      </c>
      <c r="F82" s="162">
        <v>-1.8</v>
      </c>
      <c r="G82" s="162">
        <v>2</v>
      </c>
      <c r="H82" s="162">
        <v>-2.5</v>
      </c>
      <c r="I82" s="162">
        <v>-3.9</v>
      </c>
      <c r="J82" s="162">
        <v>-0.7</v>
      </c>
      <c r="K82" s="162">
        <v>-4.3</v>
      </c>
      <c r="L82" s="162">
        <v>1.4</v>
      </c>
      <c r="M82" s="162">
        <v>-2.4</v>
      </c>
      <c r="N82" s="162">
        <v>7.2</v>
      </c>
      <c r="O82" s="162">
        <v>1.4</v>
      </c>
      <c r="P82" s="162">
        <v>-0.1</v>
      </c>
      <c r="Q82" s="162">
        <v>-9.6</v>
      </c>
      <c r="R82" s="162">
        <v>-0.4</v>
      </c>
      <c r="S82" s="162">
        <v>-3.5</v>
      </c>
    </row>
    <row r="83" spans="1:19" ht="13.5" customHeight="1">
      <c r="A83" s="326"/>
      <c r="B83" s="326" t="s">
        <v>139</v>
      </c>
      <c r="C83" s="327"/>
      <c r="D83" s="389">
        <v>0.4</v>
      </c>
      <c r="E83" s="162">
        <v>-3.7</v>
      </c>
      <c r="F83" s="162">
        <v>1.7</v>
      </c>
      <c r="G83" s="162">
        <v>-0.7</v>
      </c>
      <c r="H83" s="162">
        <v>2.4</v>
      </c>
      <c r="I83" s="162">
        <v>-0.5</v>
      </c>
      <c r="J83" s="162">
        <v>-0.5</v>
      </c>
      <c r="K83" s="162">
        <v>-3.9</v>
      </c>
      <c r="L83" s="162">
        <v>-1</v>
      </c>
      <c r="M83" s="162">
        <v>2</v>
      </c>
      <c r="N83" s="162">
        <v>4.5</v>
      </c>
      <c r="O83" s="162">
        <v>-0.6</v>
      </c>
      <c r="P83" s="162">
        <v>3</v>
      </c>
      <c r="Q83" s="162">
        <v>-2.1</v>
      </c>
      <c r="R83" s="162">
        <v>-0.1</v>
      </c>
      <c r="S83" s="162">
        <v>-1.9</v>
      </c>
    </row>
    <row r="84" spans="1:19" ht="13.5" customHeight="1">
      <c r="A84" s="326"/>
      <c r="B84" s="326" t="s">
        <v>140</v>
      </c>
      <c r="C84" s="327"/>
      <c r="D84" s="389">
        <v>-1.4</v>
      </c>
      <c r="E84" s="162">
        <v>3.2</v>
      </c>
      <c r="F84" s="162">
        <v>-1.4</v>
      </c>
      <c r="G84" s="162">
        <v>4.6</v>
      </c>
      <c r="H84" s="162">
        <v>-2.2</v>
      </c>
      <c r="I84" s="162">
        <v>-3</v>
      </c>
      <c r="J84" s="162">
        <v>-2.5</v>
      </c>
      <c r="K84" s="162">
        <v>-2.5</v>
      </c>
      <c r="L84" s="162">
        <v>1.1</v>
      </c>
      <c r="M84" s="162">
        <v>-2.7</v>
      </c>
      <c r="N84" s="162">
        <v>6.2</v>
      </c>
      <c r="O84" s="162">
        <v>-2</v>
      </c>
      <c r="P84" s="162">
        <v>1.7</v>
      </c>
      <c r="Q84" s="162">
        <v>-5.6</v>
      </c>
      <c r="R84" s="162">
        <v>-0.4</v>
      </c>
      <c r="S84" s="162">
        <v>0.6</v>
      </c>
    </row>
    <row r="85" spans="1:19" ht="13.5" customHeight="1">
      <c r="A85" s="326"/>
      <c r="B85" s="326" t="s">
        <v>141</v>
      </c>
      <c r="C85" s="327"/>
      <c r="D85" s="389">
        <v>-1.3</v>
      </c>
      <c r="E85" s="162">
        <v>7.1</v>
      </c>
      <c r="F85" s="162">
        <v>-0.9</v>
      </c>
      <c r="G85" s="162">
        <v>4.5</v>
      </c>
      <c r="H85" s="162">
        <v>-0.8</v>
      </c>
      <c r="I85" s="162">
        <v>-3</v>
      </c>
      <c r="J85" s="162">
        <v>-2</v>
      </c>
      <c r="K85" s="162">
        <v>-4.5</v>
      </c>
      <c r="L85" s="162">
        <v>0.8</v>
      </c>
      <c r="M85" s="162">
        <v>0.5</v>
      </c>
      <c r="N85" s="162">
        <v>-5</v>
      </c>
      <c r="O85" s="162">
        <v>-0.3</v>
      </c>
      <c r="P85" s="162">
        <v>-4.8</v>
      </c>
      <c r="Q85" s="162">
        <v>-1.1</v>
      </c>
      <c r="R85" s="162">
        <v>2.4</v>
      </c>
      <c r="S85" s="162">
        <v>-2.1</v>
      </c>
    </row>
    <row r="86" spans="1:19" ht="13.5" customHeight="1">
      <c r="A86" s="326"/>
      <c r="B86" s="326" t="s">
        <v>142</v>
      </c>
      <c r="C86" s="327"/>
      <c r="D86" s="389">
        <v>1.5</v>
      </c>
      <c r="E86" s="162">
        <v>-1.2</v>
      </c>
      <c r="F86" s="162">
        <v>0.5</v>
      </c>
      <c r="G86" s="162">
        <v>7.6</v>
      </c>
      <c r="H86" s="162">
        <v>1.9</v>
      </c>
      <c r="I86" s="162">
        <v>-1.9</v>
      </c>
      <c r="J86" s="162">
        <v>-1.7</v>
      </c>
      <c r="K86" s="162">
        <v>2.3</v>
      </c>
      <c r="L86" s="162">
        <v>-2.2</v>
      </c>
      <c r="M86" s="162">
        <v>-0.7</v>
      </c>
      <c r="N86" s="162">
        <v>9</v>
      </c>
      <c r="O86" s="162">
        <v>0.3</v>
      </c>
      <c r="P86" s="162">
        <v>9.3</v>
      </c>
      <c r="Q86" s="162">
        <v>3.9</v>
      </c>
      <c r="R86" s="162">
        <v>2</v>
      </c>
      <c r="S86" s="162">
        <v>-0.4</v>
      </c>
    </row>
    <row r="87" spans="1:19" ht="13.5" customHeight="1">
      <c r="A87" s="326"/>
      <c r="B87" s="326" t="s">
        <v>143</v>
      </c>
      <c r="C87" s="327"/>
      <c r="D87" s="389">
        <v>1.3</v>
      </c>
      <c r="E87" s="162">
        <v>2.4</v>
      </c>
      <c r="F87" s="162">
        <v>1.4</v>
      </c>
      <c r="G87" s="162">
        <v>1.3</v>
      </c>
      <c r="H87" s="162">
        <v>1.9</v>
      </c>
      <c r="I87" s="162">
        <v>0.3</v>
      </c>
      <c r="J87" s="162">
        <v>-0.7</v>
      </c>
      <c r="K87" s="162">
        <v>-3</v>
      </c>
      <c r="L87" s="162">
        <v>1.1</v>
      </c>
      <c r="M87" s="162">
        <v>1.4</v>
      </c>
      <c r="N87" s="162">
        <v>6.2</v>
      </c>
      <c r="O87" s="162">
        <v>0.1</v>
      </c>
      <c r="P87" s="162">
        <v>10.2</v>
      </c>
      <c r="Q87" s="162">
        <v>1</v>
      </c>
      <c r="R87" s="162">
        <v>1.5</v>
      </c>
      <c r="S87" s="162">
        <v>-3.6</v>
      </c>
    </row>
    <row r="88" spans="1:19" ht="13.5" customHeight="1">
      <c r="A88" s="326"/>
      <c r="B88" s="326" t="s">
        <v>144</v>
      </c>
      <c r="C88" s="327"/>
      <c r="D88" s="389">
        <v>0.2</v>
      </c>
      <c r="E88" s="162">
        <v>5.1</v>
      </c>
      <c r="F88" s="162">
        <v>-0.3</v>
      </c>
      <c r="G88" s="162">
        <v>1.2</v>
      </c>
      <c r="H88" s="162">
        <v>-1.3</v>
      </c>
      <c r="I88" s="162">
        <v>3.1</v>
      </c>
      <c r="J88" s="162">
        <v>-0.1</v>
      </c>
      <c r="K88" s="162">
        <v>-2.5</v>
      </c>
      <c r="L88" s="162">
        <v>-1.3</v>
      </c>
      <c r="M88" s="162">
        <v>1.1</v>
      </c>
      <c r="N88" s="162">
        <v>7.1</v>
      </c>
      <c r="O88" s="162">
        <v>-1.8</v>
      </c>
      <c r="P88" s="162">
        <v>1.2</v>
      </c>
      <c r="Q88" s="162">
        <v>-2</v>
      </c>
      <c r="R88" s="162">
        <v>-0.4</v>
      </c>
      <c r="S88" s="162">
        <v>-0.9</v>
      </c>
    </row>
    <row r="89" spans="1:19" ht="13.5" customHeight="1">
      <c r="A89" s="326"/>
      <c r="B89" s="326" t="s">
        <v>145</v>
      </c>
      <c r="C89" s="327"/>
      <c r="D89" s="389">
        <v>-0.4</v>
      </c>
      <c r="E89" s="162">
        <v>6.4</v>
      </c>
      <c r="F89" s="162">
        <v>-1.2</v>
      </c>
      <c r="G89" s="162">
        <v>0.1</v>
      </c>
      <c r="H89" s="162">
        <v>-0.6</v>
      </c>
      <c r="I89" s="162">
        <v>1.2</v>
      </c>
      <c r="J89" s="162">
        <v>-0.5</v>
      </c>
      <c r="K89" s="162">
        <v>-1.5</v>
      </c>
      <c r="L89" s="162">
        <v>-0.1</v>
      </c>
      <c r="M89" s="162">
        <v>0.4</v>
      </c>
      <c r="N89" s="162">
        <v>3.3</v>
      </c>
      <c r="O89" s="162">
        <v>-4.2</v>
      </c>
      <c r="P89" s="162">
        <v>-12.3</v>
      </c>
      <c r="Q89" s="162">
        <v>3.4</v>
      </c>
      <c r="R89" s="162">
        <v>0</v>
      </c>
      <c r="S89" s="162">
        <v>-0.4</v>
      </c>
    </row>
    <row r="90" spans="1:19" ht="13.5" customHeight="1">
      <c r="A90" s="326"/>
      <c r="B90" s="326" t="s">
        <v>146</v>
      </c>
      <c r="C90" s="327"/>
      <c r="D90" s="389">
        <v>0.4</v>
      </c>
      <c r="E90" s="162">
        <v>3.9</v>
      </c>
      <c r="F90" s="162">
        <v>1.2</v>
      </c>
      <c r="G90" s="162">
        <v>1.6</v>
      </c>
      <c r="H90" s="162">
        <v>1.6</v>
      </c>
      <c r="I90" s="162">
        <v>1.7</v>
      </c>
      <c r="J90" s="162">
        <v>-0.2</v>
      </c>
      <c r="K90" s="162">
        <v>-4.4</v>
      </c>
      <c r="L90" s="162">
        <v>-0.1</v>
      </c>
      <c r="M90" s="162">
        <v>4.4</v>
      </c>
      <c r="N90" s="162">
        <v>3.6</v>
      </c>
      <c r="O90" s="162">
        <v>-2.8</v>
      </c>
      <c r="P90" s="162">
        <v>0</v>
      </c>
      <c r="Q90" s="162">
        <v>-2.2</v>
      </c>
      <c r="R90" s="162">
        <v>-1.3</v>
      </c>
      <c r="S90" s="162">
        <v>-2.2</v>
      </c>
    </row>
    <row r="91" spans="1:19" ht="13.5" customHeight="1">
      <c r="A91" s="326"/>
      <c r="B91" s="326" t="s">
        <v>115</v>
      </c>
      <c r="C91" s="327"/>
      <c r="D91" s="389">
        <v>1.6</v>
      </c>
      <c r="E91" s="162">
        <v>6.1</v>
      </c>
      <c r="F91" s="162">
        <v>-0.3</v>
      </c>
      <c r="G91" s="162">
        <v>1.9</v>
      </c>
      <c r="H91" s="162">
        <v>0.9</v>
      </c>
      <c r="I91" s="162">
        <v>1.3</v>
      </c>
      <c r="J91" s="162">
        <v>3.7</v>
      </c>
      <c r="K91" s="162">
        <v>0</v>
      </c>
      <c r="L91" s="162">
        <v>0.9</v>
      </c>
      <c r="M91" s="162">
        <v>-2.4</v>
      </c>
      <c r="N91" s="162">
        <v>15.9</v>
      </c>
      <c r="O91" s="162">
        <v>-3.1</v>
      </c>
      <c r="P91" s="162">
        <v>6.6</v>
      </c>
      <c r="Q91" s="162">
        <v>0.2</v>
      </c>
      <c r="R91" s="162">
        <v>-0.9</v>
      </c>
      <c r="S91" s="162">
        <v>0.7</v>
      </c>
    </row>
    <row r="92" spans="1:19" ht="13.5" customHeight="1">
      <c r="A92" s="171"/>
      <c r="B92" s="338" t="s">
        <v>560</v>
      </c>
      <c r="C92" s="172"/>
      <c r="D92" s="173">
        <v>1.5</v>
      </c>
      <c r="E92" s="174">
        <v>4.1</v>
      </c>
      <c r="F92" s="174">
        <v>1</v>
      </c>
      <c r="G92" s="174">
        <v>-0.9</v>
      </c>
      <c r="H92" s="174">
        <v>2.9</v>
      </c>
      <c r="I92" s="174">
        <v>2.4</v>
      </c>
      <c r="J92" s="174">
        <v>0</v>
      </c>
      <c r="K92" s="174">
        <v>-2.3</v>
      </c>
      <c r="L92" s="174">
        <v>6.4</v>
      </c>
      <c r="M92" s="174">
        <v>3</v>
      </c>
      <c r="N92" s="174">
        <v>6.1</v>
      </c>
      <c r="O92" s="174">
        <v>-4.9</v>
      </c>
      <c r="P92" s="174">
        <v>1.9</v>
      </c>
      <c r="Q92" s="174">
        <v>0.9</v>
      </c>
      <c r="R92" s="174">
        <v>2.5</v>
      </c>
      <c r="S92" s="174">
        <v>2.7</v>
      </c>
    </row>
    <row r="93" spans="1:35" ht="27" customHeight="1">
      <c r="A93" s="664" t="s">
        <v>850</v>
      </c>
      <c r="B93" s="664"/>
      <c r="C93" s="665"/>
      <c r="D93" s="178">
        <v>1.9</v>
      </c>
      <c r="E93" s="177">
        <v>-0.9</v>
      </c>
      <c r="F93" s="177">
        <v>2.6</v>
      </c>
      <c r="G93" s="177">
        <v>-2.8</v>
      </c>
      <c r="H93" s="177">
        <v>4.4</v>
      </c>
      <c r="I93" s="177">
        <v>2.3</v>
      </c>
      <c r="J93" s="177">
        <v>0.3</v>
      </c>
      <c r="K93" s="177">
        <v>-3.8</v>
      </c>
      <c r="L93" s="177">
        <v>3.3</v>
      </c>
      <c r="M93" s="177">
        <v>5.2</v>
      </c>
      <c r="N93" s="177">
        <v>0.4</v>
      </c>
      <c r="O93" s="177">
        <v>2.4</v>
      </c>
      <c r="P93" s="177">
        <v>-4.5</v>
      </c>
      <c r="Q93" s="177">
        <v>3.6</v>
      </c>
      <c r="R93" s="177">
        <v>3.6</v>
      </c>
      <c r="S93" s="177">
        <v>2.8</v>
      </c>
      <c r="T93" s="333"/>
      <c r="U93" s="333"/>
      <c r="V93" s="333"/>
      <c r="W93" s="333"/>
      <c r="X93" s="333"/>
      <c r="Y93" s="333"/>
      <c r="Z93" s="333"/>
      <c r="AA93" s="333"/>
      <c r="AB93" s="333"/>
      <c r="AC93" s="333"/>
      <c r="AD93" s="333"/>
      <c r="AE93" s="333"/>
      <c r="AF93" s="333"/>
      <c r="AG93" s="333"/>
      <c r="AH93" s="333"/>
      <c r="AI93" s="333"/>
    </row>
    <row r="94" spans="1:36" s="332" customFormat="1" ht="27" customHeight="1">
      <c r="A94" s="151"/>
      <c r="B94" s="151"/>
      <c r="C94" s="151"/>
      <c r="D94" s="340"/>
      <c r="E94" s="340"/>
      <c r="F94" s="340"/>
      <c r="G94" s="340"/>
      <c r="H94" s="340"/>
      <c r="I94" s="340"/>
      <c r="J94" s="340"/>
      <c r="K94" s="340"/>
      <c r="L94" s="340"/>
      <c r="M94" s="340"/>
      <c r="N94" s="340"/>
      <c r="O94" s="340"/>
      <c r="P94" s="340"/>
      <c r="Q94" s="340"/>
      <c r="R94" s="340"/>
      <c r="S94" s="340"/>
      <c r="T94" s="318"/>
      <c r="U94" s="318"/>
      <c r="V94" s="318"/>
      <c r="W94" s="318"/>
      <c r="X94" s="318"/>
      <c r="Y94" s="318"/>
      <c r="Z94" s="318"/>
      <c r="AA94" s="318"/>
      <c r="AB94" s="318"/>
      <c r="AC94" s="318"/>
      <c r="AD94" s="318"/>
      <c r="AE94" s="318"/>
      <c r="AF94" s="318"/>
      <c r="AG94" s="318"/>
      <c r="AH94" s="318"/>
      <c r="AI94" s="318"/>
      <c r="AJ94" s="318"/>
    </row>
  </sheetData>
  <sheetProtection/>
  <mergeCells count="11">
    <mergeCell ref="A4:C6"/>
    <mergeCell ref="D7:R7"/>
    <mergeCell ref="A93:C93"/>
    <mergeCell ref="G2:N2"/>
    <mergeCell ref="A50:C52"/>
    <mergeCell ref="D53:R53"/>
    <mergeCell ref="D73:S73"/>
    <mergeCell ref="D27:S27"/>
    <mergeCell ref="A47:C47"/>
    <mergeCell ref="H49:O49"/>
    <mergeCell ref="H3:O3"/>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Ｐゴシック,標準"&amp;12- 10 -</oddFooter>
  </headerFooter>
</worksheet>
</file>

<file path=xl/worksheets/sheet14.xml><?xml version="1.0" encoding="utf-8"?>
<worksheet xmlns="http://schemas.openxmlformats.org/spreadsheetml/2006/main" xmlns:r="http://schemas.openxmlformats.org/officeDocument/2006/relationships">
  <sheetPr>
    <tabColor indexed="17"/>
  </sheetPr>
  <dimension ref="A1:AT94"/>
  <sheetViews>
    <sheetView view="pageBreakPreview" zoomScale="90" zoomScaleNormal="85" zoomScaleSheetLayoutView="90" zoomScalePageLayoutView="0" workbookViewId="0" topLeftCell="A1">
      <selection activeCell="A1" sqref="A1"/>
    </sheetView>
  </sheetViews>
  <sheetFormatPr defaultColWidth="8.796875" defaultRowHeight="14.25"/>
  <cols>
    <col min="1" max="1" width="4.8984375" style="318" bestFit="1" customWidth="1"/>
    <col min="2" max="2" width="3.19921875" style="318" bestFit="1" customWidth="1"/>
    <col min="3" max="3" width="3.09765625" style="318" bestFit="1" customWidth="1"/>
    <col min="4" max="19" width="8.19921875" style="318" customWidth="1"/>
    <col min="20" max="35" width="7.59765625" style="318" customWidth="1"/>
    <col min="36" max="16384" width="9" style="318" customWidth="1"/>
  </cols>
  <sheetData>
    <row r="1" spans="1:31" ht="18.75">
      <c r="A1" s="319"/>
      <c r="B1" s="319"/>
      <c r="C1" s="319"/>
      <c r="D1" s="319"/>
      <c r="E1" s="143"/>
      <c r="F1" s="143"/>
      <c r="G1" s="199"/>
      <c r="H1" s="199"/>
      <c r="I1" s="199"/>
      <c r="J1" s="199"/>
      <c r="K1" s="199"/>
      <c r="L1" s="199"/>
      <c r="M1" s="199"/>
      <c r="N1" s="199"/>
      <c r="O1" s="199"/>
      <c r="P1" s="143"/>
      <c r="Q1" s="143"/>
      <c r="R1" s="319"/>
      <c r="S1" s="143"/>
      <c r="T1" s="143"/>
      <c r="U1" s="143"/>
      <c r="V1" s="143"/>
      <c r="W1" s="143"/>
      <c r="X1" s="143"/>
      <c r="Y1" s="143"/>
      <c r="Z1" s="143"/>
      <c r="AA1" s="143"/>
      <c r="AB1" s="143"/>
      <c r="AC1" s="143"/>
      <c r="AD1" s="143"/>
      <c r="AE1" s="143"/>
    </row>
    <row r="2" spans="1:31" ht="18.75">
      <c r="A2" s="319"/>
      <c r="B2" s="319"/>
      <c r="C2" s="319"/>
      <c r="D2" s="319"/>
      <c r="E2" s="143"/>
      <c r="F2" s="143"/>
      <c r="G2" s="653" t="s">
        <v>656</v>
      </c>
      <c r="H2" s="653"/>
      <c r="I2" s="653"/>
      <c r="J2" s="653"/>
      <c r="K2" s="653"/>
      <c r="L2" s="653"/>
      <c r="M2" s="653"/>
      <c r="N2" s="653"/>
      <c r="O2" s="317"/>
      <c r="P2" s="143"/>
      <c r="Q2" s="143"/>
      <c r="R2" s="319"/>
      <c r="S2" s="143"/>
      <c r="T2" s="143"/>
      <c r="U2" s="143"/>
      <c r="V2" s="143"/>
      <c r="W2" s="143"/>
      <c r="X2" s="143"/>
      <c r="Y2" s="143"/>
      <c r="Z2" s="143"/>
      <c r="AA2" s="143"/>
      <c r="AB2" s="143"/>
      <c r="AC2" s="143"/>
      <c r="AD2" s="143"/>
      <c r="AE2" s="143"/>
    </row>
    <row r="3" spans="1:19" ht="17.25">
      <c r="A3" s="160" t="s">
        <v>801</v>
      </c>
      <c r="B3" s="320"/>
      <c r="C3" s="320"/>
      <c r="H3" s="654"/>
      <c r="I3" s="654"/>
      <c r="J3" s="654"/>
      <c r="K3" s="654"/>
      <c r="L3" s="654"/>
      <c r="M3" s="654"/>
      <c r="N3" s="654"/>
      <c r="O3" s="654"/>
      <c r="S3" s="152" t="s">
        <v>414</v>
      </c>
    </row>
    <row r="4" spans="1:19" ht="13.5">
      <c r="A4" s="655" t="s">
        <v>103</v>
      </c>
      <c r="B4" s="655"/>
      <c r="C4" s="656"/>
      <c r="D4" s="144" t="s">
        <v>609</v>
      </c>
      <c r="E4" s="144" t="s">
        <v>610</v>
      </c>
      <c r="F4" s="144" t="s">
        <v>611</v>
      </c>
      <c r="G4" s="144" t="s">
        <v>612</v>
      </c>
      <c r="H4" s="144" t="s">
        <v>613</v>
      </c>
      <c r="I4" s="144" t="s">
        <v>614</v>
      </c>
      <c r="J4" s="144" t="s">
        <v>615</v>
      </c>
      <c r="K4" s="144" t="s">
        <v>616</v>
      </c>
      <c r="L4" s="144" t="s">
        <v>617</v>
      </c>
      <c r="M4" s="144" t="s">
        <v>618</v>
      </c>
      <c r="N4" s="144" t="s">
        <v>183</v>
      </c>
      <c r="O4" s="144" t="s">
        <v>620</v>
      </c>
      <c r="P4" s="144" t="s">
        <v>621</v>
      </c>
      <c r="Q4" s="144" t="s">
        <v>622</v>
      </c>
      <c r="R4" s="144" t="s">
        <v>623</v>
      </c>
      <c r="S4" s="144" t="s">
        <v>624</v>
      </c>
    </row>
    <row r="5" spans="1:19" ht="13.5">
      <c r="A5" s="657"/>
      <c r="B5" s="657"/>
      <c r="C5" s="658"/>
      <c r="D5" s="145" t="s">
        <v>116</v>
      </c>
      <c r="E5" s="145"/>
      <c r="F5" s="145"/>
      <c r="G5" s="145" t="s">
        <v>174</v>
      </c>
      <c r="H5" s="145" t="s">
        <v>117</v>
      </c>
      <c r="I5" s="145" t="s">
        <v>118</v>
      </c>
      <c r="J5" s="145" t="s">
        <v>119</v>
      </c>
      <c r="K5" s="145" t="s">
        <v>120</v>
      </c>
      <c r="L5" s="146" t="s">
        <v>121</v>
      </c>
      <c r="M5" s="147" t="s">
        <v>122</v>
      </c>
      <c r="N5" s="146" t="s">
        <v>181</v>
      </c>
      <c r="O5" s="146" t="s">
        <v>123</v>
      </c>
      <c r="P5" s="146" t="s">
        <v>124</v>
      </c>
      <c r="Q5" s="146" t="s">
        <v>125</v>
      </c>
      <c r="R5" s="146" t="s">
        <v>126</v>
      </c>
      <c r="S5" s="190" t="s">
        <v>736</v>
      </c>
    </row>
    <row r="6" spans="1:19" ht="18" customHeight="1">
      <c r="A6" s="659"/>
      <c r="B6" s="659"/>
      <c r="C6" s="660"/>
      <c r="D6" s="148" t="s">
        <v>127</v>
      </c>
      <c r="E6" s="148" t="s">
        <v>848</v>
      </c>
      <c r="F6" s="148" t="s">
        <v>849</v>
      </c>
      <c r="G6" s="148" t="s">
        <v>175</v>
      </c>
      <c r="H6" s="148" t="s">
        <v>128</v>
      </c>
      <c r="I6" s="148" t="s">
        <v>129</v>
      </c>
      <c r="J6" s="148" t="s">
        <v>130</v>
      </c>
      <c r="K6" s="148" t="s">
        <v>131</v>
      </c>
      <c r="L6" s="149" t="s">
        <v>132</v>
      </c>
      <c r="M6" s="150" t="s">
        <v>133</v>
      </c>
      <c r="N6" s="149" t="s">
        <v>182</v>
      </c>
      <c r="O6" s="149" t="s">
        <v>134</v>
      </c>
      <c r="P6" s="150" t="s">
        <v>135</v>
      </c>
      <c r="Q6" s="150" t="s">
        <v>136</v>
      </c>
      <c r="R6" s="149" t="s">
        <v>179</v>
      </c>
      <c r="S6" s="149" t="s">
        <v>737</v>
      </c>
    </row>
    <row r="7" spans="1:19" ht="15.75" customHeight="1">
      <c r="A7" s="165"/>
      <c r="B7" s="165"/>
      <c r="C7" s="165"/>
      <c r="D7" s="661" t="s">
        <v>173</v>
      </c>
      <c r="E7" s="661"/>
      <c r="F7" s="661"/>
      <c r="G7" s="661"/>
      <c r="H7" s="661"/>
      <c r="I7" s="661"/>
      <c r="J7" s="661"/>
      <c r="K7" s="661"/>
      <c r="L7" s="661"/>
      <c r="M7" s="661"/>
      <c r="N7" s="661"/>
      <c r="O7" s="661"/>
      <c r="P7" s="661"/>
      <c r="Q7" s="661"/>
      <c r="R7" s="661"/>
      <c r="S7" s="165"/>
    </row>
    <row r="8" spans="1:19" ht="13.5" customHeight="1">
      <c r="A8" s="321" t="s">
        <v>137</v>
      </c>
      <c r="B8" s="321" t="s">
        <v>176</v>
      </c>
      <c r="C8" s="322" t="s">
        <v>138</v>
      </c>
      <c r="D8" s="323">
        <v>89.8</v>
      </c>
      <c r="E8" s="324">
        <v>117.2</v>
      </c>
      <c r="F8" s="324">
        <v>83.2</v>
      </c>
      <c r="G8" s="324">
        <v>95.3</v>
      </c>
      <c r="H8" s="324">
        <v>74.3</v>
      </c>
      <c r="I8" s="324">
        <v>79.4</v>
      </c>
      <c r="J8" s="324">
        <v>105.1</v>
      </c>
      <c r="K8" s="324">
        <v>119.1</v>
      </c>
      <c r="L8" s="325">
        <v>69.5</v>
      </c>
      <c r="M8" s="325">
        <v>128.9</v>
      </c>
      <c r="N8" s="325">
        <v>70.5</v>
      </c>
      <c r="O8" s="325">
        <v>115.9</v>
      </c>
      <c r="P8" s="324">
        <v>82</v>
      </c>
      <c r="Q8" s="324">
        <v>81.5</v>
      </c>
      <c r="R8" s="324">
        <v>51.5</v>
      </c>
      <c r="S8" s="325">
        <v>141.4</v>
      </c>
    </row>
    <row r="9" spans="1:19" ht="13.5" customHeight="1">
      <c r="A9" s="326"/>
      <c r="B9" s="326" t="s">
        <v>674</v>
      </c>
      <c r="C9" s="327"/>
      <c r="D9" s="328">
        <v>91.4</v>
      </c>
      <c r="E9" s="161">
        <v>122</v>
      </c>
      <c r="F9" s="161">
        <v>82.9</v>
      </c>
      <c r="G9" s="161">
        <v>121.6</v>
      </c>
      <c r="H9" s="161">
        <v>94.4</v>
      </c>
      <c r="I9" s="161">
        <v>85.6</v>
      </c>
      <c r="J9" s="161">
        <v>99.5</v>
      </c>
      <c r="K9" s="161">
        <v>135.1</v>
      </c>
      <c r="L9" s="329">
        <v>113.4</v>
      </c>
      <c r="M9" s="329">
        <v>134.5</v>
      </c>
      <c r="N9" s="329">
        <v>65.4</v>
      </c>
      <c r="O9" s="329">
        <v>123.9</v>
      </c>
      <c r="P9" s="161">
        <v>68.8</v>
      </c>
      <c r="Q9" s="161">
        <v>88.6</v>
      </c>
      <c r="R9" s="161">
        <v>74.5</v>
      </c>
      <c r="S9" s="329">
        <v>137.6</v>
      </c>
    </row>
    <row r="10" spans="1:19" ht="13.5">
      <c r="A10" s="326"/>
      <c r="B10" s="326" t="s">
        <v>676</v>
      </c>
      <c r="C10" s="327"/>
      <c r="D10" s="328">
        <v>94.7</v>
      </c>
      <c r="E10" s="161">
        <v>117.5</v>
      </c>
      <c r="F10" s="161">
        <v>86</v>
      </c>
      <c r="G10" s="161">
        <v>132.1</v>
      </c>
      <c r="H10" s="161">
        <v>88.3</v>
      </c>
      <c r="I10" s="161">
        <v>95.1</v>
      </c>
      <c r="J10" s="161">
        <v>94.4</v>
      </c>
      <c r="K10" s="161">
        <v>137.4</v>
      </c>
      <c r="L10" s="329">
        <v>159.3</v>
      </c>
      <c r="M10" s="329">
        <v>157.6</v>
      </c>
      <c r="N10" s="329">
        <v>70</v>
      </c>
      <c r="O10" s="329">
        <v>109</v>
      </c>
      <c r="P10" s="161">
        <v>84.4</v>
      </c>
      <c r="Q10" s="161">
        <v>85.4</v>
      </c>
      <c r="R10" s="161">
        <v>102.7</v>
      </c>
      <c r="S10" s="329">
        <v>125.3</v>
      </c>
    </row>
    <row r="11" spans="1:19" ht="13.5" customHeight="1">
      <c r="A11" s="326"/>
      <c r="B11" s="326" t="s">
        <v>677</v>
      </c>
      <c r="C11" s="327"/>
      <c r="D11" s="328">
        <v>96</v>
      </c>
      <c r="E11" s="161">
        <v>123.4</v>
      </c>
      <c r="F11" s="161">
        <v>93.9</v>
      </c>
      <c r="G11" s="161">
        <v>127.1</v>
      </c>
      <c r="H11" s="161">
        <v>79.3</v>
      </c>
      <c r="I11" s="161">
        <v>97</v>
      </c>
      <c r="J11" s="161">
        <v>90.3</v>
      </c>
      <c r="K11" s="161">
        <v>115.6</v>
      </c>
      <c r="L11" s="329">
        <v>128.6</v>
      </c>
      <c r="M11" s="329">
        <v>107</v>
      </c>
      <c r="N11" s="329">
        <v>82.9</v>
      </c>
      <c r="O11" s="329">
        <v>101.3</v>
      </c>
      <c r="P11" s="161">
        <v>77.1</v>
      </c>
      <c r="Q11" s="161">
        <v>95.2</v>
      </c>
      <c r="R11" s="161">
        <v>115.8</v>
      </c>
      <c r="S11" s="329">
        <v>111.6</v>
      </c>
    </row>
    <row r="12" spans="1:19" ht="13.5" customHeight="1">
      <c r="A12" s="326"/>
      <c r="B12" s="326" t="s">
        <v>415</v>
      </c>
      <c r="C12" s="327"/>
      <c r="D12" s="330">
        <v>100</v>
      </c>
      <c r="E12" s="331">
        <v>100</v>
      </c>
      <c r="F12" s="331">
        <v>100</v>
      </c>
      <c r="G12" s="331">
        <v>100</v>
      </c>
      <c r="H12" s="331">
        <v>100</v>
      </c>
      <c r="I12" s="331">
        <v>100</v>
      </c>
      <c r="J12" s="331">
        <v>100</v>
      </c>
      <c r="K12" s="331">
        <v>100</v>
      </c>
      <c r="L12" s="331">
        <v>100</v>
      </c>
      <c r="M12" s="331">
        <v>100</v>
      </c>
      <c r="N12" s="331">
        <v>100</v>
      </c>
      <c r="O12" s="331">
        <v>100</v>
      </c>
      <c r="P12" s="331">
        <v>100</v>
      </c>
      <c r="Q12" s="331">
        <v>100</v>
      </c>
      <c r="R12" s="331">
        <v>100</v>
      </c>
      <c r="S12" s="331">
        <v>100</v>
      </c>
    </row>
    <row r="13" spans="1:19" ht="13.5" customHeight="1">
      <c r="A13" s="230"/>
      <c r="B13" s="171" t="s">
        <v>419</v>
      </c>
      <c r="C13" s="231"/>
      <c r="D13" s="175">
        <v>98.2</v>
      </c>
      <c r="E13" s="176">
        <v>72.8</v>
      </c>
      <c r="F13" s="176">
        <v>97.2</v>
      </c>
      <c r="G13" s="176">
        <v>89.7</v>
      </c>
      <c r="H13" s="176">
        <v>66</v>
      </c>
      <c r="I13" s="176">
        <v>96.7</v>
      </c>
      <c r="J13" s="176">
        <v>85.8</v>
      </c>
      <c r="K13" s="176">
        <v>102.8</v>
      </c>
      <c r="L13" s="176">
        <v>85.1</v>
      </c>
      <c r="M13" s="176">
        <v>85.2</v>
      </c>
      <c r="N13" s="176">
        <v>81.5</v>
      </c>
      <c r="O13" s="176">
        <v>110.7</v>
      </c>
      <c r="P13" s="176">
        <v>154.8</v>
      </c>
      <c r="Q13" s="176">
        <v>102.7</v>
      </c>
      <c r="R13" s="176">
        <v>77.2</v>
      </c>
      <c r="S13" s="176">
        <v>127.7</v>
      </c>
    </row>
    <row r="14" spans="1:19" ht="13.5" customHeight="1">
      <c r="A14" s="326"/>
      <c r="B14" s="326" t="s">
        <v>147</v>
      </c>
      <c r="C14" s="327"/>
      <c r="D14" s="387">
        <v>99.5</v>
      </c>
      <c r="E14" s="388">
        <v>81.7</v>
      </c>
      <c r="F14" s="388">
        <v>100</v>
      </c>
      <c r="G14" s="388">
        <v>84.4</v>
      </c>
      <c r="H14" s="388">
        <v>49</v>
      </c>
      <c r="I14" s="388">
        <v>96.4</v>
      </c>
      <c r="J14" s="388">
        <v>73.3</v>
      </c>
      <c r="K14" s="388">
        <v>117.5</v>
      </c>
      <c r="L14" s="388">
        <v>77.2</v>
      </c>
      <c r="M14" s="388">
        <v>71</v>
      </c>
      <c r="N14" s="388">
        <v>70.9</v>
      </c>
      <c r="O14" s="388">
        <v>113.2</v>
      </c>
      <c r="P14" s="388">
        <v>173.8</v>
      </c>
      <c r="Q14" s="388">
        <v>107</v>
      </c>
      <c r="R14" s="388">
        <v>77.1</v>
      </c>
      <c r="S14" s="388">
        <v>134.8</v>
      </c>
    </row>
    <row r="15" spans="1:19" ht="13.5" customHeight="1">
      <c r="A15" s="326"/>
      <c r="B15" s="326" t="s">
        <v>172</v>
      </c>
      <c r="C15" s="327"/>
      <c r="D15" s="389">
        <v>100.3</v>
      </c>
      <c r="E15" s="162">
        <v>77.1</v>
      </c>
      <c r="F15" s="162">
        <v>103.4</v>
      </c>
      <c r="G15" s="162">
        <v>69</v>
      </c>
      <c r="H15" s="162">
        <v>41.9</v>
      </c>
      <c r="I15" s="162">
        <v>100.3</v>
      </c>
      <c r="J15" s="162">
        <v>81.4</v>
      </c>
      <c r="K15" s="162">
        <v>122.6</v>
      </c>
      <c r="L15" s="162">
        <v>76.2</v>
      </c>
      <c r="M15" s="162">
        <v>84.8</v>
      </c>
      <c r="N15" s="162">
        <v>80.4</v>
      </c>
      <c r="O15" s="162">
        <v>113.2</v>
      </c>
      <c r="P15" s="162">
        <v>137.1</v>
      </c>
      <c r="Q15" s="162">
        <v>102.1</v>
      </c>
      <c r="R15" s="162">
        <v>95.7</v>
      </c>
      <c r="S15" s="162">
        <v>147.4</v>
      </c>
    </row>
    <row r="16" spans="1:19" ht="13.5" customHeight="1">
      <c r="A16" s="326" t="s">
        <v>417</v>
      </c>
      <c r="B16" s="326" t="s">
        <v>148</v>
      </c>
      <c r="C16" s="327" t="s">
        <v>678</v>
      </c>
      <c r="D16" s="389">
        <v>91.8</v>
      </c>
      <c r="E16" s="162">
        <v>81.5</v>
      </c>
      <c r="F16" s="162">
        <v>89.2</v>
      </c>
      <c r="G16" s="162">
        <v>99.1</v>
      </c>
      <c r="H16" s="162">
        <v>49.7</v>
      </c>
      <c r="I16" s="162">
        <v>94.3</v>
      </c>
      <c r="J16" s="162">
        <v>68.9</v>
      </c>
      <c r="K16" s="162">
        <v>112</v>
      </c>
      <c r="L16" s="162">
        <v>82.7</v>
      </c>
      <c r="M16" s="162">
        <v>72.3</v>
      </c>
      <c r="N16" s="162">
        <v>85.7</v>
      </c>
      <c r="O16" s="162">
        <v>118.4</v>
      </c>
      <c r="P16" s="162">
        <v>147.8</v>
      </c>
      <c r="Q16" s="162">
        <v>93.4</v>
      </c>
      <c r="R16" s="162">
        <v>112</v>
      </c>
      <c r="S16" s="162">
        <v>107</v>
      </c>
    </row>
    <row r="17" spans="1:19" ht="13.5" customHeight="1">
      <c r="A17" s="326"/>
      <c r="B17" s="326" t="s">
        <v>139</v>
      </c>
      <c r="C17" s="327"/>
      <c r="D17" s="389">
        <v>100</v>
      </c>
      <c r="E17" s="162">
        <v>98.1</v>
      </c>
      <c r="F17" s="162">
        <v>104</v>
      </c>
      <c r="G17" s="162">
        <v>71.8</v>
      </c>
      <c r="H17" s="162">
        <v>46.5</v>
      </c>
      <c r="I17" s="162">
        <v>98.6</v>
      </c>
      <c r="J17" s="162">
        <v>70.3</v>
      </c>
      <c r="K17" s="162">
        <v>90</v>
      </c>
      <c r="L17" s="162">
        <v>92.3</v>
      </c>
      <c r="M17" s="162">
        <v>84.6</v>
      </c>
      <c r="N17" s="162">
        <v>73</v>
      </c>
      <c r="O17" s="162">
        <v>128.6</v>
      </c>
      <c r="P17" s="162">
        <v>174.3</v>
      </c>
      <c r="Q17" s="162">
        <v>101.6</v>
      </c>
      <c r="R17" s="162">
        <v>78.7</v>
      </c>
      <c r="S17" s="162">
        <v>112.7</v>
      </c>
    </row>
    <row r="18" spans="1:19" ht="13.5" customHeight="1">
      <c r="A18" s="326"/>
      <c r="B18" s="326" t="s">
        <v>140</v>
      </c>
      <c r="C18" s="327"/>
      <c r="D18" s="389">
        <v>100</v>
      </c>
      <c r="E18" s="162">
        <v>100</v>
      </c>
      <c r="F18" s="162">
        <v>106.8</v>
      </c>
      <c r="G18" s="162">
        <v>66.4</v>
      </c>
      <c r="H18" s="162">
        <v>63.9</v>
      </c>
      <c r="I18" s="162">
        <v>94.3</v>
      </c>
      <c r="J18" s="162">
        <v>74.3</v>
      </c>
      <c r="K18" s="162">
        <v>119</v>
      </c>
      <c r="L18" s="162">
        <v>111.5</v>
      </c>
      <c r="M18" s="162">
        <v>80</v>
      </c>
      <c r="N18" s="162">
        <v>79.4</v>
      </c>
      <c r="O18" s="162">
        <v>122.4</v>
      </c>
      <c r="P18" s="162">
        <v>134.6</v>
      </c>
      <c r="Q18" s="162">
        <v>95.1</v>
      </c>
      <c r="R18" s="162">
        <v>88</v>
      </c>
      <c r="S18" s="162">
        <v>109.9</v>
      </c>
    </row>
    <row r="19" spans="1:19" ht="13.5" customHeight="1">
      <c r="A19" s="326"/>
      <c r="B19" s="326" t="s">
        <v>141</v>
      </c>
      <c r="C19" s="327"/>
      <c r="D19" s="389">
        <v>104.1</v>
      </c>
      <c r="E19" s="162">
        <v>81.5</v>
      </c>
      <c r="F19" s="162">
        <v>102.3</v>
      </c>
      <c r="G19" s="162">
        <v>86.4</v>
      </c>
      <c r="H19" s="162">
        <v>76.1</v>
      </c>
      <c r="I19" s="162">
        <v>98.2</v>
      </c>
      <c r="J19" s="162">
        <v>82.4</v>
      </c>
      <c r="K19" s="162">
        <v>123</v>
      </c>
      <c r="L19" s="162">
        <v>108.7</v>
      </c>
      <c r="M19" s="162">
        <v>73.8</v>
      </c>
      <c r="N19" s="162">
        <v>79.4</v>
      </c>
      <c r="O19" s="162">
        <v>144.9</v>
      </c>
      <c r="P19" s="162">
        <v>212.5</v>
      </c>
      <c r="Q19" s="162">
        <v>98.4</v>
      </c>
      <c r="R19" s="162">
        <v>85.3</v>
      </c>
      <c r="S19" s="162">
        <v>114.1</v>
      </c>
    </row>
    <row r="20" spans="1:19" ht="13.5" customHeight="1">
      <c r="A20" s="326"/>
      <c r="B20" s="326" t="s">
        <v>142</v>
      </c>
      <c r="C20" s="327"/>
      <c r="D20" s="389">
        <v>96.7</v>
      </c>
      <c r="E20" s="162">
        <v>88.9</v>
      </c>
      <c r="F20" s="162">
        <v>93.8</v>
      </c>
      <c r="G20" s="162">
        <v>70</v>
      </c>
      <c r="H20" s="162">
        <v>49</v>
      </c>
      <c r="I20" s="162">
        <v>90.7</v>
      </c>
      <c r="J20" s="162">
        <v>83.8</v>
      </c>
      <c r="K20" s="162">
        <v>128</v>
      </c>
      <c r="L20" s="162">
        <v>101</v>
      </c>
      <c r="M20" s="162">
        <v>85.4</v>
      </c>
      <c r="N20" s="162">
        <v>79.4</v>
      </c>
      <c r="O20" s="162">
        <v>149</v>
      </c>
      <c r="P20" s="162">
        <v>167.6</v>
      </c>
      <c r="Q20" s="162">
        <v>96.7</v>
      </c>
      <c r="R20" s="162">
        <v>92</v>
      </c>
      <c r="S20" s="162">
        <v>115.5</v>
      </c>
    </row>
    <row r="21" spans="1:19" ht="13.5" customHeight="1">
      <c r="A21" s="326"/>
      <c r="B21" s="326" t="s">
        <v>143</v>
      </c>
      <c r="C21" s="327"/>
      <c r="D21" s="389">
        <v>100</v>
      </c>
      <c r="E21" s="162">
        <v>88</v>
      </c>
      <c r="F21" s="162">
        <v>96.6</v>
      </c>
      <c r="G21" s="162">
        <v>93.6</v>
      </c>
      <c r="H21" s="162">
        <v>46.5</v>
      </c>
      <c r="I21" s="162">
        <v>98.9</v>
      </c>
      <c r="J21" s="162">
        <v>85.1</v>
      </c>
      <c r="K21" s="162">
        <v>122</v>
      </c>
      <c r="L21" s="162">
        <v>98.1</v>
      </c>
      <c r="M21" s="162">
        <v>77.7</v>
      </c>
      <c r="N21" s="162">
        <v>66.7</v>
      </c>
      <c r="O21" s="162">
        <v>142.9</v>
      </c>
      <c r="P21" s="162">
        <v>203.7</v>
      </c>
      <c r="Q21" s="162">
        <v>93.4</v>
      </c>
      <c r="R21" s="162">
        <v>84</v>
      </c>
      <c r="S21" s="162">
        <v>108.5</v>
      </c>
    </row>
    <row r="22" spans="1:19" ht="13.5" customHeight="1">
      <c r="A22" s="326"/>
      <c r="B22" s="326" t="s">
        <v>144</v>
      </c>
      <c r="C22" s="327"/>
      <c r="D22" s="389">
        <v>95.9</v>
      </c>
      <c r="E22" s="162">
        <v>100.9</v>
      </c>
      <c r="F22" s="162">
        <v>92.6</v>
      </c>
      <c r="G22" s="162">
        <v>83.6</v>
      </c>
      <c r="H22" s="162">
        <v>46.5</v>
      </c>
      <c r="I22" s="162">
        <v>95.7</v>
      </c>
      <c r="J22" s="162">
        <v>83.8</v>
      </c>
      <c r="K22" s="162">
        <v>126</v>
      </c>
      <c r="L22" s="162">
        <v>118.3</v>
      </c>
      <c r="M22" s="162">
        <v>87.7</v>
      </c>
      <c r="N22" s="162">
        <v>68.3</v>
      </c>
      <c r="O22" s="162">
        <v>124.5</v>
      </c>
      <c r="P22" s="162">
        <v>144.1</v>
      </c>
      <c r="Q22" s="162">
        <v>100</v>
      </c>
      <c r="R22" s="162">
        <v>100</v>
      </c>
      <c r="S22" s="162">
        <v>95.8</v>
      </c>
    </row>
    <row r="23" spans="1:19" ht="13.5" customHeight="1">
      <c r="A23" s="326"/>
      <c r="B23" s="326" t="s">
        <v>145</v>
      </c>
      <c r="C23" s="327"/>
      <c r="D23" s="389">
        <v>88.5</v>
      </c>
      <c r="E23" s="162">
        <v>111.1</v>
      </c>
      <c r="F23" s="162">
        <v>89.2</v>
      </c>
      <c r="G23" s="162">
        <v>72.7</v>
      </c>
      <c r="H23" s="162">
        <v>42.6</v>
      </c>
      <c r="I23" s="162">
        <v>92.9</v>
      </c>
      <c r="J23" s="162">
        <v>85.1</v>
      </c>
      <c r="K23" s="162">
        <v>109</v>
      </c>
      <c r="L23" s="162">
        <v>125</v>
      </c>
      <c r="M23" s="162">
        <v>78.5</v>
      </c>
      <c r="N23" s="162">
        <v>77.8</v>
      </c>
      <c r="O23" s="162">
        <v>142.9</v>
      </c>
      <c r="P23" s="162">
        <v>54.4</v>
      </c>
      <c r="Q23" s="162">
        <v>100</v>
      </c>
      <c r="R23" s="162">
        <v>96</v>
      </c>
      <c r="S23" s="162">
        <v>85.9</v>
      </c>
    </row>
    <row r="24" spans="1:46" ht="13.5" customHeight="1">
      <c r="A24" s="326"/>
      <c r="B24" s="326" t="s">
        <v>146</v>
      </c>
      <c r="C24" s="327"/>
      <c r="D24" s="389">
        <v>99.2</v>
      </c>
      <c r="E24" s="162">
        <v>126.9</v>
      </c>
      <c r="F24" s="162">
        <v>97.7</v>
      </c>
      <c r="G24" s="162">
        <v>123.6</v>
      </c>
      <c r="H24" s="162">
        <v>63.2</v>
      </c>
      <c r="I24" s="162">
        <v>98.6</v>
      </c>
      <c r="J24" s="162">
        <v>81.1</v>
      </c>
      <c r="K24" s="162">
        <v>119</v>
      </c>
      <c r="L24" s="162">
        <v>101</v>
      </c>
      <c r="M24" s="162">
        <v>79.2</v>
      </c>
      <c r="N24" s="162">
        <v>66.7</v>
      </c>
      <c r="O24" s="162">
        <v>118.4</v>
      </c>
      <c r="P24" s="162">
        <v>155.9</v>
      </c>
      <c r="Q24" s="162">
        <v>93.4</v>
      </c>
      <c r="R24" s="162">
        <v>100</v>
      </c>
      <c r="S24" s="162">
        <v>94.4</v>
      </c>
      <c r="T24" s="332"/>
      <c r="U24" s="332"/>
      <c r="V24" s="332"/>
      <c r="W24" s="332"/>
      <c r="X24" s="332"/>
      <c r="Y24" s="332"/>
      <c r="Z24" s="332"/>
      <c r="AA24" s="332"/>
      <c r="AB24" s="332"/>
      <c r="AC24" s="332"/>
      <c r="AD24" s="332"/>
      <c r="AE24" s="332"/>
      <c r="AF24" s="332"/>
      <c r="AG24" s="332"/>
      <c r="AH24" s="332"/>
      <c r="AI24" s="332"/>
      <c r="AJ24" s="332"/>
      <c r="AK24" s="332"/>
      <c r="AL24" s="332"/>
      <c r="AM24" s="332"/>
      <c r="AN24" s="332"/>
      <c r="AO24" s="332"/>
      <c r="AP24" s="332"/>
      <c r="AQ24" s="332"/>
      <c r="AR24" s="332"/>
      <c r="AS24" s="332"/>
      <c r="AT24" s="332"/>
    </row>
    <row r="25" spans="1:46" ht="13.5" customHeight="1">
      <c r="A25" s="326"/>
      <c r="B25" s="326" t="s">
        <v>115</v>
      </c>
      <c r="C25" s="327"/>
      <c r="D25" s="389">
        <v>99.2</v>
      </c>
      <c r="E25" s="162">
        <v>121.3</v>
      </c>
      <c r="F25" s="162">
        <v>96.6</v>
      </c>
      <c r="G25" s="162">
        <v>161.8</v>
      </c>
      <c r="H25" s="162">
        <v>48.4</v>
      </c>
      <c r="I25" s="162">
        <v>92.9</v>
      </c>
      <c r="J25" s="162">
        <v>86.5</v>
      </c>
      <c r="K25" s="162">
        <v>114</v>
      </c>
      <c r="L25" s="162">
        <v>113.5</v>
      </c>
      <c r="M25" s="162">
        <v>79.2</v>
      </c>
      <c r="N25" s="162">
        <v>66.7</v>
      </c>
      <c r="O25" s="162">
        <v>132.7</v>
      </c>
      <c r="P25" s="162">
        <v>161.8</v>
      </c>
      <c r="Q25" s="162">
        <v>101.6</v>
      </c>
      <c r="R25" s="162">
        <v>98.7</v>
      </c>
      <c r="S25" s="162">
        <v>100</v>
      </c>
      <c r="T25" s="332"/>
      <c r="U25" s="332"/>
      <c r="V25" s="332"/>
      <c r="W25" s="332"/>
      <c r="X25" s="332"/>
      <c r="Y25" s="332"/>
      <c r="Z25" s="332"/>
      <c r="AA25" s="332"/>
      <c r="AB25" s="332"/>
      <c r="AC25" s="332"/>
      <c r="AD25" s="332"/>
      <c r="AE25" s="332"/>
      <c r="AF25" s="332"/>
      <c r="AG25" s="332"/>
      <c r="AH25" s="332"/>
      <c r="AI25" s="332"/>
      <c r="AJ25" s="332"/>
      <c r="AK25" s="332"/>
      <c r="AL25" s="332"/>
      <c r="AM25" s="332"/>
      <c r="AN25" s="332"/>
      <c r="AO25" s="332"/>
      <c r="AP25" s="332"/>
      <c r="AQ25" s="332"/>
      <c r="AR25" s="332"/>
      <c r="AS25" s="332"/>
      <c r="AT25" s="332"/>
    </row>
    <row r="26" spans="1:46" ht="13.5" customHeight="1">
      <c r="A26" s="171"/>
      <c r="B26" s="338" t="s">
        <v>560</v>
      </c>
      <c r="C26" s="172"/>
      <c r="D26" s="173">
        <v>104.1</v>
      </c>
      <c r="E26" s="174">
        <v>144.4</v>
      </c>
      <c r="F26" s="174">
        <v>105.7</v>
      </c>
      <c r="G26" s="174">
        <v>90</v>
      </c>
      <c r="H26" s="174">
        <v>53.5</v>
      </c>
      <c r="I26" s="174">
        <v>92.9</v>
      </c>
      <c r="J26" s="174">
        <v>78.4</v>
      </c>
      <c r="K26" s="174">
        <v>114</v>
      </c>
      <c r="L26" s="174">
        <v>117.3</v>
      </c>
      <c r="M26" s="174">
        <v>86.2</v>
      </c>
      <c r="N26" s="174">
        <v>71.4</v>
      </c>
      <c r="O26" s="174">
        <v>124.5</v>
      </c>
      <c r="P26" s="174">
        <v>172.1</v>
      </c>
      <c r="Q26" s="174">
        <v>106.6</v>
      </c>
      <c r="R26" s="174">
        <v>110.7</v>
      </c>
      <c r="S26" s="174">
        <v>108.5</v>
      </c>
      <c r="T26" s="332"/>
      <c r="U26" s="332"/>
      <c r="V26" s="332"/>
      <c r="W26" s="332"/>
      <c r="X26" s="332"/>
      <c r="Y26" s="332"/>
      <c r="Z26" s="332"/>
      <c r="AA26" s="332"/>
      <c r="AB26" s="332"/>
      <c r="AC26" s="332"/>
      <c r="AD26" s="332"/>
      <c r="AE26" s="332"/>
      <c r="AF26" s="332"/>
      <c r="AG26" s="332"/>
      <c r="AH26" s="332"/>
      <c r="AI26" s="332"/>
      <c r="AJ26" s="332"/>
      <c r="AK26" s="332"/>
      <c r="AL26" s="332"/>
      <c r="AM26" s="332"/>
      <c r="AN26" s="332"/>
      <c r="AO26" s="332"/>
      <c r="AP26" s="332"/>
      <c r="AQ26" s="332"/>
      <c r="AR26" s="332"/>
      <c r="AS26" s="332"/>
      <c r="AT26" s="332"/>
    </row>
    <row r="27" spans="1:19" ht="17.25" customHeight="1">
      <c r="A27" s="165"/>
      <c r="B27" s="165"/>
      <c r="C27" s="165"/>
      <c r="D27" s="662" t="s">
        <v>632</v>
      </c>
      <c r="E27" s="662"/>
      <c r="F27" s="662"/>
      <c r="G27" s="662"/>
      <c r="H27" s="662"/>
      <c r="I27" s="662"/>
      <c r="J27" s="662"/>
      <c r="K27" s="662"/>
      <c r="L27" s="662"/>
      <c r="M27" s="662"/>
      <c r="N27" s="662"/>
      <c r="O27" s="662"/>
      <c r="P27" s="662"/>
      <c r="Q27" s="662"/>
      <c r="R27" s="662"/>
      <c r="S27" s="662"/>
    </row>
    <row r="28" spans="1:19" ht="13.5" customHeight="1">
      <c r="A28" s="321" t="s">
        <v>137</v>
      </c>
      <c r="B28" s="321" t="s">
        <v>176</v>
      </c>
      <c r="C28" s="322" t="s">
        <v>138</v>
      </c>
      <c r="D28" s="323">
        <v>-1.7</v>
      </c>
      <c r="E28" s="324">
        <v>22.5</v>
      </c>
      <c r="F28" s="324">
        <v>4.6</v>
      </c>
      <c r="G28" s="324">
        <v>-11</v>
      </c>
      <c r="H28" s="324">
        <v>9.9</v>
      </c>
      <c r="I28" s="324">
        <v>-10</v>
      </c>
      <c r="J28" s="324">
        <v>12.3</v>
      </c>
      <c r="K28" s="324">
        <v>3.1</v>
      </c>
      <c r="L28" s="325">
        <v>-42.9</v>
      </c>
      <c r="M28" s="325">
        <v>16.7</v>
      </c>
      <c r="N28" s="325">
        <v>-39.2</v>
      </c>
      <c r="O28" s="325">
        <v>-42.9</v>
      </c>
      <c r="P28" s="324">
        <v>-14</v>
      </c>
      <c r="Q28" s="324">
        <v>-6.6</v>
      </c>
      <c r="R28" s="324">
        <v>-13.8</v>
      </c>
      <c r="S28" s="325">
        <v>11</v>
      </c>
    </row>
    <row r="29" spans="1:19" ht="13.5" customHeight="1">
      <c r="A29" s="326"/>
      <c r="B29" s="326" t="s">
        <v>674</v>
      </c>
      <c r="C29" s="327"/>
      <c r="D29" s="328">
        <v>1.7</v>
      </c>
      <c r="E29" s="161">
        <v>4.1</v>
      </c>
      <c r="F29" s="161">
        <v>-0.5</v>
      </c>
      <c r="G29" s="161">
        <v>27.6</v>
      </c>
      <c r="H29" s="161">
        <v>27.1</v>
      </c>
      <c r="I29" s="161">
        <v>7.8</v>
      </c>
      <c r="J29" s="161">
        <v>-5.3</v>
      </c>
      <c r="K29" s="161">
        <v>13.4</v>
      </c>
      <c r="L29" s="329">
        <v>63.4</v>
      </c>
      <c r="M29" s="329">
        <v>4.3</v>
      </c>
      <c r="N29" s="329">
        <v>-7.1</v>
      </c>
      <c r="O29" s="329">
        <v>7</v>
      </c>
      <c r="P29" s="161">
        <v>-16.2</v>
      </c>
      <c r="Q29" s="161">
        <v>8.8</v>
      </c>
      <c r="R29" s="161">
        <v>44.7</v>
      </c>
      <c r="S29" s="329">
        <v>-2.6</v>
      </c>
    </row>
    <row r="30" spans="1:19" ht="13.5" customHeight="1">
      <c r="A30" s="326"/>
      <c r="B30" s="326" t="s">
        <v>676</v>
      </c>
      <c r="C30" s="327"/>
      <c r="D30" s="328">
        <v>3.7</v>
      </c>
      <c r="E30" s="161">
        <v>-3.7</v>
      </c>
      <c r="F30" s="161">
        <v>3.8</v>
      </c>
      <c r="G30" s="161">
        <v>8.6</v>
      </c>
      <c r="H30" s="161">
        <v>-6.4</v>
      </c>
      <c r="I30" s="161">
        <v>11</v>
      </c>
      <c r="J30" s="161">
        <v>-5.2</v>
      </c>
      <c r="K30" s="161">
        <v>1.7</v>
      </c>
      <c r="L30" s="329">
        <v>40.5</v>
      </c>
      <c r="M30" s="329">
        <v>17.2</v>
      </c>
      <c r="N30" s="329">
        <v>7</v>
      </c>
      <c r="O30" s="329">
        <v>-12.1</v>
      </c>
      <c r="P30" s="161">
        <v>22.7</v>
      </c>
      <c r="Q30" s="161">
        <v>-3.6</v>
      </c>
      <c r="R30" s="161">
        <v>37.8</v>
      </c>
      <c r="S30" s="329">
        <v>-8.9</v>
      </c>
    </row>
    <row r="31" spans="1:19" ht="13.5" customHeight="1">
      <c r="A31" s="326"/>
      <c r="B31" s="326" t="s">
        <v>677</v>
      </c>
      <c r="C31" s="327"/>
      <c r="D31" s="328">
        <v>1.3</v>
      </c>
      <c r="E31" s="161">
        <v>5</v>
      </c>
      <c r="F31" s="161">
        <v>9.2</v>
      </c>
      <c r="G31" s="161">
        <v>-3.9</v>
      </c>
      <c r="H31" s="161">
        <v>-10.2</v>
      </c>
      <c r="I31" s="161">
        <v>2</v>
      </c>
      <c r="J31" s="161">
        <v>-4.4</v>
      </c>
      <c r="K31" s="161">
        <v>-15.9</v>
      </c>
      <c r="L31" s="329">
        <v>-19.3</v>
      </c>
      <c r="M31" s="329">
        <v>-32.1</v>
      </c>
      <c r="N31" s="329">
        <v>18.5</v>
      </c>
      <c r="O31" s="329">
        <v>-7</v>
      </c>
      <c r="P31" s="161">
        <v>-8.7</v>
      </c>
      <c r="Q31" s="161">
        <v>11.4</v>
      </c>
      <c r="R31" s="161">
        <v>12.8</v>
      </c>
      <c r="S31" s="329">
        <v>-10.9</v>
      </c>
    </row>
    <row r="32" spans="1:19" ht="13.5" customHeight="1">
      <c r="A32" s="326"/>
      <c r="B32" s="326" t="s">
        <v>415</v>
      </c>
      <c r="C32" s="327"/>
      <c r="D32" s="328">
        <v>4.2</v>
      </c>
      <c r="E32" s="161">
        <v>-19</v>
      </c>
      <c r="F32" s="161">
        <v>6.5</v>
      </c>
      <c r="G32" s="161">
        <v>-21.2</v>
      </c>
      <c r="H32" s="161">
        <v>26</v>
      </c>
      <c r="I32" s="161">
        <v>3.1</v>
      </c>
      <c r="J32" s="161">
        <v>10.9</v>
      </c>
      <c r="K32" s="161">
        <v>-13.5</v>
      </c>
      <c r="L32" s="329">
        <v>-22.2</v>
      </c>
      <c r="M32" s="329">
        <v>-6.5</v>
      </c>
      <c r="N32" s="329">
        <v>20.5</v>
      </c>
      <c r="O32" s="329">
        <v>-1.2</v>
      </c>
      <c r="P32" s="161">
        <v>29.8</v>
      </c>
      <c r="Q32" s="161">
        <v>5</v>
      </c>
      <c r="R32" s="161">
        <v>-13.6</v>
      </c>
      <c r="S32" s="329">
        <v>-10.4</v>
      </c>
    </row>
    <row r="33" spans="1:19" ht="13.5" customHeight="1">
      <c r="A33" s="230"/>
      <c r="B33" s="171" t="s">
        <v>418</v>
      </c>
      <c r="C33" s="231"/>
      <c r="D33" s="175">
        <v>-1.8</v>
      </c>
      <c r="E33" s="176">
        <v>-27.2</v>
      </c>
      <c r="F33" s="176">
        <v>-2.8</v>
      </c>
      <c r="G33" s="176">
        <v>-10.4</v>
      </c>
      <c r="H33" s="176">
        <v>-34</v>
      </c>
      <c r="I33" s="176">
        <v>-3.4</v>
      </c>
      <c r="J33" s="176">
        <v>-14.2</v>
      </c>
      <c r="K33" s="176">
        <v>2.8</v>
      </c>
      <c r="L33" s="176">
        <v>-14.9</v>
      </c>
      <c r="M33" s="176">
        <v>-14.9</v>
      </c>
      <c r="N33" s="176">
        <v>-18.6</v>
      </c>
      <c r="O33" s="176">
        <v>10.5</v>
      </c>
      <c r="P33" s="176">
        <v>54.7</v>
      </c>
      <c r="Q33" s="176">
        <v>2.8</v>
      </c>
      <c r="R33" s="176">
        <v>-22.8</v>
      </c>
      <c r="S33" s="176">
        <v>27.7</v>
      </c>
    </row>
    <row r="34" spans="1:19" ht="13.5" customHeight="1">
      <c r="A34" s="326"/>
      <c r="B34" s="326" t="s">
        <v>147</v>
      </c>
      <c r="C34" s="327"/>
      <c r="D34" s="387">
        <v>-4.7</v>
      </c>
      <c r="E34" s="388">
        <v>-22.9</v>
      </c>
      <c r="F34" s="388">
        <v>-5.4</v>
      </c>
      <c r="G34" s="388">
        <v>2.2</v>
      </c>
      <c r="H34" s="388">
        <v>-51.3</v>
      </c>
      <c r="I34" s="388">
        <v>-15.3</v>
      </c>
      <c r="J34" s="388">
        <v>-28.9</v>
      </c>
      <c r="K34" s="388">
        <v>11.4</v>
      </c>
      <c r="L34" s="388">
        <v>-16.7</v>
      </c>
      <c r="M34" s="388">
        <v>-38.3</v>
      </c>
      <c r="N34" s="388">
        <v>-18.2</v>
      </c>
      <c r="O34" s="388">
        <v>7.9</v>
      </c>
      <c r="P34" s="388">
        <v>95.8</v>
      </c>
      <c r="Q34" s="388">
        <v>-8.5</v>
      </c>
      <c r="R34" s="388">
        <v>-23.7</v>
      </c>
      <c r="S34" s="388">
        <v>43.3</v>
      </c>
    </row>
    <row r="35" spans="1:19" ht="13.5" customHeight="1">
      <c r="A35" s="326"/>
      <c r="B35" s="326" t="s">
        <v>172</v>
      </c>
      <c r="C35" s="327"/>
      <c r="D35" s="389">
        <v>-4.7</v>
      </c>
      <c r="E35" s="162">
        <v>-19.4</v>
      </c>
      <c r="F35" s="162">
        <v>1.6</v>
      </c>
      <c r="G35" s="162">
        <v>-26.2</v>
      </c>
      <c r="H35" s="162">
        <v>-61.3</v>
      </c>
      <c r="I35" s="162">
        <v>-15.3</v>
      </c>
      <c r="J35" s="162">
        <v>-18.8</v>
      </c>
      <c r="K35" s="162">
        <v>10.9</v>
      </c>
      <c r="L35" s="162">
        <v>-17.7</v>
      </c>
      <c r="M35" s="162">
        <v>-32.9</v>
      </c>
      <c r="N35" s="162">
        <v>-2</v>
      </c>
      <c r="O35" s="162">
        <v>24.9</v>
      </c>
      <c r="P35" s="162">
        <v>1.6</v>
      </c>
      <c r="Q35" s="162">
        <v>17</v>
      </c>
      <c r="R35" s="162">
        <v>-5.3</v>
      </c>
      <c r="S35" s="162">
        <v>26.5</v>
      </c>
    </row>
    <row r="36" spans="1:19" ht="13.5" customHeight="1">
      <c r="A36" s="326" t="s">
        <v>417</v>
      </c>
      <c r="B36" s="326" t="s">
        <v>148</v>
      </c>
      <c r="C36" s="327" t="s">
        <v>678</v>
      </c>
      <c r="D36" s="389">
        <v>-3.7</v>
      </c>
      <c r="E36" s="162">
        <v>23.7</v>
      </c>
      <c r="F36" s="162">
        <v>-4.9</v>
      </c>
      <c r="G36" s="162">
        <v>-39</v>
      </c>
      <c r="H36" s="162">
        <v>-38.8</v>
      </c>
      <c r="I36" s="162">
        <v>-1.5</v>
      </c>
      <c r="J36" s="162">
        <v>-25.4</v>
      </c>
      <c r="K36" s="162">
        <v>44.7</v>
      </c>
      <c r="L36" s="162">
        <v>-2.5</v>
      </c>
      <c r="M36" s="162">
        <v>-17.8</v>
      </c>
      <c r="N36" s="162">
        <v>-17.7</v>
      </c>
      <c r="O36" s="162">
        <v>33.6</v>
      </c>
      <c r="P36" s="162">
        <v>3.9</v>
      </c>
      <c r="Q36" s="162">
        <v>7.1</v>
      </c>
      <c r="R36" s="162">
        <v>23.9</v>
      </c>
      <c r="S36" s="162">
        <v>-10.3</v>
      </c>
    </row>
    <row r="37" spans="1:19" ht="13.5" customHeight="1">
      <c r="A37" s="326"/>
      <c r="B37" s="326" t="s">
        <v>139</v>
      </c>
      <c r="C37" s="327"/>
      <c r="D37" s="389">
        <v>-1.9</v>
      </c>
      <c r="E37" s="162">
        <v>32</v>
      </c>
      <c r="F37" s="162">
        <v>0.6</v>
      </c>
      <c r="G37" s="162">
        <v>-33.5</v>
      </c>
      <c r="H37" s="162">
        <v>-47.8</v>
      </c>
      <c r="I37" s="162">
        <v>-1.7</v>
      </c>
      <c r="J37" s="162">
        <v>-24.9</v>
      </c>
      <c r="K37" s="162">
        <v>9.2</v>
      </c>
      <c r="L37" s="162">
        <v>0.8</v>
      </c>
      <c r="M37" s="162">
        <v>-23.8</v>
      </c>
      <c r="N37" s="162">
        <v>-12.6</v>
      </c>
      <c r="O37" s="162">
        <v>41.9</v>
      </c>
      <c r="P37" s="162">
        <v>6.1</v>
      </c>
      <c r="Q37" s="162">
        <v>18.7</v>
      </c>
      <c r="R37" s="162">
        <v>16.1</v>
      </c>
      <c r="S37" s="162">
        <v>-8.7</v>
      </c>
    </row>
    <row r="38" spans="1:19" ht="13.5" customHeight="1">
      <c r="A38" s="326"/>
      <c r="B38" s="326" t="s">
        <v>140</v>
      </c>
      <c r="C38" s="327"/>
      <c r="D38" s="389">
        <v>-0.3</v>
      </c>
      <c r="E38" s="162">
        <v>39.7</v>
      </c>
      <c r="F38" s="162">
        <v>9.2</v>
      </c>
      <c r="G38" s="162">
        <v>-31.7</v>
      </c>
      <c r="H38" s="162">
        <v>-27.1</v>
      </c>
      <c r="I38" s="162">
        <v>-7.6</v>
      </c>
      <c r="J38" s="162">
        <v>-25.9</v>
      </c>
      <c r="K38" s="162">
        <v>10.7</v>
      </c>
      <c r="L38" s="162">
        <v>19.1</v>
      </c>
      <c r="M38" s="162">
        <v>-22</v>
      </c>
      <c r="N38" s="162">
        <v>-10.1</v>
      </c>
      <c r="O38" s="162">
        <v>0.7</v>
      </c>
      <c r="P38" s="162">
        <v>-5.4</v>
      </c>
      <c r="Q38" s="162">
        <v>-0.3</v>
      </c>
      <c r="R38" s="162">
        <v>25</v>
      </c>
      <c r="S38" s="162">
        <v>-8.9</v>
      </c>
    </row>
    <row r="39" spans="1:19" ht="13.5" customHeight="1">
      <c r="A39" s="326"/>
      <c r="B39" s="326" t="s">
        <v>141</v>
      </c>
      <c r="C39" s="327"/>
      <c r="D39" s="389">
        <v>-1.8</v>
      </c>
      <c r="E39" s="162">
        <v>12.6</v>
      </c>
      <c r="F39" s="162">
        <v>1.7</v>
      </c>
      <c r="G39" s="162">
        <v>-9.3</v>
      </c>
      <c r="H39" s="162">
        <v>-26.3</v>
      </c>
      <c r="I39" s="162">
        <v>-9.2</v>
      </c>
      <c r="J39" s="162">
        <v>-17.8</v>
      </c>
      <c r="K39" s="162">
        <v>17.7</v>
      </c>
      <c r="L39" s="162">
        <v>11.5</v>
      </c>
      <c r="M39" s="162">
        <v>-16.8</v>
      </c>
      <c r="N39" s="162">
        <v>-14.6</v>
      </c>
      <c r="O39" s="162">
        <v>17.3</v>
      </c>
      <c r="P39" s="162">
        <v>27.1</v>
      </c>
      <c r="Q39" s="162">
        <v>-6.6</v>
      </c>
      <c r="R39" s="162">
        <v>5.2</v>
      </c>
      <c r="S39" s="162">
        <v>-20.3</v>
      </c>
    </row>
    <row r="40" spans="1:19" ht="13.5" customHeight="1">
      <c r="A40" s="326"/>
      <c r="B40" s="326" t="s">
        <v>142</v>
      </c>
      <c r="C40" s="327"/>
      <c r="D40" s="389">
        <v>-0.3</v>
      </c>
      <c r="E40" s="162">
        <v>59.3</v>
      </c>
      <c r="F40" s="162">
        <v>3.1</v>
      </c>
      <c r="G40" s="162">
        <v>-2.4</v>
      </c>
      <c r="H40" s="162">
        <v>-39.2</v>
      </c>
      <c r="I40" s="162">
        <v>-8.2</v>
      </c>
      <c r="J40" s="162">
        <v>-13</v>
      </c>
      <c r="K40" s="162">
        <v>57.2</v>
      </c>
      <c r="L40" s="162">
        <v>9.1</v>
      </c>
      <c r="M40" s="162">
        <v>-1.2</v>
      </c>
      <c r="N40" s="162">
        <v>-13.2</v>
      </c>
      <c r="O40" s="162">
        <v>20.6</v>
      </c>
      <c r="P40" s="162">
        <v>-4</v>
      </c>
      <c r="Q40" s="162">
        <v>-3.7</v>
      </c>
      <c r="R40" s="162">
        <v>3.4</v>
      </c>
      <c r="S40" s="162">
        <v>-4.3</v>
      </c>
    </row>
    <row r="41" spans="1:19" ht="13.5" customHeight="1">
      <c r="A41" s="326"/>
      <c r="B41" s="326" t="s">
        <v>143</v>
      </c>
      <c r="C41" s="327"/>
      <c r="D41" s="389">
        <v>-1.1</v>
      </c>
      <c r="E41" s="162">
        <v>33.5</v>
      </c>
      <c r="F41" s="162">
        <v>1.8</v>
      </c>
      <c r="G41" s="162">
        <v>13.3</v>
      </c>
      <c r="H41" s="162">
        <v>-39.9</v>
      </c>
      <c r="I41" s="162">
        <v>-1.1</v>
      </c>
      <c r="J41" s="162">
        <v>-7.8</v>
      </c>
      <c r="K41" s="162">
        <v>34.8</v>
      </c>
      <c r="L41" s="162">
        <v>5.9</v>
      </c>
      <c r="M41" s="162">
        <v>-15.3</v>
      </c>
      <c r="N41" s="162">
        <v>-13.6</v>
      </c>
      <c r="O41" s="162">
        <v>19.7</v>
      </c>
      <c r="P41" s="162">
        <v>0.6</v>
      </c>
      <c r="Q41" s="162">
        <v>-9.9</v>
      </c>
      <c r="R41" s="162">
        <v>10.8</v>
      </c>
      <c r="S41" s="162">
        <v>-15.1</v>
      </c>
    </row>
    <row r="42" spans="1:19" ht="13.5" customHeight="1">
      <c r="A42" s="326"/>
      <c r="B42" s="326" t="s">
        <v>144</v>
      </c>
      <c r="C42" s="327"/>
      <c r="D42" s="389">
        <v>-1.1</v>
      </c>
      <c r="E42" s="162">
        <v>35.8</v>
      </c>
      <c r="F42" s="162">
        <v>-4.7</v>
      </c>
      <c r="G42" s="162">
        <v>-7.8</v>
      </c>
      <c r="H42" s="162">
        <v>-16.1</v>
      </c>
      <c r="I42" s="162">
        <v>2.7</v>
      </c>
      <c r="J42" s="162">
        <v>21.1</v>
      </c>
      <c r="K42" s="162">
        <v>1.9</v>
      </c>
      <c r="L42" s="162">
        <v>41</v>
      </c>
      <c r="M42" s="162">
        <v>9.4</v>
      </c>
      <c r="N42" s="162">
        <v>-1.6</v>
      </c>
      <c r="O42" s="162">
        <v>18.7</v>
      </c>
      <c r="P42" s="162">
        <v>-7.3</v>
      </c>
      <c r="Q42" s="162">
        <v>-15.6</v>
      </c>
      <c r="R42" s="162">
        <v>25.5</v>
      </c>
      <c r="S42" s="162">
        <v>-24.1</v>
      </c>
    </row>
    <row r="43" spans="1:19" ht="13.5" customHeight="1">
      <c r="A43" s="326"/>
      <c r="B43" s="326" t="s">
        <v>145</v>
      </c>
      <c r="C43" s="327"/>
      <c r="D43" s="389">
        <v>1.6</v>
      </c>
      <c r="E43" s="162">
        <v>59.6</v>
      </c>
      <c r="F43" s="162">
        <v>-2.5</v>
      </c>
      <c r="G43" s="162">
        <v>14.5</v>
      </c>
      <c r="H43" s="162">
        <v>6.8</v>
      </c>
      <c r="I43" s="162">
        <v>7</v>
      </c>
      <c r="J43" s="162">
        <v>1.2</v>
      </c>
      <c r="K43" s="162">
        <v>1.4</v>
      </c>
      <c r="L43" s="162">
        <v>64</v>
      </c>
      <c r="M43" s="162">
        <v>7.1</v>
      </c>
      <c r="N43" s="162">
        <v>-5.1</v>
      </c>
      <c r="O43" s="162">
        <v>21.7</v>
      </c>
      <c r="P43" s="162">
        <v>7.5</v>
      </c>
      <c r="Q43" s="162">
        <v>-5.1</v>
      </c>
      <c r="R43" s="162">
        <v>44.6</v>
      </c>
      <c r="S43" s="162">
        <v>-27.1</v>
      </c>
    </row>
    <row r="44" spans="1:19" ht="13.5" customHeight="1">
      <c r="A44" s="326"/>
      <c r="B44" s="326" t="s">
        <v>146</v>
      </c>
      <c r="C44" s="327"/>
      <c r="D44" s="389">
        <v>5</v>
      </c>
      <c r="E44" s="162">
        <v>70.8</v>
      </c>
      <c r="F44" s="162">
        <v>2.3</v>
      </c>
      <c r="G44" s="162">
        <v>70.2</v>
      </c>
      <c r="H44" s="162">
        <v>48.4</v>
      </c>
      <c r="I44" s="162">
        <v>11.4</v>
      </c>
      <c r="J44" s="162">
        <v>12.8</v>
      </c>
      <c r="K44" s="162">
        <v>10.7</v>
      </c>
      <c r="L44" s="162">
        <v>30.8</v>
      </c>
      <c r="M44" s="162">
        <v>3.7</v>
      </c>
      <c r="N44" s="162">
        <v>-5.9</v>
      </c>
      <c r="O44" s="162">
        <v>15.1</v>
      </c>
      <c r="P44" s="162">
        <v>-9.9</v>
      </c>
      <c r="Q44" s="162">
        <v>-7</v>
      </c>
      <c r="R44" s="162">
        <v>74.8</v>
      </c>
      <c r="S44" s="162">
        <v>-25.3</v>
      </c>
    </row>
    <row r="45" spans="1:19" ht="13.5" customHeight="1">
      <c r="A45" s="326"/>
      <c r="B45" s="326" t="s">
        <v>115</v>
      </c>
      <c r="C45" s="327"/>
      <c r="D45" s="389">
        <v>1.4</v>
      </c>
      <c r="E45" s="162">
        <v>34.6</v>
      </c>
      <c r="F45" s="162">
        <v>-1.2</v>
      </c>
      <c r="G45" s="162">
        <v>105.1</v>
      </c>
      <c r="H45" s="162">
        <v>8.8</v>
      </c>
      <c r="I45" s="162">
        <v>3.7</v>
      </c>
      <c r="J45" s="162">
        <v>16</v>
      </c>
      <c r="K45" s="162">
        <v>3.1</v>
      </c>
      <c r="L45" s="162">
        <v>47</v>
      </c>
      <c r="M45" s="162">
        <v>16.6</v>
      </c>
      <c r="N45" s="162">
        <v>0.6</v>
      </c>
      <c r="O45" s="162">
        <v>21.6</v>
      </c>
      <c r="P45" s="162">
        <v>-6.9</v>
      </c>
      <c r="Q45" s="162">
        <v>-16.6</v>
      </c>
      <c r="R45" s="162">
        <v>30.2</v>
      </c>
      <c r="S45" s="162">
        <v>-19.9</v>
      </c>
    </row>
    <row r="46" spans="1:19" ht="13.5" customHeight="1">
      <c r="A46" s="171"/>
      <c r="B46" s="338" t="s">
        <v>560</v>
      </c>
      <c r="C46" s="172"/>
      <c r="D46" s="173">
        <v>4.6</v>
      </c>
      <c r="E46" s="174">
        <v>76.7</v>
      </c>
      <c r="F46" s="174">
        <v>5.7</v>
      </c>
      <c r="G46" s="174">
        <v>6.6</v>
      </c>
      <c r="H46" s="174">
        <v>9.2</v>
      </c>
      <c r="I46" s="174">
        <v>-3.6</v>
      </c>
      <c r="J46" s="174">
        <v>7</v>
      </c>
      <c r="K46" s="174">
        <v>-3</v>
      </c>
      <c r="L46" s="174">
        <v>51.9</v>
      </c>
      <c r="M46" s="174">
        <v>21.4</v>
      </c>
      <c r="N46" s="174">
        <v>0.7</v>
      </c>
      <c r="O46" s="174">
        <v>10</v>
      </c>
      <c r="P46" s="174">
        <v>-1</v>
      </c>
      <c r="Q46" s="174">
        <v>-0.4</v>
      </c>
      <c r="R46" s="174">
        <v>43.6</v>
      </c>
      <c r="S46" s="174">
        <v>-19.5</v>
      </c>
    </row>
    <row r="47" spans="1:35" ht="27" customHeight="1">
      <c r="A47" s="664" t="s">
        <v>850</v>
      </c>
      <c r="B47" s="664"/>
      <c r="C47" s="665"/>
      <c r="D47" s="177">
        <v>4.9</v>
      </c>
      <c r="E47" s="177">
        <v>19</v>
      </c>
      <c r="F47" s="177">
        <v>9.4</v>
      </c>
      <c r="G47" s="177">
        <v>-44.4</v>
      </c>
      <c r="H47" s="177">
        <v>10.5</v>
      </c>
      <c r="I47" s="177">
        <v>0</v>
      </c>
      <c r="J47" s="177">
        <v>-9.4</v>
      </c>
      <c r="K47" s="177">
        <v>0</v>
      </c>
      <c r="L47" s="177">
        <v>3.3</v>
      </c>
      <c r="M47" s="177">
        <v>8.8</v>
      </c>
      <c r="N47" s="177">
        <v>7</v>
      </c>
      <c r="O47" s="177">
        <v>-6.2</v>
      </c>
      <c r="P47" s="177">
        <v>6.4</v>
      </c>
      <c r="Q47" s="177">
        <v>4.9</v>
      </c>
      <c r="R47" s="177">
        <v>12.2</v>
      </c>
      <c r="S47" s="177">
        <v>8.5</v>
      </c>
      <c r="T47" s="333"/>
      <c r="U47" s="333"/>
      <c r="V47" s="333"/>
      <c r="W47" s="333"/>
      <c r="X47" s="333"/>
      <c r="Y47" s="333"/>
      <c r="Z47" s="333"/>
      <c r="AA47" s="333"/>
      <c r="AB47" s="333"/>
      <c r="AC47" s="333"/>
      <c r="AD47" s="333"/>
      <c r="AE47" s="333"/>
      <c r="AF47" s="333"/>
      <c r="AG47" s="333"/>
      <c r="AH47" s="333"/>
      <c r="AI47" s="333"/>
    </row>
    <row r="48" spans="1:35" ht="27" customHeight="1">
      <c r="A48" s="333"/>
      <c r="B48" s="333"/>
      <c r="C48" s="333"/>
      <c r="D48" s="339"/>
      <c r="E48" s="339"/>
      <c r="F48" s="339"/>
      <c r="G48" s="339"/>
      <c r="H48" s="339"/>
      <c r="I48" s="339"/>
      <c r="J48" s="339"/>
      <c r="K48" s="339"/>
      <c r="L48" s="339"/>
      <c r="M48" s="339"/>
      <c r="N48" s="339"/>
      <c r="O48" s="339"/>
      <c r="P48" s="339"/>
      <c r="Q48" s="339"/>
      <c r="R48" s="339"/>
      <c r="S48" s="339"/>
      <c r="T48" s="333"/>
      <c r="U48" s="333"/>
      <c r="V48" s="333"/>
      <c r="W48" s="333"/>
      <c r="X48" s="333"/>
      <c r="Y48" s="333"/>
      <c r="Z48" s="333"/>
      <c r="AA48" s="333"/>
      <c r="AB48" s="333"/>
      <c r="AC48" s="333"/>
      <c r="AD48" s="333"/>
      <c r="AE48" s="333"/>
      <c r="AF48" s="333"/>
      <c r="AG48" s="333"/>
      <c r="AH48" s="333"/>
      <c r="AI48" s="333"/>
    </row>
    <row r="49" spans="1:19" ht="17.25">
      <c r="A49" s="159" t="s">
        <v>802</v>
      </c>
      <c r="B49" s="335"/>
      <c r="C49" s="335"/>
      <c r="D49" s="332"/>
      <c r="E49" s="332"/>
      <c r="F49" s="332"/>
      <c r="G49" s="332"/>
      <c r="H49" s="671"/>
      <c r="I49" s="671"/>
      <c r="J49" s="671"/>
      <c r="K49" s="671"/>
      <c r="L49" s="671"/>
      <c r="M49" s="671"/>
      <c r="N49" s="671"/>
      <c r="O49" s="671"/>
      <c r="P49" s="332"/>
      <c r="Q49" s="332"/>
      <c r="R49" s="332"/>
      <c r="S49" s="153" t="s">
        <v>414</v>
      </c>
    </row>
    <row r="50" spans="1:19" ht="13.5">
      <c r="A50" s="655" t="s">
        <v>103</v>
      </c>
      <c r="B50" s="655"/>
      <c r="C50" s="656"/>
      <c r="D50" s="144" t="s">
        <v>609</v>
      </c>
      <c r="E50" s="144" t="s">
        <v>610</v>
      </c>
      <c r="F50" s="144" t="s">
        <v>611</v>
      </c>
      <c r="G50" s="144" t="s">
        <v>612</v>
      </c>
      <c r="H50" s="144" t="s">
        <v>613</v>
      </c>
      <c r="I50" s="144" t="s">
        <v>614</v>
      </c>
      <c r="J50" s="144" t="s">
        <v>615</v>
      </c>
      <c r="K50" s="144" t="s">
        <v>616</v>
      </c>
      <c r="L50" s="144" t="s">
        <v>617</v>
      </c>
      <c r="M50" s="144" t="s">
        <v>618</v>
      </c>
      <c r="N50" s="144" t="s">
        <v>183</v>
      </c>
      <c r="O50" s="144" t="s">
        <v>620</v>
      </c>
      <c r="P50" s="144" t="s">
        <v>621</v>
      </c>
      <c r="Q50" s="144" t="s">
        <v>622</v>
      </c>
      <c r="R50" s="144" t="s">
        <v>623</v>
      </c>
      <c r="S50" s="144" t="s">
        <v>624</v>
      </c>
    </row>
    <row r="51" spans="1:19" ht="13.5">
      <c r="A51" s="657"/>
      <c r="B51" s="657"/>
      <c r="C51" s="658"/>
      <c r="D51" s="145" t="s">
        <v>116</v>
      </c>
      <c r="E51" s="145"/>
      <c r="F51" s="145"/>
      <c r="G51" s="145" t="s">
        <v>174</v>
      </c>
      <c r="H51" s="145" t="s">
        <v>117</v>
      </c>
      <c r="I51" s="145" t="s">
        <v>118</v>
      </c>
      <c r="J51" s="145" t="s">
        <v>119</v>
      </c>
      <c r="K51" s="145" t="s">
        <v>120</v>
      </c>
      <c r="L51" s="146" t="s">
        <v>121</v>
      </c>
      <c r="M51" s="147" t="s">
        <v>122</v>
      </c>
      <c r="N51" s="146" t="s">
        <v>181</v>
      </c>
      <c r="O51" s="146" t="s">
        <v>123</v>
      </c>
      <c r="P51" s="146" t="s">
        <v>124</v>
      </c>
      <c r="Q51" s="146" t="s">
        <v>125</v>
      </c>
      <c r="R51" s="146" t="s">
        <v>126</v>
      </c>
      <c r="S51" s="190" t="s">
        <v>736</v>
      </c>
    </row>
    <row r="52" spans="1:19" ht="18" customHeight="1">
      <c r="A52" s="659"/>
      <c r="B52" s="659"/>
      <c r="C52" s="660"/>
      <c r="D52" s="148" t="s">
        <v>127</v>
      </c>
      <c r="E52" s="148" t="s">
        <v>848</v>
      </c>
      <c r="F52" s="148" t="s">
        <v>849</v>
      </c>
      <c r="G52" s="148" t="s">
        <v>175</v>
      </c>
      <c r="H52" s="148" t="s">
        <v>128</v>
      </c>
      <c r="I52" s="148" t="s">
        <v>129</v>
      </c>
      <c r="J52" s="148" t="s">
        <v>130</v>
      </c>
      <c r="K52" s="148" t="s">
        <v>131</v>
      </c>
      <c r="L52" s="149" t="s">
        <v>132</v>
      </c>
      <c r="M52" s="150" t="s">
        <v>133</v>
      </c>
      <c r="N52" s="149" t="s">
        <v>182</v>
      </c>
      <c r="O52" s="149" t="s">
        <v>134</v>
      </c>
      <c r="P52" s="150" t="s">
        <v>135</v>
      </c>
      <c r="Q52" s="150" t="s">
        <v>136</v>
      </c>
      <c r="R52" s="149" t="s">
        <v>179</v>
      </c>
      <c r="S52" s="149" t="s">
        <v>737</v>
      </c>
    </row>
    <row r="53" spans="1:19" ht="15.75" customHeight="1">
      <c r="A53" s="165"/>
      <c r="B53" s="165"/>
      <c r="C53" s="165"/>
      <c r="D53" s="661" t="s">
        <v>173</v>
      </c>
      <c r="E53" s="661"/>
      <c r="F53" s="661"/>
      <c r="G53" s="661"/>
      <c r="H53" s="661"/>
      <c r="I53" s="661"/>
      <c r="J53" s="661"/>
      <c r="K53" s="661"/>
      <c r="L53" s="661"/>
      <c r="M53" s="661"/>
      <c r="N53" s="661"/>
      <c r="O53" s="661"/>
      <c r="P53" s="661"/>
      <c r="Q53" s="661"/>
      <c r="R53" s="661"/>
      <c r="S53" s="165"/>
    </row>
    <row r="54" spans="1:19" ht="13.5" customHeight="1">
      <c r="A54" s="321" t="s">
        <v>137</v>
      </c>
      <c r="B54" s="321" t="s">
        <v>176</v>
      </c>
      <c r="C54" s="322" t="s">
        <v>138</v>
      </c>
      <c r="D54" s="323">
        <v>88.2</v>
      </c>
      <c r="E54" s="324">
        <v>59.9</v>
      </c>
      <c r="F54" s="324">
        <v>85.6</v>
      </c>
      <c r="G54" s="324">
        <v>91.2</v>
      </c>
      <c r="H54" s="324">
        <v>116.6</v>
      </c>
      <c r="I54" s="324">
        <v>73.3</v>
      </c>
      <c r="J54" s="324">
        <v>95.1</v>
      </c>
      <c r="K54" s="324">
        <v>148.3</v>
      </c>
      <c r="L54" s="325">
        <v>81.7</v>
      </c>
      <c r="M54" s="325">
        <v>136.4</v>
      </c>
      <c r="N54" s="325">
        <v>91.1</v>
      </c>
      <c r="O54" s="325">
        <v>76.7</v>
      </c>
      <c r="P54" s="324">
        <v>86.3</v>
      </c>
      <c r="Q54" s="324">
        <v>79.4</v>
      </c>
      <c r="R54" s="324">
        <v>42.3</v>
      </c>
      <c r="S54" s="325">
        <v>174.2</v>
      </c>
    </row>
    <row r="55" spans="1:19" ht="13.5" customHeight="1">
      <c r="A55" s="326"/>
      <c r="B55" s="326" t="s">
        <v>674</v>
      </c>
      <c r="C55" s="327"/>
      <c r="D55" s="328">
        <v>86.2</v>
      </c>
      <c r="E55" s="161">
        <v>73.1</v>
      </c>
      <c r="F55" s="161">
        <v>84</v>
      </c>
      <c r="G55" s="161">
        <v>119.7</v>
      </c>
      <c r="H55" s="161">
        <v>146.7</v>
      </c>
      <c r="I55" s="161">
        <v>67</v>
      </c>
      <c r="J55" s="161">
        <v>95.2</v>
      </c>
      <c r="K55" s="161">
        <v>154.5</v>
      </c>
      <c r="L55" s="329">
        <v>101.6</v>
      </c>
      <c r="M55" s="329">
        <v>141.9</v>
      </c>
      <c r="N55" s="329">
        <v>92.1</v>
      </c>
      <c r="O55" s="329">
        <v>68.2</v>
      </c>
      <c r="P55" s="161">
        <v>60.6</v>
      </c>
      <c r="Q55" s="161">
        <v>88.6</v>
      </c>
      <c r="R55" s="161">
        <v>49.4</v>
      </c>
      <c r="S55" s="329">
        <v>155</v>
      </c>
    </row>
    <row r="56" spans="1:19" ht="13.5" customHeight="1">
      <c r="A56" s="326"/>
      <c r="B56" s="326" t="s">
        <v>676</v>
      </c>
      <c r="C56" s="327"/>
      <c r="D56" s="328">
        <v>91.5</v>
      </c>
      <c r="E56" s="161">
        <v>88.6</v>
      </c>
      <c r="F56" s="161">
        <v>89.1</v>
      </c>
      <c r="G56" s="161">
        <v>95.5</v>
      </c>
      <c r="H56" s="161">
        <v>109</v>
      </c>
      <c r="I56" s="161">
        <v>83.2</v>
      </c>
      <c r="J56" s="161">
        <v>105.2</v>
      </c>
      <c r="K56" s="161">
        <v>141.9</v>
      </c>
      <c r="L56" s="329">
        <v>136.3</v>
      </c>
      <c r="M56" s="329">
        <v>126.7</v>
      </c>
      <c r="N56" s="329">
        <v>102.1</v>
      </c>
      <c r="O56" s="329">
        <v>73.4</v>
      </c>
      <c r="P56" s="161">
        <v>78.9</v>
      </c>
      <c r="Q56" s="161">
        <v>87.3</v>
      </c>
      <c r="R56" s="161">
        <v>70.9</v>
      </c>
      <c r="S56" s="329">
        <v>126.5</v>
      </c>
    </row>
    <row r="57" spans="1:19" ht="13.5" customHeight="1">
      <c r="A57" s="326"/>
      <c r="B57" s="326" t="s">
        <v>677</v>
      </c>
      <c r="C57" s="327"/>
      <c r="D57" s="328">
        <v>98.4</v>
      </c>
      <c r="E57" s="161">
        <v>92.8</v>
      </c>
      <c r="F57" s="161">
        <v>95.6</v>
      </c>
      <c r="G57" s="161">
        <v>94.3</v>
      </c>
      <c r="H57" s="161">
        <v>83.4</v>
      </c>
      <c r="I57" s="161">
        <v>100.3</v>
      </c>
      <c r="J57" s="161">
        <v>110.8</v>
      </c>
      <c r="K57" s="161">
        <v>123.1</v>
      </c>
      <c r="L57" s="329">
        <v>136.1</v>
      </c>
      <c r="M57" s="329">
        <v>116</v>
      </c>
      <c r="N57" s="329">
        <v>116.6</v>
      </c>
      <c r="O57" s="329">
        <v>92.3</v>
      </c>
      <c r="P57" s="161">
        <v>86.5</v>
      </c>
      <c r="Q57" s="161">
        <v>93.2</v>
      </c>
      <c r="R57" s="161">
        <v>105.5</v>
      </c>
      <c r="S57" s="329">
        <v>112.3</v>
      </c>
    </row>
    <row r="58" spans="1:19" ht="13.5" customHeight="1">
      <c r="A58" s="326"/>
      <c r="B58" s="326" t="s">
        <v>415</v>
      </c>
      <c r="C58" s="327"/>
      <c r="D58" s="330">
        <v>100</v>
      </c>
      <c r="E58" s="331">
        <v>100</v>
      </c>
      <c r="F58" s="331">
        <v>100</v>
      </c>
      <c r="G58" s="331">
        <v>100</v>
      </c>
      <c r="H58" s="331">
        <v>100</v>
      </c>
      <c r="I58" s="331">
        <v>100</v>
      </c>
      <c r="J58" s="331">
        <v>100</v>
      </c>
      <c r="K58" s="331">
        <v>100</v>
      </c>
      <c r="L58" s="331">
        <v>100</v>
      </c>
      <c r="M58" s="331">
        <v>100</v>
      </c>
      <c r="N58" s="331">
        <v>100</v>
      </c>
      <c r="O58" s="331">
        <v>100</v>
      </c>
      <c r="P58" s="331">
        <v>100</v>
      </c>
      <c r="Q58" s="331">
        <v>100</v>
      </c>
      <c r="R58" s="331">
        <v>100</v>
      </c>
      <c r="S58" s="331">
        <v>100</v>
      </c>
    </row>
    <row r="59" spans="1:19" ht="13.5" customHeight="1">
      <c r="A59" s="230"/>
      <c r="B59" s="171" t="s">
        <v>418</v>
      </c>
      <c r="C59" s="231"/>
      <c r="D59" s="175">
        <v>101.8</v>
      </c>
      <c r="E59" s="176">
        <v>84.7</v>
      </c>
      <c r="F59" s="176">
        <v>98.6</v>
      </c>
      <c r="G59" s="176">
        <v>82.3</v>
      </c>
      <c r="H59" s="176">
        <v>97.3</v>
      </c>
      <c r="I59" s="176">
        <v>96.6</v>
      </c>
      <c r="J59" s="176">
        <v>84.6</v>
      </c>
      <c r="K59" s="176">
        <v>114.4</v>
      </c>
      <c r="L59" s="176">
        <v>100.8</v>
      </c>
      <c r="M59" s="176">
        <v>99.1</v>
      </c>
      <c r="N59" s="176">
        <v>89.9</v>
      </c>
      <c r="O59" s="176">
        <v>101.4</v>
      </c>
      <c r="P59" s="176">
        <v>182.4</v>
      </c>
      <c r="Q59" s="176">
        <v>98.8</v>
      </c>
      <c r="R59" s="176">
        <v>90.7</v>
      </c>
      <c r="S59" s="176">
        <v>102.6</v>
      </c>
    </row>
    <row r="60" spans="1:19" ht="13.5" customHeight="1">
      <c r="A60" s="326"/>
      <c r="B60" s="326" t="s">
        <v>147</v>
      </c>
      <c r="C60" s="327"/>
      <c r="D60" s="387">
        <v>104.2</v>
      </c>
      <c r="E60" s="388">
        <v>89.2</v>
      </c>
      <c r="F60" s="388">
        <v>102.4</v>
      </c>
      <c r="G60" s="388">
        <v>60.4</v>
      </c>
      <c r="H60" s="388">
        <v>95.6</v>
      </c>
      <c r="I60" s="388">
        <v>99</v>
      </c>
      <c r="J60" s="388">
        <v>71.1</v>
      </c>
      <c r="K60" s="388">
        <v>103.1</v>
      </c>
      <c r="L60" s="388">
        <v>98.2</v>
      </c>
      <c r="M60" s="388">
        <v>88.1</v>
      </c>
      <c r="N60" s="388">
        <v>83.2</v>
      </c>
      <c r="O60" s="388">
        <v>121.7</v>
      </c>
      <c r="P60" s="388">
        <v>206.3</v>
      </c>
      <c r="Q60" s="388">
        <v>98.5</v>
      </c>
      <c r="R60" s="388">
        <v>88.2</v>
      </c>
      <c r="S60" s="388">
        <v>103.8</v>
      </c>
    </row>
    <row r="61" spans="1:19" ht="13.5" customHeight="1">
      <c r="A61" s="326"/>
      <c r="B61" s="326" t="s">
        <v>172</v>
      </c>
      <c r="C61" s="327"/>
      <c r="D61" s="389">
        <v>105.6</v>
      </c>
      <c r="E61" s="162">
        <v>79.3</v>
      </c>
      <c r="F61" s="162">
        <v>105.5</v>
      </c>
      <c r="G61" s="162">
        <v>75.8</v>
      </c>
      <c r="H61" s="162">
        <v>101</v>
      </c>
      <c r="I61" s="162">
        <v>104.8</v>
      </c>
      <c r="J61" s="162">
        <v>80.3</v>
      </c>
      <c r="K61" s="162">
        <v>106.6</v>
      </c>
      <c r="L61" s="162">
        <v>101.5</v>
      </c>
      <c r="M61" s="162">
        <v>98.4</v>
      </c>
      <c r="N61" s="162">
        <v>94.5</v>
      </c>
      <c r="O61" s="162">
        <v>112.3</v>
      </c>
      <c r="P61" s="162">
        <v>163.6</v>
      </c>
      <c r="Q61" s="162">
        <v>92.4</v>
      </c>
      <c r="R61" s="162">
        <v>95.3</v>
      </c>
      <c r="S61" s="162">
        <v>114.6</v>
      </c>
    </row>
    <row r="62" spans="1:19" ht="13.5" customHeight="1">
      <c r="A62" s="326" t="s">
        <v>417</v>
      </c>
      <c r="B62" s="326" t="s">
        <v>148</v>
      </c>
      <c r="C62" s="327" t="s">
        <v>678</v>
      </c>
      <c r="D62" s="389">
        <v>95.8</v>
      </c>
      <c r="E62" s="162">
        <v>55</v>
      </c>
      <c r="F62" s="162">
        <v>95.3</v>
      </c>
      <c r="G62" s="162">
        <v>88.1</v>
      </c>
      <c r="H62" s="162">
        <v>89</v>
      </c>
      <c r="I62" s="162">
        <v>93.6</v>
      </c>
      <c r="J62" s="162">
        <v>76.3</v>
      </c>
      <c r="K62" s="162">
        <v>96.5</v>
      </c>
      <c r="L62" s="162">
        <v>91.6</v>
      </c>
      <c r="M62" s="162">
        <v>92.1</v>
      </c>
      <c r="N62" s="162">
        <v>87.3</v>
      </c>
      <c r="O62" s="162">
        <v>93.8</v>
      </c>
      <c r="P62" s="162">
        <v>166.5</v>
      </c>
      <c r="Q62" s="162">
        <v>90.9</v>
      </c>
      <c r="R62" s="162">
        <v>131.3</v>
      </c>
      <c r="S62" s="162">
        <v>73.8</v>
      </c>
    </row>
    <row r="63" spans="1:19" ht="13.5" customHeight="1">
      <c r="A63" s="326"/>
      <c r="B63" s="326" t="s">
        <v>139</v>
      </c>
      <c r="C63" s="327"/>
      <c r="D63" s="389">
        <v>103.5</v>
      </c>
      <c r="E63" s="162">
        <v>79.1</v>
      </c>
      <c r="F63" s="162">
        <v>106.8</v>
      </c>
      <c r="G63" s="162">
        <v>72.9</v>
      </c>
      <c r="H63" s="162">
        <v>91.2</v>
      </c>
      <c r="I63" s="162">
        <v>97.8</v>
      </c>
      <c r="J63" s="162">
        <v>65.8</v>
      </c>
      <c r="K63" s="162">
        <v>71.8</v>
      </c>
      <c r="L63" s="162">
        <v>99.2</v>
      </c>
      <c r="M63" s="162">
        <v>100</v>
      </c>
      <c r="N63" s="162">
        <v>78.9</v>
      </c>
      <c r="O63" s="162">
        <v>87.5</v>
      </c>
      <c r="P63" s="162">
        <v>193.9</v>
      </c>
      <c r="Q63" s="162">
        <v>97</v>
      </c>
      <c r="R63" s="162">
        <v>81.8</v>
      </c>
      <c r="S63" s="162">
        <v>76.9</v>
      </c>
    </row>
    <row r="64" spans="1:19" ht="13.5" customHeight="1">
      <c r="A64" s="326"/>
      <c r="B64" s="326" t="s">
        <v>140</v>
      </c>
      <c r="C64" s="327"/>
      <c r="D64" s="389">
        <v>102.8</v>
      </c>
      <c r="E64" s="162">
        <v>77</v>
      </c>
      <c r="F64" s="162">
        <v>110.5</v>
      </c>
      <c r="G64" s="162">
        <v>79.7</v>
      </c>
      <c r="H64" s="162">
        <v>100</v>
      </c>
      <c r="I64" s="162">
        <v>91.7</v>
      </c>
      <c r="J64" s="162">
        <v>76.3</v>
      </c>
      <c r="K64" s="162">
        <v>118.8</v>
      </c>
      <c r="L64" s="162">
        <v>104.2</v>
      </c>
      <c r="M64" s="162">
        <v>88.9</v>
      </c>
      <c r="N64" s="162">
        <v>97.2</v>
      </c>
      <c r="O64" s="162">
        <v>90.6</v>
      </c>
      <c r="P64" s="162">
        <v>148.2</v>
      </c>
      <c r="Q64" s="162">
        <v>86.4</v>
      </c>
      <c r="R64" s="162">
        <v>72.7</v>
      </c>
      <c r="S64" s="162">
        <v>84.6</v>
      </c>
    </row>
    <row r="65" spans="1:19" ht="13.5" customHeight="1">
      <c r="A65" s="326"/>
      <c r="B65" s="326" t="s">
        <v>141</v>
      </c>
      <c r="C65" s="327"/>
      <c r="D65" s="389">
        <v>108.5</v>
      </c>
      <c r="E65" s="162">
        <v>70.2</v>
      </c>
      <c r="F65" s="162">
        <v>105.8</v>
      </c>
      <c r="G65" s="162">
        <v>99.2</v>
      </c>
      <c r="H65" s="162">
        <v>122</v>
      </c>
      <c r="I65" s="162">
        <v>100</v>
      </c>
      <c r="J65" s="162">
        <v>88.2</v>
      </c>
      <c r="K65" s="162">
        <v>112.9</v>
      </c>
      <c r="L65" s="162">
        <v>111.8</v>
      </c>
      <c r="M65" s="162">
        <v>88.1</v>
      </c>
      <c r="N65" s="162">
        <v>85.9</v>
      </c>
      <c r="O65" s="162">
        <v>96.9</v>
      </c>
      <c r="P65" s="162">
        <v>245.7</v>
      </c>
      <c r="Q65" s="162">
        <v>93.9</v>
      </c>
      <c r="R65" s="162">
        <v>90.9</v>
      </c>
      <c r="S65" s="162">
        <v>81.5</v>
      </c>
    </row>
    <row r="66" spans="1:19" ht="13.5" customHeight="1">
      <c r="A66" s="326"/>
      <c r="B66" s="326" t="s">
        <v>142</v>
      </c>
      <c r="C66" s="327"/>
      <c r="D66" s="389">
        <v>101.4</v>
      </c>
      <c r="E66" s="162">
        <v>72.8</v>
      </c>
      <c r="F66" s="162">
        <v>99.5</v>
      </c>
      <c r="G66" s="162">
        <v>81.4</v>
      </c>
      <c r="H66" s="162">
        <v>94.5</v>
      </c>
      <c r="I66" s="162">
        <v>92.3</v>
      </c>
      <c r="J66" s="162">
        <v>93.4</v>
      </c>
      <c r="K66" s="162">
        <v>120</v>
      </c>
      <c r="L66" s="162">
        <v>102.5</v>
      </c>
      <c r="M66" s="162">
        <v>90.5</v>
      </c>
      <c r="N66" s="162">
        <v>80.3</v>
      </c>
      <c r="O66" s="162">
        <v>110.9</v>
      </c>
      <c r="P66" s="162">
        <v>189</v>
      </c>
      <c r="Q66" s="162">
        <v>98.5</v>
      </c>
      <c r="R66" s="162">
        <v>94.9</v>
      </c>
      <c r="S66" s="162">
        <v>92.3</v>
      </c>
    </row>
    <row r="67" spans="1:19" ht="13.5" customHeight="1">
      <c r="A67" s="326"/>
      <c r="B67" s="326" t="s">
        <v>143</v>
      </c>
      <c r="C67" s="327"/>
      <c r="D67" s="389">
        <v>105.6</v>
      </c>
      <c r="E67" s="162">
        <v>89.5</v>
      </c>
      <c r="F67" s="162">
        <v>100.5</v>
      </c>
      <c r="G67" s="162">
        <v>100.8</v>
      </c>
      <c r="H67" s="162">
        <v>90.1</v>
      </c>
      <c r="I67" s="162">
        <v>96.2</v>
      </c>
      <c r="J67" s="162">
        <v>97.4</v>
      </c>
      <c r="K67" s="162">
        <v>112.9</v>
      </c>
      <c r="L67" s="162">
        <v>100.8</v>
      </c>
      <c r="M67" s="162">
        <v>88.9</v>
      </c>
      <c r="N67" s="162">
        <v>81.7</v>
      </c>
      <c r="O67" s="162">
        <v>125</v>
      </c>
      <c r="P67" s="162">
        <v>231.1</v>
      </c>
      <c r="Q67" s="162">
        <v>92.4</v>
      </c>
      <c r="R67" s="162">
        <v>84.8</v>
      </c>
      <c r="S67" s="162">
        <v>92.3</v>
      </c>
    </row>
    <row r="68" spans="1:19" ht="13.5" customHeight="1">
      <c r="A68" s="326"/>
      <c r="B68" s="326" t="s">
        <v>144</v>
      </c>
      <c r="C68" s="327"/>
      <c r="D68" s="389">
        <v>101.4</v>
      </c>
      <c r="E68" s="162">
        <v>79.1</v>
      </c>
      <c r="F68" s="162">
        <v>98.9</v>
      </c>
      <c r="G68" s="162">
        <v>78</v>
      </c>
      <c r="H68" s="162">
        <v>102.2</v>
      </c>
      <c r="I68" s="162">
        <v>93.6</v>
      </c>
      <c r="J68" s="162">
        <v>85.5</v>
      </c>
      <c r="K68" s="162">
        <v>104.7</v>
      </c>
      <c r="L68" s="162">
        <v>109.2</v>
      </c>
      <c r="M68" s="162">
        <v>87.3</v>
      </c>
      <c r="N68" s="162">
        <v>93</v>
      </c>
      <c r="O68" s="162">
        <v>107.8</v>
      </c>
      <c r="P68" s="162">
        <v>169.5</v>
      </c>
      <c r="Q68" s="162">
        <v>104.5</v>
      </c>
      <c r="R68" s="162">
        <v>99</v>
      </c>
      <c r="S68" s="162">
        <v>116.9</v>
      </c>
    </row>
    <row r="69" spans="1:19" ht="13.5" customHeight="1">
      <c r="A69" s="326"/>
      <c r="B69" s="326" t="s">
        <v>145</v>
      </c>
      <c r="C69" s="327"/>
      <c r="D69" s="389">
        <v>93.7</v>
      </c>
      <c r="E69" s="162">
        <v>77</v>
      </c>
      <c r="F69" s="162">
        <v>96.3</v>
      </c>
      <c r="G69" s="162">
        <v>67.8</v>
      </c>
      <c r="H69" s="162">
        <v>87.9</v>
      </c>
      <c r="I69" s="162">
        <v>90.7</v>
      </c>
      <c r="J69" s="162">
        <v>88.2</v>
      </c>
      <c r="K69" s="162">
        <v>92.9</v>
      </c>
      <c r="L69" s="162">
        <v>121</v>
      </c>
      <c r="M69" s="162">
        <v>90.5</v>
      </c>
      <c r="N69" s="162">
        <v>105.6</v>
      </c>
      <c r="O69" s="162">
        <v>126.6</v>
      </c>
      <c r="P69" s="162">
        <v>58.5</v>
      </c>
      <c r="Q69" s="162">
        <v>104.5</v>
      </c>
      <c r="R69" s="162">
        <v>100</v>
      </c>
      <c r="S69" s="162">
        <v>106.2</v>
      </c>
    </row>
    <row r="70" spans="1:46" ht="13.5" customHeight="1">
      <c r="A70" s="326"/>
      <c r="B70" s="326" t="s">
        <v>146</v>
      </c>
      <c r="C70" s="327"/>
      <c r="D70" s="389">
        <v>105.6</v>
      </c>
      <c r="E70" s="162">
        <v>101.6</v>
      </c>
      <c r="F70" s="162">
        <v>104.7</v>
      </c>
      <c r="G70" s="162">
        <v>115.3</v>
      </c>
      <c r="H70" s="162">
        <v>100</v>
      </c>
      <c r="I70" s="162">
        <v>94.9</v>
      </c>
      <c r="J70" s="162">
        <v>81.6</v>
      </c>
      <c r="K70" s="162">
        <v>109.4</v>
      </c>
      <c r="L70" s="162">
        <v>107.6</v>
      </c>
      <c r="M70" s="162">
        <v>84.1</v>
      </c>
      <c r="N70" s="162">
        <v>94.4</v>
      </c>
      <c r="O70" s="162">
        <v>121.9</v>
      </c>
      <c r="P70" s="162">
        <v>182.9</v>
      </c>
      <c r="Q70" s="162">
        <v>89.4</v>
      </c>
      <c r="R70" s="162">
        <v>99</v>
      </c>
      <c r="S70" s="162">
        <v>113.8</v>
      </c>
      <c r="T70" s="332"/>
      <c r="U70" s="332"/>
      <c r="V70" s="332"/>
      <c r="W70" s="332"/>
      <c r="X70" s="332"/>
      <c r="Y70" s="332"/>
      <c r="Z70" s="332"/>
      <c r="AA70" s="332"/>
      <c r="AB70" s="332"/>
      <c r="AC70" s="332"/>
      <c r="AD70" s="332"/>
      <c r="AE70" s="332"/>
      <c r="AF70" s="332"/>
      <c r="AG70" s="332"/>
      <c r="AH70" s="332"/>
      <c r="AI70" s="332"/>
      <c r="AJ70" s="332"/>
      <c r="AK70" s="332"/>
      <c r="AL70" s="332"/>
      <c r="AM70" s="332"/>
      <c r="AN70" s="332"/>
      <c r="AO70" s="332"/>
      <c r="AP70" s="332"/>
      <c r="AQ70" s="332"/>
      <c r="AR70" s="332"/>
      <c r="AS70" s="332"/>
      <c r="AT70" s="332"/>
    </row>
    <row r="71" spans="1:46" ht="13.5" customHeight="1">
      <c r="A71" s="326"/>
      <c r="B71" s="326" t="s">
        <v>115</v>
      </c>
      <c r="C71" s="327"/>
      <c r="D71" s="389">
        <v>105.6</v>
      </c>
      <c r="E71" s="162">
        <v>77.5</v>
      </c>
      <c r="F71" s="162">
        <v>102.1</v>
      </c>
      <c r="G71" s="162">
        <v>150.8</v>
      </c>
      <c r="H71" s="162">
        <v>95.6</v>
      </c>
      <c r="I71" s="162">
        <v>91.3</v>
      </c>
      <c r="J71" s="162">
        <v>98.7</v>
      </c>
      <c r="K71" s="162">
        <v>100</v>
      </c>
      <c r="L71" s="162">
        <v>122.7</v>
      </c>
      <c r="M71" s="162">
        <v>93.7</v>
      </c>
      <c r="N71" s="162">
        <v>94.4</v>
      </c>
      <c r="O71" s="162">
        <v>121.9</v>
      </c>
      <c r="P71" s="162">
        <v>191.5</v>
      </c>
      <c r="Q71" s="162">
        <v>103</v>
      </c>
      <c r="R71" s="162">
        <v>91.9</v>
      </c>
      <c r="S71" s="162">
        <v>124.6</v>
      </c>
      <c r="T71" s="332"/>
      <c r="U71" s="332"/>
      <c r="V71" s="332"/>
      <c r="W71" s="332"/>
      <c r="X71" s="332"/>
      <c r="Y71" s="332"/>
      <c r="Z71" s="332"/>
      <c r="AA71" s="332"/>
      <c r="AB71" s="332"/>
      <c r="AC71" s="332"/>
      <c r="AD71" s="332"/>
      <c r="AE71" s="332"/>
      <c r="AF71" s="332"/>
      <c r="AG71" s="332"/>
      <c r="AH71" s="332"/>
      <c r="AI71" s="332"/>
      <c r="AJ71" s="332"/>
      <c r="AK71" s="332"/>
      <c r="AL71" s="332"/>
      <c r="AM71" s="332"/>
      <c r="AN71" s="332"/>
      <c r="AO71" s="332"/>
      <c r="AP71" s="332"/>
      <c r="AQ71" s="332"/>
      <c r="AR71" s="332"/>
      <c r="AS71" s="332"/>
      <c r="AT71" s="332"/>
    </row>
    <row r="72" spans="1:46" ht="13.5" customHeight="1">
      <c r="A72" s="171"/>
      <c r="B72" s="338" t="s">
        <v>560</v>
      </c>
      <c r="C72" s="172"/>
      <c r="D72" s="173">
        <v>110.6</v>
      </c>
      <c r="E72" s="174">
        <v>79.6</v>
      </c>
      <c r="F72" s="174">
        <v>112.1</v>
      </c>
      <c r="G72" s="174">
        <v>83.9</v>
      </c>
      <c r="H72" s="174">
        <v>97.8</v>
      </c>
      <c r="I72" s="174">
        <v>85.9</v>
      </c>
      <c r="J72" s="174">
        <v>81.6</v>
      </c>
      <c r="K72" s="174">
        <v>107.1</v>
      </c>
      <c r="L72" s="174">
        <v>131.1</v>
      </c>
      <c r="M72" s="174">
        <v>107.1</v>
      </c>
      <c r="N72" s="174">
        <v>108.5</v>
      </c>
      <c r="O72" s="174">
        <v>117.2</v>
      </c>
      <c r="P72" s="174">
        <v>204.9</v>
      </c>
      <c r="Q72" s="174">
        <v>107.6</v>
      </c>
      <c r="R72" s="174">
        <v>114.1</v>
      </c>
      <c r="S72" s="174">
        <v>130.8</v>
      </c>
      <c r="T72" s="332"/>
      <c r="U72" s="332"/>
      <c r="V72" s="332"/>
      <c r="W72" s="332"/>
      <c r="X72" s="332"/>
      <c r="Y72" s="332"/>
      <c r="Z72" s="332"/>
      <c r="AA72" s="332"/>
      <c r="AB72" s="332"/>
      <c r="AC72" s="332"/>
      <c r="AD72" s="332"/>
      <c r="AE72" s="332"/>
      <c r="AF72" s="332"/>
      <c r="AG72" s="332"/>
      <c r="AH72" s="332"/>
      <c r="AI72" s="332"/>
      <c r="AJ72" s="332"/>
      <c r="AK72" s="332"/>
      <c r="AL72" s="332"/>
      <c r="AM72" s="332"/>
      <c r="AN72" s="332"/>
      <c r="AO72" s="332"/>
      <c r="AP72" s="332"/>
      <c r="AQ72" s="332"/>
      <c r="AR72" s="332"/>
      <c r="AS72" s="332"/>
      <c r="AT72" s="332"/>
    </row>
    <row r="73" spans="1:19" ht="17.25" customHeight="1">
      <c r="A73" s="165"/>
      <c r="B73" s="165"/>
      <c r="C73" s="165"/>
      <c r="D73" s="662" t="s">
        <v>632</v>
      </c>
      <c r="E73" s="662"/>
      <c r="F73" s="662"/>
      <c r="G73" s="662"/>
      <c r="H73" s="662"/>
      <c r="I73" s="662"/>
      <c r="J73" s="662"/>
      <c r="K73" s="662"/>
      <c r="L73" s="662"/>
      <c r="M73" s="662"/>
      <c r="N73" s="662"/>
      <c r="O73" s="662"/>
      <c r="P73" s="662"/>
      <c r="Q73" s="662"/>
      <c r="R73" s="662"/>
      <c r="S73" s="662"/>
    </row>
    <row r="74" spans="1:19" ht="13.5" customHeight="1">
      <c r="A74" s="321" t="s">
        <v>137</v>
      </c>
      <c r="B74" s="321" t="s">
        <v>176</v>
      </c>
      <c r="C74" s="322" t="s">
        <v>138</v>
      </c>
      <c r="D74" s="323">
        <v>-3.7</v>
      </c>
      <c r="E74" s="324">
        <v>10.8</v>
      </c>
      <c r="F74" s="324">
        <v>0.6</v>
      </c>
      <c r="G74" s="324">
        <v>-15.8</v>
      </c>
      <c r="H74" s="324">
        <v>1.2</v>
      </c>
      <c r="I74" s="324">
        <v>-7.7</v>
      </c>
      <c r="J74" s="324">
        <v>7.8</v>
      </c>
      <c r="K74" s="324">
        <v>0.5</v>
      </c>
      <c r="L74" s="325">
        <v>15.3</v>
      </c>
      <c r="M74" s="325">
        <v>28.4</v>
      </c>
      <c r="N74" s="325">
        <v>-18.8</v>
      </c>
      <c r="O74" s="325">
        <v>-32.9</v>
      </c>
      <c r="P74" s="324">
        <v>-24</v>
      </c>
      <c r="Q74" s="324">
        <v>-11.2</v>
      </c>
      <c r="R74" s="324">
        <v>7.5</v>
      </c>
      <c r="S74" s="325">
        <v>2.8</v>
      </c>
    </row>
    <row r="75" spans="1:19" ht="13.5" customHeight="1">
      <c r="A75" s="326"/>
      <c r="B75" s="326" t="s">
        <v>674</v>
      </c>
      <c r="C75" s="327"/>
      <c r="D75" s="328">
        <v>-2.2</v>
      </c>
      <c r="E75" s="161">
        <v>22.2</v>
      </c>
      <c r="F75" s="161">
        <v>-1.8</v>
      </c>
      <c r="G75" s="161">
        <v>31.3</v>
      </c>
      <c r="H75" s="161">
        <v>25.8</v>
      </c>
      <c r="I75" s="161">
        <v>-8.7</v>
      </c>
      <c r="J75" s="161">
        <v>0.2</v>
      </c>
      <c r="K75" s="161">
        <v>4.1</v>
      </c>
      <c r="L75" s="329">
        <v>24.2</v>
      </c>
      <c r="M75" s="329">
        <v>4.1</v>
      </c>
      <c r="N75" s="329">
        <v>1.1</v>
      </c>
      <c r="O75" s="329">
        <v>-11</v>
      </c>
      <c r="P75" s="161">
        <v>-29.7</v>
      </c>
      <c r="Q75" s="161">
        <v>11.7</v>
      </c>
      <c r="R75" s="161">
        <v>16.9</v>
      </c>
      <c r="S75" s="329">
        <v>-10.9</v>
      </c>
    </row>
    <row r="76" spans="1:19" ht="13.5" customHeight="1">
      <c r="A76" s="326"/>
      <c r="B76" s="326" t="s">
        <v>676</v>
      </c>
      <c r="C76" s="327"/>
      <c r="D76" s="328">
        <v>6.2</v>
      </c>
      <c r="E76" s="161">
        <v>21.1</v>
      </c>
      <c r="F76" s="161">
        <v>6</v>
      </c>
      <c r="G76" s="161">
        <v>-20.2</v>
      </c>
      <c r="H76" s="161">
        <v>-25.6</v>
      </c>
      <c r="I76" s="161">
        <v>24.3</v>
      </c>
      <c r="J76" s="161">
        <v>10.5</v>
      </c>
      <c r="K76" s="161">
        <v>-8.1</v>
      </c>
      <c r="L76" s="329">
        <v>34.1</v>
      </c>
      <c r="M76" s="329">
        <v>-10.7</v>
      </c>
      <c r="N76" s="329">
        <v>10.8</v>
      </c>
      <c r="O76" s="329">
        <v>7.7</v>
      </c>
      <c r="P76" s="161">
        <v>30.1</v>
      </c>
      <c r="Q76" s="161">
        <v>-1.5</v>
      </c>
      <c r="R76" s="161">
        <v>43.4</v>
      </c>
      <c r="S76" s="329">
        <v>-18.4</v>
      </c>
    </row>
    <row r="77" spans="1:19" ht="13.5" customHeight="1">
      <c r="A77" s="326"/>
      <c r="B77" s="326" t="s">
        <v>677</v>
      </c>
      <c r="C77" s="327"/>
      <c r="D77" s="328">
        <v>7.5</v>
      </c>
      <c r="E77" s="161">
        <v>4.8</v>
      </c>
      <c r="F77" s="161">
        <v>7.3</v>
      </c>
      <c r="G77" s="161">
        <v>-1.2</v>
      </c>
      <c r="H77" s="161">
        <v>-23.5</v>
      </c>
      <c r="I77" s="161">
        <v>20.4</v>
      </c>
      <c r="J77" s="161">
        <v>5.4</v>
      </c>
      <c r="K77" s="161">
        <v>-13.2</v>
      </c>
      <c r="L77" s="329">
        <v>-0.1</v>
      </c>
      <c r="M77" s="329">
        <v>-8.4</v>
      </c>
      <c r="N77" s="329">
        <v>14.3</v>
      </c>
      <c r="O77" s="329">
        <v>25.6</v>
      </c>
      <c r="P77" s="161">
        <v>9.6</v>
      </c>
      <c r="Q77" s="161">
        <v>6.8</v>
      </c>
      <c r="R77" s="161">
        <v>48.9</v>
      </c>
      <c r="S77" s="329">
        <v>-11.3</v>
      </c>
    </row>
    <row r="78" spans="1:19" ht="13.5" customHeight="1">
      <c r="A78" s="326"/>
      <c r="B78" s="326" t="s">
        <v>415</v>
      </c>
      <c r="C78" s="327"/>
      <c r="D78" s="328">
        <v>1.6</v>
      </c>
      <c r="E78" s="161">
        <v>7.7</v>
      </c>
      <c r="F78" s="161">
        <v>4.6</v>
      </c>
      <c r="G78" s="161">
        <v>6</v>
      </c>
      <c r="H78" s="161">
        <v>19.8</v>
      </c>
      <c r="I78" s="161">
        <v>-0.2</v>
      </c>
      <c r="J78" s="161">
        <v>-9.8</v>
      </c>
      <c r="K78" s="161">
        <v>-18.8</v>
      </c>
      <c r="L78" s="329">
        <v>-26.5</v>
      </c>
      <c r="M78" s="329">
        <v>-13.8</v>
      </c>
      <c r="N78" s="329">
        <v>-14.2</v>
      </c>
      <c r="O78" s="329">
        <v>8.4</v>
      </c>
      <c r="P78" s="161">
        <v>15.6</v>
      </c>
      <c r="Q78" s="161">
        <v>7.3</v>
      </c>
      <c r="R78" s="161">
        <v>-5.2</v>
      </c>
      <c r="S78" s="329">
        <v>-10.8</v>
      </c>
    </row>
    <row r="79" spans="1:19" ht="13.5" customHeight="1">
      <c r="A79" s="230"/>
      <c r="B79" s="171" t="s">
        <v>418</v>
      </c>
      <c r="C79" s="231"/>
      <c r="D79" s="175">
        <v>1.8</v>
      </c>
      <c r="E79" s="176">
        <v>-15.4</v>
      </c>
      <c r="F79" s="176">
        <v>-1.4</v>
      </c>
      <c r="G79" s="176">
        <v>-17.7</v>
      </c>
      <c r="H79" s="176">
        <v>-2.7</v>
      </c>
      <c r="I79" s="176">
        <v>-3.3</v>
      </c>
      <c r="J79" s="176">
        <v>-15.4</v>
      </c>
      <c r="K79" s="176">
        <v>14.5</v>
      </c>
      <c r="L79" s="176">
        <v>0.8</v>
      </c>
      <c r="M79" s="176">
        <v>-0.9</v>
      </c>
      <c r="N79" s="176">
        <v>-10.1</v>
      </c>
      <c r="O79" s="176">
        <v>1.4</v>
      </c>
      <c r="P79" s="176">
        <v>82.3</v>
      </c>
      <c r="Q79" s="176">
        <v>-1.2</v>
      </c>
      <c r="R79" s="176">
        <v>-9.3</v>
      </c>
      <c r="S79" s="176">
        <v>2.5</v>
      </c>
    </row>
    <row r="80" spans="1:19" ht="13.5" customHeight="1">
      <c r="A80" s="326"/>
      <c r="B80" s="326" t="s">
        <v>147</v>
      </c>
      <c r="C80" s="327"/>
      <c r="D80" s="387">
        <v>-1.4</v>
      </c>
      <c r="E80" s="388">
        <v>-5.1</v>
      </c>
      <c r="F80" s="388">
        <v>-5.9</v>
      </c>
      <c r="G80" s="388">
        <v>-22</v>
      </c>
      <c r="H80" s="388">
        <v>-8.4</v>
      </c>
      <c r="I80" s="388">
        <v>-6.9</v>
      </c>
      <c r="J80" s="388">
        <v>-34.2</v>
      </c>
      <c r="K80" s="388">
        <v>-6.4</v>
      </c>
      <c r="L80" s="388">
        <v>0.9</v>
      </c>
      <c r="M80" s="388">
        <v>-19</v>
      </c>
      <c r="N80" s="388">
        <v>0</v>
      </c>
      <c r="O80" s="388">
        <v>6.8</v>
      </c>
      <c r="P80" s="388">
        <v>138.1</v>
      </c>
      <c r="Q80" s="388">
        <v>-23.5</v>
      </c>
      <c r="R80" s="388">
        <v>-18.7</v>
      </c>
      <c r="S80" s="388">
        <v>11.8</v>
      </c>
    </row>
    <row r="81" spans="1:19" ht="13.5" customHeight="1">
      <c r="A81" s="326"/>
      <c r="B81" s="326" t="s">
        <v>172</v>
      </c>
      <c r="C81" s="327"/>
      <c r="D81" s="389">
        <v>-0.7</v>
      </c>
      <c r="E81" s="162">
        <v>-14.7</v>
      </c>
      <c r="F81" s="162">
        <v>2.6</v>
      </c>
      <c r="G81" s="162">
        <v>-13.6</v>
      </c>
      <c r="H81" s="162">
        <v>-6.1</v>
      </c>
      <c r="I81" s="162">
        <v>-6.5</v>
      </c>
      <c r="J81" s="162">
        <v>-24.7</v>
      </c>
      <c r="K81" s="162">
        <v>2.3</v>
      </c>
      <c r="L81" s="162">
        <v>0</v>
      </c>
      <c r="M81" s="162">
        <v>-6.8</v>
      </c>
      <c r="N81" s="162">
        <v>4.8</v>
      </c>
      <c r="O81" s="162">
        <v>17.9</v>
      </c>
      <c r="P81" s="162">
        <v>6</v>
      </c>
      <c r="Q81" s="162">
        <v>7</v>
      </c>
      <c r="R81" s="162">
        <v>-13.8</v>
      </c>
      <c r="S81" s="162">
        <v>-6.3</v>
      </c>
    </row>
    <row r="82" spans="1:19" ht="13.5" customHeight="1">
      <c r="A82" s="326" t="s">
        <v>417</v>
      </c>
      <c r="B82" s="326" t="s">
        <v>148</v>
      </c>
      <c r="C82" s="327" t="s">
        <v>678</v>
      </c>
      <c r="D82" s="389">
        <v>-1.4</v>
      </c>
      <c r="E82" s="162">
        <v>-19.4</v>
      </c>
      <c r="F82" s="162">
        <v>-0.2</v>
      </c>
      <c r="G82" s="162">
        <v>-0.5</v>
      </c>
      <c r="H82" s="162">
        <v>-1.1</v>
      </c>
      <c r="I82" s="162">
        <v>5.1</v>
      </c>
      <c r="J82" s="162">
        <v>-13.5</v>
      </c>
      <c r="K82" s="162">
        <v>-6.4</v>
      </c>
      <c r="L82" s="162">
        <v>-6</v>
      </c>
      <c r="M82" s="162">
        <v>-4.2</v>
      </c>
      <c r="N82" s="162">
        <v>-6.1</v>
      </c>
      <c r="O82" s="162">
        <v>22.8</v>
      </c>
      <c r="P82" s="162">
        <v>-0.8</v>
      </c>
      <c r="Q82" s="162">
        <v>3.4</v>
      </c>
      <c r="R82" s="162">
        <v>-2.6</v>
      </c>
      <c r="S82" s="162">
        <v>-27.9</v>
      </c>
    </row>
    <row r="83" spans="1:19" ht="13.5" customHeight="1">
      <c r="A83" s="326"/>
      <c r="B83" s="326" t="s">
        <v>139</v>
      </c>
      <c r="C83" s="327"/>
      <c r="D83" s="389">
        <v>0.7</v>
      </c>
      <c r="E83" s="162">
        <v>-14.4</v>
      </c>
      <c r="F83" s="162">
        <v>4.8</v>
      </c>
      <c r="G83" s="162">
        <v>-28</v>
      </c>
      <c r="H83" s="162">
        <v>0.1</v>
      </c>
      <c r="I83" s="162">
        <v>1.7</v>
      </c>
      <c r="J83" s="162">
        <v>-23.1</v>
      </c>
      <c r="K83" s="162">
        <v>-29.5</v>
      </c>
      <c r="L83" s="162">
        <v>3.7</v>
      </c>
      <c r="M83" s="162">
        <v>-10.1</v>
      </c>
      <c r="N83" s="162">
        <v>-15.2</v>
      </c>
      <c r="O83" s="162">
        <v>27.4</v>
      </c>
      <c r="P83" s="162">
        <v>0.5</v>
      </c>
      <c r="Q83" s="162">
        <v>14.4</v>
      </c>
      <c r="R83" s="162">
        <v>-0.4</v>
      </c>
      <c r="S83" s="162">
        <v>-23.6</v>
      </c>
    </row>
    <row r="84" spans="1:19" ht="13.5" customHeight="1">
      <c r="A84" s="326"/>
      <c r="B84" s="326" t="s">
        <v>140</v>
      </c>
      <c r="C84" s="327"/>
      <c r="D84" s="389">
        <v>2.1</v>
      </c>
      <c r="E84" s="162">
        <v>-10.6</v>
      </c>
      <c r="F84" s="162">
        <v>13.2</v>
      </c>
      <c r="G84" s="162">
        <v>-14</v>
      </c>
      <c r="H84" s="162">
        <v>1.2</v>
      </c>
      <c r="I84" s="162">
        <v>-1.6</v>
      </c>
      <c r="J84" s="162">
        <v>-25.7</v>
      </c>
      <c r="K84" s="162">
        <v>-16.9</v>
      </c>
      <c r="L84" s="162">
        <v>1</v>
      </c>
      <c r="M84" s="162">
        <v>-20.6</v>
      </c>
      <c r="N84" s="162">
        <v>-3</v>
      </c>
      <c r="O84" s="162">
        <v>-3.2</v>
      </c>
      <c r="P84" s="162">
        <v>-9.7</v>
      </c>
      <c r="Q84" s="162">
        <v>-8</v>
      </c>
      <c r="R84" s="162">
        <v>-4.3</v>
      </c>
      <c r="S84" s="162">
        <v>-10.5</v>
      </c>
    </row>
    <row r="85" spans="1:19" ht="13.5" customHeight="1">
      <c r="A85" s="326"/>
      <c r="B85" s="326" t="s">
        <v>141</v>
      </c>
      <c r="C85" s="327"/>
      <c r="D85" s="389">
        <v>0</v>
      </c>
      <c r="E85" s="162">
        <v>-22.3</v>
      </c>
      <c r="F85" s="162">
        <v>5</v>
      </c>
      <c r="G85" s="162">
        <v>3.1</v>
      </c>
      <c r="H85" s="162">
        <v>-4.2</v>
      </c>
      <c r="I85" s="162">
        <v>-2.8</v>
      </c>
      <c r="J85" s="162">
        <v>-14.1</v>
      </c>
      <c r="K85" s="162">
        <v>-34.9</v>
      </c>
      <c r="L85" s="162">
        <v>4.1</v>
      </c>
      <c r="M85" s="162">
        <v>-21.3</v>
      </c>
      <c r="N85" s="162">
        <v>-19.8</v>
      </c>
      <c r="O85" s="162">
        <v>-13.7</v>
      </c>
      <c r="P85" s="162">
        <v>27</v>
      </c>
      <c r="Q85" s="162">
        <v>-10.1</v>
      </c>
      <c r="R85" s="162">
        <v>-0.3</v>
      </c>
      <c r="S85" s="162">
        <v>-26.9</v>
      </c>
    </row>
    <row r="86" spans="1:19" ht="13.5" customHeight="1">
      <c r="A86" s="326"/>
      <c r="B86" s="326" t="s">
        <v>142</v>
      </c>
      <c r="C86" s="327"/>
      <c r="D86" s="389">
        <v>0</v>
      </c>
      <c r="E86" s="162">
        <v>19.5</v>
      </c>
      <c r="F86" s="162">
        <v>8.4</v>
      </c>
      <c r="G86" s="162">
        <v>5</v>
      </c>
      <c r="H86" s="162">
        <v>-1.2</v>
      </c>
      <c r="I86" s="162">
        <v>-1.7</v>
      </c>
      <c r="J86" s="162">
        <v>-13.5</v>
      </c>
      <c r="K86" s="162">
        <v>5.5</v>
      </c>
      <c r="L86" s="162">
        <v>-3.8</v>
      </c>
      <c r="M86" s="162">
        <v>-12.3</v>
      </c>
      <c r="N86" s="162">
        <v>-12.4</v>
      </c>
      <c r="O86" s="162">
        <v>-2.6</v>
      </c>
      <c r="P86" s="162">
        <v>-8.1</v>
      </c>
      <c r="Q86" s="162">
        <v>-3</v>
      </c>
      <c r="R86" s="162">
        <v>-11.6</v>
      </c>
      <c r="S86" s="162">
        <v>-22.5</v>
      </c>
    </row>
    <row r="87" spans="1:19" ht="13.5" customHeight="1">
      <c r="A87" s="326"/>
      <c r="B87" s="326" t="s">
        <v>143</v>
      </c>
      <c r="C87" s="327"/>
      <c r="D87" s="389">
        <v>1.3</v>
      </c>
      <c r="E87" s="162">
        <v>5.2</v>
      </c>
      <c r="F87" s="162">
        <v>7.6</v>
      </c>
      <c r="G87" s="162">
        <v>22</v>
      </c>
      <c r="H87" s="162">
        <v>-4.6</v>
      </c>
      <c r="I87" s="162">
        <v>-3.8</v>
      </c>
      <c r="J87" s="162">
        <v>2.6</v>
      </c>
      <c r="K87" s="162">
        <v>-2.7</v>
      </c>
      <c r="L87" s="162">
        <v>5.3</v>
      </c>
      <c r="M87" s="162">
        <v>-9.7</v>
      </c>
      <c r="N87" s="162">
        <v>3.5</v>
      </c>
      <c r="O87" s="162">
        <v>27.2</v>
      </c>
      <c r="P87" s="162">
        <v>-4.9</v>
      </c>
      <c r="Q87" s="162">
        <v>-14</v>
      </c>
      <c r="R87" s="162">
        <v>-1.5</v>
      </c>
      <c r="S87" s="162">
        <v>-5.3</v>
      </c>
    </row>
    <row r="88" spans="1:19" ht="13.5" customHeight="1">
      <c r="A88" s="326"/>
      <c r="B88" s="326" t="s">
        <v>144</v>
      </c>
      <c r="C88" s="327"/>
      <c r="D88" s="389">
        <v>0</v>
      </c>
      <c r="E88" s="162">
        <v>-13.4</v>
      </c>
      <c r="F88" s="162">
        <v>-0.3</v>
      </c>
      <c r="G88" s="162">
        <v>-11.9</v>
      </c>
      <c r="H88" s="162">
        <v>3.4</v>
      </c>
      <c r="I88" s="162">
        <v>-1.1</v>
      </c>
      <c r="J88" s="162">
        <v>24.8</v>
      </c>
      <c r="K88" s="162">
        <v>-2.9</v>
      </c>
      <c r="L88" s="162">
        <v>3.3</v>
      </c>
      <c r="M88" s="162">
        <v>-12.7</v>
      </c>
      <c r="N88" s="162">
        <v>9.9</v>
      </c>
      <c r="O88" s="162">
        <v>6.3</v>
      </c>
      <c r="P88" s="162">
        <v>-6.8</v>
      </c>
      <c r="Q88" s="162">
        <v>-2.8</v>
      </c>
      <c r="R88" s="162">
        <v>17.7</v>
      </c>
      <c r="S88" s="162">
        <v>12.6</v>
      </c>
    </row>
    <row r="89" spans="1:19" ht="13.5" customHeight="1">
      <c r="A89" s="326"/>
      <c r="B89" s="326" t="s">
        <v>145</v>
      </c>
      <c r="C89" s="327"/>
      <c r="D89" s="389">
        <v>2.4</v>
      </c>
      <c r="E89" s="162">
        <v>-1.5</v>
      </c>
      <c r="F89" s="162">
        <v>0.8</v>
      </c>
      <c r="G89" s="162">
        <v>9.2</v>
      </c>
      <c r="H89" s="162">
        <v>-4.7</v>
      </c>
      <c r="I89" s="162">
        <v>-3.7</v>
      </c>
      <c r="J89" s="162">
        <v>9.8</v>
      </c>
      <c r="K89" s="162">
        <v>-4.5</v>
      </c>
      <c r="L89" s="162">
        <v>18.2</v>
      </c>
      <c r="M89" s="162">
        <v>-5</v>
      </c>
      <c r="N89" s="162">
        <v>8.5</v>
      </c>
      <c r="O89" s="162">
        <v>9.6</v>
      </c>
      <c r="P89" s="162">
        <v>-1.3</v>
      </c>
      <c r="Q89" s="162">
        <v>6.1</v>
      </c>
      <c r="R89" s="162">
        <v>14.7</v>
      </c>
      <c r="S89" s="162">
        <v>14.4</v>
      </c>
    </row>
    <row r="90" spans="1:19" ht="13.5" customHeight="1">
      <c r="A90" s="326"/>
      <c r="B90" s="326" t="s">
        <v>146</v>
      </c>
      <c r="C90" s="327"/>
      <c r="D90" s="389">
        <v>4.9</v>
      </c>
      <c r="E90" s="162">
        <v>13.9</v>
      </c>
      <c r="F90" s="162">
        <v>6.2</v>
      </c>
      <c r="G90" s="162">
        <v>32.8</v>
      </c>
      <c r="H90" s="162">
        <v>19.8</v>
      </c>
      <c r="I90" s="162">
        <v>-0.6</v>
      </c>
      <c r="J90" s="162">
        <v>24</v>
      </c>
      <c r="K90" s="162">
        <v>5</v>
      </c>
      <c r="L90" s="162">
        <v>11.5</v>
      </c>
      <c r="M90" s="162">
        <v>-9.5</v>
      </c>
      <c r="N90" s="162">
        <v>9.6</v>
      </c>
      <c r="O90" s="162">
        <v>18.3</v>
      </c>
      <c r="P90" s="162">
        <v>-10.6</v>
      </c>
      <c r="Q90" s="162">
        <v>-1.7</v>
      </c>
      <c r="R90" s="162">
        <v>37.5</v>
      </c>
      <c r="S90" s="162">
        <v>13.1</v>
      </c>
    </row>
    <row r="91" spans="1:19" ht="13.5" customHeight="1">
      <c r="A91" s="326"/>
      <c r="B91" s="326" t="s">
        <v>115</v>
      </c>
      <c r="C91" s="327"/>
      <c r="D91" s="389">
        <v>2</v>
      </c>
      <c r="E91" s="162">
        <v>-26.9</v>
      </c>
      <c r="F91" s="162">
        <v>1.3</v>
      </c>
      <c r="G91" s="162">
        <v>101.3</v>
      </c>
      <c r="H91" s="162">
        <v>-3.2</v>
      </c>
      <c r="I91" s="162">
        <v>-5.1</v>
      </c>
      <c r="J91" s="162">
        <v>46.9</v>
      </c>
      <c r="K91" s="162">
        <v>-3</v>
      </c>
      <c r="L91" s="162">
        <v>23.9</v>
      </c>
      <c r="M91" s="162">
        <v>14.5</v>
      </c>
      <c r="N91" s="162">
        <v>36.6</v>
      </c>
      <c r="O91" s="162">
        <v>22</v>
      </c>
      <c r="P91" s="162">
        <v>-6.9</v>
      </c>
      <c r="Q91" s="162">
        <v>-12.9</v>
      </c>
      <c r="R91" s="162">
        <v>9.3</v>
      </c>
      <c r="S91" s="162">
        <v>38.8</v>
      </c>
    </row>
    <row r="92" spans="1:19" ht="13.5" customHeight="1">
      <c r="A92" s="171"/>
      <c r="B92" s="338" t="s">
        <v>560</v>
      </c>
      <c r="C92" s="172"/>
      <c r="D92" s="173">
        <v>6.1</v>
      </c>
      <c r="E92" s="174">
        <v>-10.8</v>
      </c>
      <c r="F92" s="174">
        <v>9.5</v>
      </c>
      <c r="G92" s="174">
        <v>38.9</v>
      </c>
      <c r="H92" s="174">
        <v>2.3</v>
      </c>
      <c r="I92" s="174">
        <v>-13.2</v>
      </c>
      <c r="J92" s="174">
        <v>14.8</v>
      </c>
      <c r="K92" s="174">
        <v>3.9</v>
      </c>
      <c r="L92" s="174">
        <v>33.5</v>
      </c>
      <c r="M92" s="174">
        <v>21.6</v>
      </c>
      <c r="N92" s="174">
        <v>30.4</v>
      </c>
      <c r="O92" s="174">
        <v>-3.7</v>
      </c>
      <c r="P92" s="174">
        <v>-0.7</v>
      </c>
      <c r="Q92" s="174">
        <v>9.2</v>
      </c>
      <c r="R92" s="174">
        <v>29.4</v>
      </c>
      <c r="S92" s="174">
        <v>26</v>
      </c>
    </row>
    <row r="93" spans="1:35" ht="27" customHeight="1">
      <c r="A93" s="664" t="s">
        <v>850</v>
      </c>
      <c r="B93" s="664"/>
      <c r="C93" s="665"/>
      <c r="D93" s="178">
        <v>4.7</v>
      </c>
      <c r="E93" s="177">
        <v>2.7</v>
      </c>
      <c r="F93" s="177">
        <v>9.8</v>
      </c>
      <c r="G93" s="177">
        <v>-44.4</v>
      </c>
      <c r="H93" s="177">
        <v>2.3</v>
      </c>
      <c r="I93" s="177">
        <v>-5.9</v>
      </c>
      <c r="J93" s="177">
        <v>-17.3</v>
      </c>
      <c r="K93" s="177">
        <v>7.1</v>
      </c>
      <c r="L93" s="177">
        <v>6.8</v>
      </c>
      <c r="M93" s="177">
        <v>14.3</v>
      </c>
      <c r="N93" s="177">
        <v>14.9</v>
      </c>
      <c r="O93" s="177">
        <v>-3.9</v>
      </c>
      <c r="P93" s="177">
        <v>7</v>
      </c>
      <c r="Q93" s="177">
        <v>4.5</v>
      </c>
      <c r="R93" s="177">
        <v>24.2</v>
      </c>
      <c r="S93" s="177">
        <v>5</v>
      </c>
      <c r="T93" s="333"/>
      <c r="U93" s="333"/>
      <c r="V93" s="333"/>
      <c r="W93" s="333"/>
      <c r="X93" s="333"/>
      <c r="Y93" s="333"/>
      <c r="Z93" s="333"/>
      <c r="AA93" s="333"/>
      <c r="AB93" s="333"/>
      <c r="AC93" s="333"/>
      <c r="AD93" s="333"/>
      <c r="AE93" s="333"/>
      <c r="AF93" s="333"/>
      <c r="AG93" s="333"/>
      <c r="AH93" s="333"/>
      <c r="AI93" s="333"/>
    </row>
    <row r="94" spans="1:36" s="332" customFormat="1" ht="27" customHeight="1">
      <c r="A94" s="151"/>
      <c r="B94" s="151"/>
      <c r="C94" s="151"/>
      <c r="D94" s="340"/>
      <c r="E94" s="340"/>
      <c r="F94" s="340"/>
      <c r="G94" s="340"/>
      <c r="H94" s="340"/>
      <c r="I94" s="340"/>
      <c r="J94" s="340"/>
      <c r="K94" s="340"/>
      <c r="L94" s="340"/>
      <c r="M94" s="340"/>
      <c r="N94" s="340"/>
      <c r="O94" s="340"/>
      <c r="P94" s="340"/>
      <c r="Q94" s="340"/>
      <c r="R94" s="340"/>
      <c r="S94" s="340"/>
      <c r="T94" s="318"/>
      <c r="U94" s="318"/>
      <c r="V94" s="318"/>
      <c r="W94" s="318"/>
      <c r="X94" s="318"/>
      <c r="Y94" s="318"/>
      <c r="Z94" s="318"/>
      <c r="AA94" s="318"/>
      <c r="AB94" s="318"/>
      <c r="AC94" s="318"/>
      <c r="AD94" s="318"/>
      <c r="AE94" s="318"/>
      <c r="AF94" s="318"/>
      <c r="AG94" s="318"/>
      <c r="AH94" s="318"/>
      <c r="AI94" s="318"/>
      <c r="AJ94" s="318"/>
    </row>
  </sheetData>
  <sheetProtection/>
  <mergeCells count="11">
    <mergeCell ref="A4:C6"/>
    <mergeCell ref="D7:R7"/>
    <mergeCell ref="A93:C93"/>
    <mergeCell ref="G2:N2"/>
    <mergeCell ref="A50:C52"/>
    <mergeCell ref="D53:R53"/>
    <mergeCell ref="D73:S73"/>
    <mergeCell ref="D27:S27"/>
    <mergeCell ref="A47:C47"/>
    <mergeCell ref="H49:O49"/>
    <mergeCell ref="H3:O3"/>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Ｐゴシック,標準"&amp;12- 11 -</oddFooter>
  </headerFooter>
  <rowBreaks count="1" manualBreakCount="1">
    <brk id="93" max="255" man="1"/>
  </rowBreaks>
</worksheet>
</file>

<file path=xl/worksheets/sheet15.xml><?xml version="1.0" encoding="utf-8"?>
<worksheet xmlns="http://schemas.openxmlformats.org/spreadsheetml/2006/main" xmlns:r="http://schemas.openxmlformats.org/officeDocument/2006/relationships">
  <sheetPr>
    <tabColor indexed="17"/>
  </sheetPr>
  <dimension ref="A1:AT94"/>
  <sheetViews>
    <sheetView view="pageBreakPreview" zoomScale="90" zoomScaleNormal="85" zoomScaleSheetLayoutView="90" zoomScalePageLayoutView="0" workbookViewId="0" topLeftCell="A1">
      <selection activeCell="A1" sqref="A1"/>
    </sheetView>
  </sheetViews>
  <sheetFormatPr defaultColWidth="8.796875" defaultRowHeight="14.25"/>
  <cols>
    <col min="1" max="1" width="4.8984375" style="318" bestFit="1" customWidth="1"/>
    <col min="2" max="2" width="3.19921875" style="318" bestFit="1" customWidth="1"/>
    <col min="3" max="3" width="3.09765625" style="318" bestFit="1" customWidth="1"/>
    <col min="4" max="19" width="8.19921875" style="318" customWidth="1"/>
    <col min="20" max="35" width="7.59765625" style="318" customWidth="1"/>
    <col min="36" max="16384" width="9" style="318" customWidth="1"/>
  </cols>
  <sheetData>
    <row r="1" spans="1:31" ht="18.75">
      <c r="A1" s="319"/>
      <c r="B1" s="319"/>
      <c r="C1" s="319"/>
      <c r="D1" s="319"/>
      <c r="E1" s="143"/>
      <c r="F1" s="143"/>
      <c r="G1" s="199"/>
      <c r="H1" s="199"/>
      <c r="I1" s="199"/>
      <c r="J1" s="199"/>
      <c r="K1" s="199"/>
      <c r="L1" s="199"/>
      <c r="M1" s="199"/>
      <c r="N1" s="199"/>
      <c r="O1" s="199"/>
      <c r="P1" s="143"/>
      <c r="Q1" s="143"/>
      <c r="R1" s="319"/>
      <c r="S1" s="143"/>
      <c r="T1" s="143"/>
      <c r="U1" s="143"/>
      <c r="V1" s="143"/>
      <c r="W1" s="143"/>
      <c r="X1" s="143"/>
      <c r="Y1" s="143"/>
      <c r="Z1" s="143"/>
      <c r="AA1" s="143"/>
      <c r="AB1" s="143"/>
      <c r="AC1" s="143"/>
      <c r="AD1" s="143"/>
      <c r="AE1" s="143"/>
    </row>
    <row r="2" spans="1:31" ht="18.75">
      <c r="A2" s="319"/>
      <c r="B2" s="319"/>
      <c r="C2" s="319"/>
      <c r="D2" s="319"/>
      <c r="E2" s="143"/>
      <c r="F2" s="143"/>
      <c r="G2" s="653" t="s">
        <v>657</v>
      </c>
      <c r="H2" s="653"/>
      <c r="I2" s="653"/>
      <c r="J2" s="653"/>
      <c r="K2" s="653"/>
      <c r="L2" s="653"/>
      <c r="M2" s="653"/>
      <c r="N2" s="653"/>
      <c r="O2" s="317"/>
      <c r="P2" s="143"/>
      <c r="Q2" s="143"/>
      <c r="R2" s="319"/>
      <c r="S2" s="143"/>
      <c r="T2" s="143"/>
      <c r="U2" s="143"/>
      <c r="V2" s="143"/>
      <c r="W2" s="143"/>
      <c r="X2" s="143"/>
      <c r="Y2" s="143"/>
      <c r="Z2" s="143"/>
      <c r="AA2" s="143"/>
      <c r="AB2" s="143"/>
      <c r="AC2" s="143"/>
      <c r="AD2" s="143"/>
      <c r="AE2" s="143"/>
    </row>
    <row r="3" spans="1:19" ht="17.25">
      <c r="A3" s="160" t="s">
        <v>801</v>
      </c>
      <c r="B3" s="320"/>
      <c r="C3" s="320"/>
      <c r="H3" s="654"/>
      <c r="I3" s="654"/>
      <c r="J3" s="654"/>
      <c r="K3" s="654"/>
      <c r="L3" s="654"/>
      <c r="M3" s="654"/>
      <c r="N3" s="654"/>
      <c r="O3" s="654"/>
      <c r="S3" s="152" t="s">
        <v>414</v>
      </c>
    </row>
    <row r="4" spans="1:19" ht="13.5">
      <c r="A4" s="655" t="s">
        <v>103</v>
      </c>
      <c r="B4" s="655"/>
      <c r="C4" s="656"/>
      <c r="D4" s="144" t="s">
        <v>609</v>
      </c>
      <c r="E4" s="144" t="s">
        <v>610</v>
      </c>
      <c r="F4" s="144" t="s">
        <v>611</v>
      </c>
      <c r="G4" s="144" t="s">
        <v>612</v>
      </c>
      <c r="H4" s="144" t="s">
        <v>613</v>
      </c>
      <c r="I4" s="144" t="s">
        <v>614</v>
      </c>
      <c r="J4" s="144" t="s">
        <v>615</v>
      </c>
      <c r="K4" s="144" t="s">
        <v>616</v>
      </c>
      <c r="L4" s="144" t="s">
        <v>617</v>
      </c>
      <c r="M4" s="144" t="s">
        <v>618</v>
      </c>
      <c r="N4" s="144" t="s">
        <v>619</v>
      </c>
      <c r="O4" s="144" t="s">
        <v>620</v>
      </c>
      <c r="P4" s="144" t="s">
        <v>621</v>
      </c>
      <c r="Q4" s="144" t="s">
        <v>622</v>
      </c>
      <c r="R4" s="144" t="s">
        <v>623</v>
      </c>
      <c r="S4" s="144" t="s">
        <v>624</v>
      </c>
    </row>
    <row r="5" spans="1:19" ht="13.5">
      <c r="A5" s="657"/>
      <c r="B5" s="657"/>
      <c r="C5" s="658"/>
      <c r="D5" s="145" t="s">
        <v>116</v>
      </c>
      <c r="E5" s="145"/>
      <c r="F5" s="145"/>
      <c r="G5" s="145" t="s">
        <v>174</v>
      </c>
      <c r="H5" s="145" t="s">
        <v>117</v>
      </c>
      <c r="I5" s="145" t="s">
        <v>118</v>
      </c>
      <c r="J5" s="145" t="s">
        <v>119</v>
      </c>
      <c r="K5" s="145" t="s">
        <v>120</v>
      </c>
      <c r="L5" s="146" t="s">
        <v>121</v>
      </c>
      <c r="M5" s="147" t="s">
        <v>122</v>
      </c>
      <c r="N5" s="146" t="s">
        <v>181</v>
      </c>
      <c r="O5" s="146" t="s">
        <v>123</v>
      </c>
      <c r="P5" s="146" t="s">
        <v>124</v>
      </c>
      <c r="Q5" s="146" t="s">
        <v>125</v>
      </c>
      <c r="R5" s="146" t="s">
        <v>126</v>
      </c>
      <c r="S5" s="190" t="s">
        <v>736</v>
      </c>
    </row>
    <row r="6" spans="1:19" ht="18" customHeight="1">
      <c r="A6" s="659"/>
      <c r="B6" s="659"/>
      <c r="C6" s="660"/>
      <c r="D6" s="148" t="s">
        <v>127</v>
      </c>
      <c r="E6" s="148" t="s">
        <v>848</v>
      </c>
      <c r="F6" s="148" t="s">
        <v>849</v>
      </c>
      <c r="G6" s="148" t="s">
        <v>175</v>
      </c>
      <c r="H6" s="148" t="s">
        <v>128</v>
      </c>
      <c r="I6" s="148" t="s">
        <v>129</v>
      </c>
      <c r="J6" s="148" t="s">
        <v>130</v>
      </c>
      <c r="K6" s="148" t="s">
        <v>131</v>
      </c>
      <c r="L6" s="149" t="s">
        <v>132</v>
      </c>
      <c r="M6" s="150" t="s">
        <v>133</v>
      </c>
      <c r="N6" s="149" t="s">
        <v>182</v>
      </c>
      <c r="O6" s="149" t="s">
        <v>134</v>
      </c>
      <c r="P6" s="150" t="s">
        <v>135</v>
      </c>
      <c r="Q6" s="150" t="s">
        <v>136</v>
      </c>
      <c r="R6" s="149" t="s">
        <v>179</v>
      </c>
      <c r="S6" s="149" t="s">
        <v>737</v>
      </c>
    </row>
    <row r="7" spans="1:19" ht="15.75" customHeight="1">
      <c r="A7" s="165"/>
      <c r="B7" s="165"/>
      <c r="C7" s="165"/>
      <c r="D7" s="661" t="s">
        <v>173</v>
      </c>
      <c r="E7" s="661"/>
      <c r="F7" s="661"/>
      <c r="G7" s="661"/>
      <c r="H7" s="661"/>
      <c r="I7" s="661"/>
      <c r="J7" s="661"/>
      <c r="K7" s="661"/>
      <c r="L7" s="661"/>
      <c r="M7" s="661"/>
      <c r="N7" s="661"/>
      <c r="O7" s="661"/>
      <c r="P7" s="661"/>
      <c r="Q7" s="661"/>
      <c r="R7" s="661"/>
      <c r="S7" s="165"/>
    </row>
    <row r="8" spans="1:19" ht="13.5" customHeight="1">
      <c r="A8" s="321" t="s">
        <v>137</v>
      </c>
      <c r="B8" s="321" t="s">
        <v>176</v>
      </c>
      <c r="C8" s="322" t="s">
        <v>138</v>
      </c>
      <c r="D8" s="323">
        <v>99.4</v>
      </c>
      <c r="E8" s="324">
        <v>103.9</v>
      </c>
      <c r="F8" s="324">
        <v>102.5</v>
      </c>
      <c r="G8" s="324">
        <v>135.6</v>
      </c>
      <c r="H8" s="324">
        <v>101.5</v>
      </c>
      <c r="I8" s="324">
        <v>101.6</v>
      </c>
      <c r="J8" s="324">
        <v>100.6</v>
      </c>
      <c r="K8" s="324">
        <v>92.5</v>
      </c>
      <c r="L8" s="325">
        <v>91.6</v>
      </c>
      <c r="M8" s="325">
        <v>99</v>
      </c>
      <c r="N8" s="325">
        <v>93.4</v>
      </c>
      <c r="O8" s="325">
        <v>117.4</v>
      </c>
      <c r="P8" s="324">
        <v>96.3</v>
      </c>
      <c r="Q8" s="324">
        <v>92.4</v>
      </c>
      <c r="R8" s="324">
        <v>96.1</v>
      </c>
      <c r="S8" s="325">
        <v>97.9</v>
      </c>
    </row>
    <row r="9" spans="1:19" ht="13.5" customHeight="1">
      <c r="A9" s="326"/>
      <c r="B9" s="326" t="s">
        <v>674</v>
      </c>
      <c r="C9" s="327"/>
      <c r="D9" s="328">
        <v>99.9</v>
      </c>
      <c r="E9" s="161">
        <v>102</v>
      </c>
      <c r="F9" s="161">
        <v>103.3</v>
      </c>
      <c r="G9" s="161">
        <v>115</v>
      </c>
      <c r="H9" s="161">
        <v>103.6</v>
      </c>
      <c r="I9" s="161">
        <v>101.9</v>
      </c>
      <c r="J9" s="161">
        <v>100.1</v>
      </c>
      <c r="K9" s="161">
        <v>91.8</v>
      </c>
      <c r="L9" s="329">
        <v>94.1</v>
      </c>
      <c r="M9" s="329">
        <v>96.3</v>
      </c>
      <c r="N9" s="329">
        <v>94.2</v>
      </c>
      <c r="O9" s="329">
        <v>112.1</v>
      </c>
      <c r="P9" s="161">
        <v>99.1</v>
      </c>
      <c r="Q9" s="161">
        <v>95.7</v>
      </c>
      <c r="R9" s="161">
        <v>101.2</v>
      </c>
      <c r="S9" s="329">
        <v>95.7</v>
      </c>
    </row>
    <row r="10" spans="1:19" ht="13.5">
      <c r="A10" s="326"/>
      <c r="B10" s="326" t="s">
        <v>676</v>
      </c>
      <c r="C10" s="327"/>
      <c r="D10" s="328">
        <v>99.4</v>
      </c>
      <c r="E10" s="161">
        <v>101.6</v>
      </c>
      <c r="F10" s="161">
        <v>102.1</v>
      </c>
      <c r="G10" s="161">
        <v>108.2</v>
      </c>
      <c r="H10" s="161">
        <v>100</v>
      </c>
      <c r="I10" s="161">
        <v>102.1</v>
      </c>
      <c r="J10" s="161">
        <v>98.7</v>
      </c>
      <c r="K10" s="161">
        <v>91.8</v>
      </c>
      <c r="L10" s="329">
        <v>98.3</v>
      </c>
      <c r="M10" s="329">
        <v>98.7</v>
      </c>
      <c r="N10" s="329">
        <v>95.8</v>
      </c>
      <c r="O10" s="329">
        <v>105.5</v>
      </c>
      <c r="P10" s="161">
        <v>98</v>
      </c>
      <c r="Q10" s="161">
        <v>97.2</v>
      </c>
      <c r="R10" s="161">
        <v>101.9</v>
      </c>
      <c r="S10" s="329">
        <v>95.7</v>
      </c>
    </row>
    <row r="11" spans="1:19" ht="13.5" customHeight="1">
      <c r="A11" s="326"/>
      <c r="B11" s="326" t="s">
        <v>677</v>
      </c>
      <c r="C11" s="327"/>
      <c r="D11" s="328">
        <v>99.3</v>
      </c>
      <c r="E11" s="161">
        <v>100.2</v>
      </c>
      <c r="F11" s="161">
        <v>99.9</v>
      </c>
      <c r="G11" s="161">
        <v>116.9</v>
      </c>
      <c r="H11" s="161">
        <v>99.1</v>
      </c>
      <c r="I11" s="161">
        <v>100.3</v>
      </c>
      <c r="J11" s="161">
        <v>97.3</v>
      </c>
      <c r="K11" s="161">
        <v>99.3</v>
      </c>
      <c r="L11" s="329">
        <v>98.7</v>
      </c>
      <c r="M11" s="329">
        <v>97.9</v>
      </c>
      <c r="N11" s="329">
        <v>95.9</v>
      </c>
      <c r="O11" s="329">
        <v>102.1</v>
      </c>
      <c r="P11" s="161">
        <v>100.1</v>
      </c>
      <c r="Q11" s="161">
        <v>99.8</v>
      </c>
      <c r="R11" s="161">
        <v>102.4</v>
      </c>
      <c r="S11" s="329">
        <v>99.9</v>
      </c>
    </row>
    <row r="12" spans="1:19" ht="13.5" customHeight="1">
      <c r="A12" s="326"/>
      <c r="B12" s="326" t="s">
        <v>415</v>
      </c>
      <c r="C12" s="327"/>
      <c r="D12" s="330">
        <v>100</v>
      </c>
      <c r="E12" s="331">
        <v>100</v>
      </c>
      <c r="F12" s="331">
        <v>100</v>
      </c>
      <c r="G12" s="331">
        <v>100</v>
      </c>
      <c r="H12" s="331">
        <v>100</v>
      </c>
      <c r="I12" s="331">
        <v>100</v>
      </c>
      <c r="J12" s="331">
        <v>100</v>
      </c>
      <c r="K12" s="331">
        <v>100</v>
      </c>
      <c r="L12" s="331">
        <v>100</v>
      </c>
      <c r="M12" s="331">
        <v>100</v>
      </c>
      <c r="N12" s="331">
        <v>100</v>
      </c>
      <c r="O12" s="331">
        <v>100</v>
      </c>
      <c r="P12" s="331">
        <v>100</v>
      </c>
      <c r="Q12" s="331">
        <v>100</v>
      </c>
      <c r="R12" s="331">
        <v>100</v>
      </c>
      <c r="S12" s="331">
        <v>100</v>
      </c>
    </row>
    <row r="13" spans="1:19" ht="13.5" customHeight="1">
      <c r="A13" s="230"/>
      <c r="B13" s="171" t="s">
        <v>419</v>
      </c>
      <c r="C13" s="231"/>
      <c r="D13" s="175">
        <v>100.2</v>
      </c>
      <c r="E13" s="176">
        <v>101.7</v>
      </c>
      <c r="F13" s="176">
        <v>98.7</v>
      </c>
      <c r="G13" s="176">
        <v>116.1</v>
      </c>
      <c r="H13" s="176">
        <v>108</v>
      </c>
      <c r="I13" s="176">
        <v>100</v>
      </c>
      <c r="J13" s="176">
        <v>98.9</v>
      </c>
      <c r="K13" s="176">
        <v>100.7</v>
      </c>
      <c r="L13" s="176">
        <v>101.2</v>
      </c>
      <c r="M13" s="176">
        <v>102.1</v>
      </c>
      <c r="N13" s="176">
        <v>102.6</v>
      </c>
      <c r="O13" s="176">
        <v>94.8</v>
      </c>
      <c r="P13" s="176">
        <v>102.4</v>
      </c>
      <c r="Q13" s="176">
        <v>100.7</v>
      </c>
      <c r="R13" s="176">
        <v>96.7</v>
      </c>
      <c r="S13" s="176">
        <v>102.3</v>
      </c>
    </row>
    <row r="14" spans="1:19" ht="13.5" customHeight="1">
      <c r="A14" s="326"/>
      <c r="B14" s="326" t="s">
        <v>147</v>
      </c>
      <c r="C14" s="327"/>
      <c r="D14" s="330">
        <v>100.3</v>
      </c>
      <c r="E14" s="331">
        <v>102.6</v>
      </c>
      <c r="F14" s="331">
        <v>98.8</v>
      </c>
      <c r="G14" s="331">
        <v>118.9</v>
      </c>
      <c r="H14" s="331">
        <v>109.7</v>
      </c>
      <c r="I14" s="331">
        <v>99.6</v>
      </c>
      <c r="J14" s="331">
        <v>97.5</v>
      </c>
      <c r="K14" s="331">
        <v>100.2</v>
      </c>
      <c r="L14" s="331">
        <v>101.1</v>
      </c>
      <c r="M14" s="331">
        <v>103.2</v>
      </c>
      <c r="N14" s="331">
        <v>103.5</v>
      </c>
      <c r="O14" s="331">
        <v>92.6</v>
      </c>
      <c r="P14" s="331">
        <v>103.8</v>
      </c>
      <c r="Q14" s="331">
        <v>101.4</v>
      </c>
      <c r="R14" s="331">
        <v>96.5</v>
      </c>
      <c r="S14" s="331">
        <v>102.7</v>
      </c>
    </row>
    <row r="15" spans="1:19" ht="13.5" customHeight="1">
      <c r="A15" s="326"/>
      <c r="B15" s="326" t="s">
        <v>172</v>
      </c>
      <c r="C15" s="327"/>
      <c r="D15" s="330">
        <v>100.1</v>
      </c>
      <c r="E15" s="331">
        <v>103</v>
      </c>
      <c r="F15" s="331">
        <v>98.8</v>
      </c>
      <c r="G15" s="331">
        <v>118.7</v>
      </c>
      <c r="H15" s="331">
        <v>109.6</v>
      </c>
      <c r="I15" s="331">
        <v>99.5</v>
      </c>
      <c r="J15" s="331">
        <v>96.7</v>
      </c>
      <c r="K15" s="331">
        <v>100</v>
      </c>
      <c r="L15" s="331">
        <v>102</v>
      </c>
      <c r="M15" s="331">
        <v>102.8</v>
      </c>
      <c r="N15" s="331">
        <v>103.8</v>
      </c>
      <c r="O15" s="331">
        <v>91.3</v>
      </c>
      <c r="P15" s="331">
        <v>103.7</v>
      </c>
      <c r="Q15" s="331">
        <v>100.9</v>
      </c>
      <c r="R15" s="331">
        <v>95.8</v>
      </c>
      <c r="S15" s="331">
        <v>102.3</v>
      </c>
    </row>
    <row r="16" spans="1:19" ht="13.5" customHeight="1">
      <c r="A16" s="326" t="s">
        <v>417</v>
      </c>
      <c r="B16" s="326" t="s">
        <v>148</v>
      </c>
      <c r="C16" s="327" t="s">
        <v>678</v>
      </c>
      <c r="D16" s="330">
        <v>100.1</v>
      </c>
      <c r="E16" s="331">
        <v>103.6</v>
      </c>
      <c r="F16" s="331">
        <v>98.9</v>
      </c>
      <c r="G16" s="331">
        <v>120</v>
      </c>
      <c r="H16" s="331">
        <v>108.8</v>
      </c>
      <c r="I16" s="331">
        <v>99.9</v>
      </c>
      <c r="J16" s="331">
        <v>96.3</v>
      </c>
      <c r="K16" s="331">
        <v>99.5</v>
      </c>
      <c r="L16" s="331">
        <v>101.9</v>
      </c>
      <c r="M16" s="331">
        <v>100.2</v>
      </c>
      <c r="N16" s="331">
        <v>105</v>
      </c>
      <c r="O16" s="331">
        <v>90.1</v>
      </c>
      <c r="P16" s="331">
        <v>104</v>
      </c>
      <c r="Q16" s="331">
        <v>100.7</v>
      </c>
      <c r="R16" s="331">
        <v>94.6</v>
      </c>
      <c r="S16" s="331">
        <v>103.2</v>
      </c>
    </row>
    <row r="17" spans="1:19" ht="13.5" customHeight="1">
      <c r="A17" s="326"/>
      <c r="B17" s="326" t="s">
        <v>139</v>
      </c>
      <c r="C17" s="327"/>
      <c r="D17" s="330">
        <v>100</v>
      </c>
      <c r="E17" s="331">
        <v>103.7</v>
      </c>
      <c r="F17" s="331">
        <v>99</v>
      </c>
      <c r="G17" s="331">
        <v>117.4</v>
      </c>
      <c r="H17" s="331">
        <v>106.8</v>
      </c>
      <c r="I17" s="331">
        <v>100.4</v>
      </c>
      <c r="J17" s="331">
        <v>95.7</v>
      </c>
      <c r="K17" s="331">
        <v>99.6</v>
      </c>
      <c r="L17" s="331">
        <v>101.9</v>
      </c>
      <c r="M17" s="331">
        <v>98.5</v>
      </c>
      <c r="N17" s="331">
        <v>102.5</v>
      </c>
      <c r="O17" s="331">
        <v>90.3</v>
      </c>
      <c r="P17" s="331">
        <v>103.9</v>
      </c>
      <c r="Q17" s="331">
        <v>101.9</v>
      </c>
      <c r="R17" s="331">
        <v>94.4</v>
      </c>
      <c r="S17" s="331">
        <v>105</v>
      </c>
    </row>
    <row r="18" spans="1:19" ht="13.5" customHeight="1">
      <c r="A18" s="326"/>
      <c r="B18" s="326" t="s">
        <v>140</v>
      </c>
      <c r="C18" s="327"/>
      <c r="D18" s="330">
        <v>99.5</v>
      </c>
      <c r="E18" s="331">
        <v>104.4</v>
      </c>
      <c r="F18" s="331">
        <v>98.5</v>
      </c>
      <c r="G18" s="331">
        <v>118.6</v>
      </c>
      <c r="H18" s="331">
        <v>105.5</v>
      </c>
      <c r="I18" s="331">
        <v>100</v>
      </c>
      <c r="J18" s="331">
        <v>95</v>
      </c>
      <c r="K18" s="331">
        <v>100.5</v>
      </c>
      <c r="L18" s="331">
        <v>100.6</v>
      </c>
      <c r="M18" s="331">
        <v>98.9</v>
      </c>
      <c r="N18" s="331">
        <v>99.9</v>
      </c>
      <c r="O18" s="331">
        <v>90</v>
      </c>
      <c r="P18" s="331">
        <v>102.7</v>
      </c>
      <c r="Q18" s="331">
        <v>101.7</v>
      </c>
      <c r="R18" s="331">
        <v>94</v>
      </c>
      <c r="S18" s="331">
        <v>105.5</v>
      </c>
    </row>
    <row r="19" spans="1:19" ht="13.5" customHeight="1">
      <c r="A19" s="326"/>
      <c r="B19" s="326" t="s">
        <v>141</v>
      </c>
      <c r="C19" s="327"/>
      <c r="D19" s="330">
        <v>100.4</v>
      </c>
      <c r="E19" s="331">
        <v>107.6</v>
      </c>
      <c r="F19" s="331">
        <v>100.3</v>
      </c>
      <c r="G19" s="331">
        <v>113.1</v>
      </c>
      <c r="H19" s="331">
        <v>106.6</v>
      </c>
      <c r="I19" s="331">
        <v>100</v>
      </c>
      <c r="J19" s="331">
        <v>95.8</v>
      </c>
      <c r="K19" s="331">
        <v>99.8</v>
      </c>
      <c r="L19" s="331">
        <v>101.7</v>
      </c>
      <c r="M19" s="331">
        <v>100</v>
      </c>
      <c r="N19" s="331">
        <v>101</v>
      </c>
      <c r="O19" s="331">
        <v>90.6</v>
      </c>
      <c r="P19" s="331">
        <v>103.7</v>
      </c>
      <c r="Q19" s="331">
        <v>101.1</v>
      </c>
      <c r="R19" s="331">
        <v>98</v>
      </c>
      <c r="S19" s="331">
        <v>105.5</v>
      </c>
    </row>
    <row r="20" spans="1:19" ht="13.5" customHeight="1">
      <c r="A20" s="326"/>
      <c r="B20" s="326" t="s">
        <v>142</v>
      </c>
      <c r="C20" s="327"/>
      <c r="D20" s="330">
        <v>100.4</v>
      </c>
      <c r="E20" s="331">
        <v>106.3</v>
      </c>
      <c r="F20" s="331">
        <v>100.3</v>
      </c>
      <c r="G20" s="331">
        <v>114.3</v>
      </c>
      <c r="H20" s="331">
        <v>105.2</v>
      </c>
      <c r="I20" s="331">
        <v>100.4</v>
      </c>
      <c r="J20" s="331">
        <v>96.2</v>
      </c>
      <c r="K20" s="331">
        <v>100.5</v>
      </c>
      <c r="L20" s="331">
        <v>101.2</v>
      </c>
      <c r="M20" s="331">
        <v>99.4</v>
      </c>
      <c r="N20" s="331">
        <v>101.3</v>
      </c>
      <c r="O20" s="331">
        <v>90.7</v>
      </c>
      <c r="P20" s="331">
        <v>102.8</v>
      </c>
      <c r="Q20" s="331">
        <v>100.4</v>
      </c>
      <c r="R20" s="331">
        <v>96.4</v>
      </c>
      <c r="S20" s="331">
        <v>105.9</v>
      </c>
    </row>
    <row r="21" spans="1:19" ht="13.5" customHeight="1">
      <c r="A21" s="326"/>
      <c r="B21" s="326" t="s">
        <v>143</v>
      </c>
      <c r="C21" s="327"/>
      <c r="D21" s="330">
        <v>100.5</v>
      </c>
      <c r="E21" s="331">
        <v>105.7</v>
      </c>
      <c r="F21" s="331">
        <v>100.6</v>
      </c>
      <c r="G21" s="331">
        <v>114.3</v>
      </c>
      <c r="H21" s="331">
        <v>104.8</v>
      </c>
      <c r="I21" s="331">
        <v>101</v>
      </c>
      <c r="J21" s="331">
        <v>96.2</v>
      </c>
      <c r="K21" s="331">
        <v>99.8</v>
      </c>
      <c r="L21" s="331">
        <v>101.1</v>
      </c>
      <c r="M21" s="331">
        <v>99.4</v>
      </c>
      <c r="N21" s="331">
        <v>101.2</v>
      </c>
      <c r="O21" s="331">
        <v>90.4</v>
      </c>
      <c r="P21" s="331">
        <v>103.5</v>
      </c>
      <c r="Q21" s="331">
        <v>101.1</v>
      </c>
      <c r="R21" s="331">
        <v>95</v>
      </c>
      <c r="S21" s="331">
        <v>105.7</v>
      </c>
    </row>
    <row r="22" spans="1:19" ht="13.5" customHeight="1">
      <c r="A22" s="326"/>
      <c r="B22" s="326" t="s">
        <v>144</v>
      </c>
      <c r="C22" s="327"/>
      <c r="D22" s="330">
        <v>100.3</v>
      </c>
      <c r="E22" s="331">
        <v>103.7</v>
      </c>
      <c r="F22" s="331">
        <v>100.6</v>
      </c>
      <c r="G22" s="331">
        <v>78.6</v>
      </c>
      <c r="H22" s="331">
        <v>102.5</v>
      </c>
      <c r="I22" s="331">
        <v>101.2</v>
      </c>
      <c r="J22" s="331">
        <v>96.1</v>
      </c>
      <c r="K22" s="331">
        <v>99.4</v>
      </c>
      <c r="L22" s="331">
        <v>100.2</v>
      </c>
      <c r="M22" s="331">
        <v>99.2</v>
      </c>
      <c r="N22" s="331">
        <v>102</v>
      </c>
      <c r="O22" s="331">
        <v>91.3</v>
      </c>
      <c r="P22" s="331">
        <v>103.9</v>
      </c>
      <c r="Q22" s="331">
        <v>101.5</v>
      </c>
      <c r="R22" s="331">
        <v>94.9</v>
      </c>
      <c r="S22" s="331">
        <v>105.8</v>
      </c>
    </row>
    <row r="23" spans="1:19" ht="13.5" customHeight="1">
      <c r="A23" s="326"/>
      <c r="B23" s="326" t="s">
        <v>145</v>
      </c>
      <c r="C23" s="327"/>
      <c r="D23" s="330">
        <v>100.3</v>
      </c>
      <c r="E23" s="331">
        <v>104.7</v>
      </c>
      <c r="F23" s="331">
        <v>100.5</v>
      </c>
      <c r="G23" s="331">
        <v>78.5</v>
      </c>
      <c r="H23" s="331">
        <v>102.7</v>
      </c>
      <c r="I23" s="331">
        <v>101.7</v>
      </c>
      <c r="J23" s="331">
        <v>95.9</v>
      </c>
      <c r="K23" s="331">
        <v>99.5</v>
      </c>
      <c r="L23" s="331">
        <v>100.5</v>
      </c>
      <c r="M23" s="331">
        <v>99.8</v>
      </c>
      <c r="N23" s="331">
        <v>103.1</v>
      </c>
      <c r="O23" s="331">
        <v>91.1</v>
      </c>
      <c r="P23" s="331">
        <v>103.2</v>
      </c>
      <c r="Q23" s="331">
        <v>100.1</v>
      </c>
      <c r="R23" s="331">
        <v>94.7</v>
      </c>
      <c r="S23" s="331">
        <v>105.9</v>
      </c>
    </row>
    <row r="24" spans="1:46" ht="13.5" customHeight="1">
      <c r="A24" s="326"/>
      <c r="B24" s="326" t="s">
        <v>146</v>
      </c>
      <c r="C24" s="327"/>
      <c r="D24" s="330">
        <v>100.3</v>
      </c>
      <c r="E24" s="331">
        <v>104.8</v>
      </c>
      <c r="F24" s="331">
        <v>100.6</v>
      </c>
      <c r="G24" s="331">
        <v>78.7</v>
      </c>
      <c r="H24" s="331">
        <v>103.2</v>
      </c>
      <c r="I24" s="331">
        <v>101.4</v>
      </c>
      <c r="J24" s="331">
        <v>95.4</v>
      </c>
      <c r="K24" s="331">
        <v>99.4</v>
      </c>
      <c r="L24" s="331">
        <v>101.3</v>
      </c>
      <c r="M24" s="331">
        <v>100.3</v>
      </c>
      <c r="N24" s="331">
        <v>103</v>
      </c>
      <c r="O24" s="331">
        <v>89.9</v>
      </c>
      <c r="P24" s="331">
        <v>103.7</v>
      </c>
      <c r="Q24" s="331">
        <v>100.6</v>
      </c>
      <c r="R24" s="331">
        <v>94</v>
      </c>
      <c r="S24" s="331">
        <v>106</v>
      </c>
      <c r="T24" s="332"/>
      <c r="U24" s="332"/>
      <c r="V24" s="332"/>
      <c r="W24" s="332"/>
      <c r="X24" s="332"/>
      <c r="Y24" s="332"/>
      <c r="Z24" s="332"/>
      <c r="AA24" s="332"/>
      <c r="AB24" s="332"/>
      <c r="AC24" s="332"/>
      <c r="AD24" s="332"/>
      <c r="AE24" s="332"/>
      <c r="AF24" s="332"/>
      <c r="AG24" s="332"/>
      <c r="AH24" s="332"/>
      <c r="AI24" s="332"/>
      <c r="AJ24" s="332"/>
      <c r="AK24" s="332"/>
      <c r="AL24" s="332"/>
      <c r="AM24" s="332"/>
      <c r="AN24" s="332"/>
      <c r="AO24" s="332"/>
      <c r="AP24" s="332"/>
      <c r="AQ24" s="332"/>
      <c r="AR24" s="332"/>
      <c r="AS24" s="332"/>
      <c r="AT24" s="332"/>
    </row>
    <row r="25" spans="1:46" ht="13.5" customHeight="1">
      <c r="A25" s="326"/>
      <c r="B25" s="326" t="s">
        <v>115</v>
      </c>
      <c r="C25" s="327"/>
      <c r="D25" s="330">
        <v>100.4</v>
      </c>
      <c r="E25" s="331">
        <v>104.8</v>
      </c>
      <c r="F25" s="331">
        <v>100.9</v>
      </c>
      <c r="G25" s="331">
        <v>78.7</v>
      </c>
      <c r="H25" s="331">
        <v>104.9</v>
      </c>
      <c r="I25" s="331">
        <v>101.3</v>
      </c>
      <c r="J25" s="331">
        <v>95.8</v>
      </c>
      <c r="K25" s="331">
        <v>98.4</v>
      </c>
      <c r="L25" s="331">
        <v>103</v>
      </c>
      <c r="M25" s="331">
        <v>99.4</v>
      </c>
      <c r="N25" s="331">
        <v>103.3</v>
      </c>
      <c r="O25" s="331">
        <v>89.6</v>
      </c>
      <c r="P25" s="331">
        <v>104.1</v>
      </c>
      <c r="Q25" s="331">
        <v>100.7</v>
      </c>
      <c r="R25" s="331">
        <v>94.6</v>
      </c>
      <c r="S25" s="331">
        <v>106.2</v>
      </c>
      <c r="T25" s="332"/>
      <c r="U25" s="332"/>
      <c r="V25" s="332"/>
      <c r="W25" s="332"/>
      <c r="X25" s="332"/>
      <c r="Y25" s="332"/>
      <c r="Z25" s="332"/>
      <c r="AA25" s="332"/>
      <c r="AB25" s="332"/>
      <c r="AC25" s="332"/>
      <c r="AD25" s="332"/>
      <c r="AE25" s="332"/>
      <c r="AF25" s="332"/>
      <c r="AG25" s="332"/>
      <c r="AH25" s="332"/>
      <c r="AI25" s="332"/>
      <c r="AJ25" s="332"/>
      <c r="AK25" s="332"/>
      <c r="AL25" s="332"/>
      <c r="AM25" s="332"/>
      <c r="AN25" s="332"/>
      <c r="AO25" s="332"/>
      <c r="AP25" s="332"/>
      <c r="AQ25" s="332"/>
      <c r="AR25" s="332"/>
      <c r="AS25" s="332"/>
      <c r="AT25" s="332"/>
    </row>
    <row r="26" spans="1:46" ht="13.5" customHeight="1">
      <c r="A26" s="171"/>
      <c r="B26" s="338" t="s">
        <v>560</v>
      </c>
      <c r="C26" s="172"/>
      <c r="D26" s="173">
        <v>100.7</v>
      </c>
      <c r="E26" s="174">
        <v>105</v>
      </c>
      <c r="F26" s="174">
        <v>100.8</v>
      </c>
      <c r="G26" s="174">
        <v>78.7</v>
      </c>
      <c r="H26" s="174">
        <v>106.9</v>
      </c>
      <c r="I26" s="174">
        <v>102.5</v>
      </c>
      <c r="J26" s="174">
        <v>96.2</v>
      </c>
      <c r="K26" s="174">
        <v>99</v>
      </c>
      <c r="L26" s="174">
        <v>100.5</v>
      </c>
      <c r="M26" s="174">
        <v>99.1</v>
      </c>
      <c r="N26" s="174">
        <v>102.9</v>
      </c>
      <c r="O26" s="174">
        <v>89.5</v>
      </c>
      <c r="P26" s="174">
        <v>104.3</v>
      </c>
      <c r="Q26" s="174">
        <v>101.1</v>
      </c>
      <c r="R26" s="174">
        <v>93.7</v>
      </c>
      <c r="S26" s="174">
        <v>107.3</v>
      </c>
      <c r="T26" s="332"/>
      <c r="U26" s="332"/>
      <c r="V26" s="332"/>
      <c r="W26" s="332"/>
      <c r="X26" s="332"/>
      <c r="Y26" s="332"/>
      <c r="Z26" s="332"/>
      <c r="AA26" s="332"/>
      <c r="AB26" s="332"/>
      <c r="AC26" s="332"/>
      <c r="AD26" s="332"/>
      <c r="AE26" s="332"/>
      <c r="AF26" s="332"/>
      <c r="AG26" s="332"/>
      <c r="AH26" s="332"/>
      <c r="AI26" s="332"/>
      <c r="AJ26" s="332"/>
      <c r="AK26" s="332"/>
      <c r="AL26" s="332"/>
      <c r="AM26" s="332"/>
      <c r="AN26" s="332"/>
      <c r="AO26" s="332"/>
      <c r="AP26" s="332"/>
      <c r="AQ26" s="332"/>
      <c r="AR26" s="332"/>
      <c r="AS26" s="332"/>
      <c r="AT26" s="332"/>
    </row>
    <row r="27" spans="1:19" ht="17.25" customHeight="1">
      <c r="A27" s="165"/>
      <c r="B27" s="165"/>
      <c r="C27" s="165"/>
      <c r="D27" s="662" t="s">
        <v>632</v>
      </c>
      <c r="E27" s="662"/>
      <c r="F27" s="662"/>
      <c r="G27" s="662"/>
      <c r="H27" s="662"/>
      <c r="I27" s="662"/>
      <c r="J27" s="662"/>
      <c r="K27" s="662"/>
      <c r="L27" s="662"/>
      <c r="M27" s="662"/>
      <c r="N27" s="662"/>
      <c r="O27" s="662"/>
      <c r="P27" s="662"/>
      <c r="Q27" s="662"/>
      <c r="R27" s="662"/>
      <c r="S27" s="662"/>
    </row>
    <row r="28" spans="1:19" ht="13.5" customHeight="1">
      <c r="A28" s="321" t="s">
        <v>137</v>
      </c>
      <c r="B28" s="321" t="s">
        <v>176</v>
      </c>
      <c r="C28" s="322" t="s">
        <v>138</v>
      </c>
      <c r="D28" s="323">
        <v>0.6</v>
      </c>
      <c r="E28" s="324">
        <v>0.2</v>
      </c>
      <c r="F28" s="324">
        <v>0</v>
      </c>
      <c r="G28" s="324">
        <v>17.7</v>
      </c>
      <c r="H28" s="324">
        <v>-0.3</v>
      </c>
      <c r="I28" s="324">
        <v>-0.5</v>
      </c>
      <c r="J28" s="324">
        <v>-1.8</v>
      </c>
      <c r="K28" s="324">
        <v>0.7</v>
      </c>
      <c r="L28" s="325">
        <v>-1.5</v>
      </c>
      <c r="M28" s="325">
        <v>1</v>
      </c>
      <c r="N28" s="325">
        <v>0.7</v>
      </c>
      <c r="O28" s="325">
        <v>-5.4</v>
      </c>
      <c r="P28" s="324">
        <v>-1.9</v>
      </c>
      <c r="Q28" s="324">
        <v>9.9</v>
      </c>
      <c r="R28" s="324">
        <v>-1</v>
      </c>
      <c r="S28" s="325">
        <v>0.1</v>
      </c>
    </row>
    <row r="29" spans="1:19" ht="13.5" customHeight="1">
      <c r="A29" s="326"/>
      <c r="B29" s="326" t="s">
        <v>674</v>
      </c>
      <c r="C29" s="327"/>
      <c r="D29" s="328">
        <v>0.5</v>
      </c>
      <c r="E29" s="161">
        <v>-1.7</v>
      </c>
      <c r="F29" s="161">
        <v>0.8</v>
      </c>
      <c r="G29" s="161">
        <v>-15.2</v>
      </c>
      <c r="H29" s="161">
        <v>2.1</v>
      </c>
      <c r="I29" s="161">
        <v>0.3</v>
      </c>
      <c r="J29" s="161">
        <v>-0.5</v>
      </c>
      <c r="K29" s="161">
        <v>-0.9</v>
      </c>
      <c r="L29" s="329">
        <v>2.7</v>
      </c>
      <c r="M29" s="329">
        <v>-2.8</v>
      </c>
      <c r="N29" s="329">
        <v>1</v>
      </c>
      <c r="O29" s="329">
        <v>-4.5</v>
      </c>
      <c r="P29" s="161">
        <v>3</v>
      </c>
      <c r="Q29" s="161">
        <v>3.6</v>
      </c>
      <c r="R29" s="161">
        <v>5.4</v>
      </c>
      <c r="S29" s="329">
        <v>-2.2</v>
      </c>
    </row>
    <row r="30" spans="1:19" ht="13.5" customHeight="1">
      <c r="A30" s="326"/>
      <c r="B30" s="326" t="s">
        <v>676</v>
      </c>
      <c r="C30" s="327"/>
      <c r="D30" s="328">
        <v>-0.5</v>
      </c>
      <c r="E30" s="161">
        <v>-0.5</v>
      </c>
      <c r="F30" s="161">
        <v>-1.1</v>
      </c>
      <c r="G30" s="161">
        <v>-5.9</v>
      </c>
      <c r="H30" s="161">
        <v>-3.4</v>
      </c>
      <c r="I30" s="161">
        <v>0.2</v>
      </c>
      <c r="J30" s="161">
        <v>-1.3</v>
      </c>
      <c r="K30" s="161">
        <v>0</v>
      </c>
      <c r="L30" s="329">
        <v>4.4</v>
      </c>
      <c r="M30" s="329">
        <v>2.5</v>
      </c>
      <c r="N30" s="329">
        <v>1.7</v>
      </c>
      <c r="O30" s="329">
        <v>-5.9</v>
      </c>
      <c r="P30" s="161">
        <v>-1.2</v>
      </c>
      <c r="Q30" s="161">
        <v>1.6</v>
      </c>
      <c r="R30" s="161">
        <v>0.6</v>
      </c>
      <c r="S30" s="329">
        <v>0</v>
      </c>
    </row>
    <row r="31" spans="1:19" ht="13.5" customHeight="1">
      <c r="A31" s="326"/>
      <c r="B31" s="326" t="s">
        <v>677</v>
      </c>
      <c r="C31" s="327"/>
      <c r="D31" s="328">
        <v>-0.1</v>
      </c>
      <c r="E31" s="161">
        <v>-1.3</v>
      </c>
      <c r="F31" s="161">
        <v>-2.2</v>
      </c>
      <c r="G31" s="161">
        <v>8.1</v>
      </c>
      <c r="H31" s="161">
        <v>-0.9</v>
      </c>
      <c r="I31" s="161">
        <v>-1.8</v>
      </c>
      <c r="J31" s="161">
        <v>-1.5</v>
      </c>
      <c r="K31" s="161">
        <v>8.2</v>
      </c>
      <c r="L31" s="329">
        <v>0.5</v>
      </c>
      <c r="M31" s="329">
        <v>-0.8</v>
      </c>
      <c r="N31" s="329">
        <v>0.1</v>
      </c>
      <c r="O31" s="329">
        <v>-3.2</v>
      </c>
      <c r="P31" s="161">
        <v>2.2</v>
      </c>
      <c r="Q31" s="161">
        <v>2.6</v>
      </c>
      <c r="R31" s="161">
        <v>0.6</v>
      </c>
      <c r="S31" s="329">
        <v>4.4</v>
      </c>
    </row>
    <row r="32" spans="1:19" ht="13.5" customHeight="1">
      <c r="A32" s="326"/>
      <c r="B32" s="326" t="s">
        <v>415</v>
      </c>
      <c r="C32" s="327"/>
      <c r="D32" s="328">
        <v>0.7</v>
      </c>
      <c r="E32" s="161">
        <v>-0.2</v>
      </c>
      <c r="F32" s="161">
        <v>0.1</v>
      </c>
      <c r="G32" s="161">
        <v>-14.5</v>
      </c>
      <c r="H32" s="161">
        <v>0.9</v>
      </c>
      <c r="I32" s="161">
        <v>-0.3</v>
      </c>
      <c r="J32" s="161">
        <v>2.7</v>
      </c>
      <c r="K32" s="161">
        <v>0.7</v>
      </c>
      <c r="L32" s="329">
        <v>1.3</v>
      </c>
      <c r="M32" s="329">
        <v>2.1</v>
      </c>
      <c r="N32" s="329">
        <v>4.3</v>
      </c>
      <c r="O32" s="329">
        <v>-2.1</v>
      </c>
      <c r="P32" s="161">
        <v>-0.1</v>
      </c>
      <c r="Q32" s="161">
        <v>0.3</v>
      </c>
      <c r="R32" s="161">
        <v>-2.4</v>
      </c>
      <c r="S32" s="329">
        <v>0.1</v>
      </c>
    </row>
    <row r="33" spans="1:19" ht="13.5" customHeight="1">
      <c r="A33" s="230"/>
      <c r="B33" s="171" t="s">
        <v>418</v>
      </c>
      <c r="C33" s="231"/>
      <c r="D33" s="175">
        <v>0.2</v>
      </c>
      <c r="E33" s="176">
        <v>1.7</v>
      </c>
      <c r="F33" s="176">
        <v>-1.3</v>
      </c>
      <c r="G33" s="176">
        <v>16.1</v>
      </c>
      <c r="H33" s="176">
        <v>7.9</v>
      </c>
      <c r="I33" s="176">
        <v>0</v>
      </c>
      <c r="J33" s="176">
        <v>-1</v>
      </c>
      <c r="K33" s="176">
        <v>0.7</v>
      </c>
      <c r="L33" s="176">
        <v>1.2</v>
      </c>
      <c r="M33" s="176">
        <v>2.2</v>
      </c>
      <c r="N33" s="176">
        <v>2.6</v>
      </c>
      <c r="O33" s="176">
        <v>-5.2</v>
      </c>
      <c r="P33" s="176">
        <v>2.4</v>
      </c>
      <c r="Q33" s="176">
        <v>0.7</v>
      </c>
      <c r="R33" s="176">
        <v>-3.3</v>
      </c>
      <c r="S33" s="176">
        <v>2.2</v>
      </c>
    </row>
    <row r="34" spans="1:19" ht="13.5" customHeight="1">
      <c r="A34" s="326"/>
      <c r="B34" s="326" t="s">
        <v>147</v>
      </c>
      <c r="C34" s="327"/>
      <c r="D34" s="330">
        <v>-0.1</v>
      </c>
      <c r="E34" s="331">
        <v>3.9</v>
      </c>
      <c r="F34" s="331">
        <v>-0.3</v>
      </c>
      <c r="G34" s="331">
        <v>44.1</v>
      </c>
      <c r="H34" s="331">
        <v>6.7</v>
      </c>
      <c r="I34" s="331">
        <v>-0.8</v>
      </c>
      <c r="J34" s="331">
        <v>-3.5</v>
      </c>
      <c r="K34" s="331">
        <v>1.2</v>
      </c>
      <c r="L34" s="331">
        <v>2.6</v>
      </c>
      <c r="M34" s="331">
        <v>2.5</v>
      </c>
      <c r="N34" s="331">
        <v>-1.4</v>
      </c>
      <c r="O34" s="331">
        <v>-7.7</v>
      </c>
      <c r="P34" s="331">
        <v>2.4</v>
      </c>
      <c r="Q34" s="331">
        <v>0.3</v>
      </c>
      <c r="R34" s="331">
        <v>-2.5</v>
      </c>
      <c r="S34" s="331">
        <v>3.6</v>
      </c>
    </row>
    <row r="35" spans="1:19" ht="13.5" customHeight="1">
      <c r="A35" s="326"/>
      <c r="B35" s="326" t="s">
        <v>172</v>
      </c>
      <c r="C35" s="327"/>
      <c r="D35" s="330">
        <v>-0.4</v>
      </c>
      <c r="E35" s="331">
        <v>0.6</v>
      </c>
      <c r="F35" s="331">
        <v>-0.2</v>
      </c>
      <c r="G35" s="331">
        <v>44.1</v>
      </c>
      <c r="H35" s="331">
        <v>4.3</v>
      </c>
      <c r="I35" s="331">
        <v>-0.3</v>
      </c>
      <c r="J35" s="331">
        <v>-4.1</v>
      </c>
      <c r="K35" s="331">
        <v>0.8</v>
      </c>
      <c r="L35" s="331">
        <v>2.8</v>
      </c>
      <c r="M35" s="331">
        <v>1.7</v>
      </c>
      <c r="N35" s="331">
        <v>-2.1</v>
      </c>
      <c r="O35" s="331">
        <v>-9.2</v>
      </c>
      <c r="P35" s="331">
        <v>2.3</v>
      </c>
      <c r="Q35" s="331">
        <v>0.8</v>
      </c>
      <c r="R35" s="331">
        <v>-3</v>
      </c>
      <c r="S35" s="331">
        <v>3.3</v>
      </c>
    </row>
    <row r="36" spans="1:19" ht="13.5" customHeight="1">
      <c r="A36" s="326" t="s">
        <v>417</v>
      </c>
      <c r="B36" s="326" t="s">
        <v>148</v>
      </c>
      <c r="C36" s="327" t="s">
        <v>678</v>
      </c>
      <c r="D36" s="330">
        <v>0.3</v>
      </c>
      <c r="E36" s="331">
        <v>1.2</v>
      </c>
      <c r="F36" s="331">
        <v>0.9</v>
      </c>
      <c r="G36" s="331">
        <v>2.7</v>
      </c>
      <c r="H36" s="331">
        <v>2.2</v>
      </c>
      <c r="I36" s="331">
        <v>0.6</v>
      </c>
      <c r="J36" s="331">
        <v>-0.5</v>
      </c>
      <c r="K36" s="331">
        <v>-0.4</v>
      </c>
      <c r="L36" s="331">
        <v>3.8</v>
      </c>
      <c r="M36" s="331">
        <v>-1.2</v>
      </c>
      <c r="N36" s="331">
        <v>0.4</v>
      </c>
      <c r="O36" s="331">
        <v>-10.3</v>
      </c>
      <c r="P36" s="331">
        <v>2.6</v>
      </c>
      <c r="Q36" s="331">
        <v>0.5</v>
      </c>
      <c r="R36" s="331">
        <v>-3.4</v>
      </c>
      <c r="S36" s="331">
        <v>0.8</v>
      </c>
    </row>
    <row r="37" spans="1:19" ht="13.5" customHeight="1">
      <c r="A37" s="326"/>
      <c r="B37" s="326" t="s">
        <v>139</v>
      </c>
      <c r="C37" s="327"/>
      <c r="D37" s="330">
        <v>-0.3</v>
      </c>
      <c r="E37" s="331">
        <v>1.1</v>
      </c>
      <c r="F37" s="331">
        <v>1.2</v>
      </c>
      <c r="G37" s="331">
        <v>0.5</v>
      </c>
      <c r="H37" s="331">
        <v>0.2</v>
      </c>
      <c r="I37" s="331">
        <v>1.3</v>
      </c>
      <c r="J37" s="331">
        <v>-4.7</v>
      </c>
      <c r="K37" s="331">
        <v>-0.2</v>
      </c>
      <c r="L37" s="331">
        <v>3</v>
      </c>
      <c r="M37" s="331">
        <v>-2.7</v>
      </c>
      <c r="N37" s="331">
        <v>-1.1</v>
      </c>
      <c r="O37" s="331">
        <v>-10</v>
      </c>
      <c r="P37" s="331">
        <v>2.4</v>
      </c>
      <c r="Q37" s="331">
        <v>1.2</v>
      </c>
      <c r="R37" s="331">
        <v>-2.9</v>
      </c>
      <c r="S37" s="331">
        <v>2.1</v>
      </c>
    </row>
    <row r="38" spans="1:19" ht="13.5" customHeight="1">
      <c r="A38" s="326"/>
      <c r="B38" s="326" t="s">
        <v>140</v>
      </c>
      <c r="C38" s="327"/>
      <c r="D38" s="330">
        <v>-0.2</v>
      </c>
      <c r="E38" s="331">
        <v>2</v>
      </c>
      <c r="F38" s="331">
        <v>0.9</v>
      </c>
      <c r="G38" s="331">
        <v>3.8</v>
      </c>
      <c r="H38" s="331">
        <v>-0.2</v>
      </c>
      <c r="I38" s="331">
        <v>0.6</v>
      </c>
      <c r="J38" s="331">
        <v>-5.2</v>
      </c>
      <c r="K38" s="331">
        <v>0.9</v>
      </c>
      <c r="L38" s="331">
        <v>1.4</v>
      </c>
      <c r="M38" s="331">
        <v>-1.6</v>
      </c>
      <c r="N38" s="331">
        <v>-2.3</v>
      </c>
      <c r="O38" s="331">
        <v>-7.5</v>
      </c>
      <c r="P38" s="331">
        <v>2.6</v>
      </c>
      <c r="Q38" s="331">
        <v>2.6</v>
      </c>
      <c r="R38" s="331">
        <v>-2.5</v>
      </c>
      <c r="S38" s="331">
        <v>2.5</v>
      </c>
    </row>
    <row r="39" spans="1:19" ht="13.5" customHeight="1">
      <c r="A39" s="326"/>
      <c r="B39" s="326" t="s">
        <v>141</v>
      </c>
      <c r="C39" s="327"/>
      <c r="D39" s="330">
        <v>0.2</v>
      </c>
      <c r="E39" s="331">
        <v>6</v>
      </c>
      <c r="F39" s="331">
        <v>1.3</v>
      </c>
      <c r="G39" s="331">
        <v>-3</v>
      </c>
      <c r="H39" s="331">
        <v>-1.3</v>
      </c>
      <c r="I39" s="331">
        <v>-0.9</v>
      </c>
      <c r="J39" s="331">
        <v>-4.3</v>
      </c>
      <c r="K39" s="331">
        <v>-0.5</v>
      </c>
      <c r="L39" s="331">
        <v>-1</v>
      </c>
      <c r="M39" s="331">
        <v>-1.5</v>
      </c>
      <c r="N39" s="331">
        <v>0.2</v>
      </c>
      <c r="O39" s="331">
        <v>-7.8</v>
      </c>
      <c r="P39" s="331">
        <v>3.7</v>
      </c>
      <c r="Q39" s="331">
        <v>1</v>
      </c>
      <c r="R39" s="331">
        <v>0.8</v>
      </c>
      <c r="S39" s="331">
        <v>3.6</v>
      </c>
    </row>
    <row r="40" spans="1:19" ht="13.5" customHeight="1">
      <c r="A40" s="326"/>
      <c r="B40" s="326" t="s">
        <v>142</v>
      </c>
      <c r="C40" s="327"/>
      <c r="D40" s="330">
        <v>-0.2</v>
      </c>
      <c r="E40" s="331">
        <v>4.1</v>
      </c>
      <c r="F40" s="331">
        <v>1</v>
      </c>
      <c r="G40" s="331">
        <v>-1</v>
      </c>
      <c r="H40" s="331">
        <v>-3.4</v>
      </c>
      <c r="I40" s="331">
        <v>0.3</v>
      </c>
      <c r="J40" s="331">
        <v>-5.2</v>
      </c>
      <c r="K40" s="331">
        <v>-0.8</v>
      </c>
      <c r="L40" s="331">
        <v>-1.4</v>
      </c>
      <c r="M40" s="331">
        <v>-2.5</v>
      </c>
      <c r="N40" s="331">
        <v>0.8</v>
      </c>
      <c r="O40" s="331">
        <v>-5.2</v>
      </c>
      <c r="P40" s="331">
        <v>0.3</v>
      </c>
      <c r="Q40" s="331">
        <v>0.1</v>
      </c>
      <c r="R40" s="331">
        <v>-0.3</v>
      </c>
      <c r="S40" s="331">
        <v>3.4</v>
      </c>
    </row>
    <row r="41" spans="1:19" ht="13.5" customHeight="1">
      <c r="A41" s="326"/>
      <c r="B41" s="326" t="s">
        <v>143</v>
      </c>
      <c r="C41" s="327"/>
      <c r="D41" s="330">
        <v>-0.3</v>
      </c>
      <c r="E41" s="331">
        <v>4.1</v>
      </c>
      <c r="F41" s="331">
        <v>0.8</v>
      </c>
      <c r="G41" s="331">
        <v>2.4</v>
      </c>
      <c r="H41" s="331">
        <v>-3.8</v>
      </c>
      <c r="I41" s="331">
        <v>0.3</v>
      </c>
      <c r="J41" s="331">
        <v>-5.1</v>
      </c>
      <c r="K41" s="331">
        <v>-0.9</v>
      </c>
      <c r="L41" s="331">
        <v>-0.5</v>
      </c>
      <c r="M41" s="331">
        <v>-3.1</v>
      </c>
      <c r="N41" s="331">
        <v>0.7</v>
      </c>
      <c r="O41" s="331">
        <v>-2.7</v>
      </c>
      <c r="P41" s="331">
        <v>0.6</v>
      </c>
      <c r="Q41" s="331">
        <v>0.1</v>
      </c>
      <c r="R41" s="331">
        <v>-1.9</v>
      </c>
      <c r="S41" s="331">
        <v>3.4</v>
      </c>
    </row>
    <row r="42" spans="1:19" ht="13.5" customHeight="1">
      <c r="A42" s="326"/>
      <c r="B42" s="326" t="s">
        <v>144</v>
      </c>
      <c r="C42" s="327"/>
      <c r="D42" s="330">
        <v>-0.2</v>
      </c>
      <c r="E42" s="331">
        <v>2.1</v>
      </c>
      <c r="F42" s="331">
        <v>1.1</v>
      </c>
      <c r="G42" s="331">
        <v>-31.8</v>
      </c>
      <c r="H42" s="331">
        <v>-6.1</v>
      </c>
      <c r="I42" s="331">
        <v>1.3</v>
      </c>
      <c r="J42" s="331">
        <v>-2.3</v>
      </c>
      <c r="K42" s="331">
        <v>-2.2</v>
      </c>
      <c r="L42" s="331">
        <v>-2</v>
      </c>
      <c r="M42" s="331">
        <v>-3.5</v>
      </c>
      <c r="N42" s="331">
        <v>-0.6</v>
      </c>
      <c r="O42" s="331">
        <v>-1.4</v>
      </c>
      <c r="P42" s="331">
        <v>0.4</v>
      </c>
      <c r="Q42" s="331">
        <v>0.2</v>
      </c>
      <c r="R42" s="331">
        <v>-1.7</v>
      </c>
      <c r="S42" s="331">
        <v>3.8</v>
      </c>
    </row>
    <row r="43" spans="1:19" ht="13.5" customHeight="1">
      <c r="A43" s="326"/>
      <c r="B43" s="326" t="s">
        <v>145</v>
      </c>
      <c r="C43" s="327"/>
      <c r="D43" s="330">
        <v>0.1</v>
      </c>
      <c r="E43" s="331">
        <v>4.7</v>
      </c>
      <c r="F43" s="331">
        <v>1.8</v>
      </c>
      <c r="G43" s="331">
        <v>-31.8</v>
      </c>
      <c r="H43" s="331">
        <v>-4.1</v>
      </c>
      <c r="I43" s="331">
        <v>2</v>
      </c>
      <c r="J43" s="331">
        <v>-2.8</v>
      </c>
      <c r="K43" s="331">
        <v>-3.2</v>
      </c>
      <c r="L43" s="331">
        <v>-1.3</v>
      </c>
      <c r="M43" s="331">
        <v>-2.8</v>
      </c>
      <c r="N43" s="331">
        <v>-2</v>
      </c>
      <c r="O43" s="331">
        <v>-0.7</v>
      </c>
      <c r="P43" s="331">
        <v>2</v>
      </c>
      <c r="Q43" s="331">
        <v>-0.8</v>
      </c>
      <c r="R43" s="331">
        <v>-2.1</v>
      </c>
      <c r="S43" s="331">
        <v>5.2</v>
      </c>
    </row>
    <row r="44" spans="1:19" ht="13.5" customHeight="1">
      <c r="A44" s="326"/>
      <c r="B44" s="326" t="s">
        <v>146</v>
      </c>
      <c r="C44" s="327"/>
      <c r="D44" s="330">
        <v>0.4</v>
      </c>
      <c r="E44" s="331">
        <v>5.1</v>
      </c>
      <c r="F44" s="331">
        <v>2.3</v>
      </c>
      <c r="G44" s="331">
        <v>-32.3</v>
      </c>
      <c r="H44" s="331">
        <v>-2.9</v>
      </c>
      <c r="I44" s="331">
        <v>1.4</v>
      </c>
      <c r="J44" s="331">
        <v>-2.5</v>
      </c>
      <c r="K44" s="331">
        <v>-2.2</v>
      </c>
      <c r="L44" s="331">
        <v>-0.6</v>
      </c>
      <c r="M44" s="331">
        <v>-1.9</v>
      </c>
      <c r="N44" s="331">
        <v>1.1</v>
      </c>
      <c r="O44" s="331">
        <v>-2.1</v>
      </c>
      <c r="P44" s="331">
        <v>-0.5</v>
      </c>
      <c r="Q44" s="331">
        <v>-0.8</v>
      </c>
      <c r="R44" s="331">
        <v>-2.8</v>
      </c>
      <c r="S44" s="331">
        <v>3.6</v>
      </c>
    </row>
    <row r="45" spans="1:19" ht="13.5" customHeight="1">
      <c r="A45" s="326"/>
      <c r="B45" s="326" t="s">
        <v>115</v>
      </c>
      <c r="C45" s="327"/>
      <c r="D45" s="330">
        <v>0.3</v>
      </c>
      <c r="E45" s="331">
        <v>4.3</v>
      </c>
      <c r="F45" s="331">
        <v>2.6</v>
      </c>
      <c r="G45" s="331">
        <v>-33.1</v>
      </c>
      <c r="H45" s="331">
        <v>-3.8</v>
      </c>
      <c r="I45" s="331">
        <v>-0.2</v>
      </c>
      <c r="J45" s="331">
        <v>-1.6</v>
      </c>
      <c r="K45" s="331">
        <v>-1.9</v>
      </c>
      <c r="L45" s="331">
        <v>0.6</v>
      </c>
      <c r="M45" s="331">
        <v>-3.4</v>
      </c>
      <c r="N45" s="331">
        <v>1.3</v>
      </c>
      <c r="O45" s="331">
        <v>-2.8</v>
      </c>
      <c r="P45" s="331">
        <v>0.2</v>
      </c>
      <c r="Q45" s="331">
        <v>-0.4</v>
      </c>
      <c r="R45" s="331">
        <v>-1.4</v>
      </c>
      <c r="S45" s="331">
        <v>2.7</v>
      </c>
    </row>
    <row r="46" spans="1:19" ht="13.5" customHeight="1">
      <c r="A46" s="171"/>
      <c r="B46" s="338" t="s">
        <v>560</v>
      </c>
      <c r="C46" s="172"/>
      <c r="D46" s="173">
        <v>0.4</v>
      </c>
      <c r="E46" s="174">
        <v>2.3</v>
      </c>
      <c r="F46" s="174">
        <v>2</v>
      </c>
      <c r="G46" s="174">
        <v>-33.8</v>
      </c>
      <c r="H46" s="174">
        <v>-2.6</v>
      </c>
      <c r="I46" s="174">
        <v>2.9</v>
      </c>
      <c r="J46" s="174">
        <v>-1.3</v>
      </c>
      <c r="K46" s="174">
        <v>-1.2</v>
      </c>
      <c r="L46" s="174">
        <v>-0.6</v>
      </c>
      <c r="M46" s="174">
        <v>-4</v>
      </c>
      <c r="N46" s="174">
        <v>-0.6</v>
      </c>
      <c r="O46" s="174">
        <v>-3.3</v>
      </c>
      <c r="P46" s="174">
        <v>0.5</v>
      </c>
      <c r="Q46" s="174">
        <v>-0.3</v>
      </c>
      <c r="R46" s="174">
        <v>-2.9</v>
      </c>
      <c r="S46" s="174">
        <v>4.5</v>
      </c>
    </row>
    <row r="47" spans="1:35" ht="27" customHeight="1">
      <c r="A47" s="664" t="s">
        <v>850</v>
      </c>
      <c r="B47" s="664"/>
      <c r="C47" s="665"/>
      <c r="D47" s="177">
        <v>0.3</v>
      </c>
      <c r="E47" s="177">
        <v>0.2</v>
      </c>
      <c r="F47" s="177">
        <v>-0.1</v>
      </c>
      <c r="G47" s="177">
        <v>0</v>
      </c>
      <c r="H47" s="177">
        <v>1.9</v>
      </c>
      <c r="I47" s="177">
        <v>1.2</v>
      </c>
      <c r="J47" s="177">
        <v>0.4</v>
      </c>
      <c r="K47" s="177">
        <v>0.6</v>
      </c>
      <c r="L47" s="177">
        <v>-2.4</v>
      </c>
      <c r="M47" s="177">
        <v>-0.3</v>
      </c>
      <c r="N47" s="177">
        <v>-0.4</v>
      </c>
      <c r="O47" s="177">
        <v>-0.1</v>
      </c>
      <c r="P47" s="177">
        <v>0.2</v>
      </c>
      <c r="Q47" s="177">
        <v>0.4</v>
      </c>
      <c r="R47" s="177">
        <v>-1</v>
      </c>
      <c r="S47" s="177">
        <v>1</v>
      </c>
      <c r="T47" s="333"/>
      <c r="U47" s="333"/>
      <c r="V47" s="333"/>
      <c r="W47" s="333"/>
      <c r="X47" s="333"/>
      <c r="Y47" s="333"/>
      <c r="Z47" s="333"/>
      <c r="AA47" s="333"/>
      <c r="AB47" s="333"/>
      <c r="AC47" s="333"/>
      <c r="AD47" s="333"/>
      <c r="AE47" s="333"/>
      <c r="AF47" s="333"/>
      <c r="AG47" s="333"/>
      <c r="AH47" s="333"/>
      <c r="AI47" s="333"/>
    </row>
    <row r="48" spans="1:35" ht="27" customHeight="1">
      <c r="A48" s="333"/>
      <c r="B48" s="333"/>
      <c r="C48" s="333"/>
      <c r="D48" s="339"/>
      <c r="E48" s="339"/>
      <c r="F48" s="339"/>
      <c r="G48" s="339"/>
      <c r="H48" s="339"/>
      <c r="I48" s="339"/>
      <c r="J48" s="339"/>
      <c r="K48" s="339"/>
      <c r="L48" s="339"/>
      <c r="M48" s="339"/>
      <c r="N48" s="339"/>
      <c r="O48" s="339"/>
      <c r="P48" s="339"/>
      <c r="Q48" s="339"/>
      <c r="R48" s="339"/>
      <c r="S48" s="339"/>
      <c r="T48" s="333"/>
      <c r="U48" s="333"/>
      <c r="V48" s="333"/>
      <c r="W48" s="333"/>
      <c r="X48" s="333"/>
      <c r="Y48" s="333"/>
      <c r="Z48" s="333"/>
      <c r="AA48" s="333"/>
      <c r="AB48" s="333"/>
      <c r="AC48" s="333"/>
      <c r="AD48" s="333"/>
      <c r="AE48" s="333"/>
      <c r="AF48" s="333"/>
      <c r="AG48" s="333"/>
      <c r="AH48" s="333"/>
      <c r="AI48" s="333"/>
    </row>
    <row r="49" spans="1:19" ht="17.25">
      <c r="A49" s="159" t="s">
        <v>802</v>
      </c>
      <c r="B49" s="335"/>
      <c r="C49" s="335"/>
      <c r="D49" s="332"/>
      <c r="E49" s="332"/>
      <c r="F49" s="332"/>
      <c r="G49" s="332"/>
      <c r="H49" s="671"/>
      <c r="I49" s="671"/>
      <c r="J49" s="671"/>
      <c r="K49" s="671"/>
      <c r="L49" s="671"/>
      <c r="M49" s="671"/>
      <c r="N49" s="671"/>
      <c r="O49" s="671"/>
      <c r="P49" s="332"/>
      <c r="Q49" s="332"/>
      <c r="R49" s="332"/>
      <c r="S49" s="153" t="s">
        <v>414</v>
      </c>
    </row>
    <row r="50" spans="1:19" ht="13.5">
      <c r="A50" s="655" t="s">
        <v>103</v>
      </c>
      <c r="B50" s="655"/>
      <c r="C50" s="656"/>
      <c r="D50" s="144" t="s">
        <v>609</v>
      </c>
      <c r="E50" s="144" t="s">
        <v>610</v>
      </c>
      <c r="F50" s="144" t="s">
        <v>611</v>
      </c>
      <c r="G50" s="144" t="s">
        <v>612</v>
      </c>
      <c r="H50" s="144" t="s">
        <v>613</v>
      </c>
      <c r="I50" s="144" t="s">
        <v>614</v>
      </c>
      <c r="J50" s="144" t="s">
        <v>615</v>
      </c>
      <c r="K50" s="144" t="s">
        <v>616</v>
      </c>
      <c r="L50" s="144" t="s">
        <v>617</v>
      </c>
      <c r="M50" s="144" t="s">
        <v>618</v>
      </c>
      <c r="N50" s="144" t="s">
        <v>619</v>
      </c>
      <c r="O50" s="144" t="s">
        <v>620</v>
      </c>
      <c r="P50" s="144" t="s">
        <v>621</v>
      </c>
      <c r="Q50" s="144" t="s">
        <v>622</v>
      </c>
      <c r="R50" s="144" t="s">
        <v>623</v>
      </c>
      <c r="S50" s="144" t="s">
        <v>624</v>
      </c>
    </row>
    <row r="51" spans="1:19" ht="13.5">
      <c r="A51" s="657"/>
      <c r="B51" s="657"/>
      <c r="C51" s="658"/>
      <c r="D51" s="145" t="s">
        <v>116</v>
      </c>
      <c r="E51" s="145"/>
      <c r="F51" s="145"/>
      <c r="G51" s="145" t="s">
        <v>174</v>
      </c>
      <c r="H51" s="145" t="s">
        <v>117</v>
      </c>
      <c r="I51" s="145" t="s">
        <v>118</v>
      </c>
      <c r="J51" s="145" t="s">
        <v>119</v>
      </c>
      <c r="K51" s="145" t="s">
        <v>120</v>
      </c>
      <c r="L51" s="146" t="s">
        <v>121</v>
      </c>
      <c r="M51" s="147" t="s">
        <v>122</v>
      </c>
      <c r="N51" s="146" t="s">
        <v>181</v>
      </c>
      <c r="O51" s="146" t="s">
        <v>123</v>
      </c>
      <c r="P51" s="146" t="s">
        <v>124</v>
      </c>
      <c r="Q51" s="146" t="s">
        <v>125</v>
      </c>
      <c r="R51" s="146" t="s">
        <v>126</v>
      </c>
      <c r="S51" s="190" t="s">
        <v>736</v>
      </c>
    </row>
    <row r="52" spans="1:19" ht="18" customHeight="1">
      <c r="A52" s="659"/>
      <c r="B52" s="659"/>
      <c r="C52" s="660"/>
      <c r="D52" s="148" t="s">
        <v>127</v>
      </c>
      <c r="E52" s="148" t="s">
        <v>848</v>
      </c>
      <c r="F52" s="148" t="s">
        <v>849</v>
      </c>
      <c r="G52" s="148" t="s">
        <v>175</v>
      </c>
      <c r="H52" s="148" t="s">
        <v>128</v>
      </c>
      <c r="I52" s="148" t="s">
        <v>129</v>
      </c>
      <c r="J52" s="148" t="s">
        <v>130</v>
      </c>
      <c r="K52" s="148" t="s">
        <v>131</v>
      </c>
      <c r="L52" s="149" t="s">
        <v>132</v>
      </c>
      <c r="M52" s="150" t="s">
        <v>133</v>
      </c>
      <c r="N52" s="149" t="s">
        <v>182</v>
      </c>
      <c r="O52" s="149" t="s">
        <v>134</v>
      </c>
      <c r="P52" s="150" t="s">
        <v>135</v>
      </c>
      <c r="Q52" s="150" t="s">
        <v>136</v>
      </c>
      <c r="R52" s="149" t="s">
        <v>179</v>
      </c>
      <c r="S52" s="149" t="s">
        <v>737</v>
      </c>
    </row>
    <row r="53" spans="1:19" ht="15.75" customHeight="1">
      <c r="A53" s="165"/>
      <c r="B53" s="165"/>
      <c r="C53" s="165"/>
      <c r="D53" s="661" t="s">
        <v>173</v>
      </c>
      <c r="E53" s="661"/>
      <c r="F53" s="661"/>
      <c r="G53" s="661"/>
      <c r="H53" s="661"/>
      <c r="I53" s="661"/>
      <c r="J53" s="661"/>
      <c r="K53" s="661"/>
      <c r="L53" s="661"/>
      <c r="M53" s="661"/>
      <c r="N53" s="661"/>
      <c r="O53" s="661"/>
      <c r="P53" s="661"/>
      <c r="Q53" s="661"/>
      <c r="R53" s="661"/>
      <c r="S53" s="165"/>
    </row>
    <row r="54" spans="1:19" ht="13.5" customHeight="1">
      <c r="A54" s="321" t="s">
        <v>137</v>
      </c>
      <c r="B54" s="321" t="s">
        <v>176</v>
      </c>
      <c r="C54" s="322" t="s">
        <v>138</v>
      </c>
      <c r="D54" s="323">
        <v>100</v>
      </c>
      <c r="E54" s="324">
        <v>96.6</v>
      </c>
      <c r="F54" s="324">
        <v>103.4</v>
      </c>
      <c r="G54" s="324">
        <v>118.7</v>
      </c>
      <c r="H54" s="324">
        <v>111.7</v>
      </c>
      <c r="I54" s="324">
        <v>101.9</v>
      </c>
      <c r="J54" s="324">
        <v>98.6</v>
      </c>
      <c r="K54" s="324">
        <v>96.1</v>
      </c>
      <c r="L54" s="325">
        <v>97.1</v>
      </c>
      <c r="M54" s="325">
        <v>101.1</v>
      </c>
      <c r="N54" s="325">
        <v>93.9</v>
      </c>
      <c r="O54" s="325">
        <v>123</v>
      </c>
      <c r="P54" s="324">
        <v>100</v>
      </c>
      <c r="Q54" s="324">
        <v>92.5</v>
      </c>
      <c r="R54" s="324">
        <v>91.5</v>
      </c>
      <c r="S54" s="325">
        <v>96.4</v>
      </c>
    </row>
    <row r="55" spans="1:19" ht="13.5" customHeight="1">
      <c r="A55" s="326"/>
      <c r="B55" s="326" t="s">
        <v>674</v>
      </c>
      <c r="C55" s="327"/>
      <c r="D55" s="328">
        <v>100.9</v>
      </c>
      <c r="E55" s="161">
        <v>94.8</v>
      </c>
      <c r="F55" s="161">
        <v>104.7</v>
      </c>
      <c r="G55" s="161">
        <v>115.4</v>
      </c>
      <c r="H55" s="161">
        <v>105.5</v>
      </c>
      <c r="I55" s="161">
        <v>102.2</v>
      </c>
      <c r="J55" s="161">
        <v>100.5</v>
      </c>
      <c r="K55" s="161">
        <v>98.4</v>
      </c>
      <c r="L55" s="329">
        <v>99.3</v>
      </c>
      <c r="M55" s="329">
        <v>98.4</v>
      </c>
      <c r="N55" s="329">
        <v>94.3</v>
      </c>
      <c r="O55" s="329">
        <v>115.1</v>
      </c>
      <c r="P55" s="161">
        <v>100.5</v>
      </c>
      <c r="Q55" s="161">
        <v>97.1</v>
      </c>
      <c r="R55" s="161">
        <v>99.7</v>
      </c>
      <c r="S55" s="329">
        <v>92.6</v>
      </c>
    </row>
    <row r="56" spans="1:19" ht="13.5" customHeight="1">
      <c r="A56" s="326"/>
      <c r="B56" s="326" t="s">
        <v>676</v>
      </c>
      <c r="C56" s="327"/>
      <c r="D56" s="328">
        <v>100.1</v>
      </c>
      <c r="E56" s="161">
        <v>95.6</v>
      </c>
      <c r="F56" s="161">
        <v>103.1</v>
      </c>
      <c r="G56" s="161">
        <v>107.7</v>
      </c>
      <c r="H56" s="161">
        <v>99.8</v>
      </c>
      <c r="I56" s="161">
        <v>102.3</v>
      </c>
      <c r="J56" s="161">
        <v>99.7</v>
      </c>
      <c r="K56" s="161">
        <v>97.5</v>
      </c>
      <c r="L56" s="329">
        <v>99.2</v>
      </c>
      <c r="M56" s="329">
        <v>100.2</v>
      </c>
      <c r="N56" s="329">
        <v>96.4</v>
      </c>
      <c r="O56" s="329">
        <v>107</v>
      </c>
      <c r="P56" s="161">
        <v>97.8</v>
      </c>
      <c r="Q56" s="161">
        <v>98.2</v>
      </c>
      <c r="R56" s="161">
        <v>98.6</v>
      </c>
      <c r="S56" s="329">
        <v>91.6</v>
      </c>
    </row>
    <row r="57" spans="1:19" ht="13.5" customHeight="1">
      <c r="A57" s="326"/>
      <c r="B57" s="326" t="s">
        <v>677</v>
      </c>
      <c r="C57" s="327"/>
      <c r="D57" s="328">
        <v>99.3</v>
      </c>
      <c r="E57" s="161">
        <v>97.5</v>
      </c>
      <c r="F57" s="161">
        <v>101</v>
      </c>
      <c r="G57" s="161">
        <v>98.4</v>
      </c>
      <c r="H57" s="161">
        <v>99.8</v>
      </c>
      <c r="I57" s="161">
        <v>101.2</v>
      </c>
      <c r="J57" s="161">
        <v>95.8</v>
      </c>
      <c r="K57" s="161">
        <v>100.4</v>
      </c>
      <c r="L57" s="329">
        <v>99.4</v>
      </c>
      <c r="M57" s="329">
        <v>98.5</v>
      </c>
      <c r="N57" s="329">
        <v>95.4</v>
      </c>
      <c r="O57" s="329">
        <v>100.2</v>
      </c>
      <c r="P57" s="161">
        <v>101.2</v>
      </c>
      <c r="Q57" s="161">
        <v>98.8</v>
      </c>
      <c r="R57" s="161">
        <v>99.7</v>
      </c>
      <c r="S57" s="329">
        <v>97.8</v>
      </c>
    </row>
    <row r="58" spans="1:19" ht="13.5" customHeight="1">
      <c r="A58" s="326"/>
      <c r="B58" s="326" t="s">
        <v>415</v>
      </c>
      <c r="C58" s="327"/>
      <c r="D58" s="330">
        <v>100</v>
      </c>
      <c r="E58" s="331">
        <v>100</v>
      </c>
      <c r="F58" s="331">
        <v>100</v>
      </c>
      <c r="G58" s="331">
        <v>100</v>
      </c>
      <c r="H58" s="331">
        <v>100</v>
      </c>
      <c r="I58" s="331">
        <v>100</v>
      </c>
      <c r="J58" s="331">
        <v>100</v>
      </c>
      <c r="K58" s="331">
        <v>100</v>
      </c>
      <c r="L58" s="331">
        <v>100</v>
      </c>
      <c r="M58" s="331">
        <v>100</v>
      </c>
      <c r="N58" s="331">
        <v>100</v>
      </c>
      <c r="O58" s="331">
        <v>100</v>
      </c>
      <c r="P58" s="331">
        <v>100</v>
      </c>
      <c r="Q58" s="331">
        <v>100</v>
      </c>
      <c r="R58" s="331">
        <v>100</v>
      </c>
      <c r="S58" s="331">
        <v>100</v>
      </c>
    </row>
    <row r="59" spans="1:19" ht="13.5" customHeight="1">
      <c r="A59" s="230"/>
      <c r="B59" s="171" t="s">
        <v>418</v>
      </c>
      <c r="C59" s="231"/>
      <c r="D59" s="175">
        <v>99.6</v>
      </c>
      <c r="E59" s="176">
        <v>101.3</v>
      </c>
      <c r="F59" s="176">
        <v>99.3</v>
      </c>
      <c r="G59" s="176">
        <v>95.9</v>
      </c>
      <c r="H59" s="176">
        <v>100.2</v>
      </c>
      <c r="I59" s="176">
        <v>98.3</v>
      </c>
      <c r="J59" s="176">
        <v>98.8</v>
      </c>
      <c r="K59" s="176">
        <v>100.4</v>
      </c>
      <c r="L59" s="176">
        <v>99.4</v>
      </c>
      <c r="M59" s="176">
        <v>102.3</v>
      </c>
      <c r="N59" s="176">
        <v>104.9</v>
      </c>
      <c r="O59" s="176">
        <v>98.4</v>
      </c>
      <c r="P59" s="176">
        <v>99.8</v>
      </c>
      <c r="Q59" s="176">
        <v>100</v>
      </c>
      <c r="R59" s="176">
        <v>100.1</v>
      </c>
      <c r="S59" s="176">
        <v>97.6</v>
      </c>
    </row>
    <row r="60" spans="1:19" ht="13.5" customHeight="1">
      <c r="A60" s="326"/>
      <c r="B60" s="326" t="s">
        <v>147</v>
      </c>
      <c r="C60" s="327"/>
      <c r="D60" s="330">
        <v>99.5</v>
      </c>
      <c r="E60" s="331">
        <v>103.2</v>
      </c>
      <c r="F60" s="331">
        <v>98.8</v>
      </c>
      <c r="G60" s="331">
        <v>94.6</v>
      </c>
      <c r="H60" s="331">
        <v>100.9</v>
      </c>
      <c r="I60" s="331">
        <v>98.3</v>
      </c>
      <c r="J60" s="331">
        <v>96.3</v>
      </c>
      <c r="K60" s="331">
        <v>101.3</v>
      </c>
      <c r="L60" s="331">
        <v>99.8</v>
      </c>
      <c r="M60" s="331">
        <v>102.7</v>
      </c>
      <c r="N60" s="331">
        <v>107.6</v>
      </c>
      <c r="O60" s="331">
        <v>98</v>
      </c>
      <c r="P60" s="331">
        <v>100.4</v>
      </c>
      <c r="Q60" s="331">
        <v>101</v>
      </c>
      <c r="R60" s="331">
        <v>99.5</v>
      </c>
      <c r="S60" s="331">
        <v>96.4</v>
      </c>
    </row>
    <row r="61" spans="1:19" ht="13.5" customHeight="1">
      <c r="A61" s="326"/>
      <c r="B61" s="326" t="s">
        <v>172</v>
      </c>
      <c r="C61" s="327"/>
      <c r="D61" s="330">
        <v>99.2</v>
      </c>
      <c r="E61" s="331">
        <v>106.5</v>
      </c>
      <c r="F61" s="331">
        <v>98.7</v>
      </c>
      <c r="G61" s="331">
        <v>94.4</v>
      </c>
      <c r="H61" s="331">
        <v>100.7</v>
      </c>
      <c r="I61" s="331">
        <v>98.3</v>
      </c>
      <c r="J61" s="331">
        <v>95.9</v>
      </c>
      <c r="K61" s="331">
        <v>101.6</v>
      </c>
      <c r="L61" s="331">
        <v>99.3</v>
      </c>
      <c r="M61" s="331">
        <v>101.8</v>
      </c>
      <c r="N61" s="331">
        <v>105.8</v>
      </c>
      <c r="O61" s="331">
        <v>98.6</v>
      </c>
      <c r="P61" s="331">
        <v>100.3</v>
      </c>
      <c r="Q61" s="331">
        <v>100.5</v>
      </c>
      <c r="R61" s="331">
        <v>99.4</v>
      </c>
      <c r="S61" s="331">
        <v>95.8</v>
      </c>
    </row>
    <row r="62" spans="1:19" ht="13.5" customHeight="1">
      <c r="A62" s="326" t="s">
        <v>417</v>
      </c>
      <c r="B62" s="326" t="s">
        <v>148</v>
      </c>
      <c r="C62" s="327" t="s">
        <v>678</v>
      </c>
      <c r="D62" s="330">
        <v>99.1</v>
      </c>
      <c r="E62" s="331">
        <v>107.5</v>
      </c>
      <c r="F62" s="331">
        <v>98.2</v>
      </c>
      <c r="G62" s="331">
        <v>94.4</v>
      </c>
      <c r="H62" s="331">
        <v>100.3</v>
      </c>
      <c r="I62" s="331">
        <v>98.1</v>
      </c>
      <c r="J62" s="331">
        <v>95.2</v>
      </c>
      <c r="K62" s="331">
        <v>101.1</v>
      </c>
      <c r="L62" s="331">
        <v>99</v>
      </c>
      <c r="M62" s="331">
        <v>101.1</v>
      </c>
      <c r="N62" s="331">
        <v>106.6</v>
      </c>
      <c r="O62" s="331">
        <v>97.7</v>
      </c>
      <c r="P62" s="331">
        <v>100.4</v>
      </c>
      <c r="Q62" s="331">
        <v>100.8</v>
      </c>
      <c r="R62" s="331">
        <v>98.8</v>
      </c>
      <c r="S62" s="331">
        <v>96.6</v>
      </c>
    </row>
    <row r="63" spans="1:19" ht="13.5" customHeight="1">
      <c r="A63" s="326"/>
      <c r="B63" s="326" t="s">
        <v>139</v>
      </c>
      <c r="C63" s="327"/>
      <c r="D63" s="330">
        <v>99.3</v>
      </c>
      <c r="E63" s="331">
        <v>106.5</v>
      </c>
      <c r="F63" s="331">
        <v>98.5</v>
      </c>
      <c r="G63" s="331">
        <v>94.4</v>
      </c>
      <c r="H63" s="331">
        <v>99.6</v>
      </c>
      <c r="I63" s="331">
        <v>97.7</v>
      </c>
      <c r="J63" s="331">
        <v>95.1</v>
      </c>
      <c r="K63" s="331">
        <v>100.9</v>
      </c>
      <c r="L63" s="331">
        <v>97.4</v>
      </c>
      <c r="M63" s="331">
        <v>99</v>
      </c>
      <c r="N63" s="331">
        <v>105</v>
      </c>
      <c r="O63" s="331">
        <v>97.3</v>
      </c>
      <c r="P63" s="331">
        <v>100.4</v>
      </c>
      <c r="Q63" s="331">
        <v>102.3</v>
      </c>
      <c r="R63" s="331">
        <v>98.2</v>
      </c>
      <c r="S63" s="331">
        <v>99.4</v>
      </c>
    </row>
    <row r="64" spans="1:19" ht="13.5" customHeight="1">
      <c r="A64" s="326"/>
      <c r="B64" s="326" t="s">
        <v>140</v>
      </c>
      <c r="C64" s="327"/>
      <c r="D64" s="330">
        <v>99</v>
      </c>
      <c r="E64" s="331">
        <v>106.6</v>
      </c>
      <c r="F64" s="331">
        <v>98.4</v>
      </c>
      <c r="G64" s="331">
        <v>94.3</v>
      </c>
      <c r="H64" s="331">
        <v>96.2</v>
      </c>
      <c r="I64" s="331">
        <v>97.1</v>
      </c>
      <c r="J64" s="331">
        <v>95</v>
      </c>
      <c r="K64" s="331">
        <v>102</v>
      </c>
      <c r="L64" s="331">
        <v>97.4</v>
      </c>
      <c r="M64" s="331">
        <v>99.1</v>
      </c>
      <c r="N64" s="331">
        <v>103</v>
      </c>
      <c r="O64" s="331">
        <v>96.4</v>
      </c>
      <c r="P64" s="331">
        <v>98.5</v>
      </c>
      <c r="Q64" s="331">
        <v>102</v>
      </c>
      <c r="R64" s="331">
        <v>97.1</v>
      </c>
      <c r="S64" s="331">
        <v>99.9</v>
      </c>
    </row>
    <row r="65" spans="1:19" ht="13.5" customHeight="1">
      <c r="A65" s="326"/>
      <c r="B65" s="326" t="s">
        <v>141</v>
      </c>
      <c r="C65" s="327"/>
      <c r="D65" s="330">
        <v>99.6</v>
      </c>
      <c r="E65" s="331">
        <v>108.5</v>
      </c>
      <c r="F65" s="331">
        <v>100.2</v>
      </c>
      <c r="G65" s="331">
        <v>95.3</v>
      </c>
      <c r="H65" s="331">
        <v>99.9</v>
      </c>
      <c r="I65" s="331">
        <v>97.9</v>
      </c>
      <c r="J65" s="331">
        <v>95.5</v>
      </c>
      <c r="K65" s="331">
        <v>99.9</v>
      </c>
      <c r="L65" s="331">
        <v>97.9</v>
      </c>
      <c r="M65" s="331">
        <v>99</v>
      </c>
      <c r="N65" s="331">
        <v>105</v>
      </c>
      <c r="O65" s="331">
        <v>97.6</v>
      </c>
      <c r="P65" s="331">
        <v>96.4</v>
      </c>
      <c r="Q65" s="331">
        <v>100.7</v>
      </c>
      <c r="R65" s="331">
        <v>98</v>
      </c>
      <c r="S65" s="331">
        <v>99.1</v>
      </c>
    </row>
    <row r="66" spans="1:19" ht="13.5" customHeight="1">
      <c r="A66" s="326"/>
      <c r="B66" s="326" t="s">
        <v>142</v>
      </c>
      <c r="C66" s="327"/>
      <c r="D66" s="330">
        <v>99.5</v>
      </c>
      <c r="E66" s="331">
        <v>106.6</v>
      </c>
      <c r="F66" s="331">
        <v>100.1</v>
      </c>
      <c r="G66" s="331">
        <v>95.2</v>
      </c>
      <c r="H66" s="331">
        <v>98.5</v>
      </c>
      <c r="I66" s="331">
        <v>98.9</v>
      </c>
      <c r="J66" s="331">
        <v>95.2</v>
      </c>
      <c r="K66" s="331">
        <v>99.5</v>
      </c>
      <c r="L66" s="331">
        <v>99.2</v>
      </c>
      <c r="M66" s="331">
        <v>99.5</v>
      </c>
      <c r="N66" s="331">
        <v>105.4</v>
      </c>
      <c r="O66" s="331">
        <v>96.9</v>
      </c>
      <c r="P66" s="331">
        <v>96.4</v>
      </c>
      <c r="Q66" s="331">
        <v>100.3</v>
      </c>
      <c r="R66" s="331">
        <v>97.7</v>
      </c>
      <c r="S66" s="331">
        <v>98.9</v>
      </c>
    </row>
    <row r="67" spans="1:19" ht="13.5" customHeight="1">
      <c r="A67" s="326"/>
      <c r="B67" s="326" t="s">
        <v>143</v>
      </c>
      <c r="C67" s="327"/>
      <c r="D67" s="330">
        <v>99.8</v>
      </c>
      <c r="E67" s="331">
        <v>104.6</v>
      </c>
      <c r="F67" s="331">
        <v>100.6</v>
      </c>
      <c r="G67" s="331">
        <v>95.3</v>
      </c>
      <c r="H67" s="331">
        <v>98.2</v>
      </c>
      <c r="I67" s="331">
        <v>99</v>
      </c>
      <c r="J67" s="331">
        <v>95.4</v>
      </c>
      <c r="K67" s="331">
        <v>99.7</v>
      </c>
      <c r="L67" s="331">
        <v>99.4</v>
      </c>
      <c r="M67" s="331">
        <v>99.2</v>
      </c>
      <c r="N67" s="331">
        <v>106.6</v>
      </c>
      <c r="O67" s="331">
        <v>96.2</v>
      </c>
      <c r="P67" s="331">
        <v>96.4</v>
      </c>
      <c r="Q67" s="331">
        <v>101.1</v>
      </c>
      <c r="R67" s="331">
        <v>97.1</v>
      </c>
      <c r="S67" s="331">
        <v>98.7</v>
      </c>
    </row>
    <row r="68" spans="1:19" ht="13.5" customHeight="1">
      <c r="A68" s="326"/>
      <c r="B68" s="326" t="s">
        <v>144</v>
      </c>
      <c r="C68" s="327"/>
      <c r="D68" s="330">
        <v>100</v>
      </c>
      <c r="E68" s="331">
        <v>103.7</v>
      </c>
      <c r="F68" s="331">
        <v>100.5</v>
      </c>
      <c r="G68" s="331">
        <v>94.8</v>
      </c>
      <c r="H68" s="331">
        <v>98</v>
      </c>
      <c r="I68" s="331">
        <v>98.9</v>
      </c>
      <c r="J68" s="331">
        <v>95.7</v>
      </c>
      <c r="K68" s="331">
        <v>98.3</v>
      </c>
      <c r="L68" s="331">
        <v>99.7</v>
      </c>
      <c r="M68" s="331">
        <v>99.9</v>
      </c>
      <c r="N68" s="331">
        <v>108</v>
      </c>
      <c r="O68" s="331">
        <v>96.2</v>
      </c>
      <c r="P68" s="331">
        <v>96.8</v>
      </c>
      <c r="Q68" s="331">
        <v>101.6</v>
      </c>
      <c r="R68" s="331">
        <v>96.9</v>
      </c>
      <c r="S68" s="331">
        <v>99.9</v>
      </c>
    </row>
    <row r="69" spans="1:19" ht="13.5" customHeight="1">
      <c r="A69" s="326"/>
      <c r="B69" s="326" t="s">
        <v>145</v>
      </c>
      <c r="C69" s="327"/>
      <c r="D69" s="330">
        <v>99.7</v>
      </c>
      <c r="E69" s="331">
        <v>104.9</v>
      </c>
      <c r="F69" s="331">
        <v>100.5</v>
      </c>
      <c r="G69" s="331">
        <v>94.8</v>
      </c>
      <c r="H69" s="331">
        <v>97.6</v>
      </c>
      <c r="I69" s="331">
        <v>98.7</v>
      </c>
      <c r="J69" s="331">
        <v>94.9</v>
      </c>
      <c r="K69" s="331">
        <v>99</v>
      </c>
      <c r="L69" s="331">
        <v>101.1</v>
      </c>
      <c r="M69" s="331">
        <v>99.6</v>
      </c>
      <c r="N69" s="331">
        <v>109.6</v>
      </c>
      <c r="O69" s="331">
        <v>96.3</v>
      </c>
      <c r="P69" s="331">
        <v>96.8</v>
      </c>
      <c r="Q69" s="331">
        <v>99.5</v>
      </c>
      <c r="R69" s="331">
        <v>96.5</v>
      </c>
      <c r="S69" s="331">
        <v>99.7</v>
      </c>
    </row>
    <row r="70" spans="1:46" ht="13.5" customHeight="1">
      <c r="A70" s="326"/>
      <c r="B70" s="326" t="s">
        <v>146</v>
      </c>
      <c r="C70" s="327"/>
      <c r="D70" s="330">
        <v>99.7</v>
      </c>
      <c r="E70" s="331">
        <v>105</v>
      </c>
      <c r="F70" s="331">
        <v>100.5</v>
      </c>
      <c r="G70" s="331">
        <v>94.9</v>
      </c>
      <c r="H70" s="331">
        <v>98.4</v>
      </c>
      <c r="I70" s="331">
        <v>98.1</v>
      </c>
      <c r="J70" s="331">
        <v>94.1</v>
      </c>
      <c r="K70" s="331">
        <v>98.5</v>
      </c>
      <c r="L70" s="331">
        <v>100.8</v>
      </c>
      <c r="M70" s="331">
        <v>99.9</v>
      </c>
      <c r="N70" s="331">
        <v>107.8</v>
      </c>
      <c r="O70" s="331">
        <v>96</v>
      </c>
      <c r="P70" s="331">
        <v>97</v>
      </c>
      <c r="Q70" s="331">
        <v>100.5</v>
      </c>
      <c r="R70" s="331">
        <v>96.4</v>
      </c>
      <c r="S70" s="331">
        <v>100.5</v>
      </c>
      <c r="T70" s="332"/>
      <c r="U70" s="332"/>
      <c r="V70" s="332"/>
      <c r="W70" s="332"/>
      <c r="X70" s="332"/>
      <c r="Y70" s="332"/>
      <c r="Z70" s="332"/>
      <c r="AA70" s="332"/>
      <c r="AB70" s="332"/>
      <c r="AC70" s="332"/>
      <c r="AD70" s="332"/>
      <c r="AE70" s="332"/>
      <c r="AF70" s="332"/>
      <c r="AG70" s="332"/>
      <c r="AH70" s="332"/>
      <c r="AI70" s="332"/>
      <c r="AJ70" s="332"/>
      <c r="AK70" s="332"/>
      <c r="AL70" s="332"/>
      <c r="AM70" s="332"/>
      <c r="AN70" s="332"/>
      <c r="AO70" s="332"/>
      <c r="AP70" s="332"/>
      <c r="AQ70" s="332"/>
      <c r="AR70" s="332"/>
      <c r="AS70" s="332"/>
      <c r="AT70" s="332"/>
    </row>
    <row r="71" spans="1:46" ht="13.5" customHeight="1">
      <c r="A71" s="326"/>
      <c r="B71" s="326" t="s">
        <v>115</v>
      </c>
      <c r="C71" s="327"/>
      <c r="D71" s="330">
        <v>99.6</v>
      </c>
      <c r="E71" s="331">
        <v>104.9</v>
      </c>
      <c r="F71" s="331">
        <v>100.5</v>
      </c>
      <c r="G71" s="331">
        <v>94.9</v>
      </c>
      <c r="H71" s="331">
        <v>99</v>
      </c>
      <c r="I71" s="331">
        <v>97.8</v>
      </c>
      <c r="J71" s="331">
        <v>93.5</v>
      </c>
      <c r="K71" s="331">
        <v>97.7</v>
      </c>
      <c r="L71" s="331">
        <v>100.8</v>
      </c>
      <c r="M71" s="331">
        <v>98.8</v>
      </c>
      <c r="N71" s="331">
        <v>107.8</v>
      </c>
      <c r="O71" s="331">
        <v>94.6</v>
      </c>
      <c r="P71" s="331">
        <v>97.1</v>
      </c>
      <c r="Q71" s="331">
        <v>100.3</v>
      </c>
      <c r="R71" s="331">
        <v>96.3</v>
      </c>
      <c r="S71" s="331">
        <v>101.5</v>
      </c>
      <c r="T71" s="332"/>
      <c r="U71" s="332"/>
      <c r="V71" s="332"/>
      <c r="W71" s="332"/>
      <c r="X71" s="332"/>
      <c r="Y71" s="332"/>
      <c r="Z71" s="332"/>
      <c r="AA71" s="332"/>
      <c r="AB71" s="332"/>
      <c r="AC71" s="332"/>
      <c r="AD71" s="332"/>
      <c r="AE71" s="332"/>
      <c r="AF71" s="332"/>
      <c r="AG71" s="332"/>
      <c r="AH71" s="332"/>
      <c r="AI71" s="332"/>
      <c r="AJ71" s="332"/>
      <c r="AK71" s="332"/>
      <c r="AL71" s="332"/>
      <c r="AM71" s="332"/>
      <c r="AN71" s="332"/>
      <c r="AO71" s="332"/>
      <c r="AP71" s="332"/>
      <c r="AQ71" s="332"/>
      <c r="AR71" s="332"/>
      <c r="AS71" s="332"/>
      <c r="AT71" s="332"/>
    </row>
    <row r="72" spans="1:46" ht="13.5" customHeight="1">
      <c r="A72" s="171"/>
      <c r="B72" s="338" t="s">
        <v>560</v>
      </c>
      <c r="C72" s="172"/>
      <c r="D72" s="173">
        <v>99.6</v>
      </c>
      <c r="E72" s="174">
        <v>104.9</v>
      </c>
      <c r="F72" s="174">
        <v>100</v>
      </c>
      <c r="G72" s="174">
        <v>95</v>
      </c>
      <c r="H72" s="174">
        <v>100.1</v>
      </c>
      <c r="I72" s="174">
        <v>98.9</v>
      </c>
      <c r="J72" s="174">
        <v>93.6</v>
      </c>
      <c r="K72" s="174">
        <v>99.4</v>
      </c>
      <c r="L72" s="174">
        <v>100.4</v>
      </c>
      <c r="M72" s="174">
        <v>98.6</v>
      </c>
      <c r="N72" s="174">
        <v>107.1</v>
      </c>
      <c r="O72" s="174">
        <v>96.6</v>
      </c>
      <c r="P72" s="174">
        <v>97.1</v>
      </c>
      <c r="Q72" s="174">
        <v>100.5</v>
      </c>
      <c r="R72" s="174">
        <v>96.1</v>
      </c>
      <c r="S72" s="174">
        <v>101.5</v>
      </c>
      <c r="T72" s="332"/>
      <c r="U72" s="332"/>
      <c r="V72" s="332"/>
      <c r="W72" s="332"/>
      <c r="X72" s="332"/>
      <c r="Y72" s="332"/>
      <c r="Z72" s="332"/>
      <c r="AA72" s="332"/>
      <c r="AB72" s="332"/>
      <c r="AC72" s="332"/>
      <c r="AD72" s="332"/>
      <c r="AE72" s="332"/>
      <c r="AF72" s="332"/>
      <c r="AG72" s="332"/>
      <c r="AH72" s="332"/>
      <c r="AI72" s="332"/>
      <c r="AJ72" s="332"/>
      <c r="AK72" s="332"/>
      <c r="AL72" s="332"/>
      <c r="AM72" s="332"/>
      <c r="AN72" s="332"/>
      <c r="AO72" s="332"/>
      <c r="AP72" s="332"/>
      <c r="AQ72" s="332"/>
      <c r="AR72" s="332"/>
      <c r="AS72" s="332"/>
      <c r="AT72" s="332"/>
    </row>
    <row r="73" spans="1:19" ht="17.25" customHeight="1">
      <c r="A73" s="165"/>
      <c r="B73" s="165"/>
      <c r="C73" s="165"/>
      <c r="D73" s="662" t="s">
        <v>632</v>
      </c>
      <c r="E73" s="662"/>
      <c r="F73" s="662"/>
      <c r="G73" s="662"/>
      <c r="H73" s="662"/>
      <c r="I73" s="662"/>
      <c r="J73" s="662"/>
      <c r="K73" s="662"/>
      <c r="L73" s="662"/>
      <c r="M73" s="662"/>
      <c r="N73" s="662"/>
      <c r="O73" s="662"/>
      <c r="P73" s="662"/>
      <c r="Q73" s="662"/>
      <c r="R73" s="662"/>
      <c r="S73" s="662"/>
    </row>
    <row r="74" spans="1:19" ht="13.5" customHeight="1">
      <c r="A74" s="321" t="s">
        <v>137</v>
      </c>
      <c r="B74" s="321" t="s">
        <v>176</v>
      </c>
      <c r="C74" s="322" t="s">
        <v>138</v>
      </c>
      <c r="D74" s="323">
        <v>1.3</v>
      </c>
      <c r="E74" s="324">
        <v>-1.6</v>
      </c>
      <c r="F74" s="324">
        <v>-0.2</v>
      </c>
      <c r="G74" s="324">
        <v>3.2</v>
      </c>
      <c r="H74" s="324">
        <v>0.3</v>
      </c>
      <c r="I74" s="324">
        <v>1.6</v>
      </c>
      <c r="J74" s="324">
        <v>0.5</v>
      </c>
      <c r="K74" s="324">
        <v>4.6</v>
      </c>
      <c r="L74" s="325">
        <v>-3.2</v>
      </c>
      <c r="M74" s="325">
        <v>1.4</v>
      </c>
      <c r="N74" s="325">
        <v>1.2</v>
      </c>
      <c r="O74" s="325">
        <v>-7.1</v>
      </c>
      <c r="P74" s="324">
        <v>-1.5</v>
      </c>
      <c r="Q74" s="324">
        <v>14.2</v>
      </c>
      <c r="R74" s="324">
        <v>-2.6</v>
      </c>
      <c r="S74" s="325">
        <v>-2.1</v>
      </c>
    </row>
    <row r="75" spans="1:19" ht="13.5" customHeight="1">
      <c r="A75" s="326"/>
      <c r="B75" s="326" t="s">
        <v>674</v>
      </c>
      <c r="C75" s="327"/>
      <c r="D75" s="328">
        <v>0.9</v>
      </c>
      <c r="E75" s="161">
        <v>-1.9</v>
      </c>
      <c r="F75" s="161">
        <v>1.2</v>
      </c>
      <c r="G75" s="161">
        <v>-2.7</v>
      </c>
      <c r="H75" s="161">
        <v>-5.6</v>
      </c>
      <c r="I75" s="161">
        <v>0.3</v>
      </c>
      <c r="J75" s="161">
        <v>1.8</v>
      </c>
      <c r="K75" s="161">
        <v>2.5</v>
      </c>
      <c r="L75" s="329">
        <v>2.3</v>
      </c>
      <c r="M75" s="329">
        <v>-2.7</v>
      </c>
      <c r="N75" s="329">
        <v>0.5</v>
      </c>
      <c r="O75" s="329">
        <v>-6.5</v>
      </c>
      <c r="P75" s="161">
        <v>0.5</v>
      </c>
      <c r="Q75" s="161">
        <v>5</v>
      </c>
      <c r="R75" s="161">
        <v>9</v>
      </c>
      <c r="S75" s="329">
        <v>-3.9</v>
      </c>
    </row>
    <row r="76" spans="1:19" ht="13.5" customHeight="1">
      <c r="A76" s="326"/>
      <c r="B76" s="326" t="s">
        <v>676</v>
      </c>
      <c r="C76" s="327"/>
      <c r="D76" s="328">
        <v>-0.9</v>
      </c>
      <c r="E76" s="161">
        <v>0.8</v>
      </c>
      <c r="F76" s="161">
        <v>-1.5</v>
      </c>
      <c r="G76" s="161">
        <v>-6.8</v>
      </c>
      <c r="H76" s="161">
        <v>-5.4</v>
      </c>
      <c r="I76" s="161">
        <v>0.1</v>
      </c>
      <c r="J76" s="161">
        <v>-0.8</v>
      </c>
      <c r="K76" s="161">
        <v>-0.9</v>
      </c>
      <c r="L76" s="329">
        <v>-0.1</v>
      </c>
      <c r="M76" s="329">
        <v>1.8</v>
      </c>
      <c r="N76" s="329">
        <v>2.2</v>
      </c>
      <c r="O76" s="329">
        <v>-7</v>
      </c>
      <c r="P76" s="161">
        <v>-2.7</v>
      </c>
      <c r="Q76" s="161">
        <v>1.2</v>
      </c>
      <c r="R76" s="161">
        <v>-1.1</v>
      </c>
      <c r="S76" s="329">
        <v>-1.2</v>
      </c>
    </row>
    <row r="77" spans="1:19" ht="13.5" customHeight="1">
      <c r="A77" s="326"/>
      <c r="B77" s="326" t="s">
        <v>677</v>
      </c>
      <c r="C77" s="327"/>
      <c r="D77" s="328">
        <v>-0.8</v>
      </c>
      <c r="E77" s="161">
        <v>2.1</v>
      </c>
      <c r="F77" s="161">
        <v>-2.1</v>
      </c>
      <c r="G77" s="161">
        <v>-8.5</v>
      </c>
      <c r="H77" s="161">
        <v>0</v>
      </c>
      <c r="I77" s="161">
        <v>-1.1</v>
      </c>
      <c r="J77" s="161">
        <v>-3.8</v>
      </c>
      <c r="K77" s="161">
        <v>3</v>
      </c>
      <c r="L77" s="329">
        <v>0.2</v>
      </c>
      <c r="M77" s="329">
        <v>-1.7</v>
      </c>
      <c r="N77" s="329">
        <v>-1</v>
      </c>
      <c r="O77" s="329">
        <v>-6.3</v>
      </c>
      <c r="P77" s="161">
        <v>3.5</v>
      </c>
      <c r="Q77" s="161">
        <v>0.6</v>
      </c>
      <c r="R77" s="161">
        <v>1</v>
      </c>
      <c r="S77" s="329">
        <v>6.9</v>
      </c>
    </row>
    <row r="78" spans="1:19" ht="13.5" customHeight="1">
      <c r="A78" s="326"/>
      <c r="B78" s="326" t="s">
        <v>415</v>
      </c>
      <c r="C78" s="327"/>
      <c r="D78" s="328">
        <v>0.8</v>
      </c>
      <c r="E78" s="161">
        <v>2.5</v>
      </c>
      <c r="F78" s="161">
        <v>-0.9</v>
      </c>
      <c r="G78" s="161">
        <v>1.6</v>
      </c>
      <c r="H78" s="161">
        <v>0.2</v>
      </c>
      <c r="I78" s="161">
        <v>-1.2</v>
      </c>
      <c r="J78" s="161">
        <v>4.4</v>
      </c>
      <c r="K78" s="161">
        <v>-0.4</v>
      </c>
      <c r="L78" s="329">
        <v>0.6</v>
      </c>
      <c r="M78" s="329">
        <v>1.5</v>
      </c>
      <c r="N78" s="329">
        <v>4.8</v>
      </c>
      <c r="O78" s="329">
        <v>-0.3</v>
      </c>
      <c r="P78" s="161">
        <v>-1.2</v>
      </c>
      <c r="Q78" s="161">
        <v>1.2</v>
      </c>
      <c r="R78" s="161">
        <v>0.4</v>
      </c>
      <c r="S78" s="329">
        <v>2.2</v>
      </c>
    </row>
    <row r="79" spans="1:19" ht="13.5" customHeight="1">
      <c r="A79" s="230"/>
      <c r="B79" s="171" t="s">
        <v>418</v>
      </c>
      <c r="C79" s="231"/>
      <c r="D79" s="175">
        <v>-0.5</v>
      </c>
      <c r="E79" s="176">
        <v>1.4</v>
      </c>
      <c r="F79" s="176">
        <v>-0.7</v>
      </c>
      <c r="G79" s="176">
        <v>-4.1</v>
      </c>
      <c r="H79" s="176">
        <v>0.2</v>
      </c>
      <c r="I79" s="176">
        <v>-1.7</v>
      </c>
      <c r="J79" s="176">
        <v>-1.3</v>
      </c>
      <c r="K79" s="176">
        <v>0.4</v>
      </c>
      <c r="L79" s="176">
        <v>-0.6</v>
      </c>
      <c r="M79" s="176">
        <v>2.3</v>
      </c>
      <c r="N79" s="176">
        <v>4.9</v>
      </c>
      <c r="O79" s="176">
        <v>-1.6</v>
      </c>
      <c r="P79" s="176">
        <v>-0.2</v>
      </c>
      <c r="Q79" s="176">
        <v>0</v>
      </c>
      <c r="R79" s="176">
        <v>0.1</v>
      </c>
      <c r="S79" s="176">
        <v>-2.4</v>
      </c>
    </row>
    <row r="80" spans="1:19" ht="13.5" customHeight="1">
      <c r="A80" s="326"/>
      <c r="B80" s="326" t="s">
        <v>147</v>
      </c>
      <c r="C80" s="327"/>
      <c r="D80" s="330">
        <v>-0.9</v>
      </c>
      <c r="E80" s="331">
        <v>1.9</v>
      </c>
      <c r="F80" s="331">
        <v>-0.2</v>
      </c>
      <c r="G80" s="331">
        <v>-5</v>
      </c>
      <c r="H80" s="331">
        <v>0.8</v>
      </c>
      <c r="I80" s="331">
        <v>-0.9</v>
      </c>
      <c r="J80" s="331">
        <v>-6.4</v>
      </c>
      <c r="K80" s="331">
        <v>1.2</v>
      </c>
      <c r="L80" s="331">
        <v>2.2</v>
      </c>
      <c r="M80" s="331">
        <v>3.1</v>
      </c>
      <c r="N80" s="331">
        <v>3.5</v>
      </c>
      <c r="O80" s="331">
        <v>-2.2</v>
      </c>
      <c r="P80" s="331">
        <v>0.3</v>
      </c>
      <c r="Q80" s="331">
        <v>-0.2</v>
      </c>
      <c r="R80" s="331">
        <v>-1.4</v>
      </c>
      <c r="S80" s="331">
        <v>-3.9</v>
      </c>
    </row>
    <row r="81" spans="1:19" ht="13.5" customHeight="1">
      <c r="A81" s="326"/>
      <c r="B81" s="326" t="s">
        <v>172</v>
      </c>
      <c r="C81" s="327"/>
      <c r="D81" s="330">
        <v>-0.9</v>
      </c>
      <c r="E81" s="331">
        <v>4</v>
      </c>
      <c r="F81" s="331">
        <v>-0.3</v>
      </c>
      <c r="G81" s="331">
        <v>-5</v>
      </c>
      <c r="H81" s="331">
        <v>1.1</v>
      </c>
      <c r="I81" s="331">
        <v>-0.1</v>
      </c>
      <c r="J81" s="331">
        <v>-6.5</v>
      </c>
      <c r="K81" s="331">
        <v>1.8</v>
      </c>
      <c r="L81" s="331">
        <v>1.3</v>
      </c>
      <c r="M81" s="331">
        <v>1.9</v>
      </c>
      <c r="N81" s="331">
        <v>2.6</v>
      </c>
      <c r="O81" s="331">
        <v>-2</v>
      </c>
      <c r="P81" s="331">
        <v>0.3</v>
      </c>
      <c r="Q81" s="331">
        <v>0.3</v>
      </c>
      <c r="R81" s="331">
        <v>-1.2</v>
      </c>
      <c r="S81" s="331">
        <v>-4</v>
      </c>
    </row>
    <row r="82" spans="1:19" ht="13.5" customHeight="1">
      <c r="A82" s="326" t="s">
        <v>417</v>
      </c>
      <c r="B82" s="326" t="s">
        <v>148</v>
      </c>
      <c r="C82" s="327" t="s">
        <v>678</v>
      </c>
      <c r="D82" s="330">
        <v>-0.1</v>
      </c>
      <c r="E82" s="331">
        <v>4.6</v>
      </c>
      <c r="F82" s="331">
        <v>-0.6</v>
      </c>
      <c r="G82" s="331">
        <v>-5.2</v>
      </c>
      <c r="H82" s="331">
        <v>0.5</v>
      </c>
      <c r="I82" s="331">
        <v>0</v>
      </c>
      <c r="J82" s="331">
        <v>-0.4</v>
      </c>
      <c r="K82" s="331">
        <v>0.8</v>
      </c>
      <c r="L82" s="331">
        <v>1.3</v>
      </c>
      <c r="M82" s="331">
        <v>0.1</v>
      </c>
      <c r="N82" s="331">
        <v>3.5</v>
      </c>
      <c r="O82" s="331">
        <v>-2.3</v>
      </c>
      <c r="P82" s="331">
        <v>0.3</v>
      </c>
      <c r="Q82" s="331">
        <v>0.3</v>
      </c>
      <c r="R82" s="331">
        <v>-1.9</v>
      </c>
      <c r="S82" s="331">
        <v>-2.9</v>
      </c>
    </row>
    <row r="83" spans="1:19" ht="13.5" customHeight="1">
      <c r="A83" s="326"/>
      <c r="B83" s="326" t="s">
        <v>139</v>
      </c>
      <c r="C83" s="327"/>
      <c r="D83" s="330">
        <v>-0.5</v>
      </c>
      <c r="E83" s="331">
        <v>3</v>
      </c>
      <c r="F83" s="331">
        <v>-0.1</v>
      </c>
      <c r="G83" s="331">
        <v>-5.2</v>
      </c>
      <c r="H83" s="331">
        <v>0.2</v>
      </c>
      <c r="I83" s="331">
        <v>-0.3</v>
      </c>
      <c r="J83" s="331">
        <v>-6.5</v>
      </c>
      <c r="K83" s="331">
        <v>0.4</v>
      </c>
      <c r="L83" s="331">
        <v>-0.1</v>
      </c>
      <c r="M83" s="331">
        <v>-2</v>
      </c>
      <c r="N83" s="331">
        <v>2.8</v>
      </c>
      <c r="O83" s="331">
        <v>-2.8</v>
      </c>
      <c r="P83" s="331">
        <v>0.4</v>
      </c>
      <c r="Q83" s="331">
        <v>1.6</v>
      </c>
      <c r="R83" s="331">
        <v>-3</v>
      </c>
      <c r="S83" s="331">
        <v>-0.1</v>
      </c>
    </row>
    <row r="84" spans="1:19" ht="13.5" customHeight="1">
      <c r="A84" s="326"/>
      <c r="B84" s="326" t="s">
        <v>140</v>
      </c>
      <c r="C84" s="327"/>
      <c r="D84" s="330">
        <v>-0.2</v>
      </c>
      <c r="E84" s="331">
        <v>4.2</v>
      </c>
      <c r="F84" s="331">
        <v>0</v>
      </c>
      <c r="G84" s="331">
        <v>-5.3</v>
      </c>
      <c r="H84" s="331">
        <v>-1</v>
      </c>
      <c r="I84" s="331">
        <v>-1</v>
      </c>
      <c r="J84" s="331">
        <v>-6.2</v>
      </c>
      <c r="K84" s="331">
        <v>1.5</v>
      </c>
      <c r="L84" s="331">
        <v>0.1</v>
      </c>
      <c r="M84" s="331">
        <v>-1.1</v>
      </c>
      <c r="N84" s="331">
        <v>1.3</v>
      </c>
      <c r="O84" s="331">
        <v>-2.9</v>
      </c>
      <c r="P84" s="331">
        <v>0</v>
      </c>
      <c r="Q84" s="331">
        <v>3.7</v>
      </c>
      <c r="R84" s="331">
        <v>-3.4</v>
      </c>
      <c r="S84" s="331">
        <v>0.4</v>
      </c>
    </row>
    <row r="85" spans="1:19" ht="13.5" customHeight="1">
      <c r="A85" s="326"/>
      <c r="B85" s="326" t="s">
        <v>141</v>
      </c>
      <c r="C85" s="327"/>
      <c r="D85" s="330">
        <v>-0.6</v>
      </c>
      <c r="E85" s="331">
        <v>6.2</v>
      </c>
      <c r="F85" s="331">
        <v>0.4</v>
      </c>
      <c r="G85" s="331">
        <v>0.3</v>
      </c>
      <c r="H85" s="331">
        <v>-0.5</v>
      </c>
      <c r="I85" s="331">
        <v>-1.2</v>
      </c>
      <c r="J85" s="331">
        <v>-6.7</v>
      </c>
      <c r="K85" s="331">
        <v>1</v>
      </c>
      <c r="L85" s="331">
        <v>-0.5</v>
      </c>
      <c r="M85" s="331">
        <v>-2.8</v>
      </c>
      <c r="N85" s="331">
        <v>-0.8</v>
      </c>
      <c r="O85" s="331">
        <v>-2.8</v>
      </c>
      <c r="P85" s="331">
        <v>-3.4</v>
      </c>
      <c r="Q85" s="331">
        <v>1.3</v>
      </c>
      <c r="R85" s="331">
        <v>-2.2</v>
      </c>
      <c r="S85" s="331">
        <v>1.4</v>
      </c>
    </row>
    <row r="86" spans="1:19" ht="13.5" customHeight="1">
      <c r="A86" s="326"/>
      <c r="B86" s="326" t="s">
        <v>142</v>
      </c>
      <c r="C86" s="327"/>
      <c r="D86" s="330">
        <v>-0.7</v>
      </c>
      <c r="E86" s="331">
        <v>4.5</v>
      </c>
      <c r="F86" s="331">
        <v>-0.1</v>
      </c>
      <c r="G86" s="331">
        <v>0.2</v>
      </c>
      <c r="H86" s="331">
        <v>-1.6</v>
      </c>
      <c r="I86" s="331">
        <v>-0.1</v>
      </c>
      <c r="J86" s="331">
        <v>-7.4</v>
      </c>
      <c r="K86" s="331">
        <v>0.7</v>
      </c>
      <c r="L86" s="331">
        <v>-1</v>
      </c>
      <c r="M86" s="331">
        <v>-2.9</v>
      </c>
      <c r="N86" s="331">
        <v>2.8</v>
      </c>
      <c r="O86" s="331">
        <v>-1.8</v>
      </c>
      <c r="P86" s="331">
        <v>-3.5</v>
      </c>
      <c r="Q86" s="331">
        <v>0.8</v>
      </c>
      <c r="R86" s="331">
        <v>-2.4</v>
      </c>
      <c r="S86" s="331">
        <v>0.9</v>
      </c>
    </row>
    <row r="87" spans="1:19" ht="13.5" customHeight="1">
      <c r="A87" s="326"/>
      <c r="B87" s="326" t="s">
        <v>143</v>
      </c>
      <c r="C87" s="327"/>
      <c r="D87" s="330">
        <v>-0.7</v>
      </c>
      <c r="E87" s="331">
        <v>2.5</v>
      </c>
      <c r="F87" s="331">
        <v>-0.1</v>
      </c>
      <c r="G87" s="331">
        <v>0.4</v>
      </c>
      <c r="H87" s="331">
        <v>-2.4</v>
      </c>
      <c r="I87" s="331">
        <v>0.1</v>
      </c>
      <c r="J87" s="331">
        <v>-7.6</v>
      </c>
      <c r="K87" s="331">
        <v>0.2</v>
      </c>
      <c r="L87" s="331">
        <v>-0.8</v>
      </c>
      <c r="M87" s="331">
        <v>-3.9</v>
      </c>
      <c r="N87" s="331">
        <v>3.7</v>
      </c>
      <c r="O87" s="331">
        <v>-1</v>
      </c>
      <c r="P87" s="331">
        <v>-3.9</v>
      </c>
      <c r="Q87" s="331">
        <v>0.9</v>
      </c>
      <c r="R87" s="331">
        <v>-3.2</v>
      </c>
      <c r="S87" s="331">
        <v>1.2</v>
      </c>
    </row>
    <row r="88" spans="1:19" ht="13.5" customHeight="1">
      <c r="A88" s="326"/>
      <c r="B88" s="326" t="s">
        <v>144</v>
      </c>
      <c r="C88" s="327"/>
      <c r="D88" s="330">
        <v>0.2</v>
      </c>
      <c r="E88" s="331">
        <v>1.6</v>
      </c>
      <c r="F88" s="331">
        <v>0.3</v>
      </c>
      <c r="G88" s="331">
        <v>0</v>
      </c>
      <c r="H88" s="331">
        <v>-3.5</v>
      </c>
      <c r="I88" s="331">
        <v>0.9</v>
      </c>
      <c r="J88" s="331">
        <v>-1.1</v>
      </c>
      <c r="K88" s="331">
        <v>-1.7</v>
      </c>
      <c r="L88" s="331">
        <v>-0.9</v>
      </c>
      <c r="M88" s="331">
        <v>-3.3</v>
      </c>
      <c r="N88" s="331">
        <v>1.6</v>
      </c>
      <c r="O88" s="331">
        <v>-1.2</v>
      </c>
      <c r="P88" s="331">
        <v>-3.4</v>
      </c>
      <c r="Q88" s="331">
        <v>1.7</v>
      </c>
      <c r="R88" s="331">
        <v>-2.6</v>
      </c>
      <c r="S88" s="331">
        <v>2.3</v>
      </c>
    </row>
    <row r="89" spans="1:19" ht="13.5" customHeight="1">
      <c r="A89" s="326"/>
      <c r="B89" s="326" t="s">
        <v>145</v>
      </c>
      <c r="C89" s="327"/>
      <c r="D89" s="330">
        <v>0.6</v>
      </c>
      <c r="E89" s="331">
        <v>8.4</v>
      </c>
      <c r="F89" s="331">
        <v>1.3</v>
      </c>
      <c r="G89" s="331">
        <v>0.3</v>
      </c>
      <c r="H89" s="331">
        <v>-3.7</v>
      </c>
      <c r="I89" s="331">
        <v>0.9</v>
      </c>
      <c r="J89" s="331">
        <v>-2</v>
      </c>
      <c r="K89" s="331">
        <v>-1.4</v>
      </c>
      <c r="L89" s="331">
        <v>0.7</v>
      </c>
      <c r="M89" s="331">
        <v>-3.1</v>
      </c>
      <c r="N89" s="331">
        <v>2</v>
      </c>
      <c r="O89" s="331">
        <v>-0.7</v>
      </c>
      <c r="P89" s="331">
        <v>-0.6</v>
      </c>
      <c r="Q89" s="331">
        <v>-0.3</v>
      </c>
      <c r="R89" s="331">
        <v>-3.6</v>
      </c>
      <c r="S89" s="331">
        <v>3.2</v>
      </c>
    </row>
    <row r="90" spans="1:19" ht="13.5" customHeight="1">
      <c r="A90" s="326"/>
      <c r="B90" s="326" t="s">
        <v>146</v>
      </c>
      <c r="C90" s="327"/>
      <c r="D90" s="330">
        <v>0.5</v>
      </c>
      <c r="E90" s="331">
        <v>9.5</v>
      </c>
      <c r="F90" s="331">
        <v>1.5</v>
      </c>
      <c r="G90" s="331">
        <v>0.4</v>
      </c>
      <c r="H90" s="331">
        <v>-1.6</v>
      </c>
      <c r="I90" s="331">
        <v>0.1</v>
      </c>
      <c r="J90" s="331">
        <v>-2.5</v>
      </c>
      <c r="K90" s="331">
        <v>-2.6</v>
      </c>
      <c r="L90" s="331">
        <v>0.5</v>
      </c>
      <c r="M90" s="331">
        <v>-2.9</v>
      </c>
      <c r="N90" s="331">
        <v>0.7</v>
      </c>
      <c r="O90" s="331">
        <v>-0.7</v>
      </c>
      <c r="P90" s="331">
        <v>-3.2</v>
      </c>
      <c r="Q90" s="331">
        <v>0.2</v>
      </c>
      <c r="R90" s="331">
        <v>-3.7</v>
      </c>
      <c r="S90" s="331">
        <v>4.6</v>
      </c>
    </row>
    <row r="91" spans="1:19" ht="13.5" customHeight="1">
      <c r="A91" s="326"/>
      <c r="B91" s="326" t="s">
        <v>115</v>
      </c>
      <c r="C91" s="327"/>
      <c r="D91" s="330">
        <v>0.4</v>
      </c>
      <c r="E91" s="331">
        <v>8.3</v>
      </c>
      <c r="F91" s="331">
        <v>1.6</v>
      </c>
      <c r="G91" s="331">
        <v>0.3</v>
      </c>
      <c r="H91" s="331">
        <v>-1.6</v>
      </c>
      <c r="I91" s="331">
        <v>-0.6</v>
      </c>
      <c r="J91" s="331">
        <v>-2.6</v>
      </c>
      <c r="K91" s="331">
        <v>-4.4</v>
      </c>
      <c r="L91" s="331">
        <v>0.3</v>
      </c>
      <c r="M91" s="331">
        <v>-4.8</v>
      </c>
      <c r="N91" s="331">
        <v>0.9</v>
      </c>
      <c r="O91" s="331">
        <v>-2.3</v>
      </c>
      <c r="P91" s="331">
        <v>-3.2</v>
      </c>
      <c r="Q91" s="331">
        <v>0.4</v>
      </c>
      <c r="R91" s="331">
        <v>-3.5</v>
      </c>
      <c r="S91" s="331">
        <v>4.4</v>
      </c>
    </row>
    <row r="92" spans="1:19" ht="13.5" customHeight="1">
      <c r="A92" s="171"/>
      <c r="B92" s="338" t="s">
        <v>560</v>
      </c>
      <c r="C92" s="172"/>
      <c r="D92" s="173">
        <v>0.1</v>
      </c>
      <c r="E92" s="174">
        <v>1.6</v>
      </c>
      <c r="F92" s="174">
        <v>1.2</v>
      </c>
      <c r="G92" s="174">
        <v>0.4</v>
      </c>
      <c r="H92" s="174">
        <v>-0.8</v>
      </c>
      <c r="I92" s="174">
        <v>0.6</v>
      </c>
      <c r="J92" s="174">
        <v>-2.8</v>
      </c>
      <c r="K92" s="174">
        <v>-1.9</v>
      </c>
      <c r="L92" s="174">
        <v>0.6</v>
      </c>
      <c r="M92" s="174">
        <v>-4</v>
      </c>
      <c r="N92" s="174">
        <v>-0.5</v>
      </c>
      <c r="O92" s="174">
        <v>-1.4</v>
      </c>
      <c r="P92" s="174">
        <v>-3.3</v>
      </c>
      <c r="Q92" s="174">
        <v>-0.5</v>
      </c>
      <c r="R92" s="174">
        <v>-3.4</v>
      </c>
      <c r="S92" s="174">
        <v>5.3</v>
      </c>
    </row>
    <row r="93" spans="1:35" ht="27" customHeight="1">
      <c r="A93" s="664" t="s">
        <v>850</v>
      </c>
      <c r="B93" s="664"/>
      <c r="C93" s="665"/>
      <c r="D93" s="178">
        <v>0</v>
      </c>
      <c r="E93" s="177">
        <v>0</v>
      </c>
      <c r="F93" s="177">
        <v>-0.5</v>
      </c>
      <c r="G93" s="177">
        <v>0.1</v>
      </c>
      <c r="H93" s="177">
        <v>1.1</v>
      </c>
      <c r="I93" s="177">
        <v>1.1</v>
      </c>
      <c r="J93" s="177">
        <v>0.1</v>
      </c>
      <c r="K93" s="177">
        <v>1.7</v>
      </c>
      <c r="L93" s="177">
        <v>-0.4</v>
      </c>
      <c r="M93" s="177">
        <v>-0.2</v>
      </c>
      <c r="N93" s="177">
        <v>-0.6</v>
      </c>
      <c r="O93" s="177">
        <v>2.1</v>
      </c>
      <c r="P93" s="177">
        <v>0</v>
      </c>
      <c r="Q93" s="177">
        <v>0.2</v>
      </c>
      <c r="R93" s="177">
        <v>-0.2</v>
      </c>
      <c r="S93" s="177">
        <v>0</v>
      </c>
      <c r="T93" s="333"/>
      <c r="U93" s="333"/>
      <c r="V93" s="333"/>
      <c r="W93" s="333"/>
      <c r="X93" s="333"/>
      <c r="Y93" s="333"/>
      <c r="Z93" s="333"/>
      <c r="AA93" s="333"/>
      <c r="AB93" s="333"/>
      <c r="AC93" s="333"/>
      <c r="AD93" s="333"/>
      <c r="AE93" s="333"/>
      <c r="AF93" s="333"/>
      <c r="AG93" s="333"/>
      <c r="AH93" s="333"/>
      <c r="AI93" s="333"/>
    </row>
    <row r="94" spans="1:36" s="332" customFormat="1" ht="27" customHeight="1">
      <c r="A94" s="151"/>
      <c r="B94" s="151"/>
      <c r="C94" s="151"/>
      <c r="D94" s="340"/>
      <c r="E94" s="340"/>
      <c r="F94" s="340"/>
      <c r="G94" s="340"/>
      <c r="H94" s="340"/>
      <c r="I94" s="340"/>
      <c r="J94" s="340"/>
      <c r="K94" s="340"/>
      <c r="L94" s="340"/>
      <c r="M94" s="340"/>
      <c r="N94" s="340"/>
      <c r="O94" s="340"/>
      <c r="P94" s="340"/>
      <c r="Q94" s="340"/>
      <c r="R94" s="340"/>
      <c r="S94" s="340"/>
      <c r="T94" s="318"/>
      <c r="U94" s="318"/>
      <c r="V94" s="318"/>
      <c r="W94" s="318"/>
      <c r="X94" s="318"/>
      <c r="Y94" s="318"/>
      <c r="Z94" s="318"/>
      <c r="AA94" s="318"/>
      <c r="AB94" s="318"/>
      <c r="AC94" s="318"/>
      <c r="AD94" s="318"/>
      <c r="AE94" s="318"/>
      <c r="AF94" s="318"/>
      <c r="AG94" s="318"/>
      <c r="AH94" s="318"/>
      <c r="AI94" s="318"/>
      <c r="AJ94" s="318"/>
    </row>
  </sheetData>
  <sheetProtection/>
  <mergeCells count="11">
    <mergeCell ref="A4:C6"/>
    <mergeCell ref="D7:R7"/>
    <mergeCell ref="A93:C93"/>
    <mergeCell ref="G2:N2"/>
    <mergeCell ref="A50:C52"/>
    <mergeCell ref="D53:R53"/>
    <mergeCell ref="D73:S73"/>
    <mergeCell ref="D27:S27"/>
    <mergeCell ref="A47:C47"/>
    <mergeCell ref="H49:O49"/>
    <mergeCell ref="H3:O3"/>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Ｐゴシック,標準"&amp;12- 12 -</oddFooter>
  </headerFooter>
  <rowBreaks count="1" manualBreakCount="1">
    <brk id="93" max="255" man="1"/>
  </rowBreaks>
</worksheet>
</file>

<file path=xl/worksheets/sheet16.xml><?xml version="1.0" encoding="utf-8"?>
<worksheet xmlns="http://schemas.openxmlformats.org/spreadsheetml/2006/main" xmlns:r="http://schemas.openxmlformats.org/officeDocument/2006/relationships">
  <sheetPr>
    <tabColor indexed="14"/>
    <pageSetUpPr fitToPage="1"/>
  </sheetPr>
  <dimension ref="A1:BO52"/>
  <sheetViews>
    <sheetView view="pageBreakPreview" zoomScale="85" zoomScaleSheetLayoutView="85" zoomScalePageLayoutView="0" workbookViewId="0" topLeftCell="A1">
      <selection activeCell="A1" sqref="A1"/>
    </sheetView>
  </sheetViews>
  <sheetFormatPr defaultColWidth="8.796875" defaultRowHeight="14.25"/>
  <cols>
    <col min="1" max="1" width="9.09765625" style="342" customWidth="1"/>
    <col min="2" max="2" width="5.19921875" style="342" customWidth="1"/>
    <col min="3" max="3" width="3.09765625" style="342" customWidth="1"/>
    <col min="4" max="4" width="2.69921875" style="342" customWidth="1"/>
    <col min="5" max="18" width="9.69921875" style="342" customWidth="1"/>
    <col min="19" max="19" width="7.5" style="342" customWidth="1"/>
    <col min="20" max="16384" width="9" style="342" customWidth="1"/>
  </cols>
  <sheetData>
    <row r="1" spans="8:14" ht="9" customHeight="1">
      <c r="H1" s="343"/>
      <c r="I1" s="343"/>
      <c r="J1" s="343"/>
      <c r="K1" s="343"/>
      <c r="L1" s="343"/>
      <c r="M1" s="343"/>
      <c r="N1" s="344"/>
    </row>
    <row r="2" spans="2:17" ht="22.5" customHeight="1">
      <c r="B2" s="345"/>
      <c r="C2" s="345"/>
      <c r="D2" s="345"/>
      <c r="G2" s="43"/>
      <c r="H2" s="343"/>
      <c r="I2" s="200" t="s">
        <v>658</v>
      </c>
      <c r="J2" s="44"/>
      <c r="K2" s="44"/>
      <c r="L2" s="44"/>
      <c r="M2" s="343"/>
      <c r="N2" s="343"/>
      <c r="Q2" s="45"/>
    </row>
    <row r="3" spans="2:18" ht="13.5">
      <c r="B3" s="46" t="s">
        <v>816</v>
      </c>
      <c r="C3" s="46"/>
      <c r="D3" s="46"/>
      <c r="E3" s="157"/>
      <c r="F3" s="157"/>
      <c r="Q3" s="157" t="s">
        <v>420</v>
      </c>
      <c r="R3" s="47"/>
    </row>
    <row r="4" spans="2:18" ht="13.5">
      <c r="B4" s="678" t="s">
        <v>861</v>
      </c>
      <c r="C4" s="679"/>
      <c r="D4" s="680"/>
      <c r="E4" s="346" t="s">
        <v>851</v>
      </c>
      <c r="F4" s="347"/>
      <c r="G4" s="346" t="s">
        <v>626</v>
      </c>
      <c r="H4" s="348"/>
      <c r="I4" s="346" t="s">
        <v>852</v>
      </c>
      <c r="J4" s="347"/>
      <c r="K4" s="349" t="s">
        <v>853</v>
      </c>
      <c r="L4" s="348"/>
      <c r="M4" s="674" t="s">
        <v>854</v>
      </c>
      <c r="N4" s="675"/>
      <c r="O4" s="350" t="s">
        <v>855</v>
      </c>
      <c r="P4" s="347"/>
      <c r="Q4" s="346" t="s">
        <v>856</v>
      </c>
      <c r="R4" s="348"/>
    </row>
    <row r="5" spans="2:18" ht="13.5">
      <c r="B5" s="681"/>
      <c r="C5" s="682"/>
      <c r="D5" s="683"/>
      <c r="E5" s="351" t="s">
        <v>857</v>
      </c>
      <c r="F5" s="121" t="s">
        <v>633</v>
      </c>
      <c r="G5" s="351" t="s">
        <v>857</v>
      </c>
      <c r="H5" s="121" t="s">
        <v>633</v>
      </c>
      <c r="I5" s="351" t="s">
        <v>857</v>
      </c>
      <c r="J5" s="121" t="s">
        <v>633</v>
      </c>
      <c r="K5" s="351" t="s">
        <v>857</v>
      </c>
      <c r="L5" s="121" t="s">
        <v>633</v>
      </c>
      <c r="M5" s="351" t="s">
        <v>857</v>
      </c>
      <c r="N5" s="121" t="s">
        <v>633</v>
      </c>
      <c r="O5" s="122" t="s">
        <v>862</v>
      </c>
      <c r="P5" s="121" t="s">
        <v>634</v>
      </c>
      <c r="Q5" s="122" t="s">
        <v>862</v>
      </c>
      <c r="R5" s="121" t="s">
        <v>634</v>
      </c>
    </row>
    <row r="6" spans="2:18" s="53" customFormat="1" ht="9.75">
      <c r="B6" s="154"/>
      <c r="C6" s="155"/>
      <c r="D6" s="156"/>
      <c r="E6" s="48"/>
      <c r="F6" s="49" t="s">
        <v>627</v>
      </c>
      <c r="G6" s="50"/>
      <c r="H6" s="49" t="s">
        <v>627</v>
      </c>
      <c r="I6" s="48"/>
      <c r="J6" s="49" t="s">
        <v>627</v>
      </c>
      <c r="K6" s="50"/>
      <c r="L6" s="49" t="s">
        <v>627</v>
      </c>
      <c r="M6" s="48"/>
      <c r="N6" s="49" t="s">
        <v>627</v>
      </c>
      <c r="O6" s="51" t="s">
        <v>627</v>
      </c>
      <c r="P6" s="49" t="s">
        <v>628</v>
      </c>
      <c r="Q6" s="52" t="s">
        <v>627</v>
      </c>
      <c r="R6" s="49" t="s">
        <v>628</v>
      </c>
    </row>
    <row r="7" spans="2:19" s="344" customFormat="1" ht="13.5">
      <c r="B7" s="368" t="s">
        <v>271</v>
      </c>
      <c r="C7" s="353" t="s">
        <v>172</v>
      </c>
      <c r="D7" s="354" t="s">
        <v>678</v>
      </c>
      <c r="E7" s="355">
        <v>103.7</v>
      </c>
      <c r="F7" s="356">
        <v>4.853387259858439</v>
      </c>
      <c r="G7" s="343">
        <v>101.9</v>
      </c>
      <c r="H7" s="356">
        <v>1.3930348258706524</v>
      </c>
      <c r="I7" s="355">
        <v>100.8</v>
      </c>
      <c r="J7" s="356">
        <v>0.5988023952095751</v>
      </c>
      <c r="K7" s="343">
        <v>99.8</v>
      </c>
      <c r="L7" s="356">
        <v>-1.4807502467917077</v>
      </c>
      <c r="M7" s="357">
        <v>99.2</v>
      </c>
      <c r="N7" s="356">
        <v>-0.20120724346076743</v>
      </c>
      <c r="O7" s="358">
        <v>1.32</v>
      </c>
      <c r="P7" s="359">
        <v>-0.47</v>
      </c>
      <c r="Q7" s="360">
        <v>1.83</v>
      </c>
      <c r="R7" s="359">
        <v>0.2</v>
      </c>
      <c r="S7" s="343"/>
    </row>
    <row r="8" spans="2:19" s="344" customFormat="1" ht="13.5">
      <c r="B8" s="352" t="s">
        <v>417</v>
      </c>
      <c r="C8" s="353" t="s">
        <v>148</v>
      </c>
      <c r="D8" s="354" t="s">
        <v>678</v>
      </c>
      <c r="E8" s="355">
        <v>101.7</v>
      </c>
      <c r="F8" s="356">
        <v>-1.9286403085824495</v>
      </c>
      <c r="G8" s="343">
        <v>100.3</v>
      </c>
      <c r="H8" s="356">
        <v>-1.5701668302257197</v>
      </c>
      <c r="I8" s="355">
        <v>99.2</v>
      </c>
      <c r="J8" s="356">
        <v>-1.5873015873015817</v>
      </c>
      <c r="K8" s="343">
        <v>99</v>
      </c>
      <c r="L8" s="356">
        <v>-0.8016032064128228</v>
      </c>
      <c r="M8" s="357">
        <v>99.8</v>
      </c>
      <c r="N8" s="356">
        <v>0.6048387096774136</v>
      </c>
      <c r="O8" s="358">
        <v>1.83</v>
      </c>
      <c r="P8" s="359">
        <v>0.51</v>
      </c>
      <c r="Q8" s="360">
        <v>1.72</v>
      </c>
      <c r="R8" s="359">
        <v>-0.11</v>
      </c>
      <c r="S8" s="343"/>
    </row>
    <row r="9" spans="2:19" s="344" customFormat="1" ht="13.5">
      <c r="B9" s="352"/>
      <c r="C9" s="353" t="s">
        <v>139</v>
      </c>
      <c r="D9" s="354"/>
      <c r="E9" s="355">
        <v>100.6</v>
      </c>
      <c r="F9" s="356">
        <v>-1.081612586037373</v>
      </c>
      <c r="G9" s="343">
        <v>99.9</v>
      </c>
      <c r="H9" s="356">
        <v>-0.39880358923229453</v>
      </c>
      <c r="I9" s="355">
        <v>101.6</v>
      </c>
      <c r="J9" s="356">
        <v>2.4193548387096686</v>
      </c>
      <c r="K9" s="343">
        <v>103.2</v>
      </c>
      <c r="L9" s="356">
        <v>4.242424242424246</v>
      </c>
      <c r="M9" s="357">
        <v>100.1</v>
      </c>
      <c r="N9" s="356">
        <v>0.3006012024048068</v>
      </c>
      <c r="O9" s="358">
        <v>2.44</v>
      </c>
      <c r="P9" s="359">
        <v>0.6099999999999999</v>
      </c>
      <c r="Q9" s="360">
        <v>1.53</v>
      </c>
      <c r="R9" s="359">
        <v>-0.18999999999999995</v>
      </c>
      <c r="S9" s="343"/>
    </row>
    <row r="10" spans="2:19" s="344" customFormat="1" ht="13.5">
      <c r="B10" s="352"/>
      <c r="C10" s="353" t="s">
        <v>140</v>
      </c>
      <c r="D10" s="354"/>
      <c r="E10" s="355">
        <v>100.3</v>
      </c>
      <c r="F10" s="356">
        <v>-0.29821073558647826</v>
      </c>
      <c r="G10" s="343">
        <v>99.2</v>
      </c>
      <c r="H10" s="356">
        <v>-0.7007007007007034</v>
      </c>
      <c r="I10" s="355">
        <v>99.2</v>
      </c>
      <c r="J10" s="356">
        <v>-2.3622047244094406</v>
      </c>
      <c r="K10" s="343">
        <v>102</v>
      </c>
      <c r="L10" s="356">
        <v>-1.1627906976744213</v>
      </c>
      <c r="M10" s="357">
        <v>100</v>
      </c>
      <c r="N10" s="356">
        <v>-0.09990009990009421</v>
      </c>
      <c r="O10" s="358">
        <v>1.4</v>
      </c>
      <c r="P10" s="359">
        <v>-1.04</v>
      </c>
      <c r="Q10" s="360">
        <v>1.4</v>
      </c>
      <c r="R10" s="359">
        <v>-0.13</v>
      </c>
      <c r="S10" s="343"/>
    </row>
    <row r="11" spans="2:19" s="344" customFormat="1" ht="13.5">
      <c r="B11" s="361"/>
      <c r="C11" s="353" t="s">
        <v>141</v>
      </c>
      <c r="D11" s="362"/>
      <c r="E11" s="355">
        <v>97.7</v>
      </c>
      <c r="F11" s="356">
        <v>-2.5922233300099644</v>
      </c>
      <c r="G11" s="343">
        <v>99.3</v>
      </c>
      <c r="H11" s="356">
        <v>0.1008064516128975</v>
      </c>
      <c r="I11" s="355">
        <v>101.4</v>
      </c>
      <c r="J11" s="356">
        <v>2.2177419354838737</v>
      </c>
      <c r="K11" s="355">
        <v>103.6</v>
      </c>
      <c r="L11" s="356">
        <v>1.5686274509803866</v>
      </c>
      <c r="M11" s="357">
        <v>99</v>
      </c>
      <c r="N11" s="356">
        <v>-1</v>
      </c>
      <c r="O11" s="358">
        <v>1.82</v>
      </c>
      <c r="P11" s="359">
        <v>0.42</v>
      </c>
      <c r="Q11" s="360">
        <v>2.13</v>
      </c>
      <c r="R11" s="359">
        <v>0.73</v>
      </c>
      <c r="S11" s="343"/>
    </row>
    <row r="12" spans="1:19" s="344" customFormat="1" ht="13.5">
      <c r="A12" s="540"/>
      <c r="C12" s="353" t="s">
        <v>142</v>
      </c>
      <c r="D12" s="362"/>
      <c r="E12" s="355">
        <v>99.1</v>
      </c>
      <c r="F12" s="356">
        <v>1.4329580348004007</v>
      </c>
      <c r="G12" s="343">
        <v>100.3</v>
      </c>
      <c r="H12" s="356">
        <v>1.0070493454179255</v>
      </c>
      <c r="I12" s="355">
        <v>101</v>
      </c>
      <c r="J12" s="356">
        <v>-0.3944773175542462</v>
      </c>
      <c r="K12" s="343">
        <v>104.7</v>
      </c>
      <c r="L12" s="356">
        <v>1.06177606177607</v>
      </c>
      <c r="M12" s="357">
        <v>98.9</v>
      </c>
      <c r="N12" s="356">
        <v>-0.10101010101009526</v>
      </c>
      <c r="O12" s="358">
        <v>1.32</v>
      </c>
      <c r="P12" s="359">
        <v>-0.5</v>
      </c>
      <c r="Q12" s="360">
        <v>1.33</v>
      </c>
      <c r="R12" s="359">
        <v>-0.8</v>
      </c>
      <c r="S12" s="343"/>
    </row>
    <row r="13" spans="2:19" s="344" customFormat="1" ht="13.5">
      <c r="B13" s="385"/>
      <c r="C13" s="353" t="s">
        <v>143</v>
      </c>
      <c r="D13" s="362"/>
      <c r="E13" s="355">
        <v>102.9</v>
      </c>
      <c r="F13" s="356">
        <v>3.8345105953582355</v>
      </c>
      <c r="G13" s="343">
        <v>100.9</v>
      </c>
      <c r="H13" s="356">
        <v>0.5982053838484632</v>
      </c>
      <c r="I13" s="355">
        <v>101.7</v>
      </c>
      <c r="J13" s="356">
        <v>0.6930693069306959</v>
      </c>
      <c r="K13" s="343">
        <v>105.5</v>
      </c>
      <c r="L13" s="356">
        <v>0.7640878701050594</v>
      </c>
      <c r="M13" s="357">
        <v>99.1</v>
      </c>
      <c r="N13" s="356">
        <v>0.20222446916075693</v>
      </c>
      <c r="O13" s="358">
        <v>1.46</v>
      </c>
      <c r="P13" s="359">
        <v>0.14</v>
      </c>
      <c r="Q13" s="360">
        <v>1.44</v>
      </c>
      <c r="R13" s="359">
        <v>0.11</v>
      </c>
      <c r="S13" s="343"/>
    </row>
    <row r="14" spans="2:19" s="344" customFormat="1" ht="13.5">
      <c r="B14" s="385"/>
      <c r="C14" s="353" t="s">
        <v>144</v>
      </c>
      <c r="D14" s="362"/>
      <c r="E14" s="355">
        <v>102</v>
      </c>
      <c r="F14" s="356">
        <v>-0.874635568513125</v>
      </c>
      <c r="G14" s="343">
        <v>100</v>
      </c>
      <c r="H14" s="356">
        <v>-0.8919722497522354</v>
      </c>
      <c r="I14" s="355">
        <v>99.8</v>
      </c>
      <c r="J14" s="356">
        <v>-1.868239921337272</v>
      </c>
      <c r="K14" s="343">
        <v>103.2</v>
      </c>
      <c r="L14" s="356">
        <v>-2.180094786729855</v>
      </c>
      <c r="M14" s="357">
        <v>99.3</v>
      </c>
      <c r="N14" s="356">
        <v>0.20181634712411992</v>
      </c>
      <c r="O14" s="358">
        <v>1.73</v>
      </c>
      <c r="P14" s="359">
        <v>0.27</v>
      </c>
      <c r="Q14" s="360">
        <v>1.52</v>
      </c>
      <c r="R14" s="359">
        <v>0.08000000000000007</v>
      </c>
      <c r="S14" s="343"/>
    </row>
    <row r="15" spans="2:19" s="344" customFormat="1" ht="13.5">
      <c r="B15" s="361"/>
      <c r="C15" s="353" t="s">
        <v>145</v>
      </c>
      <c r="D15" s="362"/>
      <c r="E15" s="357">
        <v>101.1</v>
      </c>
      <c r="F15" s="363">
        <v>-0.8823529411764761</v>
      </c>
      <c r="G15" s="364">
        <v>101.1</v>
      </c>
      <c r="H15" s="363">
        <v>1.0999999999999943</v>
      </c>
      <c r="I15" s="357">
        <v>100.1</v>
      </c>
      <c r="J15" s="363">
        <v>0.3006012024048068</v>
      </c>
      <c r="K15" s="364">
        <v>100.2</v>
      </c>
      <c r="L15" s="363">
        <v>-2.9069767441860463</v>
      </c>
      <c r="M15" s="357">
        <v>99.7</v>
      </c>
      <c r="N15" s="363">
        <v>0.4028197381671759</v>
      </c>
      <c r="O15" s="365">
        <v>1.6</v>
      </c>
      <c r="P15" s="366">
        <v>-0.13</v>
      </c>
      <c r="Q15" s="367">
        <v>1.52</v>
      </c>
      <c r="R15" s="366">
        <v>0</v>
      </c>
      <c r="S15" s="343"/>
    </row>
    <row r="16" spans="2:18" ht="13.5" customHeight="1">
      <c r="B16" s="368"/>
      <c r="C16" s="353" t="s">
        <v>146</v>
      </c>
      <c r="D16" s="369"/>
      <c r="E16" s="357">
        <v>100</v>
      </c>
      <c r="F16" s="363">
        <v>-1.0880316518298658</v>
      </c>
      <c r="G16" s="364">
        <v>101.5</v>
      </c>
      <c r="H16" s="363">
        <v>0.39564787339268614</v>
      </c>
      <c r="I16" s="357">
        <v>101.7</v>
      </c>
      <c r="J16" s="363">
        <v>1.5984015984016071</v>
      </c>
      <c r="K16" s="364">
        <v>106.4</v>
      </c>
      <c r="L16" s="363">
        <v>6.187624750499005</v>
      </c>
      <c r="M16" s="357">
        <v>99.7</v>
      </c>
      <c r="N16" s="363">
        <v>0</v>
      </c>
      <c r="O16" s="365">
        <v>1.43</v>
      </c>
      <c r="P16" s="366">
        <v>-0.17</v>
      </c>
      <c r="Q16" s="367">
        <v>1.34</v>
      </c>
      <c r="R16" s="366">
        <v>-0.18</v>
      </c>
    </row>
    <row r="17" spans="1:67" ht="13.5" customHeight="1">
      <c r="A17" s="54"/>
      <c r="B17" s="370"/>
      <c r="C17" s="371" t="s">
        <v>115</v>
      </c>
      <c r="D17" s="372"/>
      <c r="E17" s="373">
        <v>104.2</v>
      </c>
      <c r="F17" s="374">
        <v>4.2</v>
      </c>
      <c r="G17" s="375">
        <v>102</v>
      </c>
      <c r="H17" s="374">
        <v>0.49261083743842365</v>
      </c>
      <c r="I17" s="373">
        <v>101.9</v>
      </c>
      <c r="J17" s="374">
        <v>0.1966568338249782</v>
      </c>
      <c r="K17" s="375">
        <v>105</v>
      </c>
      <c r="L17" s="374">
        <v>-1.3157894736842157</v>
      </c>
      <c r="M17" s="373">
        <v>99.8</v>
      </c>
      <c r="N17" s="374">
        <v>0.10030090270811867</v>
      </c>
      <c r="O17" s="376">
        <v>1.57</v>
      </c>
      <c r="P17" s="377">
        <v>0.14</v>
      </c>
      <c r="Q17" s="378">
        <v>1.41</v>
      </c>
      <c r="R17" s="377">
        <v>0.06999999999999984</v>
      </c>
      <c r="S17" s="344"/>
      <c r="T17" s="344"/>
      <c r="U17" s="344"/>
      <c r="V17" s="344"/>
      <c r="W17" s="344"/>
      <c r="X17" s="344"/>
      <c r="Y17" s="344"/>
      <c r="Z17" s="344"/>
      <c r="AA17" s="344"/>
      <c r="AB17" s="344"/>
      <c r="AC17" s="344"/>
      <c r="AD17" s="344"/>
      <c r="AE17" s="344"/>
      <c r="AF17" s="344"/>
      <c r="AG17" s="344"/>
      <c r="AH17" s="344"/>
      <c r="AI17" s="344"/>
      <c r="AJ17" s="344"/>
      <c r="AK17" s="344"/>
      <c r="AL17" s="344"/>
      <c r="AM17" s="344"/>
      <c r="AN17" s="344"/>
      <c r="AO17" s="344"/>
      <c r="AP17" s="344"/>
      <c r="AQ17" s="344"/>
      <c r="AR17" s="344"/>
      <c r="AS17" s="344"/>
      <c r="AT17" s="344"/>
      <c r="AU17" s="344"/>
      <c r="AV17" s="344"/>
      <c r="AW17" s="344"/>
      <c r="AX17" s="344"/>
      <c r="AY17" s="344"/>
      <c r="AZ17" s="344"/>
      <c r="BA17" s="344"/>
      <c r="BB17" s="344"/>
      <c r="BC17" s="344"/>
      <c r="BD17" s="344"/>
      <c r="BE17" s="344"/>
      <c r="BF17" s="344"/>
      <c r="BG17" s="344"/>
      <c r="BH17" s="344"/>
      <c r="BI17" s="344"/>
      <c r="BJ17" s="344"/>
      <c r="BK17" s="344"/>
      <c r="BL17" s="344"/>
      <c r="BM17" s="344"/>
      <c r="BN17" s="344"/>
      <c r="BO17" s="344"/>
    </row>
    <row r="18" spans="1:18" s="229" customFormat="1" ht="13.5" customHeight="1">
      <c r="A18" s="55"/>
      <c r="B18" s="232"/>
      <c r="C18" s="233" t="s">
        <v>561</v>
      </c>
      <c r="D18" s="234"/>
      <c r="E18" s="179">
        <v>100.4</v>
      </c>
      <c r="F18" s="180">
        <v>-3.646833013435698</v>
      </c>
      <c r="G18" s="235">
        <v>101.4</v>
      </c>
      <c r="H18" s="180">
        <v>-0.5882352941176415</v>
      </c>
      <c r="I18" s="179">
        <v>101.6</v>
      </c>
      <c r="J18" s="180">
        <v>-0.29440628066733204</v>
      </c>
      <c r="K18" s="235">
        <v>106.8</v>
      </c>
      <c r="L18" s="180">
        <v>1.7142857142857115</v>
      </c>
      <c r="M18" s="179">
        <v>99.5</v>
      </c>
      <c r="N18" s="180">
        <v>-0.3006012024048068</v>
      </c>
      <c r="O18" s="181">
        <v>1.64</v>
      </c>
      <c r="P18" s="182">
        <v>0.06999999999999984</v>
      </c>
      <c r="Q18" s="236">
        <v>1.63</v>
      </c>
      <c r="R18" s="182">
        <v>0.22</v>
      </c>
    </row>
    <row r="19" spans="1:18" ht="13.5" customHeight="1">
      <c r="A19" s="54" t="s">
        <v>629</v>
      </c>
      <c r="B19" s="344"/>
      <c r="C19" s="344"/>
      <c r="D19" s="344"/>
      <c r="E19" s="343"/>
      <c r="F19" s="343"/>
      <c r="G19" s="343"/>
      <c r="H19" s="343"/>
      <c r="I19" s="343"/>
      <c r="J19" s="343"/>
      <c r="K19" s="343"/>
      <c r="L19" s="343"/>
      <c r="M19" s="343"/>
      <c r="N19" s="343"/>
      <c r="O19" s="343"/>
      <c r="P19" s="343"/>
      <c r="Q19" s="343"/>
      <c r="R19" s="343"/>
    </row>
    <row r="20" spans="1:18" ht="13.5" customHeight="1">
      <c r="A20" s="56"/>
      <c r="B20" s="57" t="s">
        <v>818</v>
      </c>
      <c r="C20" s="57"/>
      <c r="D20" s="57"/>
      <c r="E20" s="379"/>
      <c r="F20" s="58"/>
      <c r="G20" s="375"/>
      <c r="H20" s="379"/>
      <c r="I20" s="379"/>
      <c r="K20" s="379"/>
      <c r="M20" s="379"/>
      <c r="N20" s="58"/>
      <c r="O20" s="380"/>
      <c r="P20" s="380"/>
      <c r="Q20" s="157" t="s">
        <v>420</v>
      </c>
      <c r="R20" s="59"/>
    </row>
    <row r="21" spans="1:18" ht="13.5" customHeight="1">
      <c r="A21" s="54"/>
      <c r="B21" s="678" t="s">
        <v>861</v>
      </c>
      <c r="C21" s="679"/>
      <c r="D21" s="680"/>
      <c r="E21" s="676" t="s">
        <v>851</v>
      </c>
      <c r="F21" s="677"/>
      <c r="G21" s="381" t="s">
        <v>858</v>
      </c>
      <c r="H21" s="382"/>
      <c r="I21" s="381" t="s">
        <v>852</v>
      </c>
      <c r="J21" s="383"/>
      <c r="K21" s="384" t="s">
        <v>853</v>
      </c>
      <c r="L21" s="382"/>
      <c r="M21" s="674" t="s">
        <v>854</v>
      </c>
      <c r="N21" s="675"/>
      <c r="O21" s="350" t="s">
        <v>855</v>
      </c>
      <c r="P21" s="347"/>
      <c r="Q21" s="346" t="s">
        <v>856</v>
      </c>
      <c r="R21" s="348"/>
    </row>
    <row r="22" spans="1:18" ht="13.5">
      <c r="A22" s="54" t="s">
        <v>630</v>
      </c>
      <c r="B22" s="681"/>
      <c r="C22" s="682"/>
      <c r="D22" s="683"/>
      <c r="E22" s="351" t="s">
        <v>857</v>
      </c>
      <c r="F22" s="121" t="s">
        <v>633</v>
      </c>
      <c r="G22" s="351" t="s">
        <v>857</v>
      </c>
      <c r="H22" s="121" t="s">
        <v>633</v>
      </c>
      <c r="I22" s="351" t="s">
        <v>857</v>
      </c>
      <c r="J22" s="121" t="s">
        <v>633</v>
      </c>
      <c r="K22" s="351" t="s">
        <v>857</v>
      </c>
      <c r="L22" s="121" t="s">
        <v>633</v>
      </c>
      <c r="M22" s="351" t="s">
        <v>857</v>
      </c>
      <c r="N22" s="121" t="s">
        <v>633</v>
      </c>
      <c r="O22" s="122" t="s">
        <v>862</v>
      </c>
      <c r="P22" s="121" t="s">
        <v>634</v>
      </c>
      <c r="Q22" s="122" t="s">
        <v>862</v>
      </c>
      <c r="R22" s="121" t="s">
        <v>634</v>
      </c>
    </row>
    <row r="23" spans="2:18" s="53" customFormat="1" ht="9.75">
      <c r="B23" s="154"/>
      <c r="C23" s="155"/>
      <c r="D23" s="156"/>
      <c r="E23" s="48"/>
      <c r="F23" s="49" t="s">
        <v>627</v>
      </c>
      <c r="G23" s="50"/>
      <c r="H23" s="49" t="s">
        <v>627</v>
      </c>
      <c r="I23" s="48"/>
      <c r="J23" s="49" t="s">
        <v>627</v>
      </c>
      <c r="K23" s="50"/>
      <c r="L23" s="49" t="s">
        <v>627</v>
      </c>
      <c r="M23" s="48"/>
      <c r="N23" s="49" t="s">
        <v>627</v>
      </c>
      <c r="O23" s="51" t="s">
        <v>627</v>
      </c>
      <c r="P23" s="49" t="s">
        <v>628</v>
      </c>
      <c r="Q23" s="52" t="s">
        <v>627</v>
      </c>
      <c r="R23" s="49" t="s">
        <v>628</v>
      </c>
    </row>
    <row r="24" spans="1:19" ht="13.5">
      <c r="A24" s="54"/>
      <c r="B24" s="368" t="s">
        <v>271</v>
      </c>
      <c r="C24" s="353" t="s">
        <v>172</v>
      </c>
      <c r="D24" s="354" t="s">
        <v>678</v>
      </c>
      <c r="E24" s="355">
        <v>103.6</v>
      </c>
      <c r="F24" s="356">
        <v>2.472799208704253</v>
      </c>
      <c r="G24" s="355">
        <v>103</v>
      </c>
      <c r="H24" s="356">
        <v>2.2840119165839097</v>
      </c>
      <c r="I24" s="355">
        <v>101.5</v>
      </c>
      <c r="J24" s="356">
        <v>1.3986013986014043</v>
      </c>
      <c r="K24" s="355">
        <v>100.4</v>
      </c>
      <c r="L24" s="356">
        <v>1.6194331983805754</v>
      </c>
      <c r="M24" s="355">
        <v>99.1</v>
      </c>
      <c r="N24" s="356">
        <v>0</v>
      </c>
      <c r="O24" s="358">
        <v>0.86</v>
      </c>
      <c r="P24" s="359">
        <v>-0.08</v>
      </c>
      <c r="Q24" s="358">
        <v>1.02</v>
      </c>
      <c r="R24" s="359">
        <v>0.08000000000000007</v>
      </c>
      <c r="S24" s="344"/>
    </row>
    <row r="25" spans="2:18" ht="13.5">
      <c r="B25" s="352" t="s">
        <v>417</v>
      </c>
      <c r="C25" s="353" t="s">
        <v>148</v>
      </c>
      <c r="D25" s="354" t="s">
        <v>678</v>
      </c>
      <c r="E25" s="355">
        <v>96.7</v>
      </c>
      <c r="F25" s="356">
        <v>-6.660231660231652</v>
      </c>
      <c r="G25" s="355">
        <v>101.2</v>
      </c>
      <c r="H25" s="356">
        <v>-1.7475728155339778</v>
      </c>
      <c r="I25" s="355">
        <v>99.2</v>
      </c>
      <c r="J25" s="356">
        <v>-2.266009852216746</v>
      </c>
      <c r="K25" s="355">
        <v>99.6</v>
      </c>
      <c r="L25" s="356">
        <v>-0.7968127490039953</v>
      </c>
      <c r="M25" s="355">
        <v>98.6</v>
      </c>
      <c r="N25" s="356">
        <v>-0.5045408678102926</v>
      </c>
      <c r="O25" s="358">
        <v>1.03</v>
      </c>
      <c r="P25" s="359">
        <v>0.17</v>
      </c>
      <c r="Q25" s="358">
        <v>1.45</v>
      </c>
      <c r="R25" s="359">
        <v>0.43</v>
      </c>
    </row>
    <row r="26" spans="1:18" ht="13.5">
      <c r="A26" s="344"/>
      <c r="B26" s="352"/>
      <c r="C26" s="353" t="s">
        <v>139</v>
      </c>
      <c r="D26" s="354"/>
      <c r="E26" s="355">
        <v>101</v>
      </c>
      <c r="F26" s="356">
        <v>4.4467425025853125</v>
      </c>
      <c r="G26" s="355">
        <v>100.1</v>
      </c>
      <c r="H26" s="356">
        <v>-1.0869565217391388</v>
      </c>
      <c r="I26" s="355">
        <v>101.5</v>
      </c>
      <c r="J26" s="356">
        <v>2.318548387096771</v>
      </c>
      <c r="K26" s="355">
        <v>103.6</v>
      </c>
      <c r="L26" s="356">
        <v>4.016064257028113</v>
      </c>
      <c r="M26" s="355">
        <v>99</v>
      </c>
      <c r="N26" s="356">
        <v>0.40567951318459</v>
      </c>
      <c r="O26" s="358">
        <v>1.49</v>
      </c>
      <c r="P26" s="359">
        <v>0.45999999999999996</v>
      </c>
      <c r="Q26" s="358">
        <v>0.9</v>
      </c>
      <c r="R26" s="359">
        <v>-0.5499999999999999</v>
      </c>
    </row>
    <row r="27" spans="1:18" ht="13.5">
      <c r="A27" s="344"/>
      <c r="B27" s="352"/>
      <c r="C27" s="353" t="s">
        <v>140</v>
      </c>
      <c r="D27" s="354"/>
      <c r="E27" s="355">
        <v>100</v>
      </c>
      <c r="F27" s="356">
        <v>-0.9900990099009901</v>
      </c>
      <c r="G27" s="355">
        <v>100.3</v>
      </c>
      <c r="H27" s="356">
        <v>0.19980019980020267</v>
      </c>
      <c r="I27" s="355">
        <v>101</v>
      </c>
      <c r="J27" s="356">
        <v>-0.49261083743842365</v>
      </c>
      <c r="K27" s="355">
        <v>106.1</v>
      </c>
      <c r="L27" s="356">
        <v>2.413127413127413</v>
      </c>
      <c r="M27" s="355">
        <v>99.3</v>
      </c>
      <c r="N27" s="356">
        <v>0.30303030303030015</v>
      </c>
      <c r="O27" s="358">
        <v>1.13</v>
      </c>
      <c r="P27" s="359">
        <v>-0.36</v>
      </c>
      <c r="Q27" s="358">
        <v>0.94</v>
      </c>
      <c r="R27" s="359">
        <v>0.039999999999999925</v>
      </c>
    </row>
    <row r="28" spans="2:18" ht="13.5">
      <c r="B28" s="361"/>
      <c r="C28" s="353" t="s">
        <v>141</v>
      </c>
      <c r="D28" s="362"/>
      <c r="E28" s="355">
        <v>97.8</v>
      </c>
      <c r="F28" s="356">
        <v>-2.2</v>
      </c>
      <c r="G28" s="355">
        <v>100.5</v>
      </c>
      <c r="H28" s="356">
        <v>0.1994017946161544</v>
      </c>
      <c r="I28" s="355">
        <v>102.1</v>
      </c>
      <c r="J28" s="356">
        <v>1.0891089108910834</v>
      </c>
      <c r="K28" s="355">
        <v>103.9</v>
      </c>
      <c r="L28" s="356">
        <v>-2.073515551366625</v>
      </c>
      <c r="M28" s="355">
        <v>99.4</v>
      </c>
      <c r="N28" s="356">
        <v>0.10070493454180113</v>
      </c>
      <c r="O28" s="358">
        <v>1.21</v>
      </c>
      <c r="P28" s="359">
        <v>0.08000000000000007</v>
      </c>
      <c r="Q28" s="358">
        <v>0.94</v>
      </c>
      <c r="R28" s="359">
        <v>0</v>
      </c>
    </row>
    <row r="29" spans="2:18" ht="13.5">
      <c r="B29" s="385"/>
      <c r="C29" s="353" t="s">
        <v>142</v>
      </c>
      <c r="D29" s="362"/>
      <c r="E29" s="355">
        <v>98.2</v>
      </c>
      <c r="F29" s="356">
        <v>0.4089979550102308</v>
      </c>
      <c r="G29" s="355">
        <v>100.7</v>
      </c>
      <c r="H29" s="356">
        <v>0.19900497512438092</v>
      </c>
      <c r="I29" s="355">
        <v>101.2</v>
      </c>
      <c r="J29" s="356">
        <v>-0.8814887365328027</v>
      </c>
      <c r="K29" s="355">
        <v>107.4</v>
      </c>
      <c r="L29" s="356">
        <v>3.368623676612127</v>
      </c>
      <c r="M29" s="355">
        <v>99.2</v>
      </c>
      <c r="N29" s="356">
        <v>-0.20120724346076743</v>
      </c>
      <c r="O29" s="358">
        <v>0.97</v>
      </c>
      <c r="P29" s="359">
        <v>-0.24</v>
      </c>
      <c r="Q29" s="358">
        <v>0.76</v>
      </c>
      <c r="R29" s="359">
        <v>-0.18</v>
      </c>
    </row>
    <row r="30" spans="2:18" ht="13.5">
      <c r="B30" s="385"/>
      <c r="C30" s="353" t="s">
        <v>143</v>
      </c>
      <c r="D30" s="362"/>
      <c r="E30" s="355">
        <v>100.3</v>
      </c>
      <c r="F30" s="356">
        <v>2.138492871690422</v>
      </c>
      <c r="G30" s="355">
        <v>100.6</v>
      </c>
      <c r="H30" s="356">
        <v>-0.09930486593843944</v>
      </c>
      <c r="I30" s="355">
        <v>102</v>
      </c>
      <c r="J30" s="356">
        <v>0.7905138339920921</v>
      </c>
      <c r="K30" s="355">
        <v>103.7</v>
      </c>
      <c r="L30" s="356">
        <v>-3.445065176908755</v>
      </c>
      <c r="M30" s="355">
        <v>100.4</v>
      </c>
      <c r="N30" s="356">
        <v>1.2096774193548416</v>
      </c>
      <c r="O30" s="358">
        <v>1</v>
      </c>
      <c r="P30" s="359">
        <v>0.03</v>
      </c>
      <c r="Q30" s="358">
        <v>1</v>
      </c>
      <c r="R30" s="359">
        <v>0.24</v>
      </c>
    </row>
    <row r="31" spans="2:18" ht="13.5">
      <c r="B31" s="361"/>
      <c r="C31" s="353" t="s">
        <v>144</v>
      </c>
      <c r="D31" s="362"/>
      <c r="E31" s="355">
        <v>99.4</v>
      </c>
      <c r="F31" s="356">
        <v>-0.8973080757726735</v>
      </c>
      <c r="G31" s="355">
        <v>100.3</v>
      </c>
      <c r="H31" s="356">
        <v>-0.29821073558647826</v>
      </c>
      <c r="I31" s="355">
        <v>98.4</v>
      </c>
      <c r="J31" s="356">
        <v>-3.529411764705877</v>
      </c>
      <c r="K31" s="355">
        <v>99.6</v>
      </c>
      <c r="L31" s="356">
        <v>-3.9537126325940295</v>
      </c>
      <c r="M31" s="355">
        <v>99.7</v>
      </c>
      <c r="N31" s="356">
        <v>-0.6972111553784888</v>
      </c>
      <c r="O31" s="358">
        <v>1</v>
      </c>
      <c r="P31" s="359">
        <v>0</v>
      </c>
      <c r="Q31" s="358">
        <v>0.81</v>
      </c>
      <c r="R31" s="359">
        <v>-0.19</v>
      </c>
    </row>
    <row r="32" spans="2:18" ht="13.5">
      <c r="B32" s="361"/>
      <c r="C32" s="353" t="s">
        <v>145</v>
      </c>
      <c r="D32" s="362"/>
      <c r="E32" s="357">
        <v>100.7</v>
      </c>
      <c r="F32" s="363">
        <v>1.3078470824949668</v>
      </c>
      <c r="G32" s="357">
        <v>100.5</v>
      </c>
      <c r="H32" s="363">
        <v>0.1994017946161544</v>
      </c>
      <c r="I32" s="357">
        <v>100.3</v>
      </c>
      <c r="J32" s="363">
        <v>1.9308943089430806</v>
      </c>
      <c r="K32" s="357">
        <v>99.8</v>
      </c>
      <c r="L32" s="363">
        <v>0.20080321285140845</v>
      </c>
      <c r="M32" s="357">
        <v>100.3</v>
      </c>
      <c r="N32" s="363">
        <v>0.6018054162487405</v>
      </c>
      <c r="O32" s="365">
        <v>0.87</v>
      </c>
      <c r="P32" s="366">
        <v>-0.13</v>
      </c>
      <c r="Q32" s="365">
        <v>0.78</v>
      </c>
      <c r="R32" s="366">
        <v>-0.03</v>
      </c>
    </row>
    <row r="33" spans="2:18" ht="13.5">
      <c r="B33" s="368"/>
      <c r="C33" s="353" t="s">
        <v>146</v>
      </c>
      <c r="D33" s="369"/>
      <c r="E33" s="357">
        <v>99.6</v>
      </c>
      <c r="F33" s="363">
        <v>-1.0923535253227492</v>
      </c>
      <c r="G33" s="357">
        <v>100.9</v>
      </c>
      <c r="H33" s="363">
        <v>0.39800995024876185</v>
      </c>
      <c r="I33" s="357">
        <v>102.6</v>
      </c>
      <c r="J33" s="363">
        <v>2.29312063808574</v>
      </c>
      <c r="K33" s="357">
        <v>105.5</v>
      </c>
      <c r="L33" s="363">
        <v>5.711422845691386</v>
      </c>
      <c r="M33" s="357">
        <v>100.6</v>
      </c>
      <c r="N33" s="363">
        <v>0.29910269192422445</v>
      </c>
      <c r="O33" s="365">
        <v>1.04</v>
      </c>
      <c r="P33" s="366">
        <v>0.17</v>
      </c>
      <c r="Q33" s="365">
        <v>0.86</v>
      </c>
      <c r="R33" s="366">
        <v>0.08</v>
      </c>
    </row>
    <row r="34" spans="2:19" ht="13.5">
      <c r="B34" s="370"/>
      <c r="C34" s="371" t="s">
        <v>115</v>
      </c>
      <c r="D34" s="372"/>
      <c r="E34" s="373">
        <v>107.5</v>
      </c>
      <c r="F34" s="375">
        <v>7.9317269076305275</v>
      </c>
      <c r="G34" s="373">
        <v>100.9</v>
      </c>
      <c r="H34" s="375">
        <v>0</v>
      </c>
      <c r="I34" s="373">
        <v>100.6</v>
      </c>
      <c r="J34" s="375">
        <v>-1.9493177387914233</v>
      </c>
      <c r="K34" s="373">
        <v>100.2</v>
      </c>
      <c r="L34" s="375">
        <v>-5.023696682464452</v>
      </c>
      <c r="M34" s="373">
        <v>100.9</v>
      </c>
      <c r="N34" s="375">
        <v>0.2982107355864924</v>
      </c>
      <c r="O34" s="376">
        <v>0.97</v>
      </c>
      <c r="P34" s="378">
        <v>-0.07000000000000006</v>
      </c>
      <c r="Q34" s="376">
        <v>0.84</v>
      </c>
      <c r="R34" s="377">
        <v>-0.02</v>
      </c>
      <c r="S34" s="385"/>
    </row>
    <row r="35" spans="2:18" s="229" customFormat="1" ht="13.5">
      <c r="B35" s="232"/>
      <c r="C35" s="233" t="s">
        <v>561</v>
      </c>
      <c r="D35" s="234"/>
      <c r="E35" s="179">
        <v>99.3</v>
      </c>
      <c r="F35" s="180">
        <v>-7.627906976744189</v>
      </c>
      <c r="G35" s="179">
        <v>100.7</v>
      </c>
      <c r="H35" s="180">
        <v>-0.19821605550049837</v>
      </c>
      <c r="I35" s="179">
        <v>101.2</v>
      </c>
      <c r="J35" s="180">
        <v>0.5964214711729707</v>
      </c>
      <c r="K35" s="179">
        <v>107.7</v>
      </c>
      <c r="L35" s="180">
        <v>7.48502994011976</v>
      </c>
      <c r="M35" s="179">
        <v>100.3</v>
      </c>
      <c r="N35" s="180">
        <v>-0.594648166501495</v>
      </c>
      <c r="O35" s="181">
        <v>0.98</v>
      </c>
      <c r="P35" s="182">
        <v>0.01</v>
      </c>
      <c r="Q35" s="181">
        <v>1.02</v>
      </c>
      <c r="R35" s="182">
        <v>0.18</v>
      </c>
    </row>
    <row r="36" spans="2:18" ht="13.5">
      <c r="B36" s="344"/>
      <c r="C36" s="344"/>
      <c r="D36" s="344"/>
      <c r="E36" s="343"/>
      <c r="F36" s="343"/>
      <c r="G36" s="343"/>
      <c r="H36" s="343"/>
      <c r="I36" s="343"/>
      <c r="J36" s="343"/>
      <c r="K36" s="343"/>
      <c r="L36" s="343"/>
      <c r="M36" s="343"/>
      <c r="N36" s="343"/>
      <c r="O36" s="343"/>
      <c r="P36" s="343"/>
      <c r="Q36" s="343"/>
      <c r="R36" s="343"/>
    </row>
    <row r="37" spans="2:6" ht="13.5">
      <c r="B37" s="60" t="s">
        <v>857</v>
      </c>
      <c r="C37" s="60"/>
      <c r="D37" s="60"/>
      <c r="F37" s="61" t="s">
        <v>859</v>
      </c>
    </row>
    <row r="38" ht="13.5">
      <c r="F38" s="61" t="s">
        <v>860</v>
      </c>
    </row>
    <row r="39" ht="13.5">
      <c r="F39" s="61" t="s">
        <v>631</v>
      </c>
    </row>
    <row r="40" ht="13.5">
      <c r="F40" s="62"/>
    </row>
    <row r="52" ht="13.5">
      <c r="F52" s="404"/>
    </row>
  </sheetData>
  <sheetProtection/>
  <mergeCells count="5">
    <mergeCell ref="M21:N21"/>
    <mergeCell ref="M4:N4"/>
    <mergeCell ref="E21:F21"/>
    <mergeCell ref="B4:D5"/>
    <mergeCell ref="B21:D22"/>
  </mergeCells>
  <printOptions/>
  <pageMargins left="0.3937007874015748" right="0.3937007874015748" top="0.984251968503937" bottom="0.51" header="0.5118110236220472" footer="0.5118110236220472"/>
  <pageSetup fitToHeight="1" fitToWidth="1" horizontalDpi="600" verticalDpi="600" orientation="landscape" paperSize="9" scale="90" r:id="rId2"/>
  <drawing r:id="rId1"/>
</worksheet>
</file>

<file path=xl/worksheets/sheet17.xml><?xml version="1.0" encoding="utf-8"?>
<worksheet xmlns="http://schemas.openxmlformats.org/spreadsheetml/2006/main" xmlns:r="http://schemas.openxmlformats.org/officeDocument/2006/relationships">
  <sheetPr>
    <tabColor indexed="53"/>
  </sheetPr>
  <dimension ref="B1:N105"/>
  <sheetViews>
    <sheetView view="pageBreakPreview" zoomScale="85" zoomScaleNormal="75" zoomScaleSheetLayoutView="85" zoomScalePageLayoutView="0" workbookViewId="0" topLeftCell="A1">
      <selection activeCell="A1" sqref="A1"/>
    </sheetView>
  </sheetViews>
  <sheetFormatPr defaultColWidth="8.796875" defaultRowHeight="14.25"/>
  <cols>
    <col min="1" max="1" width="10.69921875" style="70" customWidth="1"/>
    <col min="2" max="2" width="6.5" style="70" customWidth="1"/>
    <col min="3" max="3" width="39.09765625" style="68" customWidth="1"/>
    <col min="4" max="14" width="12.59765625" style="70" customWidth="1"/>
    <col min="15" max="16384" width="9" style="70" customWidth="1"/>
  </cols>
  <sheetData>
    <row r="1" ht="23.25" customHeight="1">
      <c r="B1" s="195" t="s">
        <v>198</v>
      </c>
    </row>
    <row r="2" spans="3:4" ht="23.25" customHeight="1">
      <c r="C2" s="395">
        <v>43040</v>
      </c>
      <c r="D2" s="202" t="s">
        <v>659</v>
      </c>
    </row>
    <row r="3" spans="2:14" ht="18" customHeight="1">
      <c r="B3" s="67"/>
      <c r="C3" s="69" t="s">
        <v>223</v>
      </c>
      <c r="D3" s="69"/>
      <c r="E3" s="67"/>
      <c r="F3" s="67"/>
      <c r="G3" s="67"/>
      <c r="H3" s="67"/>
      <c r="I3" s="67"/>
      <c r="J3" s="393"/>
      <c r="K3" s="67"/>
      <c r="L3" s="67"/>
      <c r="M3" s="67"/>
      <c r="N3" s="70" t="s">
        <v>40</v>
      </c>
    </row>
    <row r="4" spans="2:14" s="71" customFormat="1" ht="10.5" customHeight="1">
      <c r="B4" s="684" t="s">
        <v>196</v>
      </c>
      <c r="C4" s="685"/>
      <c r="D4" s="684" t="s">
        <v>41</v>
      </c>
      <c r="E4" s="690"/>
      <c r="F4" s="690"/>
      <c r="G4" s="413"/>
      <c r="H4" s="414"/>
      <c r="I4" s="414"/>
      <c r="J4" s="414"/>
      <c r="K4" s="414"/>
      <c r="L4" s="414"/>
      <c r="M4" s="414"/>
      <c r="N4" s="415"/>
    </row>
    <row r="5" spans="2:14" s="71" customFormat="1" ht="18" customHeight="1">
      <c r="B5" s="686"/>
      <c r="C5" s="687"/>
      <c r="D5" s="686"/>
      <c r="E5" s="694"/>
      <c r="F5" s="687"/>
      <c r="G5" s="684" t="s">
        <v>42</v>
      </c>
      <c r="H5" s="690"/>
      <c r="I5" s="690"/>
      <c r="J5" s="413"/>
      <c r="K5" s="412"/>
      <c r="L5" s="684" t="s">
        <v>44</v>
      </c>
      <c r="M5" s="690"/>
      <c r="N5" s="685"/>
    </row>
    <row r="6" spans="2:14" s="71" customFormat="1" ht="10.5" customHeight="1">
      <c r="B6" s="686"/>
      <c r="C6" s="687"/>
      <c r="D6" s="691"/>
      <c r="E6" s="692"/>
      <c r="F6" s="693"/>
      <c r="G6" s="691"/>
      <c r="H6" s="692"/>
      <c r="I6" s="693"/>
      <c r="J6" s="695" t="s">
        <v>780</v>
      </c>
      <c r="K6" s="695" t="s">
        <v>43</v>
      </c>
      <c r="L6" s="691"/>
      <c r="M6" s="692"/>
      <c r="N6" s="693"/>
    </row>
    <row r="7" spans="2:14" s="71" customFormat="1" ht="18" customHeight="1" thickBot="1">
      <c r="B7" s="688"/>
      <c r="C7" s="689"/>
      <c r="D7" s="74" t="s">
        <v>45</v>
      </c>
      <c r="E7" s="72" t="s">
        <v>46</v>
      </c>
      <c r="F7" s="72" t="s">
        <v>47</v>
      </c>
      <c r="G7" s="74" t="s">
        <v>45</v>
      </c>
      <c r="H7" s="72" t="s">
        <v>46</v>
      </c>
      <c r="I7" s="72" t="s">
        <v>47</v>
      </c>
      <c r="J7" s="696"/>
      <c r="K7" s="696"/>
      <c r="L7" s="72" t="s">
        <v>45</v>
      </c>
      <c r="M7" s="74" t="s">
        <v>46</v>
      </c>
      <c r="N7" s="73" t="s">
        <v>47</v>
      </c>
    </row>
    <row r="8" spans="2:14" ht="16.5" customHeight="1" thickTop="1">
      <c r="B8" s="442" t="s">
        <v>224</v>
      </c>
      <c r="C8" s="425" t="s">
        <v>816</v>
      </c>
      <c r="D8" s="471">
        <v>264029</v>
      </c>
      <c r="E8" s="472">
        <v>342517</v>
      </c>
      <c r="F8" s="472">
        <v>173873</v>
      </c>
      <c r="G8" s="472">
        <v>253429</v>
      </c>
      <c r="H8" s="472">
        <v>325814</v>
      </c>
      <c r="I8" s="472">
        <v>170283</v>
      </c>
      <c r="J8" s="472">
        <v>230567</v>
      </c>
      <c r="K8" s="472">
        <v>22862</v>
      </c>
      <c r="L8" s="472">
        <v>10600</v>
      </c>
      <c r="M8" s="472">
        <v>16703</v>
      </c>
      <c r="N8" s="472">
        <v>3590</v>
      </c>
    </row>
    <row r="9" spans="2:14" ht="16.5" customHeight="1">
      <c r="B9" s="443" t="s">
        <v>225</v>
      </c>
      <c r="C9" s="203" t="s">
        <v>817</v>
      </c>
      <c r="D9" s="473">
        <v>378415</v>
      </c>
      <c r="E9" s="474">
        <v>404967</v>
      </c>
      <c r="F9" s="474">
        <v>242203</v>
      </c>
      <c r="G9" s="474">
        <v>331600</v>
      </c>
      <c r="H9" s="474">
        <v>354593</v>
      </c>
      <c r="I9" s="474">
        <v>213646</v>
      </c>
      <c r="J9" s="474">
        <v>305433</v>
      </c>
      <c r="K9" s="474">
        <v>26167</v>
      </c>
      <c r="L9" s="474">
        <v>46815</v>
      </c>
      <c r="M9" s="474">
        <v>50374</v>
      </c>
      <c r="N9" s="474">
        <v>28557</v>
      </c>
    </row>
    <row r="10" spans="2:14" ht="16.5" customHeight="1">
      <c r="B10" s="444" t="s">
        <v>226</v>
      </c>
      <c r="C10" s="204" t="s">
        <v>818</v>
      </c>
      <c r="D10" s="475">
        <v>326946</v>
      </c>
      <c r="E10" s="476">
        <v>381112</v>
      </c>
      <c r="F10" s="476">
        <v>194302</v>
      </c>
      <c r="G10" s="476">
        <v>306749</v>
      </c>
      <c r="H10" s="476">
        <v>355859</v>
      </c>
      <c r="I10" s="476">
        <v>186487</v>
      </c>
      <c r="J10" s="476">
        <v>269661</v>
      </c>
      <c r="K10" s="476">
        <v>37088</v>
      </c>
      <c r="L10" s="476">
        <v>20197</v>
      </c>
      <c r="M10" s="476">
        <v>25253</v>
      </c>
      <c r="N10" s="476">
        <v>7815</v>
      </c>
    </row>
    <row r="11" spans="2:14" ht="16.5" customHeight="1">
      <c r="B11" s="445" t="s">
        <v>227</v>
      </c>
      <c r="C11" s="204" t="s">
        <v>819</v>
      </c>
      <c r="D11" s="475">
        <v>411018</v>
      </c>
      <c r="E11" s="476">
        <v>442390</v>
      </c>
      <c r="F11" s="476">
        <v>267081</v>
      </c>
      <c r="G11" s="476">
        <v>409317</v>
      </c>
      <c r="H11" s="476">
        <v>440497</v>
      </c>
      <c r="I11" s="476">
        <v>266263</v>
      </c>
      <c r="J11" s="476">
        <v>350605</v>
      </c>
      <c r="K11" s="476">
        <v>58712</v>
      </c>
      <c r="L11" s="476">
        <v>1701</v>
      </c>
      <c r="M11" s="476">
        <v>1893</v>
      </c>
      <c r="N11" s="476">
        <v>818</v>
      </c>
    </row>
    <row r="12" spans="2:14" ht="16.5" customHeight="1">
      <c r="B12" s="444" t="s">
        <v>228</v>
      </c>
      <c r="C12" s="204" t="s">
        <v>820</v>
      </c>
      <c r="D12" s="475">
        <v>329590</v>
      </c>
      <c r="E12" s="476">
        <v>392353</v>
      </c>
      <c r="F12" s="476">
        <v>237751</v>
      </c>
      <c r="G12" s="476">
        <v>327674</v>
      </c>
      <c r="H12" s="476">
        <v>389798</v>
      </c>
      <c r="I12" s="476">
        <v>236769</v>
      </c>
      <c r="J12" s="476">
        <v>311509</v>
      </c>
      <c r="K12" s="476">
        <v>16165</v>
      </c>
      <c r="L12" s="476">
        <v>1916</v>
      </c>
      <c r="M12" s="476">
        <v>2555</v>
      </c>
      <c r="N12" s="476">
        <v>982</v>
      </c>
    </row>
    <row r="13" spans="2:14" ht="16.5" customHeight="1">
      <c r="B13" s="444" t="s">
        <v>229</v>
      </c>
      <c r="C13" s="204" t="s">
        <v>10</v>
      </c>
      <c r="D13" s="475">
        <v>281354</v>
      </c>
      <c r="E13" s="476">
        <v>318704</v>
      </c>
      <c r="F13" s="476">
        <v>159034</v>
      </c>
      <c r="G13" s="476">
        <v>274053</v>
      </c>
      <c r="H13" s="476">
        <v>309486</v>
      </c>
      <c r="I13" s="476">
        <v>158009</v>
      </c>
      <c r="J13" s="476">
        <v>226923</v>
      </c>
      <c r="K13" s="476">
        <v>47130</v>
      </c>
      <c r="L13" s="476">
        <v>7301</v>
      </c>
      <c r="M13" s="476">
        <v>9218</v>
      </c>
      <c r="N13" s="476">
        <v>1025</v>
      </c>
    </row>
    <row r="14" spans="2:14" ht="16.5" customHeight="1">
      <c r="B14" s="444" t="s">
        <v>230</v>
      </c>
      <c r="C14" s="204" t="s">
        <v>11</v>
      </c>
      <c r="D14" s="475">
        <v>199471</v>
      </c>
      <c r="E14" s="476">
        <v>290915</v>
      </c>
      <c r="F14" s="476">
        <v>129393</v>
      </c>
      <c r="G14" s="476">
        <v>194170</v>
      </c>
      <c r="H14" s="476">
        <v>280896</v>
      </c>
      <c r="I14" s="476">
        <v>127708</v>
      </c>
      <c r="J14" s="476">
        <v>184944</v>
      </c>
      <c r="K14" s="476">
        <v>9226</v>
      </c>
      <c r="L14" s="476">
        <v>5301</v>
      </c>
      <c r="M14" s="476">
        <v>10019</v>
      </c>
      <c r="N14" s="476">
        <v>1685</v>
      </c>
    </row>
    <row r="15" spans="2:14" ht="16.5" customHeight="1">
      <c r="B15" s="444" t="s">
        <v>231</v>
      </c>
      <c r="C15" s="204" t="s">
        <v>12</v>
      </c>
      <c r="D15" s="475">
        <v>346332</v>
      </c>
      <c r="E15" s="476">
        <v>472108</v>
      </c>
      <c r="F15" s="476">
        <v>252211</v>
      </c>
      <c r="G15" s="476">
        <v>345626</v>
      </c>
      <c r="H15" s="476">
        <v>471030</v>
      </c>
      <c r="I15" s="476">
        <v>251784</v>
      </c>
      <c r="J15" s="476">
        <v>305463</v>
      </c>
      <c r="K15" s="476">
        <v>40163</v>
      </c>
      <c r="L15" s="476">
        <v>706</v>
      </c>
      <c r="M15" s="476">
        <v>1078</v>
      </c>
      <c r="N15" s="476">
        <v>427</v>
      </c>
    </row>
    <row r="16" spans="2:14" ht="16.5" customHeight="1">
      <c r="B16" s="444" t="s">
        <v>232</v>
      </c>
      <c r="C16" s="204" t="s">
        <v>13</v>
      </c>
      <c r="D16" s="475">
        <v>285573</v>
      </c>
      <c r="E16" s="476">
        <v>340650</v>
      </c>
      <c r="F16" s="476">
        <v>180171</v>
      </c>
      <c r="G16" s="476">
        <v>282620</v>
      </c>
      <c r="H16" s="476">
        <v>337325</v>
      </c>
      <c r="I16" s="476">
        <v>177928</v>
      </c>
      <c r="J16" s="476">
        <v>258104</v>
      </c>
      <c r="K16" s="476">
        <v>24516</v>
      </c>
      <c r="L16" s="476">
        <v>2953</v>
      </c>
      <c r="M16" s="476">
        <v>3325</v>
      </c>
      <c r="N16" s="476">
        <v>2243</v>
      </c>
    </row>
    <row r="17" spans="2:14" ht="16.5" customHeight="1">
      <c r="B17" s="444" t="s">
        <v>233</v>
      </c>
      <c r="C17" s="204" t="s">
        <v>14</v>
      </c>
      <c r="D17" s="475">
        <v>319073</v>
      </c>
      <c r="E17" s="476">
        <v>410023</v>
      </c>
      <c r="F17" s="476">
        <v>191699</v>
      </c>
      <c r="G17" s="476">
        <v>317650</v>
      </c>
      <c r="H17" s="476">
        <v>408215</v>
      </c>
      <c r="I17" s="476">
        <v>190815</v>
      </c>
      <c r="J17" s="476">
        <v>295378</v>
      </c>
      <c r="K17" s="476">
        <v>22272</v>
      </c>
      <c r="L17" s="476">
        <v>1423</v>
      </c>
      <c r="M17" s="476">
        <v>1808</v>
      </c>
      <c r="N17" s="476">
        <v>884</v>
      </c>
    </row>
    <row r="18" spans="2:14" ht="16.5" customHeight="1">
      <c r="B18" s="444" t="s">
        <v>234</v>
      </c>
      <c r="C18" s="204" t="s">
        <v>15</v>
      </c>
      <c r="D18" s="475">
        <v>121263</v>
      </c>
      <c r="E18" s="476">
        <v>178137</v>
      </c>
      <c r="F18" s="476">
        <v>91407</v>
      </c>
      <c r="G18" s="476">
        <v>119966</v>
      </c>
      <c r="H18" s="476">
        <v>175222</v>
      </c>
      <c r="I18" s="476">
        <v>90960</v>
      </c>
      <c r="J18" s="476">
        <v>113947</v>
      </c>
      <c r="K18" s="476">
        <v>6019</v>
      </c>
      <c r="L18" s="476">
        <v>1297</v>
      </c>
      <c r="M18" s="476">
        <v>2915</v>
      </c>
      <c r="N18" s="476">
        <v>447</v>
      </c>
    </row>
    <row r="19" spans="2:14" ht="16.5" customHeight="1">
      <c r="B19" s="444" t="s">
        <v>235</v>
      </c>
      <c r="C19" s="204" t="s">
        <v>16</v>
      </c>
      <c r="D19" s="475">
        <v>183752</v>
      </c>
      <c r="E19" s="476">
        <v>259672</v>
      </c>
      <c r="F19" s="476">
        <v>140675</v>
      </c>
      <c r="G19" s="476">
        <v>178147</v>
      </c>
      <c r="H19" s="476">
        <v>250447</v>
      </c>
      <c r="I19" s="476">
        <v>137124</v>
      </c>
      <c r="J19" s="476">
        <v>169449</v>
      </c>
      <c r="K19" s="476">
        <v>8698</v>
      </c>
      <c r="L19" s="476">
        <v>5605</v>
      </c>
      <c r="M19" s="476">
        <v>9225</v>
      </c>
      <c r="N19" s="476">
        <v>3551</v>
      </c>
    </row>
    <row r="20" spans="2:14" ht="16.5" customHeight="1">
      <c r="B20" s="444" t="s">
        <v>236</v>
      </c>
      <c r="C20" s="204" t="s">
        <v>17</v>
      </c>
      <c r="D20" s="475">
        <v>311704</v>
      </c>
      <c r="E20" s="476">
        <v>379763</v>
      </c>
      <c r="F20" s="476">
        <v>256875</v>
      </c>
      <c r="G20" s="476">
        <v>301282</v>
      </c>
      <c r="H20" s="476">
        <v>364161</v>
      </c>
      <c r="I20" s="476">
        <v>250626</v>
      </c>
      <c r="J20" s="476">
        <v>299508</v>
      </c>
      <c r="K20" s="476">
        <v>1774</v>
      </c>
      <c r="L20" s="476">
        <v>10422</v>
      </c>
      <c r="M20" s="476">
        <v>15602</v>
      </c>
      <c r="N20" s="476">
        <v>6249</v>
      </c>
    </row>
    <row r="21" spans="2:14" ht="16.5" customHeight="1">
      <c r="B21" s="444" t="s">
        <v>237</v>
      </c>
      <c r="C21" s="204" t="s">
        <v>18</v>
      </c>
      <c r="D21" s="475">
        <v>240995</v>
      </c>
      <c r="E21" s="476">
        <v>334638</v>
      </c>
      <c r="F21" s="476">
        <v>217350</v>
      </c>
      <c r="G21" s="476">
        <v>238176</v>
      </c>
      <c r="H21" s="476">
        <v>334578</v>
      </c>
      <c r="I21" s="476">
        <v>213834</v>
      </c>
      <c r="J21" s="476">
        <v>220380</v>
      </c>
      <c r="K21" s="476">
        <v>17796</v>
      </c>
      <c r="L21" s="476">
        <v>2819</v>
      </c>
      <c r="M21" s="476">
        <v>60</v>
      </c>
      <c r="N21" s="476">
        <v>3516</v>
      </c>
    </row>
    <row r="22" spans="2:14" ht="16.5" customHeight="1">
      <c r="B22" s="444" t="s">
        <v>238</v>
      </c>
      <c r="C22" s="204" t="s">
        <v>821</v>
      </c>
      <c r="D22" s="475">
        <v>291623</v>
      </c>
      <c r="E22" s="476">
        <v>357287</v>
      </c>
      <c r="F22" s="476">
        <v>214382</v>
      </c>
      <c r="G22" s="476">
        <v>290862</v>
      </c>
      <c r="H22" s="476">
        <v>355879</v>
      </c>
      <c r="I22" s="476">
        <v>214381</v>
      </c>
      <c r="J22" s="476">
        <v>277029</v>
      </c>
      <c r="K22" s="476">
        <v>13833</v>
      </c>
      <c r="L22" s="476">
        <v>761</v>
      </c>
      <c r="M22" s="476">
        <v>1408</v>
      </c>
      <c r="N22" s="476">
        <v>1</v>
      </c>
    </row>
    <row r="23" spans="2:14" ht="16.5" customHeight="1">
      <c r="B23" s="446" t="s">
        <v>239</v>
      </c>
      <c r="C23" s="205" t="s">
        <v>19</v>
      </c>
      <c r="D23" s="477">
        <v>183956</v>
      </c>
      <c r="E23" s="478">
        <v>233087</v>
      </c>
      <c r="F23" s="478">
        <v>130709</v>
      </c>
      <c r="G23" s="478">
        <v>183859</v>
      </c>
      <c r="H23" s="478">
        <v>233034</v>
      </c>
      <c r="I23" s="478">
        <v>130565</v>
      </c>
      <c r="J23" s="478">
        <v>170316</v>
      </c>
      <c r="K23" s="478">
        <v>13543</v>
      </c>
      <c r="L23" s="478">
        <v>97</v>
      </c>
      <c r="M23" s="478">
        <v>53</v>
      </c>
      <c r="N23" s="478">
        <v>144</v>
      </c>
    </row>
    <row r="24" spans="2:14" ht="16.5" customHeight="1">
      <c r="B24" s="426" t="s">
        <v>240</v>
      </c>
      <c r="C24" s="206" t="s">
        <v>20</v>
      </c>
      <c r="D24" s="473">
        <v>241032</v>
      </c>
      <c r="E24" s="474">
        <v>309992</v>
      </c>
      <c r="F24" s="474">
        <v>159465</v>
      </c>
      <c r="G24" s="474">
        <v>220318</v>
      </c>
      <c r="H24" s="474">
        <v>278281</v>
      </c>
      <c r="I24" s="474">
        <v>151758</v>
      </c>
      <c r="J24" s="474">
        <v>199828</v>
      </c>
      <c r="K24" s="474">
        <v>20490</v>
      </c>
      <c r="L24" s="474">
        <v>20714</v>
      </c>
      <c r="M24" s="474">
        <v>31711</v>
      </c>
      <c r="N24" s="474">
        <v>7707</v>
      </c>
    </row>
    <row r="25" spans="2:14" ht="16.5" customHeight="1">
      <c r="B25" s="427" t="s">
        <v>241</v>
      </c>
      <c r="C25" s="204" t="s">
        <v>823</v>
      </c>
      <c r="D25" s="479">
        <v>215174</v>
      </c>
      <c r="E25" s="480">
        <v>269756</v>
      </c>
      <c r="F25" s="480">
        <v>162608</v>
      </c>
      <c r="G25" s="480">
        <v>189651</v>
      </c>
      <c r="H25" s="480">
        <v>230448</v>
      </c>
      <c r="I25" s="480">
        <v>150361</v>
      </c>
      <c r="J25" s="480">
        <v>172848</v>
      </c>
      <c r="K25" s="480">
        <v>16803</v>
      </c>
      <c r="L25" s="480">
        <v>25523</v>
      </c>
      <c r="M25" s="480">
        <v>39308</v>
      </c>
      <c r="N25" s="480">
        <v>12247</v>
      </c>
    </row>
    <row r="26" spans="2:14" ht="16.5" customHeight="1">
      <c r="B26" s="428" t="s">
        <v>242</v>
      </c>
      <c r="C26" s="207" t="s">
        <v>21</v>
      </c>
      <c r="D26" s="481">
        <v>287406</v>
      </c>
      <c r="E26" s="482">
        <v>304981</v>
      </c>
      <c r="F26" s="482">
        <v>232595</v>
      </c>
      <c r="G26" s="482">
        <v>287406</v>
      </c>
      <c r="H26" s="482">
        <v>304981</v>
      </c>
      <c r="I26" s="482">
        <v>232595</v>
      </c>
      <c r="J26" s="482">
        <v>260347</v>
      </c>
      <c r="K26" s="482">
        <v>27059</v>
      </c>
      <c r="L26" s="482">
        <v>0</v>
      </c>
      <c r="M26" s="482">
        <v>0</v>
      </c>
      <c r="N26" s="482">
        <v>0</v>
      </c>
    </row>
    <row r="27" spans="2:14" ht="16.5" customHeight="1">
      <c r="B27" s="429" t="s">
        <v>243</v>
      </c>
      <c r="C27" s="208" t="s">
        <v>22</v>
      </c>
      <c r="D27" s="475">
        <v>305186</v>
      </c>
      <c r="E27" s="476">
        <v>327784</v>
      </c>
      <c r="F27" s="476">
        <v>233361</v>
      </c>
      <c r="G27" s="476">
        <v>283650</v>
      </c>
      <c r="H27" s="476">
        <v>310910</v>
      </c>
      <c r="I27" s="476">
        <v>197009</v>
      </c>
      <c r="J27" s="476">
        <v>255512</v>
      </c>
      <c r="K27" s="476">
        <v>28138</v>
      </c>
      <c r="L27" s="476">
        <v>21536</v>
      </c>
      <c r="M27" s="476">
        <v>16874</v>
      </c>
      <c r="N27" s="476">
        <v>36352</v>
      </c>
    </row>
    <row r="28" spans="2:14" ht="16.5" customHeight="1">
      <c r="B28" s="429" t="s">
        <v>244</v>
      </c>
      <c r="C28" s="208" t="s">
        <v>23</v>
      </c>
      <c r="D28" s="475">
        <v>336982</v>
      </c>
      <c r="E28" s="476">
        <v>364441</v>
      </c>
      <c r="F28" s="476">
        <v>204313</v>
      </c>
      <c r="G28" s="476">
        <v>335127</v>
      </c>
      <c r="H28" s="476">
        <v>364441</v>
      </c>
      <c r="I28" s="476">
        <v>193493</v>
      </c>
      <c r="J28" s="476">
        <v>286423</v>
      </c>
      <c r="K28" s="476">
        <v>48704</v>
      </c>
      <c r="L28" s="476">
        <v>1855</v>
      </c>
      <c r="M28" s="476">
        <v>0</v>
      </c>
      <c r="N28" s="476">
        <v>10820</v>
      </c>
    </row>
    <row r="29" spans="2:14" ht="16.5" customHeight="1">
      <c r="B29" s="429" t="s">
        <v>245</v>
      </c>
      <c r="C29" s="208" t="s">
        <v>827</v>
      </c>
      <c r="D29" s="475">
        <v>281337</v>
      </c>
      <c r="E29" s="476">
        <v>353836</v>
      </c>
      <c r="F29" s="476">
        <v>167324</v>
      </c>
      <c r="G29" s="476">
        <v>260481</v>
      </c>
      <c r="H29" s="476">
        <v>320434</v>
      </c>
      <c r="I29" s="476">
        <v>166197</v>
      </c>
      <c r="J29" s="476">
        <v>227836</v>
      </c>
      <c r="K29" s="476">
        <v>32645</v>
      </c>
      <c r="L29" s="476">
        <v>20856</v>
      </c>
      <c r="M29" s="476">
        <v>33402</v>
      </c>
      <c r="N29" s="476">
        <v>1127</v>
      </c>
    </row>
    <row r="30" spans="2:14" ht="16.5" customHeight="1">
      <c r="B30" s="429" t="s">
        <v>246</v>
      </c>
      <c r="C30" s="208" t="s">
        <v>24</v>
      </c>
      <c r="D30" s="475">
        <v>401975</v>
      </c>
      <c r="E30" s="476">
        <v>443501</v>
      </c>
      <c r="F30" s="476">
        <v>250722</v>
      </c>
      <c r="G30" s="476">
        <v>401781</v>
      </c>
      <c r="H30" s="476">
        <v>443337</v>
      </c>
      <c r="I30" s="476">
        <v>250417</v>
      </c>
      <c r="J30" s="476">
        <v>353524</v>
      </c>
      <c r="K30" s="476">
        <v>48257</v>
      </c>
      <c r="L30" s="476">
        <v>194</v>
      </c>
      <c r="M30" s="476">
        <v>164</v>
      </c>
      <c r="N30" s="476">
        <v>305</v>
      </c>
    </row>
    <row r="31" spans="2:14" ht="16.5" customHeight="1">
      <c r="B31" s="429" t="s">
        <v>247</v>
      </c>
      <c r="C31" s="208" t="s">
        <v>25</v>
      </c>
      <c r="D31" s="475">
        <v>242852</v>
      </c>
      <c r="E31" s="476">
        <v>300158</v>
      </c>
      <c r="F31" s="476">
        <v>160532</v>
      </c>
      <c r="G31" s="476">
        <v>242852</v>
      </c>
      <c r="H31" s="476">
        <v>300158</v>
      </c>
      <c r="I31" s="476">
        <v>160532</v>
      </c>
      <c r="J31" s="476">
        <v>211145</v>
      </c>
      <c r="K31" s="476">
        <v>31707</v>
      </c>
      <c r="L31" s="476">
        <v>0</v>
      </c>
      <c r="M31" s="476">
        <v>0</v>
      </c>
      <c r="N31" s="476">
        <v>0</v>
      </c>
    </row>
    <row r="32" spans="2:14" ht="16.5" customHeight="1">
      <c r="B32" s="429" t="s">
        <v>248</v>
      </c>
      <c r="C32" s="208" t="s">
        <v>26</v>
      </c>
      <c r="D32" s="475">
        <v>403178</v>
      </c>
      <c r="E32" s="476">
        <v>471217</v>
      </c>
      <c r="F32" s="476">
        <v>199271</v>
      </c>
      <c r="G32" s="476">
        <v>305228</v>
      </c>
      <c r="H32" s="476">
        <v>346406</v>
      </c>
      <c r="I32" s="476">
        <v>181820</v>
      </c>
      <c r="J32" s="476">
        <v>258429</v>
      </c>
      <c r="K32" s="476">
        <v>46799</v>
      </c>
      <c r="L32" s="476">
        <v>97950</v>
      </c>
      <c r="M32" s="476">
        <v>124811</v>
      </c>
      <c r="N32" s="476">
        <v>17451</v>
      </c>
    </row>
    <row r="33" spans="2:14" ht="16.5" customHeight="1">
      <c r="B33" s="429" t="s">
        <v>249</v>
      </c>
      <c r="C33" s="208" t="s">
        <v>27</v>
      </c>
      <c r="D33" s="475">
        <v>390907</v>
      </c>
      <c r="E33" s="476">
        <v>400579</v>
      </c>
      <c r="F33" s="476">
        <v>313737</v>
      </c>
      <c r="G33" s="476">
        <v>335906</v>
      </c>
      <c r="H33" s="476">
        <v>344263</v>
      </c>
      <c r="I33" s="476">
        <v>269229</v>
      </c>
      <c r="J33" s="476">
        <v>312709</v>
      </c>
      <c r="K33" s="476">
        <v>23197</v>
      </c>
      <c r="L33" s="476">
        <v>55001</v>
      </c>
      <c r="M33" s="476">
        <v>56316</v>
      </c>
      <c r="N33" s="476">
        <v>44508</v>
      </c>
    </row>
    <row r="34" spans="2:14" ht="16.5" customHeight="1">
      <c r="B34" s="429" t="s">
        <v>250</v>
      </c>
      <c r="C34" s="208" t="s">
        <v>832</v>
      </c>
      <c r="D34" s="475">
        <v>336557</v>
      </c>
      <c r="E34" s="476">
        <v>349650</v>
      </c>
      <c r="F34" s="476">
        <v>261657</v>
      </c>
      <c r="G34" s="476">
        <v>336557</v>
      </c>
      <c r="H34" s="476">
        <v>349650</v>
      </c>
      <c r="I34" s="476">
        <v>261657</v>
      </c>
      <c r="J34" s="476">
        <v>281674</v>
      </c>
      <c r="K34" s="476">
        <v>54883</v>
      </c>
      <c r="L34" s="476">
        <v>0</v>
      </c>
      <c r="M34" s="476">
        <v>0</v>
      </c>
      <c r="N34" s="476">
        <v>0</v>
      </c>
    </row>
    <row r="35" spans="2:14" ht="16.5" customHeight="1">
      <c r="B35" s="429" t="s">
        <v>251</v>
      </c>
      <c r="C35" s="208" t="s">
        <v>833</v>
      </c>
      <c r="D35" s="475">
        <v>345625</v>
      </c>
      <c r="E35" s="476">
        <v>358105</v>
      </c>
      <c r="F35" s="476">
        <v>251244</v>
      </c>
      <c r="G35" s="476">
        <v>344791</v>
      </c>
      <c r="H35" s="476">
        <v>358051</v>
      </c>
      <c r="I35" s="476">
        <v>244503</v>
      </c>
      <c r="J35" s="476">
        <v>288927</v>
      </c>
      <c r="K35" s="476">
        <v>55864</v>
      </c>
      <c r="L35" s="476">
        <v>834</v>
      </c>
      <c r="M35" s="476">
        <v>54</v>
      </c>
      <c r="N35" s="476">
        <v>6741</v>
      </c>
    </row>
    <row r="36" spans="2:14" ht="16.5" customHeight="1">
      <c r="B36" s="429" t="s">
        <v>252</v>
      </c>
      <c r="C36" s="208" t="s">
        <v>834</v>
      </c>
      <c r="D36" s="475">
        <v>288216</v>
      </c>
      <c r="E36" s="476">
        <v>322482</v>
      </c>
      <c r="F36" s="476">
        <v>192044</v>
      </c>
      <c r="G36" s="476">
        <v>288216</v>
      </c>
      <c r="H36" s="476">
        <v>322482</v>
      </c>
      <c r="I36" s="476">
        <v>192044</v>
      </c>
      <c r="J36" s="476">
        <v>256680</v>
      </c>
      <c r="K36" s="476">
        <v>31536</v>
      </c>
      <c r="L36" s="476">
        <v>0</v>
      </c>
      <c r="M36" s="476">
        <v>0</v>
      </c>
      <c r="N36" s="476">
        <v>0</v>
      </c>
    </row>
    <row r="37" spans="2:14" ht="16.5" customHeight="1">
      <c r="B37" s="429" t="s">
        <v>253</v>
      </c>
      <c r="C37" s="208" t="s">
        <v>28</v>
      </c>
      <c r="D37" s="475">
        <v>352938</v>
      </c>
      <c r="E37" s="476">
        <v>373333</v>
      </c>
      <c r="F37" s="476">
        <v>219161</v>
      </c>
      <c r="G37" s="476">
        <v>351654</v>
      </c>
      <c r="H37" s="476">
        <v>372021</v>
      </c>
      <c r="I37" s="476">
        <v>218057</v>
      </c>
      <c r="J37" s="476">
        <v>304311</v>
      </c>
      <c r="K37" s="476">
        <v>47343</v>
      </c>
      <c r="L37" s="476">
        <v>1284</v>
      </c>
      <c r="M37" s="476">
        <v>1312</v>
      </c>
      <c r="N37" s="476">
        <v>1104</v>
      </c>
    </row>
    <row r="38" spans="2:14" ht="16.5" customHeight="1">
      <c r="B38" s="429" t="s">
        <v>254</v>
      </c>
      <c r="C38" s="208" t="s">
        <v>29</v>
      </c>
      <c r="D38" s="475">
        <v>335486</v>
      </c>
      <c r="E38" s="476">
        <v>361356</v>
      </c>
      <c r="F38" s="476">
        <v>215100</v>
      </c>
      <c r="G38" s="476">
        <v>332804</v>
      </c>
      <c r="H38" s="476">
        <v>358808</v>
      </c>
      <c r="I38" s="476">
        <v>211795</v>
      </c>
      <c r="J38" s="476">
        <v>290989</v>
      </c>
      <c r="K38" s="476">
        <v>41815</v>
      </c>
      <c r="L38" s="476">
        <v>2682</v>
      </c>
      <c r="M38" s="476">
        <v>2548</v>
      </c>
      <c r="N38" s="476">
        <v>3305</v>
      </c>
    </row>
    <row r="39" spans="2:14" ht="16.5" customHeight="1">
      <c r="B39" s="429" t="s">
        <v>255</v>
      </c>
      <c r="C39" s="208" t="s">
        <v>30</v>
      </c>
      <c r="D39" s="475">
        <v>294627</v>
      </c>
      <c r="E39" s="476">
        <v>346142</v>
      </c>
      <c r="F39" s="476">
        <v>202954</v>
      </c>
      <c r="G39" s="476">
        <v>294627</v>
      </c>
      <c r="H39" s="476">
        <v>346142</v>
      </c>
      <c r="I39" s="476">
        <v>202954</v>
      </c>
      <c r="J39" s="476">
        <v>259051</v>
      </c>
      <c r="K39" s="476">
        <v>35576</v>
      </c>
      <c r="L39" s="476">
        <v>0</v>
      </c>
      <c r="M39" s="476">
        <v>0</v>
      </c>
      <c r="N39" s="476">
        <v>0</v>
      </c>
    </row>
    <row r="40" spans="2:14" ht="16.5" customHeight="1">
      <c r="B40" s="429" t="s">
        <v>256</v>
      </c>
      <c r="C40" s="208" t="s">
        <v>31</v>
      </c>
      <c r="D40" s="475">
        <v>446279</v>
      </c>
      <c r="E40" s="476">
        <v>650743</v>
      </c>
      <c r="F40" s="476">
        <v>189334</v>
      </c>
      <c r="G40" s="476">
        <v>283203</v>
      </c>
      <c r="H40" s="476">
        <v>390122</v>
      </c>
      <c r="I40" s="476">
        <v>148840</v>
      </c>
      <c r="J40" s="476">
        <v>257334</v>
      </c>
      <c r="K40" s="476">
        <v>25869</v>
      </c>
      <c r="L40" s="476">
        <v>163076</v>
      </c>
      <c r="M40" s="476">
        <v>260621</v>
      </c>
      <c r="N40" s="476">
        <v>40494</v>
      </c>
    </row>
    <row r="41" spans="2:14" ht="16.5" customHeight="1">
      <c r="B41" s="429" t="s">
        <v>257</v>
      </c>
      <c r="C41" s="208" t="s">
        <v>32</v>
      </c>
      <c r="D41" s="475">
        <v>428965</v>
      </c>
      <c r="E41" s="476">
        <v>531987</v>
      </c>
      <c r="F41" s="476">
        <v>219634</v>
      </c>
      <c r="G41" s="476">
        <v>327030</v>
      </c>
      <c r="H41" s="476">
        <v>392032</v>
      </c>
      <c r="I41" s="476">
        <v>194952</v>
      </c>
      <c r="J41" s="476">
        <v>290203</v>
      </c>
      <c r="K41" s="476">
        <v>36827</v>
      </c>
      <c r="L41" s="476">
        <v>101935</v>
      </c>
      <c r="M41" s="476">
        <v>139955</v>
      </c>
      <c r="N41" s="476">
        <v>24682</v>
      </c>
    </row>
    <row r="42" spans="2:14" ht="16.5" customHeight="1">
      <c r="B42" s="429" t="s">
        <v>258</v>
      </c>
      <c r="C42" s="208" t="s">
        <v>33</v>
      </c>
      <c r="D42" s="475">
        <v>378191</v>
      </c>
      <c r="E42" s="476">
        <v>442109</v>
      </c>
      <c r="F42" s="476">
        <v>244023</v>
      </c>
      <c r="G42" s="476">
        <v>377056</v>
      </c>
      <c r="H42" s="476">
        <v>440814</v>
      </c>
      <c r="I42" s="476">
        <v>243223</v>
      </c>
      <c r="J42" s="476">
        <v>343336</v>
      </c>
      <c r="K42" s="476">
        <v>33720</v>
      </c>
      <c r="L42" s="476">
        <v>1135</v>
      </c>
      <c r="M42" s="476">
        <v>1295</v>
      </c>
      <c r="N42" s="476">
        <v>800</v>
      </c>
    </row>
    <row r="43" spans="2:14" ht="16.5" customHeight="1">
      <c r="B43" s="429" t="s">
        <v>259</v>
      </c>
      <c r="C43" s="208" t="s">
        <v>34</v>
      </c>
      <c r="D43" s="475">
        <v>343753</v>
      </c>
      <c r="E43" s="476">
        <v>375062</v>
      </c>
      <c r="F43" s="476">
        <v>220742</v>
      </c>
      <c r="G43" s="476">
        <v>343753</v>
      </c>
      <c r="H43" s="476">
        <v>375062</v>
      </c>
      <c r="I43" s="476">
        <v>220742</v>
      </c>
      <c r="J43" s="476">
        <v>296235</v>
      </c>
      <c r="K43" s="476">
        <v>47518</v>
      </c>
      <c r="L43" s="476">
        <v>0</v>
      </c>
      <c r="M43" s="476">
        <v>0</v>
      </c>
      <c r="N43" s="476">
        <v>0</v>
      </c>
    </row>
    <row r="44" spans="2:14" ht="16.5" customHeight="1">
      <c r="B44" s="429" t="s">
        <v>260</v>
      </c>
      <c r="C44" s="448" t="s">
        <v>602</v>
      </c>
      <c r="D44" s="475">
        <v>261510</v>
      </c>
      <c r="E44" s="476">
        <v>346834</v>
      </c>
      <c r="F44" s="476">
        <v>159424</v>
      </c>
      <c r="G44" s="476">
        <v>261474</v>
      </c>
      <c r="H44" s="476">
        <v>346785</v>
      </c>
      <c r="I44" s="476">
        <v>159404</v>
      </c>
      <c r="J44" s="476">
        <v>235035</v>
      </c>
      <c r="K44" s="476">
        <v>26439</v>
      </c>
      <c r="L44" s="476">
        <v>36</v>
      </c>
      <c r="M44" s="476">
        <v>49</v>
      </c>
      <c r="N44" s="476">
        <v>20</v>
      </c>
    </row>
    <row r="45" spans="2:14" ht="16.5" customHeight="1">
      <c r="B45" s="426" t="s">
        <v>261</v>
      </c>
      <c r="C45" s="523" t="s">
        <v>600</v>
      </c>
      <c r="D45" s="473">
        <v>290109</v>
      </c>
      <c r="E45" s="474">
        <v>339634</v>
      </c>
      <c r="F45" s="474">
        <v>196695</v>
      </c>
      <c r="G45" s="474">
        <v>289891</v>
      </c>
      <c r="H45" s="474">
        <v>339549</v>
      </c>
      <c r="I45" s="474">
        <v>196225</v>
      </c>
      <c r="J45" s="474">
        <v>274933</v>
      </c>
      <c r="K45" s="474">
        <v>14958</v>
      </c>
      <c r="L45" s="474">
        <v>218</v>
      </c>
      <c r="M45" s="474">
        <v>85</v>
      </c>
      <c r="N45" s="474">
        <v>470</v>
      </c>
    </row>
    <row r="46" spans="2:14" ht="16.5" customHeight="1">
      <c r="B46" s="430" t="s">
        <v>262</v>
      </c>
      <c r="C46" s="524" t="s">
        <v>601</v>
      </c>
      <c r="D46" s="477">
        <v>161006</v>
      </c>
      <c r="E46" s="478">
        <v>251248</v>
      </c>
      <c r="F46" s="478">
        <v>114384</v>
      </c>
      <c r="G46" s="478">
        <v>153548</v>
      </c>
      <c r="H46" s="478">
        <v>233141</v>
      </c>
      <c r="I46" s="478">
        <v>112428</v>
      </c>
      <c r="J46" s="478">
        <v>146755</v>
      </c>
      <c r="K46" s="478">
        <v>6793</v>
      </c>
      <c r="L46" s="478">
        <v>7458</v>
      </c>
      <c r="M46" s="478">
        <v>18107</v>
      </c>
      <c r="N46" s="478">
        <v>1956</v>
      </c>
    </row>
    <row r="47" spans="2:14" ht="16.5" customHeight="1">
      <c r="B47" s="428" t="s">
        <v>263</v>
      </c>
      <c r="C47" s="207" t="s">
        <v>843</v>
      </c>
      <c r="D47" s="481">
        <v>159595</v>
      </c>
      <c r="E47" s="482">
        <v>240725</v>
      </c>
      <c r="F47" s="482">
        <v>108689</v>
      </c>
      <c r="G47" s="482">
        <v>154689</v>
      </c>
      <c r="H47" s="482">
        <v>230261</v>
      </c>
      <c r="I47" s="482">
        <v>107270</v>
      </c>
      <c r="J47" s="482">
        <v>144544</v>
      </c>
      <c r="K47" s="482">
        <v>10145</v>
      </c>
      <c r="L47" s="482">
        <v>4906</v>
      </c>
      <c r="M47" s="482">
        <v>10464</v>
      </c>
      <c r="N47" s="482">
        <v>1419</v>
      </c>
    </row>
    <row r="48" spans="2:14" ht="16.5" customHeight="1">
      <c r="B48" s="429" t="s">
        <v>264</v>
      </c>
      <c r="C48" s="208" t="s">
        <v>35</v>
      </c>
      <c r="D48" s="475">
        <v>109151</v>
      </c>
      <c r="E48" s="476">
        <v>155116</v>
      </c>
      <c r="F48" s="476">
        <v>86391</v>
      </c>
      <c r="G48" s="476">
        <v>108995</v>
      </c>
      <c r="H48" s="476">
        <v>154978</v>
      </c>
      <c r="I48" s="476">
        <v>86226</v>
      </c>
      <c r="J48" s="476">
        <v>104280</v>
      </c>
      <c r="K48" s="476">
        <v>4715</v>
      </c>
      <c r="L48" s="476">
        <v>156</v>
      </c>
      <c r="M48" s="476">
        <v>138</v>
      </c>
      <c r="N48" s="476">
        <v>165</v>
      </c>
    </row>
    <row r="49" spans="2:14" ht="16.5" customHeight="1">
      <c r="B49" s="426" t="s">
        <v>265</v>
      </c>
      <c r="C49" s="206" t="s">
        <v>844</v>
      </c>
      <c r="D49" s="473">
        <v>283525</v>
      </c>
      <c r="E49" s="474">
        <v>395363</v>
      </c>
      <c r="F49" s="474">
        <v>245264</v>
      </c>
      <c r="G49" s="474">
        <v>277299</v>
      </c>
      <c r="H49" s="474">
        <v>395271</v>
      </c>
      <c r="I49" s="474">
        <v>236940</v>
      </c>
      <c r="J49" s="474">
        <v>252135</v>
      </c>
      <c r="K49" s="474">
        <v>25164</v>
      </c>
      <c r="L49" s="474">
        <v>6226</v>
      </c>
      <c r="M49" s="474">
        <v>92</v>
      </c>
      <c r="N49" s="474">
        <v>8324</v>
      </c>
    </row>
    <row r="50" spans="2:14" ht="16.5" customHeight="1">
      <c r="B50" s="430" t="s">
        <v>266</v>
      </c>
      <c r="C50" s="205" t="s">
        <v>36</v>
      </c>
      <c r="D50" s="477">
        <v>206499</v>
      </c>
      <c r="E50" s="478">
        <v>255358</v>
      </c>
      <c r="F50" s="478">
        <v>197305</v>
      </c>
      <c r="G50" s="478">
        <v>206443</v>
      </c>
      <c r="H50" s="478">
        <v>255340</v>
      </c>
      <c r="I50" s="478">
        <v>197242</v>
      </c>
      <c r="J50" s="478">
        <v>194624</v>
      </c>
      <c r="K50" s="478">
        <v>11819</v>
      </c>
      <c r="L50" s="478">
        <v>56</v>
      </c>
      <c r="M50" s="478">
        <v>18</v>
      </c>
      <c r="N50" s="478">
        <v>63</v>
      </c>
    </row>
    <row r="51" spans="2:14" ht="16.5" customHeight="1">
      <c r="B51" s="428" t="s">
        <v>267</v>
      </c>
      <c r="C51" s="207" t="s">
        <v>37</v>
      </c>
      <c r="D51" s="481">
        <v>185448</v>
      </c>
      <c r="E51" s="482">
        <v>208372</v>
      </c>
      <c r="F51" s="482">
        <v>155331</v>
      </c>
      <c r="G51" s="482">
        <v>185197</v>
      </c>
      <c r="H51" s="482">
        <v>208173</v>
      </c>
      <c r="I51" s="482">
        <v>155012</v>
      </c>
      <c r="J51" s="482">
        <v>157723</v>
      </c>
      <c r="K51" s="482">
        <v>27474</v>
      </c>
      <c r="L51" s="482">
        <v>251</v>
      </c>
      <c r="M51" s="482">
        <v>199</v>
      </c>
      <c r="N51" s="482">
        <v>319</v>
      </c>
    </row>
    <row r="52" spans="2:14" ht="16.5" customHeight="1">
      <c r="B52" s="429" t="s">
        <v>268</v>
      </c>
      <c r="C52" s="208" t="s">
        <v>38</v>
      </c>
      <c r="D52" s="475">
        <v>149189</v>
      </c>
      <c r="E52" s="476">
        <v>214046</v>
      </c>
      <c r="F52" s="476">
        <v>105346</v>
      </c>
      <c r="G52" s="476">
        <v>149189</v>
      </c>
      <c r="H52" s="476">
        <v>214046</v>
      </c>
      <c r="I52" s="476">
        <v>105346</v>
      </c>
      <c r="J52" s="476">
        <v>139711</v>
      </c>
      <c r="K52" s="476">
        <v>9478</v>
      </c>
      <c r="L52" s="476">
        <v>0</v>
      </c>
      <c r="M52" s="476">
        <v>0</v>
      </c>
      <c r="N52" s="476">
        <v>0</v>
      </c>
    </row>
    <row r="53" spans="2:14" ht="16.5" customHeight="1">
      <c r="B53" s="430" t="s">
        <v>269</v>
      </c>
      <c r="C53" s="205" t="s">
        <v>39</v>
      </c>
      <c r="D53" s="477">
        <v>269295</v>
      </c>
      <c r="E53" s="478">
        <v>279486</v>
      </c>
      <c r="F53" s="478">
        <v>237345</v>
      </c>
      <c r="G53" s="478">
        <v>269131</v>
      </c>
      <c r="H53" s="478">
        <v>279486</v>
      </c>
      <c r="I53" s="478">
        <v>236668</v>
      </c>
      <c r="J53" s="478">
        <v>261246</v>
      </c>
      <c r="K53" s="478">
        <v>7885</v>
      </c>
      <c r="L53" s="478">
        <v>164</v>
      </c>
      <c r="M53" s="478">
        <v>0</v>
      </c>
      <c r="N53" s="478">
        <v>677</v>
      </c>
    </row>
    <row r="54" spans="2:14" ht="20.25" customHeight="1">
      <c r="B54" s="65"/>
      <c r="C54" s="395">
        <v>43040</v>
      </c>
      <c r="D54" s="202" t="s">
        <v>661</v>
      </c>
      <c r="E54" s="65"/>
      <c r="F54" s="403"/>
      <c r="H54" s="65"/>
      <c r="I54" s="65"/>
      <c r="J54" s="65"/>
      <c r="K54" s="65"/>
      <c r="L54" s="65"/>
      <c r="M54" s="65"/>
      <c r="N54" s="65"/>
    </row>
    <row r="55" spans="2:14" ht="18" customHeight="1">
      <c r="B55" s="67"/>
      <c r="C55" s="69" t="s">
        <v>270</v>
      </c>
      <c r="D55" s="69"/>
      <c r="E55" s="67"/>
      <c r="F55" s="67"/>
      <c r="G55" s="67"/>
      <c r="H55" s="67"/>
      <c r="I55" s="67"/>
      <c r="J55" s="393"/>
      <c r="K55" s="67"/>
      <c r="L55" s="67"/>
      <c r="M55" s="67"/>
      <c r="N55" s="70" t="s">
        <v>152</v>
      </c>
    </row>
    <row r="56" spans="2:14" s="71" customFormat="1" ht="11.25" customHeight="1">
      <c r="B56" s="684" t="s">
        <v>196</v>
      </c>
      <c r="C56" s="685"/>
      <c r="D56" s="684" t="s">
        <v>41</v>
      </c>
      <c r="E56" s="690"/>
      <c r="F56" s="690"/>
      <c r="G56" s="413"/>
      <c r="H56" s="414"/>
      <c r="I56" s="414"/>
      <c r="J56" s="414"/>
      <c r="K56" s="414"/>
      <c r="L56" s="414"/>
      <c r="M56" s="414"/>
      <c r="N56" s="415"/>
    </row>
    <row r="57" spans="2:14" s="71" customFormat="1" ht="11.25" customHeight="1">
      <c r="B57" s="686"/>
      <c r="C57" s="687"/>
      <c r="D57" s="686"/>
      <c r="E57" s="694"/>
      <c r="F57" s="687"/>
      <c r="G57" s="684" t="s">
        <v>42</v>
      </c>
      <c r="H57" s="690"/>
      <c r="I57" s="690"/>
      <c r="J57" s="413"/>
      <c r="K57" s="412"/>
      <c r="L57" s="684" t="s">
        <v>44</v>
      </c>
      <c r="M57" s="690"/>
      <c r="N57" s="685"/>
    </row>
    <row r="58" spans="2:14" s="71" customFormat="1" ht="18" customHeight="1">
      <c r="B58" s="686"/>
      <c r="C58" s="687"/>
      <c r="D58" s="691"/>
      <c r="E58" s="692"/>
      <c r="F58" s="693"/>
      <c r="G58" s="691"/>
      <c r="H58" s="692"/>
      <c r="I58" s="693"/>
      <c r="J58" s="695" t="s">
        <v>780</v>
      </c>
      <c r="K58" s="695" t="s">
        <v>43</v>
      </c>
      <c r="L58" s="691"/>
      <c r="M58" s="692"/>
      <c r="N58" s="693"/>
    </row>
    <row r="59" spans="2:14" s="71" customFormat="1" ht="18" customHeight="1" thickBot="1">
      <c r="B59" s="688"/>
      <c r="C59" s="689"/>
      <c r="D59" s="74" t="s">
        <v>45</v>
      </c>
      <c r="E59" s="72" t="s">
        <v>46</v>
      </c>
      <c r="F59" s="72" t="s">
        <v>47</v>
      </c>
      <c r="G59" s="74" t="s">
        <v>45</v>
      </c>
      <c r="H59" s="72" t="s">
        <v>46</v>
      </c>
      <c r="I59" s="72" t="s">
        <v>47</v>
      </c>
      <c r="J59" s="696"/>
      <c r="K59" s="696"/>
      <c r="L59" s="72" t="s">
        <v>45</v>
      </c>
      <c r="M59" s="74" t="s">
        <v>46</v>
      </c>
      <c r="N59" s="73" t="s">
        <v>47</v>
      </c>
    </row>
    <row r="60" spans="2:14" ht="16.5" customHeight="1" thickTop="1">
      <c r="B60" s="442" t="s">
        <v>224</v>
      </c>
      <c r="C60" s="425" t="s">
        <v>816</v>
      </c>
      <c r="D60" s="471">
        <v>291064</v>
      </c>
      <c r="E60" s="472">
        <v>368734</v>
      </c>
      <c r="F60" s="472">
        <v>193413</v>
      </c>
      <c r="G60" s="472">
        <v>276311</v>
      </c>
      <c r="H60" s="472">
        <v>345414</v>
      </c>
      <c r="I60" s="472">
        <v>189430</v>
      </c>
      <c r="J60" s="472">
        <v>247985</v>
      </c>
      <c r="K60" s="472">
        <v>28326</v>
      </c>
      <c r="L60" s="472">
        <v>14753</v>
      </c>
      <c r="M60" s="472">
        <v>23320</v>
      </c>
      <c r="N60" s="472">
        <v>3983</v>
      </c>
    </row>
    <row r="61" spans="2:14" ht="16.5" customHeight="1">
      <c r="B61" s="443" t="s">
        <v>225</v>
      </c>
      <c r="C61" s="203" t="s">
        <v>817</v>
      </c>
      <c r="D61" s="473">
        <v>458366</v>
      </c>
      <c r="E61" s="474">
        <v>469535</v>
      </c>
      <c r="F61" s="474">
        <v>359093</v>
      </c>
      <c r="G61" s="474">
        <v>350898</v>
      </c>
      <c r="H61" s="474">
        <v>359871</v>
      </c>
      <c r="I61" s="474">
        <v>271140</v>
      </c>
      <c r="J61" s="474">
        <v>321280</v>
      </c>
      <c r="K61" s="474">
        <v>29618</v>
      </c>
      <c r="L61" s="474">
        <v>107468</v>
      </c>
      <c r="M61" s="474">
        <v>109664</v>
      </c>
      <c r="N61" s="474">
        <v>87953</v>
      </c>
    </row>
    <row r="62" spans="2:14" ht="16.5" customHeight="1">
      <c r="B62" s="444" t="s">
        <v>226</v>
      </c>
      <c r="C62" s="204" t="s">
        <v>818</v>
      </c>
      <c r="D62" s="475">
        <v>351699</v>
      </c>
      <c r="E62" s="476">
        <v>401989</v>
      </c>
      <c r="F62" s="476">
        <v>213095</v>
      </c>
      <c r="G62" s="476">
        <v>326670</v>
      </c>
      <c r="H62" s="476">
        <v>371417</v>
      </c>
      <c r="I62" s="476">
        <v>203342</v>
      </c>
      <c r="J62" s="476">
        <v>283230</v>
      </c>
      <c r="K62" s="476">
        <v>43440</v>
      </c>
      <c r="L62" s="476">
        <v>25029</v>
      </c>
      <c r="M62" s="476">
        <v>30572</v>
      </c>
      <c r="N62" s="476">
        <v>9753</v>
      </c>
    </row>
    <row r="63" spans="2:14" ht="16.5" customHeight="1">
      <c r="B63" s="445" t="s">
        <v>272</v>
      </c>
      <c r="C63" s="204" t="s">
        <v>819</v>
      </c>
      <c r="D63" s="475">
        <v>411018</v>
      </c>
      <c r="E63" s="476">
        <v>442390</v>
      </c>
      <c r="F63" s="476">
        <v>267081</v>
      </c>
      <c r="G63" s="476">
        <v>409317</v>
      </c>
      <c r="H63" s="476">
        <v>440497</v>
      </c>
      <c r="I63" s="476">
        <v>266263</v>
      </c>
      <c r="J63" s="476">
        <v>350605</v>
      </c>
      <c r="K63" s="476">
        <v>58712</v>
      </c>
      <c r="L63" s="476">
        <v>1701</v>
      </c>
      <c r="M63" s="476">
        <v>1893</v>
      </c>
      <c r="N63" s="476">
        <v>818</v>
      </c>
    </row>
    <row r="64" spans="2:14" ht="16.5" customHeight="1">
      <c r="B64" s="444" t="s">
        <v>273</v>
      </c>
      <c r="C64" s="204" t="s">
        <v>820</v>
      </c>
      <c r="D64" s="475">
        <v>392035</v>
      </c>
      <c r="E64" s="476">
        <v>412075</v>
      </c>
      <c r="F64" s="476">
        <v>348272</v>
      </c>
      <c r="G64" s="476">
        <v>389304</v>
      </c>
      <c r="H64" s="476">
        <v>408833</v>
      </c>
      <c r="I64" s="476">
        <v>346658</v>
      </c>
      <c r="J64" s="476">
        <v>365922</v>
      </c>
      <c r="K64" s="476">
        <v>23382</v>
      </c>
      <c r="L64" s="476">
        <v>2731</v>
      </c>
      <c r="M64" s="476">
        <v>3242</v>
      </c>
      <c r="N64" s="476">
        <v>1614</v>
      </c>
    </row>
    <row r="65" spans="2:14" ht="16.5" customHeight="1">
      <c r="B65" s="444" t="s">
        <v>274</v>
      </c>
      <c r="C65" s="204" t="s">
        <v>10</v>
      </c>
      <c r="D65" s="475">
        <v>275800</v>
      </c>
      <c r="E65" s="476">
        <v>298548</v>
      </c>
      <c r="F65" s="476">
        <v>189537</v>
      </c>
      <c r="G65" s="476">
        <v>266193</v>
      </c>
      <c r="H65" s="476">
        <v>286848</v>
      </c>
      <c r="I65" s="476">
        <v>187867</v>
      </c>
      <c r="J65" s="476">
        <v>227447</v>
      </c>
      <c r="K65" s="476">
        <v>38746</v>
      </c>
      <c r="L65" s="476">
        <v>9607</v>
      </c>
      <c r="M65" s="476">
        <v>11700</v>
      </c>
      <c r="N65" s="476">
        <v>1670</v>
      </c>
    </row>
    <row r="66" spans="2:14" ht="16.5" customHeight="1">
      <c r="B66" s="444" t="s">
        <v>275</v>
      </c>
      <c r="C66" s="204" t="s">
        <v>11</v>
      </c>
      <c r="D66" s="475">
        <v>201892</v>
      </c>
      <c r="E66" s="476">
        <v>310007</v>
      </c>
      <c r="F66" s="476">
        <v>141264</v>
      </c>
      <c r="G66" s="476">
        <v>191958</v>
      </c>
      <c r="H66" s="476">
        <v>287057</v>
      </c>
      <c r="I66" s="476">
        <v>138630</v>
      </c>
      <c r="J66" s="476">
        <v>181909</v>
      </c>
      <c r="K66" s="476">
        <v>10049</v>
      </c>
      <c r="L66" s="476">
        <v>9934</v>
      </c>
      <c r="M66" s="476">
        <v>22950</v>
      </c>
      <c r="N66" s="476">
        <v>2634</v>
      </c>
    </row>
    <row r="67" spans="2:14" ht="16.5" customHeight="1">
      <c r="B67" s="444" t="s">
        <v>276</v>
      </c>
      <c r="C67" s="204" t="s">
        <v>12</v>
      </c>
      <c r="D67" s="475">
        <v>363655</v>
      </c>
      <c r="E67" s="476">
        <v>503219</v>
      </c>
      <c r="F67" s="476">
        <v>263814</v>
      </c>
      <c r="G67" s="476">
        <v>362880</v>
      </c>
      <c r="H67" s="476">
        <v>502139</v>
      </c>
      <c r="I67" s="476">
        <v>263256</v>
      </c>
      <c r="J67" s="476">
        <v>331297</v>
      </c>
      <c r="K67" s="476">
        <v>31583</v>
      </c>
      <c r="L67" s="476">
        <v>775</v>
      </c>
      <c r="M67" s="476">
        <v>1080</v>
      </c>
      <c r="N67" s="476">
        <v>558</v>
      </c>
    </row>
    <row r="68" spans="2:14" ht="16.5" customHeight="1">
      <c r="B68" s="444" t="s">
        <v>277</v>
      </c>
      <c r="C68" s="204" t="s">
        <v>13</v>
      </c>
      <c r="D68" s="475">
        <v>345066</v>
      </c>
      <c r="E68" s="476">
        <v>416825</v>
      </c>
      <c r="F68" s="476">
        <v>187669</v>
      </c>
      <c r="G68" s="476">
        <v>341344</v>
      </c>
      <c r="H68" s="476">
        <v>413028</v>
      </c>
      <c r="I68" s="476">
        <v>184112</v>
      </c>
      <c r="J68" s="476">
        <v>307926</v>
      </c>
      <c r="K68" s="476">
        <v>33418</v>
      </c>
      <c r="L68" s="476">
        <v>3722</v>
      </c>
      <c r="M68" s="476">
        <v>3797</v>
      </c>
      <c r="N68" s="476">
        <v>3557</v>
      </c>
    </row>
    <row r="69" spans="2:14" ht="16.5" customHeight="1">
      <c r="B69" s="444" t="s">
        <v>278</v>
      </c>
      <c r="C69" s="204" t="s">
        <v>14</v>
      </c>
      <c r="D69" s="475">
        <v>343484</v>
      </c>
      <c r="E69" s="476">
        <v>431551</v>
      </c>
      <c r="F69" s="476">
        <v>175024</v>
      </c>
      <c r="G69" s="476">
        <v>340976</v>
      </c>
      <c r="H69" s="476">
        <v>428720</v>
      </c>
      <c r="I69" s="476">
        <v>173133</v>
      </c>
      <c r="J69" s="476">
        <v>307156</v>
      </c>
      <c r="K69" s="476">
        <v>33820</v>
      </c>
      <c r="L69" s="476">
        <v>2508</v>
      </c>
      <c r="M69" s="476">
        <v>2831</v>
      </c>
      <c r="N69" s="476">
        <v>1891</v>
      </c>
    </row>
    <row r="70" spans="2:14" ht="16.5" customHeight="1">
      <c r="B70" s="444" t="s">
        <v>279</v>
      </c>
      <c r="C70" s="204" t="s">
        <v>15</v>
      </c>
      <c r="D70" s="475">
        <v>149807</v>
      </c>
      <c r="E70" s="476">
        <v>233858</v>
      </c>
      <c r="F70" s="476">
        <v>112406</v>
      </c>
      <c r="G70" s="476">
        <v>147076</v>
      </c>
      <c r="H70" s="476">
        <v>226606</v>
      </c>
      <c r="I70" s="476">
        <v>111687</v>
      </c>
      <c r="J70" s="476">
        <v>137036</v>
      </c>
      <c r="K70" s="476">
        <v>10040</v>
      </c>
      <c r="L70" s="476">
        <v>2731</v>
      </c>
      <c r="M70" s="476">
        <v>7252</v>
      </c>
      <c r="N70" s="476">
        <v>719</v>
      </c>
    </row>
    <row r="71" spans="2:14" ht="16.5" customHeight="1">
      <c r="B71" s="444" t="s">
        <v>280</v>
      </c>
      <c r="C71" s="204" t="s">
        <v>16</v>
      </c>
      <c r="D71" s="475">
        <v>182742</v>
      </c>
      <c r="E71" s="476">
        <v>242216</v>
      </c>
      <c r="F71" s="476">
        <v>149348</v>
      </c>
      <c r="G71" s="476">
        <v>180586</v>
      </c>
      <c r="H71" s="476">
        <v>238465</v>
      </c>
      <c r="I71" s="476">
        <v>148087</v>
      </c>
      <c r="J71" s="476">
        <v>170294</v>
      </c>
      <c r="K71" s="476">
        <v>10292</v>
      </c>
      <c r="L71" s="476">
        <v>2156</v>
      </c>
      <c r="M71" s="476">
        <v>3751</v>
      </c>
      <c r="N71" s="476">
        <v>1261</v>
      </c>
    </row>
    <row r="72" spans="2:14" ht="16.5" customHeight="1">
      <c r="B72" s="444" t="s">
        <v>281</v>
      </c>
      <c r="C72" s="204" t="s">
        <v>17</v>
      </c>
      <c r="D72" s="475">
        <v>371616</v>
      </c>
      <c r="E72" s="476">
        <v>413658</v>
      </c>
      <c r="F72" s="476">
        <v>321390</v>
      </c>
      <c r="G72" s="476">
        <v>353918</v>
      </c>
      <c r="H72" s="476">
        <v>391911</v>
      </c>
      <c r="I72" s="476">
        <v>308529</v>
      </c>
      <c r="J72" s="476">
        <v>351826</v>
      </c>
      <c r="K72" s="476">
        <v>2092</v>
      </c>
      <c r="L72" s="476">
        <v>17698</v>
      </c>
      <c r="M72" s="476">
        <v>21747</v>
      </c>
      <c r="N72" s="476">
        <v>12861</v>
      </c>
    </row>
    <row r="73" spans="2:14" ht="16.5" customHeight="1">
      <c r="B73" s="444" t="s">
        <v>282</v>
      </c>
      <c r="C73" s="204" t="s">
        <v>18</v>
      </c>
      <c r="D73" s="475">
        <v>261652</v>
      </c>
      <c r="E73" s="476">
        <v>372296</v>
      </c>
      <c r="F73" s="476">
        <v>230499</v>
      </c>
      <c r="G73" s="476">
        <v>261602</v>
      </c>
      <c r="H73" s="476">
        <v>372227</v>
      </c>
      <c r="I73" s="476">
        <v>230455</v>
      </c>
      <c r="J73" s="476">
        <v>239294</v>
      </c>
      <c r="K73" s="476">
        <v>22308</v>
      </c>
      <c r="L73" s="476">
        <v>50</v>
      </c>
      <c r="M73" s="476">
        <v>69</v>
      </c>
      <c r="N73" s="476">
        <v>44</v>
      </c>
    </row>
    <row r="74" spans="2:14" ht="16.5" customHeight="1">
      <c r="B74" s="444" t="s">
        <v>283</v>
      </c>
      <c r="C74" s="204" t="s">
        <v>821</v>
      </c>
      <c r="D74" s="475">
        <v>315942</v>
      </c>
      <c r="E74" s="476">
        <v>369058</v>
      </c>
      <c r="F74" s="476">
        <v>219457</v>
      </c>
      <c r="G74" s="476">
        <v>315940</v>
      </c>
      <c r="H74" s="476">
        <v>369058</v>
      </c>
      <c r="I74" s="476">
        <v>219453</v>
      </c>
      <c r="J74" s="476">
        <v>295973</v>
      </c>
      <c r="K74" s="476">
        <v>19967</v>
      </c>
      <c r="L74" s="476">
        <v>2</v>
      </c>
      <c r="M74" s="476">
        <v>0</v>
      </c>
      <c r="N74" s="476">
        <v>4</v>
      </c>
    </row>
    <row r="75" spans="2:14" ht="16.5" customHeight="1">
      <c r="B75" s="446" t="s">
        <v>284</v>
      </c>
      <c r="C75" s="205" t="s">
        <v>19</v>
      </c>
      <c r="D75" s="477">
        <v>162083</v>
      </c>
      <c r="E75" s="478">
        <v>209919</v>
      </c>
      <c r="F75" s="478">
        <v>119604</v>
      </c>
      <c r="G75" s="478">
        <v>161935</v>
      </c>
      <c r="H75" s="478">
        <v>209829</v>
      </c>
      <c r="I75" s="478">
        <v>119405</v>
      </c>
      <c r="J75" s="478">
        <v>147014</v>
      </c>
      <c r="K75" s="478">
        <v>14921</v>
      </c>
      <c r="L75" s="478">
        <v>148</v>
      </c>
      <c r="M75" s="478">
        <v>90</v>
      </c>
      <c r="N75" s="478">
        <v>199</v>
      </c>
    </row>
    <row r="76" spans="2:14" ht="16.5" customHeight="1">
      <c r="B76" s="426" t="s">
        <v>285</v>
      </c>
      <c r="C76" s="206" t="s">
        <v>20</v>
      </c>
      <c r="D76" s="481">
        <v>275215</v>
      </c>
      <c r="E76" s="482">
        <v>348798</v>
      </c>
      <c r="F76" s="482">
        <v>183855</v>
      </c>
      <c r="G76" s="482">
        <v>245499</v>
      </c>
      <c r="H76" s="482">
        <v>304266</v>
      </c>
      <c r="I76" s="482">
        <v>172535</v>
      </c>
      <c r="J76" s="482">
        <v>218475</v>
      </c>
      <c r="K76" s="482">
        <v>27024</v>
      </c>
      <c r="L76" s="482">
        <v>29716</v>
      </c>
      <c r="M76" s="482">
        <v>44532</v>
      </c>
      <c r="N76" s="482">
        <v>11320</v>
      </c>
    </row>
    <row r="77" spans="2:14" ht="16.5" customHeight="1">
      <c r="B77" s="427" t="s">
        <v>286</v>
      </c>
      <c r="C77" s="204" t="s">
        <v>823</v>
      </c>
      <c r="D77" s="483">
        <v>296302</v>
      </c>
      <c r="E77" s="480">
        <v>313585</v>
      </c>
      <c r="F77" s="480">
        <v>249762</v>
      </c>
      <c r="G77" s="480">
        <v>232859</v>
      </c>
      <c r="H77" s="480">
        <v>247849</v>
      </c>
      <c r="I77" s="480">
        <v>192493</v>
      </c>
      <c r="J77" s="480">
        <v>194451</v>
      </c>
      <c r="K77" s="480">
        <v>38408</v>
      </c>
      <c r="L77" s="480">
        <v>63443</v>
      </c>
      <c r="M77" s="480">
        <v>65736</v>
      </c>
      <c r="N77" s="480">
        <v>57269</v>
      </c>
    </row>
    <row r="78" spans="2:14" ht="16.5" customHeight="1">
      <c r="B78" s="428" t="s">
        <v>287</v>
      </c>
      <c r="C78" s="207" t="s">
        <v>21</v>
      </c>
      <c r="D78" s="484">
        <v>281005</v>
      </c>
      <c r="E78" s="485">
        <v>298632</v>
      </c>
      <c r="F78" s="485">
        <v>214332</v>
      </c>
      <c r="G78" s="485">
        <v>281005</v>
      </c>
      <c r="H78" s="485">
        <v>298632</v>
      </c>
      <c r="I78" s="485">
        <v>214332</v>
      </c>
      <c r="J78" s="485">
        <v>254869</v>
      </c>
      <c r="K78" s="485">
        <v>26136</v>
      </c>
      <c r="L78" s="485">
        <v>0</v>
      </c>
      <c r="M78" s="485">
        <v>0</v>
      </c>
      <c r="N78" s="485">
        <v>0</v>
      </c>
    </row>
    <row r="79" spans="2:14" ht="16.5" customHeight="1">
      <c r="B79" s="429" t="s">
        <v>288</v>
      </c>
      <c r="C79" s="208" t="s">
        <v>22</v>
      </c>
      <c r="D79" s="475">
        <v>316006</v>
      </c>
      <c r="E79" s="476">
        <v>342769</v>
      </c>
      <c r="F79" s="476">
        <v>211143</v>
      </c>
      <c r="G79" s="476">
        <v>316006</v>
      </c>
      <c r="H79" s="476">
        <v>342769</v>
      </c>
      <c r="I79" s="476">
        <v>211143</v>
      </c>
      <c r="J79" s="476">
        <v>286535</v>
      </c>
      <c r="K79" s="476">
        <v>29471</v>
      </c>
      <c r="L79" s="476">
        <v>0</v>
      </c>
      <c r="M79" s="476">
        <v>0</v>
      </c>
      <c r="N79" s="476">
        <v>0</v>
      </c>
    </row>
    <row r="80" spans="2:14" ht="16.5" customHeight="1">
      <c r="B80" s="429" t="s">
        <v>289</v>
      </c>
      <c r="C80" s="208" t="s">
        <v>23</v>
      </c>
      <c r="D80" s="475">
        <v>354477</v>
      </c>
      <c r="E80" s="476">
        <v>376530</v>
      </c>
      <c r="F80" s="476">
        <v>209767</v>
      </c>
      <c r="G80" s="476">
        <v>354477</v>
      </c>
      <c r="H80" s="476">
        <v>376530</v>
      </c>
      <c r="I80" s="476">
        <v>209767</v>
      </c>
      <c r="J80" s="476">
        <v>300122</v>
      </c>
      <c r="K80" s="476">
        <v>54355</v>
      </c>
      <c r="L80" s="476">
        <v>0</v>
      </c>
      <c r="M80" s="476">
        <v>0</v>
      </c>
      <c r="N80" s="476">
        <v>0</v>
      </c>
    </row>
    <row r="81" spans="2:14" ht="16.5" customHeight="1">
      <c r="B81" s="429" t="s">
        <v>290</v>
      </c>
      <c r="C81" s="208" t="s">
        <v>827</v>
      </c>
      <c r="D81" s="475">
        <v>264367</v>
      </c>
      <c r="E81" s="476">
        <v>336907</v>
      </c>
      <c r="F81" s="476">
        <v>168647</v>
      </c>
      <c r="G81" s="476">
        <v>264367</v>
      </c>
      <c r="H81" s="476">
        <v>336907</v>
      </c>
      <c r="I81" s="476">
        <v>168647</v>
      </c>
      <c r="J81" s="476">
        <v>228448</v>
      </c>
      <c r="K81" s="476">
        <v>35919</v>
      </c>
      <c r="L81" s="476">
        <v>0</v>
      </c>
      <c r="M81" s="476">
        <v>0</v>
      </c>
      <c r="N81" s="476">
        <v>0</v>
      </c>
    </row>
    <row r="82" spans="2:14" ht="16.5" customHeight="1">
      <c r="B82" s="429" t="s">
        <v>291</v>
      </c>
      <c r="C82" s="208" t="s">
        <v>24</v>
      </c>
      <c r="D82" s="475">
        <v>391822</v>
      </c>
      <c r="E82" s="476">
        <v>435941</v>
      </c>
      <c r="F82" s="476">
        <v>244212</v>
      </c>
      <c r="G82" s="476">
        <v>391608</v>
      </c>
      <c r="H82" s="476">
        <v>435757</v>
      </c>
      <c r="I82" s="476">
        <v>243897</v>
      </c>
      <c r="J82" s="476">
        <v>345328</v>
      </c>
      <c r="K82" s="476">
        <v>46280</v>
      </c>
      <c r="L82" s="476">
        <v>214</v>
      </c>
      <c r="M82" s="476">
        <v>184</v>
      </c>
      <c r="N82" s="476">
        <v>315</v>
      </c>
    </row>
    <row r="83" spans="2:14" ht="16.5" customHeight="1">
      <c r="B83" s="429" t="s">
        <v>292</v>
      </c>
      <c r="C83" s="208" t="s">
        <v>25</v>
      </c>
      <c r="D83" s="475">
        <v>249677</v>
      </c>
      <c r="E83" s="476">
        <v>300190</v>
      </c>
      <c r="F83" s="476">
        <v>162616</v>
      </c>
      <c r="G83" s="476">
        <v>249677</v>
      </c>
      <c r="H83" s="476">
        <v>300190</v>
      </c>
      <c r="I83" s="476">
        <v>162616</v>
      </c>
      <c r="J83" s="476">
        <v>207017</v>
      </c>
      <c r="K83" s="476">
        <v>42660</v>
      </c>
      <c r="L83" s="476">
        <v>0</v>
      </c>
      <c r="M83" s="476">
        <v>0</v>
      </c>
      <c r="N83" s="476">
        <v>0</v>
      </c>
    </row>
    <row r="84" spans="2:14" ht="16.5" customHeight="1">
      <c r="B84" s="429" t="s">
        <v>293</v>
      </c>
      <c r="C84" s="208" t="s">
        <v>26</v>
      </c>
      <c r="D84" s="475">
        <v>436798</v>
      </c>
      <c r="E84" s="476">
        <v>498974</v>
      </c>
      <c r="F84" s="476">
        <v>214135</v>
      </c>
      <c r="G84" s="476">
        <v>322695</v>
      </c>
      <c r="H84" s="476">
        <v>359515</v>
      </c>
      <c r="I84" s="476">
        <v>190835</v>
      </c>
      <c r="J84" s="476">
        <v>273218</v>
      </c>
      <c r="K84" s="476">
        <v>49477</v>
      </c>
      <c r="L84" s="476">
        <v>114103</v>
      </c>
      <c r="M84" s="476">
        <v>139459</v>
      </c>
      <c r="N84" s="476">
        <v>23300</v>
      </c>
    </row>
    <row r="85" spans="2:14" ht="16.5" customHeight="1">
      <c r="B85" s="429" t="s">
        <v>294</v>
      </c>
      <c r="C85" s="208" t="s">
        <v>27</v>
      </c>
      <c r="D85" s="475">
        <v>492693</v>
      </c>
      <c r="E85" s="476">
        <v>520897</v>
      </c>
      <c r="F85" s="476">
        <v>343857</v>
      </c>
      <c r="G85" s="476">
        <v>381326</v>
      </c>
      <c r="H85" s="476">
        <v>400365</v>
      </c>
      <c r="I85" s="476">
        <v>280853</v>
      </c>
      <c r="J85" s="476">
        <v>339696</v>
      </c>
      <c r="K85" s="476">
        <v>41630</v>
      </c>
      <c r="L85" s="476">
        <v>111367</v>
      </c>
      <c r="M85" s="476">
        <v>120532</v>
      </c>
      <c r="N85" s="476">
        <v>63004</v>
      </c>
    </row>
    <row r="86" spans="2:14" ht="16.5" customHeight="1">
      <c r="B86" s="429" t="s">
        <v>295</v>
      </c>
      <c r="C86" s="208" t="s">
        <v>832</v>
      </c>
      <c r="D86" s="475">
        <v>334176</v>
      </c>
      <c r="E86" s="476">
        <v>345608</v>
      </c>
      <c r="F86" s="476">
        <v>266666</v>
      </c>
      <c r="G86" s="476">
        <v>334176</v>
      </c>
      <c r="H86" s="476">
        <v>345608</v>
      </c>
      <c r="I86" s="476">
        <v>266666</v>
      </c>
      <c r="J86" s="476">
        <v>274767</v>
      </c>
      <c r="K86" s="476">
        <v>59409</v>
      </c>
      <c r="L86" s="476">
        <v>0</v>
      </c>
      <c r="M86" s="476">
        <v>0</v>
      </c>
      <c r="N86" s="476">
        <v>0</v>
      </c>
    </row>
    <row r="87" spans="2:14" ht="16.5" customHeight="1">
      <c r="B87" s="429" t="s">
        <v>296</v>
      </c>
      <c r="C87" s="208" t="s">
        <v>833</v>
      </c>
      <c r="D87" s="475">
        <v>345625</v>
      </c>
      <c r="E87" s="476">
        <v>358105</v>
      </c>
      <c r="F87" s="476">
        <v>251244</v>
      </c>
      <c r="G87" s="476">
        <v>344791</v>
      </c>
      <c r="H87" s="476">
        <v>358051</v>
      </c>
      <c r="I87" s="476">
        <v>244503</v>
      </c>
      <c r="J87" s="476">
        <v>288927</v>
      </c>
      <c r="K87" s="476">
        <v>55864</v>
      </c>
      <c r="L87" s="476">
        <v>834</v>
      </c>
      <c r="M87" s="476">
        <v>54</v>
      </c>
      <c r="N87" s="476">
        <v>6741</v>
      </c>
    </row>
    <row r="88" spans="2:14" ht="16.5" customHeight="1">
      <c r="B88" s="429" t="s">
        <v>297</v>
      </c>
      <c r="C88" s="208" t="s">
        <v>834</v>
      </c>
      <c r="D88" s="475">
        <v>276238</v>
      </c>
      <c r="E88" s="476">
        <v>322821</v>
      </c>
      <c r="F88" s="476">
        <v>196739</v>
      </c>
      <c r="G88" s="476">
        <v>276238</v>
      </c>
      <c r="H88" s="476">
        <v>322821</v>
      </c>
      <c r="I88" s="476">
        <v>196739</v>
      </c>
      <c r="J88" s="476">
        <v>236514</v>
      </c>
      <c r="K88" s="476">
        <v>39724</v>
      </c>
      <c r="L88" s="476">
        <v>0</v>
      </c>
      <c r="M88" s="476">
        <v>0</v>
      </c>
      <c r="N88" s="476">
        <v>0</v>
      </c>
    </row>
    <row r="89" spans="2:14" ht="16.5" customHeight="1">
      <c r="B89" s="429" t="s">
        <v>298</v>
      </c>
      <c r="C89" s="208" t="s">
        <v>28</v>
      </c>
      <c r="D89" s="475">
        <v>376593</v>
      </c>
      <c r="E89" s="476">
        <v>392449</v>
      </c>
      <c r="F89" s="476">
        <v>251960</v>
      </c>
      <c r="G89" s="476">
        <v>374753</v>
      </c>
      <c r="H89" s="476">
        <v>390611</v>
      </c>
      <c r="I89" s="476">
        <v>250107</v>
      </c>
      <c r="J89" s="476">
        <v>311185</v>
      </c>
      <c r="K89" s="476">
        <v>63568</v>
      </c>
      <c r="L89" s="476">
        <v>1840</v>
      </c>
      <c r="M89" s="476">
        <v>1838</v>
      </c>
      <c r="N89" s="476">
        <v>1853</v>
      </c>
    </row>
    <row r="90" spans="2:14" ht="16.5" customHeight="1">
      <c r="B90" s="429" t="s">
        <v>299</v>
      </c>
      <c r="C90" s="208" t="s">
        <v>29</v>
      </c>
      <c r="D90" s="475">
        <v>356784</v>
      </c>
      <c r="E90" s="476">
        <v>379044</v>
      </c>
      <c r="F90" s="476">
        <v>216835</v>
      </c>
      <c r="G90" s="476">
        <v>356607</v>
      </c>
      <c r="H90" s="476">
        <v>378864</v>
      </c>
      <c r="I90" s="476">
        <v>216679</v>
      </c>
      <c r="J90" s="476">
        <v>305132</v>
      </c>
      <c r="K90" s="476">
        <v>51475</v>
      </c>
      <c r="L90" s="476">
        <v>177</v>
      </c>
      <c r="M90" s="476">
        <v>180</v>
      </c>
      <c r="N90" s="476">
        <v>156</v>
      </c>
    </row>
    <row r="91" spans="2:14" ht="16.5" customHeight="1">
      <c r="B91" s="429" t="s">
        <v>300</v>
      </c>
      <c r="C91" s="208" t="s">
        <v>30</v>
      </c>
      <c r="D91" s="475">
        <v>289578</v>
      </c>
      <c r="E91" s="476">
        <v>338704</v>
      </c>
      <c r="F91" s="476">
        <v>202209</v>
      </c>
      <c r="G91" s="476">
        <v>289578</v>
      </c>
      <c r="H91" s="476">
        <v>338704</v>
      </c>
      <c r="I91" s="476">
        <v>202209</v>
      </c>
      <c r="J91" s="476">
        <v>250448</v>
      </c>
      <c r="K91" s="476">
        <v>39130</v>
      </c>
      <c r="L91" s="476">
        <v>0</v>
      </c>
      <c r="M91" s="476">
        <v>0</v>
      </c>
      <c r="N91" s="476">
        <v>0</v>
      </c>
    </row>
    <row r="92" spans="2:14" ht="16.5" customHeight="1">
      <c r="B92" s="429" t="s">
        <v>301</v>
      </c>
      <c r="C92" s="208" t="s">
        <v>31</v>
      </c>
      <c r="D92" s="475">
        <v>500644</v>
      </c>
      <c r="E92" s="476">
        <v>676688</v>
      </c>
      <c r="F92" s="476">
        <v>217927</v>
      </c>
      <c r="G92" s="476">
        <v>301849</v>
      </c>
      <c r="H92" s="476">
        <v>389601</v>
      </c>
      <c r="I92" s="476">
        <v>160924</v>
      </c>
      <c r="J92" s="476">
        <v>272832</v>
      </c>
      <c r="K92" s="476">
        <v>29017</v>
      </c>
      <c r="L92" s="476">
        <v>198795</v>
      </c>
      <c r="M92" s="476">
        <v>287087</v>
      </c>
      <c r="N92" s="476">
        <v>57003</v>
      </c>
    </row>
    <row r="93" spans="2:14" ht="16.5" customHeight="1">
      <c r="B93" s="429" t="s">
        <v>302</v>
      </c>
      <c r="C93" s="208" t="s">
        <v>32</v>
      </c>
      <c r="D93" s="475">
        <v>471989</v>
      </c>
      <c r="E93" s="476">
        <v>571914</v>
      </c>
      <c r="F93" s="476">
        <v>253652</v>
      </c>
      <c r="G93" s="476">
        <v>347601</v>
      </c>
      <c r="H93" s="476">
        <v>405078</v>
      </c>
      <c r="I93" s="476">
        <v>222011</v>
      </c>
      <c r="J93" s="476">
        <v>306979</v>
      </c>
      <c r="K93" s="476">
        <v>40622</v>
      </c>
      <c r="L93" s="476">
        <v>124388</v>
      </c>
      <c r="M93" s="476">
        <v>166836</v>
      </c>
      <c r="N93" s="476">
        <v>31641</v>
      </c>
    </row>
    <row r="94" spans="2:14" ht="16.5" customHeight="1">
      <c r="B94" s="429" t="s">
        <v>303</v>
      </c>
      <c r="C94" s="208" t="s">
        <v>33</v>
      </c>
      <c r="D94" s="475">
        <v>386160</v>
      </c>
      <c r="E94" s="476">
        <v>445525</v>
      </c>
      <c r="F94" s="476">
        <v>253794</v>
      </c>
      <c r="G94" s="476">
        <v>384988</v>
      </c>
      <c r="H94" s="476">
        <v>444204</v>
      </c>
      <c r="I94" s="476">
        <v>252954</v>
      </c>
      <c r="J94" s="476">
        <v>350619</v>
      </c>
      <c r="K94" s="476">
        <v>34369</v>
      </c>
      <c r="L94" s="476">
        <v>1172</v>
      </c>
      <c r="M94" s="476">
        <v>1321</v>
      </c>
      <c r="N94" s="476">
        <v>840</v>
      </c>
    </row>
    <row r="95" spans="2:14" ht="16.5" customHeight="1">
      <c r="B95" s="429" t="s">
        <v>304</v>
      </c>
      <c r="C95" s="208" t="s">
        <v>34</v>
      </c>
      <c r="D95" s="475">
        <v>353650</v>
      </c>
      <c r="E95" s="476">
        <v>380861</v>
      </c>
      <c r="F95" s="476">
        <v>232411</v>
      </c>
      <c r="G95" s="476">
        <v>353650</v>
      </c>
      <c r="H95" s="476">
        <v>380861</v>
      </c>
      <c r="I95" s="476">
        <v>232411</v>
      </c>
      <c r="J95" s="476">
        <v>303068</v>
      </c>
      <c r="K95" s="476">
        <v>50582</v>
      </c>
      <c r="L95" s="476">
        <v>0</v>
      </c>
      <c r="M95" s="476">
        <v>0</v>
      </c>
      <c r="N95" s="476">
        <v>0</v>
      </c>
    </row>
    <row r="96" spans="2:14" ht="16.5" customHeight="1">
      <c r="B96" s="429" t="s">
        <v>305</v>
      </c>
      <c r="C96" s="448" t="s">
        <v>602</v>
      </c>
      <c r="D96" s="475">
        <v>289443</v>
      </c>
      <c r="E96" s="476">
        <v>374412</v>
      </c>
      <c r="F96" s="476">
        <v>181360</v>
      </c>
      <c r="G96" s="476">
        <v>289395</v>
      </c>
      <c r="H96" s="476">
        <v>374348</v>
      </c>
      <c r="I96" s="476">
        <v>181332</v>
      </c>
      <c r="J96" s="476">
        <v>256725</v>
      </c>
      <c r="K96" s="476">
        <v>32670</v>
      </c>
      <c r="L96" s="476">
        <v>48</v>
      </c>
      <c r="M96" s="476">
        <v>64</v>
      </c>
      <c r="N96" s="476">
        <v>28</v>
      </c>
    </row>
    <row r="97" spans="2:14" ht="16.5" customHeight="1">
      <c r="B97" s="426" t="s">
        <v>261</v>
      </c>
      <c r="C97" s="523" t="s">
        <v>600</v>
      </c>
      <c r="D97" s="473">
        <v>288882</v>
      </c>
      <c r="E97" s="474">
        <v>374776</v>
      </c>
      <c r="F97" s="474">
        <v>206298</v>
      </c>
      <c r="G97" s="474">
        <v>288604</v>
      </c>
      <c r="H97" s="474">
        <v>374741</v>
      </c>
      <c r="I97" s="474">
        <v>205785</v>
      </c>
      <c r="J97" s="474">
        <v>273883</v>
      </c>
      <c r="K97" s="474">
        <v>14721</v>
      </c>
      <c r="L97" s="474">
        <v>278</v>
      </c>
      <c r="M97" s="474">
        <v>35</v>
      </c>
      <c r="N97" s="474">
        <v>513</v>
      </c>
    </row>
    <row r="98" spans="2:14" ht="16.5" customHeight="1">
      <c r="B98" s="430" t="s">
        <v>262</v>
      </c>
      <c r="C98" s="524" t="s">
        <v>601</v>
      </c>
      <c r="D98" s="477">
        <v>168121</v>
      </c>
      <c r="E98" s="478">
        <v>270053</v>
      </c>
      <c r="F98" s="478">
        <v>122652</v>
      </c>
      <c r="G98" s="478">
        <v>154439</v>
      </c>
      <c r="H98" s="478">
        <v>232966</v>
      </c>
      <c r="I98" s="478">
        <v>119410</v>
      </c>
      <c r="J98" s="478">
        <v>146203</v>
      </c>
      <c r="K98" s="478">
        <v>8236</v>
      </c>
      <c r="L98" s="478">
        <v>13682</v>
      </c>
      <c r="M98" s="478">
        <v>37087</v>
      </c>
      <c r="N98" s="478">
        <v>3242</v>
      </c>
    </row>
    <row r="99" spans="2:14" ht="16.5" customHeight="1">
      <c r="B99" s="428" t="s">
        <v>263</v>
      </c>
      <c r="C99" s="207" t="s">
        <v>843</v>
      </c>
      <c r="D99" s="481">
        <v>170973</v>
      </c>
      <c r="E99" s="482">
        <v>246696</v>
      </c>
      <c r="F99" s="482">
        <v>117303</v>
      </c>
      <c r="G99" s="482">
        <v>164172</v>
      </c>
      <c r="H99" s="482">
        <v>233213</v>
      </c>
      <c r="I99" s="482">
        <v>115238</v>
      </c>
      <c r="J99" s="482">
        <v>152817</v>
      </c>
      <c r="K99" s="482">
        <v>11355</v>
      </c>
      <c r="L99" s="482">
        <v>6801</v>
      </c>
      <c r="M99" s="482">
        <v>13483</v>
      </c>
      <c r="N99" s="482">
        <v>2065</v>
      </c>
    </row>
    <row r="100" spans="2:14" ht="16.5" customHeight="1">
      <c r="B100" s="429" t="s">
        <v>264</v>
      </c>
      <c r="C100" s="208" t="s">
        <v>35</v>
      </c>
      <c r="D100" s="475">
        <v>135735</v>
      </c>
      <c r="E100" s="476">
        <v>218917</v>
      </c>
      <c r="F100" s="476">
        <v>109908</v>
      </c>
      <c r="G100" s="476">
        <v>135710</v>
      </c>
      <c r="H100" s="476">
        <v>218917</v>
      </c>
      <c r="I100" s="476">
        <v>109876</v>
      </c>
      <c r="J100" s="476">
        <v>126544</v>
      </c>
      <c r="K100" s="476">
        <v>9166</v>
      </c>
      <c r="L100" s="476">
        <v>25</v>
      </c>
      <c r="M100" s="476">
        <v>0</v>
      </c>
      <c r="N100" s="476">
        <v>32</v>
      </c>
    </row>
    <row r="101" spans="2:14" ht="16.5" customHeight="1">
      <c r="B101" s="426" t="s">
        <v>265</v>
      </c>
      <c r="C101" s="206" t="s">
        <v>844</v>
      </c>
      <c r="D101" s="473">
        <v>301573</v>
      </c>
      <c r="E101" s="474">
        <v>426907</v>
      </c>
      <c r="F101" s="474">
        <v>251429</v>
      </c>
      <c r="G101" s="474">
        <v>301469</v>
      </c>
      <c r="H101" s="474">
        <v>426796</v>
      </c>
      <c r="I101" s="474">
        <v>251328</v>
      </c>
      <c r="J101" s="474">
        <v>272347</v>
      </c>
      <c r="K101" s="474">
        <v>29122</v>
      </c>
      <c r="L101" s="474">
        <v>104</v>
      </c>
      <c r="M101" s="474">
        <v>111</v>
      </c>
      <c r="N101" s="474">
        <v>101</v>
      </c>
    </row>
    <row r="102" spans="2:14" ht="16.5" customHeight="1">
      <c r="B102" s="430" t="s">
        <v>266</v>
      </c>
      <c r="C102" s="205" t="s">
        <v>36</v>
      </c>
      <c r="D102" s="477">
        <v>224885</v>
      </c>
      <c r="E102" s="478">
        <v>281822</v>
      </c>
      <c r="F102" s="478">
        <v>214133</v>
      </c>
      <c r="G102" s="478">
        <v>224885</v>
      </c>
      <c r="H102" s="478">
        <v>281822</v>
      </c>
      <c r="I102" s="478">
        <v>214133</v>
      </c>
      <c r="J102" s="478">
        <v>208853</v>
      </c>
      <c r="K102" s="478">
        <v>16032</v>
      </c>
      <c r="L102" s="478">
        <v>0</v>
      </c>
      <c r="M102" s="478">
        <v>0</v>
      </c>
      <c r="N102" s="478">
        <v>0</v>
      </c>
    </row>
    <row r="103" spans="2:14" ht="16.5" customHeight="1">
      <c r="B103" s="428" t="s">
        <v>267</v>
      </c>
      <c r="C103" s="207" t="s">
        <v>37</v>
      </c>
      <c r="D103" s="481">
        <v>191325</v>
      </c>
      <c r="E103" s="482">
        <v>209371</v>
      </c>
      <c r="F103" s="482">
        <v>165000</v>
      </c>
      <c r="G103" s="482">
        <v>191034</v>
      </c>
      <c r="H103" s="482">
        <v>209150</v>
      </c>
      <c r="I103" s="482">
        <v>164607</v>
      </c>
      <c r="J103" s="482">
        <v>161334</v>
      </c>
      <c r="K103" s="482">
        <v>29700</v>
      </c>
      <c r="L103" s="482">
        <v>291</v>
      </c>
      <c r="M103" s="482">
        <v>221</v>
      </c>
      <c r="N103" s="482">
        <v>393</v>
      </c>
    </row>
    <row r="104" spans="2:14" ht="16.5" customHeight="1">
      <c r="B104" s="429" t="s">
        <v>268</v>
      </c>
      <c r="C104" s="208" t="s">
        <v>38</v>
      </c>
      <c r="D104" s="475">
        <v>131262</v>
      </c>
      <c r="E104" s="476">
        <v>184834</v>
      </c>
      <c r="F104" s="476">
        <v>100823</v>
      </c>
      <c r="G104" s="476">
        <v>131262</v>
      </c>
      <c r="H104" s="476">
        <v>184834</v>
      </c>
      <c r="I104" s="476">
        <v>100823</v>
      </c>
      <c r="J104" s="476">
        <v>124799</v>
      </c>
      <c r="K104" s="476">
        <v>6463</v>
      </c>
      <c r="L104" s="476">
        <v>0</v>
      </c>
      <c r="M104" s="476">
        <v>0</v>
      </c>
      <c r="N104" s="476">
        <v>0</v>
      </c>
    </row>
    <row r="105" spans="2:14" ht="16.5" customHeight="1">
      <c r="B105" s="430" t="s">
        <v>269</v>
      </c>
      <c r="C105" s="205" t="s">
        <v>39</v>
      </c>
      <c r="D105" s="486">
        <v>278399</v>
      </c>
      <c r="E105" s="487">
        <v>300359</v>
      </c>
      <c r="F105" s="487">
        <v>194503</v>
      </c>
      <c r="G105" s="487">
        <v>277702</v>
      </c>
      <c r="H105" s="487">
        <v>300359</v>
      </c>
      <c r="I105" s="487">
        <v>191143</v>
      </c>
      <c r="J105" s="487">
        <v>259071</v>
      </c>
      <c r="K105" s="487">
        <v>18631</v>
      </c>
      <c r="L105" s="487">
        <v>697</v>
      </c>
      <c r="M105" s="487">
        <v>0</v>
      </c>
      <c r="N105" s="487">
        <v>3360</v>
      </c>
    </row>
  </sheetData>
  <sheetProtection/>
  <mergeCells count="12">
    <mergeCell ref="J6:J7"/>
    <mergeCell ref="K6:K7"/>
    <mergeCell ref="B56:C59"/>
    <mergeCell ref="B4:C7"/>
    <mergeCell ref="L5:N6"/>
    <mergeCell ref="G5:I6"/>
    <mergeCell ref="D4:F6"/>
    <mergeCell ref="D56:F58"/>
    <mergeCell ref="G57:I58"/>
    <mergeCell ref="L57:N58"/>
    <mergeCell ref="J58:J59"/>
    <mergeCell ref="K58:K59"/>
  </mergeCells>
  <dataValidations count="1">
    <dataValidation type="whole" allowBlank="1" showInputMessage="1" showErrorMessage="1" errorTitle="入力エラー" error="入力した値に誤りがあります" sqref="C47:C53 A60:A80 A34:A53 A8:A25 A88:A105 D8:IV53 C8:C44 D60:IV105 C99:C105 C60:C96">
      <formula1>-999999999999</formula1>
      <formula2>999999999999</formula2>
    </dataValidation>
  </dataValidations>
  <printOptions horizontalCentered="1"/>
  <pageMargins left="0.1968503937007874" right="0.1968503937007874" top="0.3937007874015748" bottom="0.3937007874015748" header="0" footer="0"/>
  <pageSetup horizontalDpi="600" verticalDpi="600" orientation="landscape" paperSize="9" scale="65" r:id="rId2"/>
  <rowBreaks count="1" manualBreakCount="1">
    <brk id="53" max="255" man="1"/>
  </rowBreaks>
  <drawing r:id="rId1"/>
</worksheet>
</file>

<file path=xl/worksheets/sheet18.xml><?xml version="1.0" encoding="utf-8"?>
<worksheet xmlns="http://schemas.openxmlformats.org/spreadsheetml/2006/main" xmlns:r="http://schemas.openxmlformats.org/officeDocument/2006/relationships">
  <sheetPr>
    <tabColor indexed="53"/>
  </sheetPr>
  <dimension ref="B1:O104"/>
  <sheetViews>
    <sheetView view="pageBreakPreview" zoomScale="75" zoomScaleNormal="75" zoomScaleSheetLayoutView="75" zoomScalePageLayoutView="0" workbookViewId="0" topLeftCell="A1">
      <selection activeCell="A1" sqref="A1"/>
    </sheetView>
  </sheetViews>
  <sheetFormatPr defaultColWidth="8.796875" defaultRowHeight="14.25"/>
  <cols>
    <col min="1" max="1" width="9" style="70" customWidth="1"/>
    <col min="2" max="2" width="6.5" style="70" customWidth="1"/>
    <col min="3" max="3" width="38.59765625" style="68" customWidth="1"/>
    <col min="4" max="15" width="12.8984375" style="70" customWidth="1"/>
    <col min="16" max="16384" width="9" style="70" customWidth="1"/>
  </cols>
  <sheetData>
    <row r="1" spans="2:15" ht="21.75" customHeight="1">
      <c r="B1" s="65"/>
      <c r="C1" s="395">
        <v>43040</v>
      </c>
      <c r="D1" s="202" t="s">
        <v>660</v>
      </c>
      <c r="E1" s="65"/>
      <c r="F1" s="65"/>
      <c r="H1" s="65"/>
      <c r="I1" s="65"/>
      <c r="J1" s="65"/>
      <c r="K1" s="65"/>
      <c r="L1" s="65"/>
      <c r="M1" s="65"/>
      <c r="N1" s="65"/>
      <c r="O1" s="65"/>
    </row>
    <row r="2" spans="2:15" ht="18" customHeight="1">
      <c r="B2" s="67"/>
      <c r="C2" s="69" t="s">
        <v>306</v>
      </c>
      <c r="E2" s="67"/>
      <c r="F2" s="67"/>
      <c r="G2" s="67"/>
      <c r="H2" s="67"/>
      <c r="I2" s="67"/>
      <c r="J2" s="67"/>
      <c r="K2" s="393"/>
      <c r="L2" s="67"/>
      <c r="M2" s="67"/>
      <c r="N2" s="67"/>
      <c r="O2" s="67"/>
    </row>
    <row r="3" spans="2:15" s="71" customFormat="1" ht="11.25" customHeight="1">
      <c r="B3" s="684" t="s">
        <v>196</v>
      </c>
      <c r="C3" s="685"/>
      <c r="D3" s="684" t="s">
        <v>156</v>
      </c>
      <c r="E3" s="690"/>
      <c r="F3" s="685"/>
      <c r="G3" s="684" t="s">
        <v>852</v>
      </c>
      <c r="H3" s="690"/>
      <c r="I3" s="690"/>
      <c r="J3" s="414"/>
      <c r="K3" s="414"/>
      <c r="L3" s="414"/>
      <c r="M3" s="414"/>
      <c r="N3" s="414"/>
      <c r="O3" s="415"/>
    </row>
    <row r="4" spans="2:15" s="71" customFormat="1" ht="18" customHeight="1">
      <c r="B4" s="686"/>
      <c r="C4" s="687"/>
      <c r="D4" s="691"/>
      <c r="E4" s="692"/>
      <c r="F4" s="693"/>
      <c r="G4" s="691"/>
      <c r="H4" s="692"/>
      <c r="I4" s="692"/>
      <c r="J4" s="697" t="s">
        <v>157</v>
      </c>
      <c r="K4" s="698"/>
      <c r="L4" s="698"/>
      <c r="M4" s="697" t="s">
        <v>853</v>
      </c>
      <c r="N4" s="699"/>
      <c r="O4" s="700"/>
    </row>
    <row r="5" spans="2:15" s="71" customFormat="1" ht="18" customHeight="1" thickBot="1">
      <c r="B5" s="688"/>
      <c r="C5" s="689"/>
      <c r="D5" s="73" t="s">
        <v>153</v>
      </c>
      <c r="E5" s="72" t="s">
        <v>154</v>
      </c>
      <c r="F5" s="72" t="s">
        <v>155</v>
      </c>
      <c r="G5" s="74" t="s">
        <v>153</v>
      </c>
      <c r="H5" s="72" t="s">
        <v>154</v>
      </c>
      <c r="I5" s="72" t="s">
        <v>155</v>
      </c>
      <c r="J5" s="74" t="s">
        <v>153</v>
      </c>
      <c r="K5" s="72" t="s">
        <v>154</v>
      </c>
      <c r="L5" s="72" t="s">
        <v>155</v>
      </c>
      <c r="M5" s="72" t="s">
        <v>153</v>
      </c>
      <c r="N5" s="74" t="s">
        <v>154</v>
      </c>
      <c r="O5" s="73" t="s">
        <v>155</v>
      </c>
    </row>
    <row r="6" spans="2:15" s="209" customFormat="1" ht="12" customHeight="1" thickTop="1">
      <c r="B6" s="440"/>
      <c r="C6" s="441"/>
      <c r="D6" s="213" t="s">
        <v>50</v>
      </c>
      <c r="E6" s="214" t="s">
        <v>50</v>
      </c>
      <c r="F6" s="214" t="s">
        <v>50</v>
      </c>
      <c r="G6" s="215" t="s">
        <v>51</v>
      </c>
      <c r="H6" s="215" t="s">
        <v>51</v>
      </c>
      <c r="I6" s="215" t="s">
        <v>51</v>
      </c>
      <c r="J6" s="215" t="s">
        <v>51</v>
      </c>
      <c r="K6" s="215" t="s">
        <v>51</v>
      </c>
      <c r="L6" s="215" t="s">
        <v>51</v>
      </c>
      <c r="M6" s="215" t="s">
        <v>51</v>
      </c>
      <c r="N6" s="215" t="s">
        <v>51</v>
      </c>
      <c r="O6" s="215" t="s">
        <v>51</v>
      </c>
    </row>
    <row r="7" spans="2:15" ht="16.5" customHeight="1">
      <c r="B7" s="447" t="s">
        <v>379</v>
      </c>
      <c r="C7" s="439" t="s">
        <v>816</v>
      </c>
      <c r="D7" s="505">
        <v>19.3</v>
      </c>
      <c r="E7" s="505">
        <v>20.3</v>
      </c>
      <c r="F7" s="505">
        <v>18.1</v>
      </c>
      <c r="G7" s="505">
        <v>150.5</v>
      </c>
      <c r="H7" s="505">
        <v>170.8</v>
      </c>
      <c r="I7" s="505">
        <v>127.2</v>
      </c>
      <c r="J7" s="505">
        <v>137.8</v>
      </c>
      <c r="K7" s="505">
        <v>152.6</v>
      </c>
      <c r="L7" s="505">
        <v>120.7</v>
      </c>
      <c r="M7" s="505">
        <v>12.7</v>
      </c>
      <c r="N7" s="505">
        <v>18.2</v>
      </c>
      <c r="O7" s="505">
        <v>6.5</v>
      </c>
    </row>
    <row r="8" spans="2:15" ht="16.5" customHeight="1">
      <c r="B8" s="443" t="s">
        <v>380</v>
      </c>
      <c r="C8" s="203" t="s">
        <v>817</v>
      </c>
      <c r="D8" s="506">
        <v>22.4</v>
      </c>
      <c r="E8" s="507">
        <v>22.7</v>
      </c>
      <c r="F8" s="507">
        <v>20.8</v>
      </c>
      <c r="G8" s="507">
        <v>183</v>
      </c>
      <c r="H8" s="507">
        <v>188</v>
      </c>
      <c r="I8" s="507">
        <v>156.8</v>
      </c>
      <c r="J8" s="507">
        <v>167.4</v>
      </c>
      <c r="K8" s="507">
        <v>170.3</v>
      </c>
      <c r="L8" s="507">
        <v>152.2</v>
      </c>
      <c r="M8" s="507">
        <v>15.6</v>
      </c>
      <c r="N8" s="507">
        <v>17.7</v>
      </c>
      <c r="O8" s="507">
        <v>4.6</v>
      </c>
    </row>
    <row r="9" spans="2:15" ht="16.5" customHeight="1">
      <c r="B9" s="444" t="s">
        <v>381</v>
      </c>
      <c r="C9" s="204" t="s">
        <v>818</v>
      </c>
      <c r="D9" s="508">
        <v>20.2</v>
      </c>
      <c r="E9" s="509">
        <v>20.6</v>
      </c>
      <c r="F9" s="509">
        <v>19.2</v>
      </c>
      <c r="G9" s="509">
        <v>171.8</v>
      </c>
      <c r="H9" s="509">
        <v>181</v>
      </c>
      <c r="I9" s="509">
        <v>149.1</v>
      </c>
      <c r="J9" s="509">
        <v>153.2</v>
      </c>
      <c r="K9" s="509">
        <v>158.7</v>
      </c>
      <c r="L9" s="509">
        <v>139.5</v>
      </c>
      <c r="M9" s="509">
        <v>18.6</v>
      </c>
      <c r="N9" s="509">
        <v>22.3</v>
      </c>
      <c r="O9" s="509">
        <v>9.6</v>
      </c>
    </row>
    <row r="10" spans="2:15" ht="16.5" customHeight="1">
      <c r="B10" s="445" t="s">
        <v>382</v>
      </c>
      <c r="C10" s="204" t="s">
        <v>819</v>
      </c>
      <c r="D10" s="508">
        <v>18.7</v>
      </c>
      <c r="E10" s="509">
        <v>19.1</v>
      </c>
      <c r="F10" s="509">
        <v>16.9</v>
      </c>
      <c r="G10" s="509">
        <v>149.9</v>
      </c>
      <c r="H10" s="509">
        <v>155.1</v>
      </c>
      <c r="I10" s="509">
        <v>126.1</v>
      </c>
      <c r="J10" s="509">
        <v>140</v>
      </c>
      <c r="K10" s="509">
        <v>144</v>
      </c>
      <c r="L10" s="509">
        <v>122</v>
      </c>
      <c r="M10" s="509">
        <v>9.9</v>
      </c>
      <c r="N10" s="509">
        <v>11.1</v>
      </c>
      <c r="O10" s="509">
        <v>4.1</v>
      </c>
    </row>
    <row r="11" spans="2:15" ht="16.5" customHeight="1">
      <c r="B11" s="444" t="s">
        <v>383</v>
      </c>
      <c r="C11" s="204" t="s">
        <v>820</v>
      </c>
      <c r="D11" s="508">
        <v>18.3</v>
      </c>
      <c r="E11" s="509">
        <v>19.9</v>
      </c>
      <c r="F11" s="509">
        <v>15.8</v>
      </c>
      <c r="G11" s="509">
        <v>142.9</v>
      </c>
      <c r="H11" s="509">
        <v>159.4</v>
      </c>
      <c r="I11" s="509">
        <v>118.7</v>
      </c>
      <c r="J11" s="509">
        <v>134.6</v>
      </c>
      <c r="K11" s="509">
        <v>148.1</v>
      </c>
      <c r="L11" s="509">
        <v>114.8</v>
      </c>
      <c r="M11" s="509">
        <v>8.3</v>
      </c>
      <c r="N11" s="509">
        <v>11.3</v>
      </c>
      <c r="O11" s="509">
        <v>3.9</v>
      </c>
    </row>
    <row r="12" spans="2:15" ht="16.5" customHeight="1">
      <c r="B12" s="444" t="s">
        <v>384</v>
      </c>
      <c r="C12" s="204" t="s">
        <v>10</v>
      </c>
      <c r="D12" s="508">
        <v>20.4</v>
      </c>
      <c r="E12" s="509">
        <v>20.5</v>
      </c>
      <c r="F12" s="509">
        <v>20</v>
      </c>
      <c r="G12" s="509">
        <v>167.8</v>
      </c>
      <c r="H12" s="509">
        <v>177.8</v>
      </c>
      <c r="I12" s="509">
        <v>135.2</v>
      </c>
      <c r="J12" s="509">
        <v>141.8</v>
      </c>
      <c r="K12" s="509">
        <v>148</v>
      </c>
      <c r="L12" s="509">
        <v>121.7</v>
      </c>
      <c r="M12" s="509">
        <v>26</v>
      </c>
      <c r="N12" s="509">
        <v>29.8</v>
      </c>
      <c r="O12" s="509">
        <v>13.5</v>
      </c>
    </row>
    <row r="13" spans="2:15" ht="16.5" customHeight="1">
      <c r="B13" s="444" t="s">
        <v>385</v>
      </c>
      <c r="C13" s="204" t="s">
        <v>11</v>
      </c>
      <c r="D13" s="508">
        <v>19</v>
      </c>
      <c r="E13" s="509">
        <v>20.3</v>
      </c>
      <c r="F13" s="509">
        <v>18</v>
      </c>
      <c r="G13" s="509">
        <v>132.2</v>
      </c>
      <c r="H13" s="509">
        <v>157.6</v>
      </c>
      <c r="I13" s="509">
        <v>112.9</v>
      </c>
      <c r="J13" s="509">
        <v>126.4</v>
      </c>
      <c r="K13" s="509">
        <v>147.9</v>
      </c>
      <c r="L13" s="509">
        <v>110</v>
      </c>
      <c r="M13" s="509">
        <v>5.8</v>
      </c>
      <c r="N13" s="509">
        <v>9.7</v>
      </c>
      <c r="O13" s="509">
        <v>2.9</v>
      </c>
    </row>
    <row r="14" spans="2:15" ht="16.5" customHeight="1">
      <c r="B14" s="444" t="s">
        <v>386</v>
      </c>
      <c r="C14" s="204" t="s">
        <v>12</v>
      </c>
      <c r="D14" s="508">
        <v>18.7</v>
      </c>
      <c r="E14" s="509">
        <v>19.5</v>
      </c>
      <c r="F14" s="509">
        <v>18.1</v>
      </c>
      <c r="G14" s="509">
        <v>143.8</v>
      </c>
      <c r="H14" s="509">
        <v>156.4</v>
      </c>
      <c r="I14" s="509">
        <v>134.4</v>
      </c>
      <c r="J14" s="509">
        <v>132.4</v>
      </c>
      <c r="K14" s="509">
        <v>140.6</v>
      </c>
      <c r="L14" s="509">
        <v>126.3</v>
      </c>
      <c r="M14" s="509">
        <v>11.4</v>
      </c>
      <c r="N14" s="509">
        <v>15.8</v>
      </c>
      <c r="O14" s="509">
        <v>8.1</v>
      </c>
    </row>
    <row r="15" spans="2:15" ht="16.5" customHeight="1">
      <c r="B15" s="444" t="s">
        <v>387</v>
      </c>
      <c r="C15" s="204" t="s">
        <v>13</v>
      </c>
      <c r="D15" s="508">
        <v>19.4</v>
      </c>
      <c r="E15" s="509">
        <v>19.9</v>
      </c>
      <c r="F15" s="509">
        <v>18.3</v>
      </c>
      <c r="G15" s="509">
        <v>155.5</v>
      </c>
      <c r="H15" s="509">
        <v>166.1</v>
      </c>
      <c r="I15" s="509">
        <v>135.4</v>
      </c>
      <c r="J15" s="509">
        <v>143.3</v>
      </c>
      <c r="K15" s="509">
        <v>151.1</v>
      </c>
      <c r="L15" s="509">
        <v>128.4</v>
      </c>
      <c r="M15" s="509">
        <v>12.2</v>
      </c>
      <c r="N15" s="509">
        <v>15</v>
      </c>
      <c r="O15" s="509">
        <v>7</v>
      </c>
    </row>
    <row r="16" spans="2:15" ht="16.5" customHeight="1">
      <c r="B16" s="444" t="s">
        <v>388</v>
      </c>
      <c r="C16" s="204" t="s">
        <v>14</v>
      </c>
      <c r="D16" s="508">
        <v>19.9</v>
      </c>
      <c r="E16" s="509">
        <v>20</v>
      </c>
      <c r="F16" s="509">
        <v>19.7</v>
      </c>
      <c r="G16" s="509">
        <v>158.7</v>
      </c>
      <c r="H16" s="509">
        <v>170.5</v>
      </c>
      <c r="I16" s="509">
        <v>142.4</v>
      </c>
      <c r="J16" s="509">
        <v>147.5</v>
      </c>
      <c r="K16" s="509">
        <v>156.1</v>
      </c>
      <c r="L16" s="509">
        <v>135.6</v>
      </c>
      <c r="M16" s="509">
        <v>11.2</v>
      </c>
      <c r="N16" s="509">
        <v>14.4</v>
      </c>
      <c r="O16" s="509">
        <v>6.8</v>
      </c>
    </row>
    <row r="17" spans="2:15" ht="16.5" customHeight="1">
      <c r="B17" s="444" t="s">
        <v>389</v>
      </c>
      <c r="C17" s="204" t="s">
        <v>15</v>
      </c>
      <c r="D17" s="508">
        <v>16.4</v>
      </c>
      <c r="E17" s="509">
        <v>17.7</v>
      </c>
      <c r="F17" s="509">
        <v>15.7</v>
      </c>
      <c r="G17" s="509">
        <v>105.5</v>
      </c>
      <c r="H17" s="509">
        <v>135.8</v>
      </c>
      <c r="I17" s="509">
        <v>89.6</v>
      </c>
      <c r="J17" s="509">
        <v>101</v>
      </c>
      <c r="K17" s="509">
        <v>127.7</v>
      </c>
      <c r="L17" s="509">
        <v>86.9</v>
      </c>
      <c r="M17" s="509">
        <v>4.5</v>
      </c>
      <c r="N17" s="509">
        <v>8.1</v>
      </c>
      <c r="O17" s="509">
        <v>2.7</v>
      </c>
    </row>
    <row r="18" spans="2:15" ht="16.5" customHeight="1">
      <c r="B18" s="444" t="s">
        <v>390</v>
      </c>
      <c r="C18" s="204" t="s">
        <v>16</v>
      </c>
      <c r="D18" s="508">
        <v>17.5</v>
      </c>
      <c r="E18" s="509">
        <v>19.2</v>
      </c>
      <c r="F18" s="509">
        <v>16.6</v>
      </c>
      <c r="G18" s="509">
        <v>128.6</v>
      </c>
      <c r="H18" s="509">
        <v>153.2</v>
      </c>
      <c r="I18" s="509">
        <v>114.7</v>
      </c>
      <c r="J18" s="509">
        <v>122.5</v>
      </c>
      <c r="K18" s="509">
        <v>145.2</v>
      </c>
      <c r="L18" s="509">
        <v>109.7</v>
      </c>
      <c r="M18" s="509">
        <v>6.1</v>
      </c>
      <c r="N18" s="509">
        <v>8</v>
      </c>
      <c r="O18" s="509">
        <v>5</v>
      </c>
    </row>
    <row r="19" spans="2:15" ht="16.5" customHeight="1">
      <c r="B19" s="444" t="s">
        <v>391</v>
      </c>
      <c r="C19" s="204" t="s">
        <v>17</v>
      </c>
      <c r="D19" s="508">
        <v>18.1</v>
      </c>
      <c r="E19" s="509">
        <v>18.9</v>
      </c>
      <c r="F19" s="509">
        <v>17.5</v>
      </c>
      <c r="G19" s="509">
        <v>154</v>
      </c>
      <c r="H19" s="509">
        <v>170</v>
      </c>
      <c r="I19" s="509">
        <v>141</v>
      </c>
      <c r="J19" s="509">
        <v>130.6</v>
      </c>
      <c r="K19" s="509">
        <v>140.6</v>
      </c>
      <c r="L19" s="509">
        <v>122.5</v>
      </c>
      <c r="M19" s="509">
        <v>23.4</v>
      </c>
      <c r="N19" s="509">
        <v>29.4</v>
      </c>
      <c r="O19" s="509">
        <v>18.5</v>
      </c>
    </row>
    <row r="20" spans="2:15" ht="16.5" customHeight="1">
      <c r="B20" s="444" t="s">
        <v>392</v>
      </c>
      <c r="C20" s="204" t="s">
        <v>18</v>
      </c>
      <c r="D20" s="508">
        <v>18.7</v>
      </c>
      <c r="E20" s="509">
        <v>19.7</v>
      </c>
      <c r="F20" s="509">
        <v>18.5</v>
      </c>
      <c r="G20" s="509">
        <v>142.6</v>
      </c>
      <c r="H20" s="509">
        <v>159.4</v>
      </c>
      <c r="I20" s="509">
        <v>138.2</v>
      </c>
      <c r="J20" s="509">
        <v>136.1</v>
      </c>
      <c r="K20" s="509">
        <v>149.3</v>
      </c>
      <c r="L20" s="509">
        <v>132.7</v>
      </c>
      <c r="M20" s="509">
        <v>6.5</v>
      </c>
      <c r="N20" s="509">
        <v>10.1</v>
      </c>
      <c r="O20" s="509">
        <v>5.5</v>
      </c>
    </row>
    <row r="21" spans="2:15" ht="16.5" customHeight="1">
      <c r="B21" s="444" t="s">
        <v>395</v>
      </c>
      <c r="C21" s="204" t="s">
        <v>821</v>
      </c>
      <c r="D21" s="508">
        <v>19</v>
      </c>
      <c r="E21" s="509">
        <v>19.7</v>
      </c>
      <c r="F21" s="509">
        <v>18.1</v>
      </c>
      <c r="G21" s="509">
        <v>152.2</v>
      </c>
      <c r="H21" s="509">
        <v>160.5</v>
      </c>
      <c r="I21" s="509">
        <v>142.5</v>
      </c>
      <c r="J21" s="509">
        <v>143.9</v>
      </c>
      <c r="K21" s="509">
        <v>151.1</v>
      </c>
      <c r="L21" s="509">
        <v>135.6</v>
      </c>
      <c r="M21" s="509">
        <v>8.3</v>
      </c>
      <c r="N21" s="509">
        <v>9.4</v>
      </c>
      <c r="O21" s="509">
        <v>6.9</v>
      </c>
    </row>
    <row r="22" spans="2:15" ht="16.5" customHeight="1">
      <c r="B22" s="446" t="s">
        <v>396</v>
      </c>
      <c r="C22" s="205" t="s">
        <v>19</v>
      </c>
      <c r="D22" s="510">
        <v>19.2</v>
      </c>
      <c r="E22" s="511">
        <v>19.9</v>
      </c>
      <c r="F22" s="511">
        <v>18.4</v>
      </c>
      <c r="G22" s="511">
        <v>140.2</v>
      </c>
      <c r="H22" s="511">
        <v>162.2</v>
      </c>
      <c r="I22" s="511">
        <v>116.3</v>
      </c>
      <c r="J22" s="511">
        <v>132.5</v>
      </c>
      <c r="K22" s="511">
        <v>151.1</v>
      </c>
      <c r="L22" s="511">
        <v>112.3</v>
      </c>
      <c r="M22" s="511">
        <v>7.7</v>
      </c>
      <c r="N22" s="511">
        <v>11.1</v>
      </c>
      <c r="O22" s="511">
        <v>4</v>
      </c>
    </row>
    <row r="23" spans="2:15" ht="16.5" customHeight="1">
      <c r="B23" s="426" t="s">
        <v>397</v>
      </c>
      <c r="C23" s="206" t="s">
        <v>20</v>
      </c>
      <c r="D23" s="507">
        <v>18.8</v>
      </c>
      <c r="E23" s="507">
        <v>19.5</v>
      </c>
      <c r="F23" s="507">
        <v>17.9</v>
      </c>
      <c r="G23" s="507">
        <v>149.3</v>
      </c>
      <c r="H23" s="507">
        <v>162.7</v>
      </c>
      <c r="I23" s="507">
        <v>133.4</v>
      </c>
      <c r="J23" s="507">
        <v>136.8</v>
      </c>
      <c r="K23" s="507">
        <v>146.9</v>
      </c>
      <c r="L23" s="507">
        <v>124.9</v>
      </c>
      <c r="M23" s="507">
        <v>12.5</v>
      </c>
      <c r="N23" s="507">
        <v>15.8</v>
      </c>
      <c r="O23" s="507">
        <v>8.5</v>
      </c>
    </row>
    <row r="24" spans="2:15" ht="16.5" customHeight="1">
      <c r="B24" s="427" t="s">
        <v>398</v>
      </c>
      <c r="C24" s="204" t="s">
        <v>823</v>
      </c>
      <c r="D24" s="512">
        <v>21.2</v>
      </c>
      <c r="E24" s="512">
        <v>21.4</v>
      </c>
      <c r="F24" s="512">
        <v>20.9</v>
      </c>
      <c r="G24" s="512">
        <v>170.5</v>
      </c>
      <c r="H24" s="512">
        <v>180.3</v>
      </c>
      <c r="I24" s="512">
        <v>161</v>
      </c>
      <c r="J24" s="512">
        <v>162.1</v>
      </c>
      <c r="K24" s="512">
        <v>167.4</v>
      </c>
      <c r="L24" s="512">
        <v>156.9</v>
      </c>
      <c r="M24" s="512">
        <v>8.4</v>
      </c>
      <c r="N24" s="512">
        <v>12.9</v>
      </c>
      <c r="O24" s="512">
        <v>4.1</v>
      </c>
    </row>
    <row r="25" spans="2:15" ht="16.5" customHeight="1">
      <c r="B25" s="428" t="s">
        <v>399</v>
      </c>
      <c r="C25" s="207" t="s">
        <v>21</v>
      </c>
      <c r="D25" s="505">
        <v>21.4</v>
      </c>
      <c r="E25" s="505">
        <v>21.5</v>
      </c>
      <c r="F25" s="505">
        <v>21.4</v>
      </c>
      <c r="G25" s="505">
        <v>174.7</v>
      </c>
      <c r="H25" s="505">
        <v>185.8</v>
      </c>
      <c r="I25" s="505">
        <v>140.1</v>
      </c>
      <c r="J25" s="505">
        <v>162</v>
      </c>
      <c r="K25" s="505">
        <v>171.5</v>
      </c>
      <c r="L25" s="505">
        <v>132.4</v>
      </c>
      <c r="M25" s="505">
        <v>12.7</v>
      </c>
      <c r="N25" s="505">
        <v>14.3</v>
      </c>
      <c r="O25" s="505">
        <v>7.7</v>
      </c>
    </row>
    <row r="26" spans="2:15" ht="16.5" customHeight="1">
      <c r="B26" s="429" t="s">
        <v>400</v>
      </c>
      <c r="C26" s="208" t="s">
        <v>22</v>
      </c>
      <c r="D26" s="509">
        <v>21.2</v>
      </c>
      <c r="E26" s="509">
        <v>21.4</v>
      </c>
      <c r="F26" s="509">
        <v>20.8</v>
      </c>
      <c r="G26" s="509">
        <v>183</v>
      </c>
      <c r="H26" s="509">
        <v>186.4</v>
      </c>
      <c r="I26" s="509">
        <v>172.7</v>
      </c>
      <c r="J26" s="509">
        <v>166.4</v>
      </c>
      <c r="K26" s="509">
        <v>168.7</v>
      </c>
      <c r="L26" s="509">
        <v>159.3</v>
      </c>
      <c r="M26" s="509">
        <v>16.6</v>
      </c>
      <c r="N26" s="509">
        <v>17.7</v>
      </c>
      <c r="O26" s="509">
        <v>13.4</v>
      </c>
    </row>
    <row r="27" spans="2:15" ht="16.5" customHeight="1">
      <c r="B27" s="429" t="s">
        <v>401</v>
      </c>
      <c r="C27" s="208" t="s">
        <v>23</v>
      </c>
      <c r="D27" s="509">
        <v>21.2</v>
      </c>
      <c r="E27" s="509">
        <v>21.4</v>
      </c>
      <c r="F27" s="509">
        <v>20.1</v>
      </c>
      <c r="G27" s="509">
        <v>177.4</v>
      </c>
      <c r="H27" s="509">
        <v>181.3</v>
      </c>
      <c r="I27" s="509">
        <v>158.5</v>
      </c>
      <c r="J27" s="509">
        <v>157.3</v>
      </c>
      <c r="K27" s="509">
        <v>159.1</v>
      </c>
      <c r="L27" s="509">
        <v>148.2</v>
      </c>
      <c r="M27" s="509">
        <v>20.1</v>
      </c>
      <c r="N27" s="509">
        <v>22.2</v>
      </c>
      <c r="O27" s="509">
        <v>10.3</v>
      </c>
    </row>
    <row r="28" spans="2:15" ht="16.5" customHeight="1">
      <c r="B28" s="429" t="s">
        <v>402</v>
      </c>
      <c r="C28" s="208" t="s">
        <v>827</v>
      </c>
      <c r="D28" s="509">
        <v>19.9</v>
      </c>
      <c r="E28" s="509">
        <v>20.4</v>
      </c>
      <c r="F28" s="509">
        <v>19.2</v>
      </c>
      <c r="G28" s="509">
        <v>171.5</v>
      </c>
      <c r="H28" s="509">
        <v>185.3</v>
      </c>
      <c r="I28" s="509">
        <v>149.7</v>
      </c>
      <c r="J28" s="509">
        <v>155.2</v>
      </c>
      <c r="K28" s="509">
        <v>164.4</v>
      </c>
      <c r="L28" s="509">
        <v>140.7</v>
      </c>
      <c r="M28" s="509">
        <v>16.3</v>
      </c>
      <c r="N28" s="509">
        <v>20.9</v>
      </c>
      <c r="O28" s="509">
        <v>9</v>
      </c>
    </row>
    <row r="29" spans="2:15" ht="16.5" customHeight="1">
      <c r="B29" s="429" t="s">
        <v>403</v>
      </c>
      <c r="C29" s="208" t="s">
        <v>24</v>
      </c>
      <c r="D29" s="509">
        <v>19.6</v>
      </c>
      <c r="E29" s="509">
        <v>19.9</v>
      </c>
      <c r="F29" s="509">
        <v>18.7</v>
      </c>
      <c r="G29" s="509">
        <v>162.5</v>
      </c>
      <c r="H29" s="509">
        <v>166.1</v>
      </c>
      <c r="I29" s="509">
        <v>149.7</v>
      </c>
      <c r="J29" s="509">
        <v>146.6</v>
      </c>
      <c r="K29" s="509">
        <v>148</v>
      </c>
      <c r="L29" s="509">
        <v>141.8</v>
      </c>
      <c r="M29" s="509">
        <v>15.9</v>
      </c>
      <c r="N29" s="509">
        <v>18.1</v>
      </c>
      <c r="O29" s="509">
        <v>7.9</v>
      </c>
    </row>
    <row r="30" spans="2:15" ht="16.5" customHeight="1">
      <c r="B30" s="429" t="s">
        <v>404</v>
      </c>
      <c r="C30" s="208" t="s">
        <v>25</v>
      </c>
      <c r="D30" s="509">
        <v>19.2</v>
      </c>
      <c r="E30" s="509">
        <v>20.1</v>
      </c>
      <c r="F30" s="509">
        <v>17.9</v>
      </c>
      <c r="G30" s="509">
        <v>165.6</v>
      </c>
      <c r="H30" s="509">
        <v>178.4</v>
      </c>
      <c r="I30" s="509">
        <v>147</v>
      </c>
      <c r="J30" s="509">
        <v>147.8</v>
      </c>
      <c r="K30" s="509">
        <v>156.2</v>
      </c>
      <c r="L30" s="509">
        <v>135.6</v>
      </c>
      <c r="M30" s="509">
        <v>17.8</v>
      </c>
      <c r="N30" s="509">
        <v>22.2</v>
      </c>
      <c r="O30" s="509">
        <v>11.4</v>
      </c>
    </row>
    <row r="31" spans="2:15" ht="16.5" customHeight="1">
      <c r="B31" s="429" t="s">
        <v>405</v>
      </c>
      <c r="C31" s="208" t="s">
        <v>26</v>
      </c>
      <c r="D31" s="509">
        <v>20.8</v>
      </c>
      <c r="E31" s="509">
        <v>20.9</v>
      </c>
      <c r="F31" s="509">
        <v>20.7</v>
      </c>
      <c r="G31" s="509">
        <v>179.1</v>
      </c>
      <c r="H31" s="509">
        <v>184.7</v>
      </c>
      <c r="I31" s="509">
        <v>162.5</v>
      </c>
      <c r="J31" s="509">
        <v>158.4</v>
      </c>
      <c r="K31" s="509">
        <v>161.4</v>
      </c>
      <c r="L31" s="509">
        <v>149.4</v>
      </c>
      <c r="M31" s="509">
        <v>20.7</v>
      </c>
      <c r="N31" s="509">
        <v>23.3</v>
      </c>
      <c r="O31" s="509">
        <v>13.1</v>
      </c>
    </row>
    <row r="32" spans="2:15" ht="16.5" customHeight="1">
      <c r="B32" s="429" t="s">
        <v>406</v>
      </c>
      <c r="C32" s="208" t="s">
        <v>27</v>
      </c>
      <c r="D32" s="509">
        <v>19.7</v>
      </c>
      <c r="E32" s="509">
        <v>19.6</v>
      </c>
      <c r="F32" s="509">
        <v>20.8</v>
      </c>
      <c r="G32" s="509">
        <v>159.8</v>
      </c>
      <c r="H32" s="509">
        <v>158.5</v>
      </c>
      <c r="I32" s="509">
        <v>170.5</v>
      </c>
      <c r="J32" s="509">
        <v>146</v>
      </c>
      <c r="K32" s="509">
        <v>143.9</v>
      </c>
      <c r="L32" s="509">
        <v>162.9</v>
      </c>
      <c r="M32" s="509">
        <v>13.8</v>
      </c>
      <c r="N32" s="509">
        <v>14.6</v>
      </c>
      <c r="O32" s="509">
        <v>7.6</v>
      </c>
    </row>
    <row r="33" spans="2:15" ht="16.5" customHeight="1">
      <c r="B33" s="429" t="s">
        <v>407</v>
      </c>
      <c r="C33" s="208" t="s">
        <v>832</v>
      </c>
      <c r="D33" s="509">
        <v>21.3</v>
      </c>
      <c r="E33" s="509">
        <v>21.3</v>
      </c>
      <c r="F33" s="509">
        <v>21</v>
      </c>
      <c r="G33" s="509">
        <v>196.7</v>
      </c>
      <c r="H33" s="509">
        <v>200.9</v>
      </c>
      <c r="I33" s="509">
        <v>173.2</v>
      </c>
      <c r="J33" s="509">
        <v>165.6</v>
      </c>
      <c r="K33" s="509">
        <v>166.3</v>
      </c>
      <c r="L33" s="509">
        <v>162</v>
      </c>
      <c r="M33" s="509">
        <v>31.1</v>
      </c>
      <c r="N33" s="509">
        <v>34.6</v>
      </c>
      <c r="O33" s="509">
        <v>11.2</v>
      </c>
    </row>
    <row r="34" spans="2:15" ht="16.5" customHeight="1">
      <c r="B34" s="429" t="s">
        <v>408</v>
      </c>
      <c r="C34" s="208" t="s">
        <v>833</v>
      </c>
      <c r="D34" s="509">
        <v>20.8</v>
      </c>
      <c r="E34" s="509">
        <v>20.9</v>
      </c>
      <c r="F34" s="509">
        <v>19.8</v>
      </c>
      <c r="G34" s="509">
        <v>175.7</v>
      </c>
      <c r="H34" s="509">
        <v>177.6</v>
      </c>
      <c r="I34" s="509">
        <v>161.2</v>
      </c>
      <c r="J34" s="509">
        <v>153.4</v>
      </c>
      <c r="K34" s="509">
        <v>154</v>
      </c>
      <c r="L34" s="509">
        <v>148.4</v>
      </c>
      <c r="M34" s="509">
        <v>22.3</v>
      </c>
      <c r="N34" s="509">
        <v>23.6</v>
      </c>
      <c r="O34" s="509">
        <v>12.8</v>
      </c>
    </row>
    <row r="35" spans="2:15" ht="16.5" customHeight="1">
      <c r="B35" s="429" t="s">
        <v>409</v>
      </c>
      <c r="C35" s="208" t="s">
        <v>834</v>
      </c>
      <c r="D35" s="509">
        <v>21.4</v>
      </c>
      <c r="E35" s="509">
        <v>21.7</v>
      </c>
      <c r="F35" s="509">
        <v>20.3</v>
      </c>
      <c r="G35" s="509">
        <v>184.8</v>
      </c>
      <c r="H35" s="509">
        <v>192.1</v>
      </c>
      <c r="I35" s="509">
        <v>164.4</v>
      </c>
      <c r="J35" s="509">
        <v>160.6</v>
      </c>
      <c r="K35" s="509">
        <v>164.1</v>
      </c>
      <c r="L35" s="509">
        <v>150.9</v>
      </c>
      <c r="M35" s="509">
        <v>24.2</v>
      </c>
      <c r="N35" s="509">
        <v>28</v>
      </c>
      <c r="O35" s="509">
        <v>13.5</v>
      </c>
    </row>
    <row r="36" spans="2:15" ht="16.5" customHeight="1">
      <c r="B36" s="429" t="s">
        <v>410</v>
      </c>
      <c r="C36" s="208" t="s">
        <v>28</v>
      </c>
      <c r="D36" s="509">
        <v>20.4</v>
      </c>
      <c r="E36" s="509">
        <v>20.6</v>
      </c>
      <c r="F36" s="509">
        <v>19.2</v>
      </c>
      <c r="G36" s="509">
        <v>177.7</v>
      </c>
      <c r="H36" s="509">
        <v>181.6</v>
      </c>
      <c r="I36" s="509">
        <v>151.9</v>
      </c>
      <c r="J36" s="509">
        <v>152.4</v>
      </c>
      <c r="K36" s="509">
        <v>154.1</v>
      </c>
      <c r="L36" s="509">
        <v>140.9</v>
      </c>
      <c r="M36" s="509">
        <v>25.3</v>
      </c>
      <c r="N36" s="509">
        <v>27.5</v>
      </c>
      <c r="O36" s="509">
        <v>11</v>
      </c>
    </row>
    <row r="37" spans="2:15" ht="16.5" customHeight="1">
      <c r="B37" s="429" t="s">
        <v>411</v>
      </c>
      <c r="C37" s="208" t="s">
        <v>29</v>
      </c>
      <c r="D37" s="509">
        <v>20.9</v>
      </c>
      <c r="E37" s="509">
        <v>21.1</v>
      </c>
      <c r="F37" s="509">
        <v>20</v>
      </c>
      <c r="G37" s="509">
        <v>183.4</v>
      </c>
      <c r="H37" s="509">
        <v>191.6</v>
      </c>
      <c r="I37" s="509">
        <v>145.3</v>
      </c>
      <c r="J37" s="509">
        <v>158.7</v>
      </c>
      <c r="K37" s="509">
        <v>163.1</v>
      </c>
      <c r="L37" s="509">
        <v>138.4</v>
      </c>
      <c r="M37" s="509">
        <v>24.7</v>
      </c>
      <c r="N37" s="509">
        <v>28.5</v>
      </c>
      <c r="O37" s="509">
        <v>6.9</v>
      </c>
    </row>
    <row r="38" spans="2:15" ht="16.5" customHeight="1">
      <c r="B38" s="429" t="s">
        <v>412</v>
      </c>
      <c r="C38" s="208" t="s">
        <v>30</v>
      </c>
      <c r="D38" s="509">
        <v>20</v>
      </c>
      <c r="E38" s="509">
        <v>20.4</v>
      </c>
      <c r="F38" s="509">
        <v>19.4</v>
      </c>
      <c r="G38" s="509">
        <v>167.7</v>
      </c>
      <c r="H38" s="509">
        <v>174.3</v>
      </c>
      <c r="I38" s="509">
        <v>156.1</v>
      </c>
      <c r="J38" s="509">
        <v>153</v>
      </c>
      <c r="K38" s="509">
        <v>157.1</v>
      </c>
      <c r="L38" s="509">
        <v>145.7</v>
      </c>
      <c r="M38" s="509">
        <v>14.7</v>
      </c>
      <c r="N38" s="509">
        <v>17.2</v>
      </c>
      <c r="O38" s="509">
        <v>10.4</v>
      </c>
    </row>
    <row r="39" spans="2:15" ht="16.5" customHeight="1">
      <c r="B39" s="429" t="s">
        <v>413</v>
      </c>
      <c r="C39" s="208" t="s">
        <v>31</v>
      </c>
      <c r="D39" s="509">
        <v>20</v>
      </c>
      <c r="E39" s="509">
        <v>20.9</v>
      </c>
      <c r="F39" s="509">
        <v>18.9</v>
      </c>
      <c r="G39" s="509">
        <v>159.1</v>
      </c>
      <c r="H39" s="509">
        <v>180.5</v>
      </c>
      <c r="I39" s="509">
        <v>132.2</v>
      </c>
      <c r="J39" s="509">
        <v>146</v>
      </c>
      <c r="K39" s="509">
        <v>162</v>
      </c>
      <c r="L39" s="509">
        <v>125.9</v>
      </c>
      <c r="M39" s="509">
        <v>13.1</v>
      </c>
      <c r="N39" s="509">
        <v>18.5</v>
      </c>
      <c r="O39" s="509">
        <v>6.3</v>
      </c>
    </row>
    <row r="40" spans="2:15" ht="16.5" customHeight="1">
      <c r="B40" s="429" t="s">
        <v>422</v>
      </c>
      <c r="C40" s="208" t="s">
        <v>32</v>
      </c>
      <c r="D40" s="509">
        <v>20</v>
      </c>
      <c r="E40" s="509">
        <v>20.2</v>
      </c>
      <c r="F40" s="509">
        <v>19.6</v>
      </c>
      <c r="G40" s="509">
        <v>167.7</v>
      </c>
      <c r="H40" s="509">
        <v>175.9</v>
      </c>
      <c r="I40" s="509">
        <v>150.8</v>
      </c>
      <c r="J40" s="509">
        <v>152.6</v>
      </c>
      <c r="K40" s="509">
        <v>157.1</v>
      </c>
      <c r="L40" s="509">
        <v>143.5</v>
      </c>
      <c r="M40" s="509">
        <v>15.1</v>
      </c>
      <c r="N40" s="509">
        <v>18.8</v>
      </c>
      <c r="O40" s="509">
        <v>7.3</v>
      </c>
    </row>
    <row r="41" spans="2:15" ht="16.5" customHeight="1">
      <c r="B41" s="429" t="s">
        <v>423</v>
      </c>
      <c r="C41" s="208" t="s">
        <v>33</v>
      </c>
      <c r="D41" s="509">
        <v>19.3</v>
      </c>
      <c r="E41" s="509">
        <v>19.6</v>
      </c>
      <c r="F41" s="509">
        <v>18.7</v>
      </c>
      <c r="G41" s="509">
        <v>165.1</v>
      </c>
      <c r="H41" s="509">
        <v>170.9</v>
      </c>
      <c r="I41" s="509">
        <v>153.2</v>
      </c>
      <c r="J41" s="509">
        <v>149.5</v>
      </c>
      <c r="K41" s="509">
        <v>152.8</v>
      </c>
      <c r="L41" s="509">
        <v>142.7</v>
      </c>
      <c r="M41" s="509">
        <v>15.6</v>
      </c>
      <c r="N41" s="509">
        <v>18.1</v>
      </c>
      <c r="O41" s="509">
        <v>10.5</v>
      </c>
    </row>
    <row r="42" spans="2:15" ht="16.5" customHeight="1">
      <c r="B42" s="429" t="s">
        <v>424</v>
      </c>
      <c r="C42" s="208" t="s">
        <v>34</v>
      </c>
      <c r="D42" s="509">
        <v>20.7</v>
      </c>
      <c r="E42" s="509">
        <v>20.8</v>
      </c>
      <c r="F42" s="509">
        <v>20</v>
      </c>
      <c r="G42" s="509">
        <v>185.4</v>
      </c>
      <c r="H42" s="509">
        <v>190.2</v>
      </c>
      <c r="I42" s="509">
        <v>166.5</v>
      </c>
      <c r="J42" s="509">
        <v>161.8</v>
      </c>
      <c r="K42" s="509">
        <v>164.1</v>
      </c>
      <c r="L42" s="509">
        <v>152.7</v>
      </c>
      <c r="M42" s="509">
        <v>23.6</v>
      </c>
      <c r="N42" s="509">
        <v>26.1</v>
      </c>
      <c r="O42" s="509">
        <v>13.8</v>
      </c>
    </row>
    <row r="43" spans="2:15" ht="16.5" customHeight="1">
      <c r="B43" s="429" t="s">
        <v>425</v>
      </c>
      <c r="C43" s="448" t="s">
        <v>602</v>
      </c>
      <c r="D43" s="509">
        <v>20.3</v>
      </c>
      <c r="E43" s="509">
        <v>21.1</v>
      </c>
      <c r="F43" s="509">
        <v>19.4</v>
      </c>
      <c r="G43" s="509">
        <v>157.4</v>
      </c>
      <c r="H43" s="509">
        <v>176.6</v>
      </c>
      <c r="I43" s="509">
        <v>134.4</v>
      </c>
      <c r="J43" s="509">
        <v>146.8</v>
      </c>
      <c r="K43" s="509">
        <v>162.4</v>
      </c>
      <c r="L43" s="509">
        <v>128.2</v>
      </c>
      <c r="M43" s="509">
        <v>10.6</v>
      </c>
      <c r="N43" s="509">
        <v>14.2</v>
      </c>
      <c r="O43" s="509">
        <v>6.2</v>
      </c>
    </row>
    <row r="44" spans="2:15" ht="16.5" customHeight="1">
      <c r="B44" s="426" t="s">
        <v>261</v>
      </c>
      <c r="C44" s="523" t="s">
        <v>600</v>
      </c>
      <c r="D44" s="507">
        <v>20.3</v>
      </c>
      <c r="E44" s="507">
        <v>21</v>
      </c>
      <c r="F44" s="507">
        <v>18.9</v>
      </c>
      <c r="G44" s="507">
        <v>163.6</v>
      </c>
      <c r="H44" s="507">
        <v>176.1</v>
      </c>
      <c r="I44" s="507">
        <v>139.7</v>
      </c>
      <c r="J44" s="507">
        <v>154.7</v>
      </c>
      <c r="K44" s="507">
        <v>164.6</v>
      </c>
      <c r="L44" s="507">
        <v>135.9</v>
      </c>
      <c r="M44" s="507">
        <v>8.9</v>
      </c>
      <c r="N44" s="507">
        <v>11.5</v>
      </c>
      <c r="O44" s="507">
        <v>3.8</v>
      </c>
    </row>
    <row r="45" spans="2:15" ht="16.5" customHeight="1">
      <c r="B45" s="430" t="s">
        <v>262</v>
      </c>
      <c r="C45" s="524" t="s">
        <v>601</v>
      </c>
      <c r="D45" s="511">
        <v>18.5</v>
      </c>
      <c r="E45" s="511">
        <v>19.7</v>
      </c>
      <c r="F45" s="511">
        <v>17.9</v>
      </c>
      <c r="G45" s="511">
        <v>119</v>
      </c>
      <c r="H45" s="511">
        <v>142.3</v>
      </c>
      <c r="I45" s="511">
        <v>106.9</v>
      </c>
      <c r="J45" s="511">
        <v>114.4</v>
      </c>
      <c r="K45" s="511">
        <v>134.2</v>
      </c>
      <c r="L45" s="511">
        <v>104.2</v>
      </c>
      <c r="M45" s="511">
        <v>4.6</v>
      </c>
      <c r="N45" s="511">
        <v>8.1</v>
      </c>
      <c r="O45" s="511">
        <v>2.7</v>
      </c>
    </row>
    <row r="46" spans="2:15" ht="16.5" customHeight="1">
      <c r="B46" s="428" t="s">
        <v>263</v>
      </c>
      <c r="C46" s="207" t="s">
        <v>843</v>
      </c>
      <c r="D46" s="505">
        <v>18</v>
      </c>
      <c r="E46" s="505">
        <v>19.7</v>
      </c>
      <c r="F46" s="505">
        <v>16.9</v>
      </c>
      <c r="G46" s="505">
        <v>126.9</v>
      </c>
      <c r="H46" s="505">
        <v>166</v>
      </c>
      <c r="I46" s="505">
        <v>102.3</v>
      </c>
      <c r="J46" s="505">
        <v>117.8</v>
      </c>
      <c r="K46" s="505">
        <v>150.7</v>
      </c>
      <c r="L46" s="505">
        <v>97.1</v>
      </c>
      <c r="M46" s="505">
        <v>9.1</v>
      </c>
      <c r="N46" s="505">
        <v>15.3</v>
      </c>
      <c r="O46" s="505">
        <v>5.2</v>
      </c>
    </row>
    <row r="47" spans="2:15" ht="16.5" customHeight="1">
      <c r="B47" s="429" t="s">
        <v>264</v>
      </c>
      <c r="C47" s="208" t="s">
        <v>35</v>
      </c>
      <c r="D47" s="509">
        <v>15.9</v>
      </c>
      <c r="E47" s="509">
        <v>17</v>
      </c>
      <c r="F47" s="509">
        <v>15.3</v>
      </c>
      <c r="G47" s="509">
        <v>98.8</v>
      </c>
      <c r="H47" s="509">
        <v>124.6</v>
      </c>
      <c r="I47" s="509">
        <v>85.9</v>
      </c>
      <c r="J47" s="509">
        <v>95.7</v>
      </c>
      <c r="K47" s="509">
        <v>119.2</v>
      </c>
      <c r="L47" s="509">
        <v>84</v>
      </c>
      <c r="M47" s="509">
        <v>3.1</v>
      </c>
      <c r="N47" s="509">
        <v>5.4</v>
      </c>
      <c r="O47" s="509">
        <v>1.9</v>
      </c>
    </row>
    <row r="48" spans="2:15" ht="16.5" customHeight="1">
      <c r="B48" s="426" t="s">
        <v>265</v>
      </c>
      <c r="C48" s="206" t="s">
        <v>844</v>
      </c>
      <c r="D48" s="507">
        <v>19.4</v>
      </c>
      <c r="E48" s="507">
        <v>20.4</v>
      </c>
      <c r="F48" s="507">
        <v>19.1</v>
      </c>
      <c r="G48" s="507">
        <v>149.7</v>
      </c>
      <c r="H48" s="507">
        <v>163.9</v>
      </c>
      <c r="I48" s="507">
        <v>144.8</v>
      </c>
      <c r="J48" s="507">
        <v>142.2</v>
      </c>
      <c r="K48" s="507">
        <v>153</v>
      </c>
      <c r="L48" s="507">
        <v>138.5</v>
      </c>
      <c r="M48" s="507">
        <v>7.5</v>
      </c>
      <c r="N48" s="507">
        <v>10.9</v>
      </c>
      <c r="O48" s="507">
        <v>6.3</v>
      </c>
    </row>
    <row r="49" spans="2:15" ht="16.5" customHeight="1">
      <c r="B49" s="430" t="s">
        <v>266</v>
      </c>
      <c r="C49" s="205" t="s">
        <v>36</v>
      </c>
      <c r="D49" s="511">
        <v>18.2</v>
      </c>
      <c r="E49" s="511">
        <v>18.8</v>
      </c>
      <c r="F49" s="511">
        <v>18</v>
      </c>
      <c r="G49" s="511">
        <v>136.7</v>
      </c>
      <c r="H49" s="511">
        <v>153.5</v>
      </c>
      <c r="I49" s="511">
        <v>133.6</v>
      </c>
      <c r="J49" s="511">
        <v>131.1</v>
      </c>
      <c r="K49" s="511">
        <v>144.5</v>
      </c>
      <c r="L49" s="511">
        <v>128.6</v>
      </c>
      <c r="M49" s="511">
        <v>5.6</v>
      </c>
      <c r="N49" s="511">
        <v>9</v>
      </c>
      <c r="O49" s="511">
        <v>5</v>
      </c>
    </row>
    <row r="50" spans="2:15" ht="16.5" customHeight="1">
      <c r="B50" s="428" t="s">
        <v>267</v>
      </c>
      <c r="C50" s="207" t="s">
        <v>37</v>
      </c>
      <c r="D50" s="505">
        <v>18.6</v>
      </c>
      <c r="E50" s="505">
        <v>19.4</v>
      </c>
      <c r="F50" s="505">
        <v>17.6</v>
      </c>
      <c r="G50" s="505">
        <v>153</v>
      </c>
      <c r="H50" s="505">
        <v>166.5</v>
      </c>
      <c r="I50" s="505">
        <v>135.2</v>
      </c>
      <c r="J50" s="505">
        <v>138.7</v>
      </c>
      <c r="K50" s="505">
        <v>146.9</v>
      </c>
      <c r="L50" s="505">
        <v>127.9</v>
      </c>
      <c r="M50" s="505">
        <v>14.3</v>
      </c>
      <c r="N50" s="505">
        <v>19.6</v>
      </c>
      <c r="O50" s="505">
        <v>7.3</v>
      </c>
    </row>
    <row r="51" spans="2:15" ht="16.5" customHeight="1">
      <c r="B51" s="429" t="s">
        <v>268</v>
      </c>
      <c r="C51" s="208" t="s">
        <v>38</v>
      </c>
      <c r="D51" s="509">
        <v>18.5</v>
      </c>
      <c r="E51" s="509">
        <v>18.9</v>
      </c>
      <c r="F51" s="509">
        <v>18.3</v>
      </c>
      <c r="G51" s="509">
        <v>118</v>
      </c>
      <c r="H51" s="509">
        <v>141.6</v>
      </c>
      <c r="I51" s="509">
        <v>102.1</v>
      </c>
      <c r="J51" s="509">
        <v>112.5</v>
      </c>
      <c r="K51" s="509">
        <v>132.2</v>
      </c>
      <c r="L51" s="509">
        <v>99.2</v>
      </c>
      <c r="M51" s="509">
        <v>5.5</v>
      </c>
      <c r="N51" s="509">
        <v>9.4</v>
      </c>
      <c r="O51" s="509">
        <v>2.9</v>
      </c>
    </row>
    <row r="52" spans="2:15" ht="16.5" customHeight="1">
      <c r="B52" s="430" t="s">
        <v>269</v>
      </c>
      <c r="C52" s="205" t="s">
        <v>39</v>
      </c>
      <c r="D52" s="511">
        <v>21.5</v>
      </c>
      <c r="E52" s="511">
        <v>21.7</v>
      </c>
      <c r="F52" s="511">
        <v>21</v>
      </c>
      <c r="G52" s="511">
        <v>180.8</v>
      </c>
      <c r="H52" s="511">
        <v>185.8</v>
      </c>
      <c r="I52" s="511">
        <v>165.6</v>
      </c>
      <c r="J52" s="511">
        <v>175.3</v>
      </c>
      <c r="K52" s="511">
        <v>179.8</v>
      </c>
      <c r="L52" s="511">
        <v>161.6</v>
      </c>
      <c r="M52" s="511">
        <v>5.5</v>
      </c>
      <c r="N52" s="511">
        <v>6</v>
      </c>
      <c r="O52" s="511">
        <v>4</v>
      </c>
    </row>
    <row r="53" spans="2:15" ht="21.75" customHeight="1">
      <c r="B53" s="65"/>
      <c r="C53" s="395">
        <v>43040</v>
      </c>
      <c r="D53" s="202" t="s">
        <v>662</v>
      </c>
      <c r="E53" s="65"/>
      <c r="F53" s="403"/>
      <c r="H53" s="65"/>
      <c r="I53" s="65"/>
      <c r="J53" s="65"/>
      <c r="K53" s="65"/>
      <c r="L53" s="65"/>
      <c r="M53" s="65"/>
      <c r="N53" s="65"/>
      <c r="O53" s="65"/>
    </row>
    <row r="54" spans="2:15" ht="18" customHeight="1">
      <c r="B54" s="67"/>
      <c r="C54" s="69" t="s">
        <v>270</v>
      </c>
      <c r="E54" s="67"/>
      <c r="F54" s="67"/>
      <c r="G54" s="67"/>
      <c r="H54" s="67"/>
      <c r="I54" s="67"/>
      <c r="J54" s="67"/>
      <c r="K54" s="393"/>
      <c r="L54" s="67"/>
      <c r="M54" s="67"/>
      <c r="N54" s="67"/>
      <c r="O54" s="67"/>
    </row>
    <row r="55" spans="2:15" s="71" customFormat="1" ht="10.5" customHeight="1">
      <c r="B55" s="684" t="s">
        <v>196</v>
      </c>
      <c r="C55" s="685"/>
      <c r="D55" s="684" t="s">
        <v>156</v>
      </c>
      <c r="E55" s="690"/>
      <c r="F55" s="685"/>
      <c r="G55" s="684" t="s">
        <v>852</v>
      </c>
      <c r="H55" s="690"/>
      <c r="I55" s="690"/>
      <c r="J55" s="414"/>
      <c r="K55" s="414"/>
      <c r="L55" s="414"/>
      <c r="M55" s="414"/>
      <c r="N55" s="414"/>
      <c r="O55" s="415"/>
    </row>
    <row r="56" spans="2:15" s="71" customFormat="1" ht="18" customHeight="1">
      <c r="B56" s="686"/>
      <c r="C56" s="687"/>
      <c r="D56" s="691"/>
      <c r="E56" s="692"/>
      <c r="F56" s="693"/>
      <c r="G56" s="691"/>
      <c r="H56" s="692"/>
      <c r="I56" s="692"/>
      <c r="J56" s="697" t="s">
        <v>157</v>
      </c>
      <c r="K56" s="698"/>
      <c r="L56" s="698"/>
      <c r="M56" s="697" t="s">
        <v>853</v>
      </c>
      <c r="N56" s="699"/>
      <c r="O56" s="700"/>
    </row>
    <row r="57" spans="2:15" s="71" customFormat="1" ht="18" customHeight="1" thickBot="1">
      <c r="B57" s="688"/>
      <c r="C57" s="689"/>
      <c r="D57" s="73" t="s">
        <v>153</v>
      </c>
      <c r="E57" s="72" t="s">
        <v>154</v>
      </c>
      <c r="F57" s="72" t="s">
        <v>155</v>
      </c>
      <c r="G57" s="74" t="s">
        <v>153</v>
      </c>
      <c r="H57" s="72" t="s">
        <v>154</v>
      </c>
      <c r="I57" s="72" t="s">
        <v>155</v>
      </c>
      <c r="J57" s="74" t="s">
        <v>153</v>
      </c>
      <c r="K57" s="72" t="s">
        <v>154</v>
      </c>
      <c r="L57" s="72" t="s">
        <v>155</v>
      </c>
      <c r="M57" s="72" t="s">
        <v>153</v>
      </c>
      <c r="N57" s="74" t="s">
        <v>154</v>
      </c>
      <c r="O57" s="73" t="s">
        <v>155</v>
      </c>
    </row>
    <row r="58" spans="2:15" s="209" customFormat="1" ht="12" customHeight="1" thickTop="1">
      <c r="B58" s="440"/>
      <c r="C58" s="441"/>
      <c r="D58" s="210" t="s">
        <v>149</v>
      </c>
      <c r="E58" s="211" t="s">
        <v>149</v>
      </c>
      <c r="F58" s="211" t="s">
        <v>149</v>
      </c>
      <c r="G58" s="212" t="s">
        <v>150</v>
      </c>
      <c r="H58" s="212" t="s">
        <v>150</v>
      </c>
      <c r="I58" s="212" t="s">
        <v>150</v>
      </c>
      <c r="J58" s="212" t="s">
        <v>150</v>
      </c>
      <c r="K58" s="212" t="s">
        <v>150</v>
      </c>
      <c r="L58" s="212" t="s">
        <v>150</v>
      </c>
      <c r="M58" s="212" t="s">
        <v>150</v>
      </c>
      <c r="N58" s="212" t="s">
        <v>150</v>
      </c>
      <c r="O58" s="212" t="s">
        <v>150</v>
      </c>
    </row>
    <row r="59" spans="2:15" ht="16.5" customHeight="1">
      <c r="B59" s="447" t="s">
        <v>845</v>
      </c>
      <c r="C59" s="439" t="s">
        <v>816</v>
      </c>
      <c r="D59" s="505">
        <v>19.6</v>
      </c>
      <c r="E59" s="505">
        <v>20.4</v>
      </c>
      <c r="F59" s="505">
        <v>18.6</v>
      </c>
      <c r="G59" s="505">
        <v>158.4</v>
      </c>
      <c r="H59" s="505">
        <v>176.4</v>
      </c>
      <c r="I59" s="505">
        <v>135.9</v>
      </c>
      <c r="J59" s="505">
        <v>142.7</v>
      </c>
      <c r="K59" s="505">
        <v>154.8</v>
      </c>
      <c r="L59" s="505">
        <v>127.6</v>
      </c>
      <c r="M59" s="505">
        <v>15.7</v>
      </c>
      <c r="N59" s="505">
        <v>21.6</v>
      </c>
      <c r="O59" s="505">
        <v>8.3</v>
      </c>
    </row>
    <row r="60" spans="2:15" ht="16.5" customHeight="1">
      <c r="B60" s="443" t="s">
        <v>344</v>
      </c>
      <c r="C60" s="203" t="s">
        <v>817</v>
      </c>
      <c r="D60" s="506">
        <v>22.3</v>
      </c>
      <c r="E60" s="507">
        <v>22.4</v>
      </c>
      <c r="F60" s="507">
        <v>21.7</v>
      </c>
      <c r="G60" s="507">
        <v>181.8</v>
      </c>
      <c r="H60" s="507">
        <v>182.4</v>
      </c>
      <c r="I60" s="507">
        <v>176.3</v>
      </c>
      <c r="J60" s="507">
        <v>166.6</v>
      </c>
      <c r="K60" s="507">
        <v>166.8</v>
      </c>
      <c r="L60" s="507">
        <v>164.9</v>
      </c>
      <c r="M60" s="507">
        <v>15.2</v>
      </c>
      <c r="N60" s="507">
        <v>15.6</v>
      </c>
      <c r="O60" s="507">
        <v>11.4</v>
      </c>
    </row>
    <row r="61" spans="2:15" ht="16.5" customHeight="1">
      <c r="B61" s="444" t="s">
        <v>345</v>
      </c>
      <c r="C61" s="204" t="s">
        <v>818</v>
      </c>
      <c r="D61" s="508">
        <v>20.3</v>
      </c>
      <c r="E61" s="509">
        <v>20.6</v>
      </c>
      <c r="F61" s="509">
        <v>19.4</v>
      </c>
      <c r="G61" s="509">
        <v>177.3</v>
      </c>
      <c r="H61" s="509">
        <v>184.7</v>
      </c>
      <c r="I61" s="509">
        <v>157.3</v>
      </c>
      <c r="J61" s="509">
        <v>156</v>
      </c>
      <c r="K61" s="509">
        <v>160</v>
      </c>
      <c r="L61" s="509">
        <v>145.1</v>
      </c>
      <c r="M61" s="509">
        <v>21.3</v>
      </c>
      <c r="N61" s="509">
        <v>24.7</v>
      </c>
      <c r="O61" s="509">
        <v>12.2</v>
      </c>
    </row>
    <row r="62" spans="2:15" ht="16.5" customHeight="1">
      <c r="B62" s="445" t="s">
        <v>346</v>
      </c>
      <c r="C62" s="204" t="s">
        <v>819</v>
      </c>
      <c r="D62" s="508">
        <v>18.7</v>
      </c>
      <c r="E62" s="509">
        <v>19.1</v>
      </c>
      <c r="F62" s="509">
        <v>16.9</v>
      </c>
      <c r="G62" s="509">
        <v>149.9</v>
      </c>
      <c r="H62" s="509">
        <v>155.1</v>
      </c>
      <c r="I62" s="509">
        <v>126.1</v>
      </c>
      <c r="J62" s="509">
        <v>140</v>
      </c>
      <c r="K62" s="509">
        <v>144</v>
      </c>
      <c r="L62" s="509">
        <v>122</v>
      </c>
      <c r="M62" s="509">
        <v>9.9</v>
      </c>
      <c r="N62" s="509">
        <v>11.1</v>
      </c>
      <c r="O62" s="509">
        <v>4.1</v>
      </c>
    </row>
    <row r="63" spans="2:15" ht="16.5" customHeight="1">
      <c r="B63" s="444" t="s">
        <v>347</v>
      </c>
      <c r="C63" s="204" t="s">
        <v>820</v>
      </c>
      <c r="D63" s="508">
        <v>19.8</v>
      </c>
      <c r="E63" s="509">
        <v>19.8</v>
      </c>
      <c r="F63" s="509">
        <v>19.6</v>
      </c>
      <c r="G63" s="509">
        <v>152.8</v>
      </c>
      <c r="H63" s="509">
        <v>155.3</v>
      </c>
      <c r="I63" s="509">
        <v>147.2</v>
      </c>
      <c r="J63" s="509">
        <v>143.9</v>
      </c>
      <c r="K63" s="509">
        <v>145.3</v>
      </c>
      <c r="L63" s="509">
        <v>140.7</v>
      </c>
      <c r="M63" s="509">
        <v>8.9</v>
      </c>
      <c r="N63" s="509">
        <v>10</v>
      </c>
      <c r="O63" s="509">
        <v>6.5</v>
      </c>
    </row>
    <row r="64" spans="2:15" ht="16.5" customHeight="1">
      <c r="B64" s="444" t="s">
        <v>348</v>
      </c>
      <c r="C64" s="204" t="s">
        <v>10</v>
      </c>
      <c r="D64" s="508">
        <v>20.8</v>
      </c>
      <c r="E64" s="509">
        <v>21</v>
      </c>
      <c r="F64" s="509">
        <v>19.9</v>
      </c>
      <c r="G64" s="509">
        <v>177.5</v>
      </c>
      <c r="H64" s="509">
        <v>184.8</v>
      </c>
      <c r="I64" s="509">
        <v>149.8</v>
      </c>
      <c r="J64" s="509">
        <v>150.7</v>
      </c>
      <c r="K64" s="509">
        <v>154.6</v>
      </c>
      <c r="L64" s="509">
        <v>135.9</v>
      </c>
      <c r="M64" s="509">
        <v>26.8</v>
      </c>
      <c r="N64" s="509">
        <v>30.2</v>
      </c>
      <c r="O64" s="509">
        <v>13.9</v>
      </c>
    </row>
    <row r="65" spans="2:15" ht="16.5" customHeight="1">
      <c r="B65" s="444" t="s">
        <v>349</v>
      </c>
      <c r="C65" s="204" t="s">
        <v>11</v>
      </c>
      <c r="D65" s="508">
        <v>19.1</v>
      </c>
      <c r="E65" s="509">
        <v>19.8</v>
      </c>
      <c r="F65" s="509">
        <v>18.8</v>
      </c>
      <c r="G65" s="509">
        <v>132.6</v>
      </c>
      <c r="H65" s="509">
        <v>156</v>
      </c>
      <c r="I65" s="509">
        <v>119.5</v>
      </c>
      <c r="J65" s="509">
        <v>126.4</v>
      </c>
      <c r="K65" s="509">
        <v>144.3</v>
      </c>
      <c r="L65" s="509">
        <v>116.4</v>
      </c>
      <c r="M65" s="509">
        <v>6.2</v>
      </c>
      <c r="N65" s="509">
        <v>11.7</v>
      </c>
      <c r="O65" s="509">
        <v>3.1</v>
      </c>
    </row>
    <row r="66" spans="2:15" ht="16.5" customHeight="1">
      <c r="B66" s="444" t="s">
        <v>350</v>
      </c>
      <c r="C66" s="204" t="s">
        <v>12</v>
      </c>
      <c r="D66" s="508">
        <v>18.4</v>
      </c>
      <c r="E66" s="509">
        <v>19.4</v>
      </c>
      <c r="F66" s="509">
        <v>17.8</v>
      </c>
      <c r="G66" s="509">
        <v>137.1</v>
      </c>
      <c r="H66" s="509">
        <v>147.9</v>
      </c>
      <c r="I66" s="509">
        <v>129.4</v>
      </c>
      <c r="J66" s="509">
        <v>128</v>
      </c>
      <c r="K66" s="509">
        <v>133.2</v>
      </c>
      <c r="L66" s="509">
        <v>124.2</v>
      </c>
      <c r="M66" s="509">
        <v>9.1</v>
      </c>
      <c r="N66" s="509">
        <v>14.7</v>
      </c>
      <c r="O66" s="509">
        <v>5.2</v>
      </c>
    </row>
    <row r="67" spans="2:15" ht="16.5" customHeight="1">
      <c r="B67" s="444" t="s">
        <v>351</v>
      </c>
      <c r="C67" s="204" t="s">
        <v>13</v>
      </c>
      <c r="D67" s="508">
        <v>19.7</v>
      </c>
      <c r="E67" s="509">
        <v>20.5</v>
      </c>
      <c r="F67" s="509">
        <v>18</v>
      </c>
      <c r="G67" s="509">
        <v>161</v>
      </c>
      <c r="H67" s="509">
        <v>173.8</v>
      </c>
      <c r="I67" s="509">
        <v>132.7</v>
      </c>
      <c r="J67" s="509">
        <v>145.4</v>
      </c>
      <c r="K67" s="509">
        <v>155.3</v>
      </c>
      <c r="L67" s="509">
        <v>123.6</v>
      </c>
      <c r="M67" s="509">
        <v>15.6</v>
      </c>
      <c r="N67" s="509">
        <v>18.5</v>
      </c>
      <c r="O67" s="509">
        <v>9.1</v>
      </c>
    </row>
    <row r="68" spans="2:15" ht="16.5" customHeight="1">
      <c r="B68" s="444" t="s">
        <v>846</v>
      </c>
      <c r="C68" s="204" t="s">
        <v>14</v>
      </c>
      <c r="D68" s="508">
        <v>20.4</v>
      </c>
      <c r="E68" s="509">
        <v>20.6</v>
      </c>
      <c r="F68" s="509">
        <v>20</v>
      </c>
      <c r="G68" s="509">
        <v>166.9</v>
      </c>
      <c r="H68" s="509">
        <v>178.5</v>
      </c>
      <c r="I68" s="509">
        <v>144.8</v>
      </c>
      <c r="J68" s="509">
        <v>153.4</v>
      </c>
      <c r="K68" s="509">
        <v>160.9</v>
      </c>
      <c r="L68" s="509">
        <v>139.2</v>
      </c>
      <c r="M68" s="509">
        <v>13.5</v>
      </c>
      <c r="N68" s="509">
        <v>17.6</v>
      </c>
      <c r="O68" s="509">
        <v>5.6</v>
      </c>
    </row>
    <row r="69" spans="2:15" ht="16.5" customHeight="1">
      <c r="B69" s="444" t="s">
        <v>352</v>
      </c>
      <c r="C69" s="204" t="s">
        <v>15</v>
      </c>
      <c r="D69" s="508">
        <v>17.8</v>
      </c>
      <c r="E69" s="509">
        <v>19.2</v>
      </c>
      <c r="F69" s="509">
        <v>17.3</v>
      </c>
      <c r="G69" s="509">
        <v>120.5</v>
      </c>
      <c r="H69" s="509">
        <v>156.6</v>
      </c>
      <c r="I69" s="509">
        <v>104.3</v>
      </c>
      <c r="J69" s="509">
        <v>112.8</v>
      </c>
      <c r="K69" s="509">
        <v>141.8</v>
      </c>
      <c r="L69" s="509">
        <v>99.8</v>
      </c>
      <c r="M69" s="509">
        <v>7.7</v>
      </c>
      <c r="N69" s="509">
        <v>14.8</v>
      </c>
      <c r="O69" s="509">
        <v>4.5</v>
      </c>
    </row>
    <row r="70" spans="2:15" ht="16.5" customHeight="1">
      <c r="B70" s="444" t="s">
        <v>353</v>
      </c>
      <c r="C70" s="204" t="s">
        <v>16</v>
      </c>
      <c r="D70" s="508">
        <v>17.6</v>
      </c>
      <c r="E70" s="509">
        <v>18.6</v>
      </c>
      <c r="F70" s="509">
        <v>17</v>
      </c>
      <c r="G70" s="509">
        <v>129.9</v>
      </c>
      <c r="H70" s="509">
        <v>147.9</v>
      </c>
      <c r="I70" s="509">
        <v>119.7</v>
      </c>
      <c r="J70" s="509">
        <v>122.4</v>
      </c>
      <c r="K70" s="509">
        <v>137.3</v>
      </c>
      <c r="L70" s="509">
        <v>114</v>
      </c>
      <c r="M70" s="509">
        <v>7.5</v>
      </c>
      <c r="N70" s="509">
        <v>10.6</v>
      </c>
      <c r="O70" s="509">
        <v>5.7</v>
      </c>
    </row>
    <row r="71" spans="2:15" ht="16.5" customHeight="1">
      <c r="B71" s="444" t="s">
        <v>354</v>
      </c>
      <c r="C71" s="204" t="s">
        <v>17</v>
      </c>
      <c r="D71" s="508">
        <v>18.5</v>
      </c>
      <c r="E71" s="509">
        <v>19.1</v>
      </c>
      <c r="F71" s="509">
        <v>17.7</v>
      </c>
      <c r="G71" s="509">
        <v>170</v>
      </c>
      <c r="H71" s="509">
        <v>179.8</v>
      </c>
      <c r="I71" s="509">
        <v>158.3</v>
      </c>
      <c r="J71" s="509">
        <v>136.4</v>
      </c>
      <c r="K71" s="509">
        <v>144.5</v>
      </c>
      <c r="L71" s="509">
        <v>126.8</v>
      </c>
      <c r="M71" s="509">
        <v>33.6</v>
      </c>
      <c r="N71" s="509">
        <v>35.3</v>
      </c>
      <c r="O71" s="509">
        <v>31.5</v>
      </c>
    </row>
    <row r="72" spans="2:15" ht="16.5" customHeight="1">
      <c r="B72" s="444" t="s">
        <v>355</v>
      </c>
      <c r="C72" s="204" t="s">
        <v>18</v>
      </c>
      <c r="D72" s="508">
        <v>18.8</v>
      </c>
      <c r="E72" s="509">
        <v>20.2</v>
      </c>
      <c r="F72" s="509">
        <v>18.5</v>
      </c>
      <c r="G72" s="509">
        <v>146.3</v>
      </c>
      <c r="H72" s="509">
        <v>162.6</v>
      </c>
      <c r="I72" s="509">
        <v>141.7</v>
      </c>
      <c r="J72" s="509">
        <v>139.2</v>
      </c>
      <c r="K72" s="509">
        <v>152.4</v>
      </c>
      <c r="L72" s="509">
        <v>135.5</v>
      </c>
      <c r="M72" s="509">
        <v>7.1</v>
      </c>
      <c r="N72" s="509">
        <v>10.2</v>
      </c>
      <c r="O72" s="509">
        <v>6.2</v>
      </c>
    </row>
    <row r="73" spans="2:15" ht="16.5" customHeight="1">
      <c r="B73" s="444" t="s">
        <v>356</v>
      </c>
      <c r="C73" s="204" t="s">
        <v>821</v>
      </c>
      <c r="D73" s="508">
        <v>19.7</v>
      </c>
      <c r="E73" s="509">
        <v>20</v>
      </c>
      <c r="F73" s="509">
        <v>19.1</v>
      </c>
      <c r="G73" s="509">
        <v>158.1</v>
      </c>
      <c r="H73" s="509">
        <v>164.5</v>
      </c>
      <c r="I73" s="509">
        <v>146.5</v>
      </c>
      <c r="J73" s="509">
        <v>146.8</v>
      </c>
      <c r="K73" s="509">
        <v>151</v>
      </c>
      <c r="L73" s="509">
        <v>139.1</v>
      </c>
      <c r="M73" s="509">
        <v>11.3</v>
      </c>
      <c r="N73" s="509">
        <v>13.5</v>
      </c>
      <c r="O73" s="509">
        <v>7.4</v>
      </c>
    </row>
    <row r="74" spans="2:15" ht="16.5" customHeight="1">
      <c r="B74" s="446" t="s">
        <v>357</v>
      </c>
      <c r="C74" s="205" t="s">
        <v>19</v>
      </c>
      <c r="D74" s="510">
        <v>19.2</v>
      </c>
      <c r="E74" s="511">
        <v>19.8</v>
      </c>
      <c r="F74" s="511">
        <v>18.6</v>
      </c>
      <c r="G74" s="511">
        <v>136.1</v>
      </c>
      <c r="H74" s="511">
        <v>160.7</v>
      </c>
      <c r="I74" s="511">
        <v>114.2</v>
      </c>
      <c r="J74" s="511">
        <v>127.6</v>
      </c>
      <c r="K74" s="511">
        <v>147.4</v>
      </c>
      <c r="L74" s="511">
        <v>110</v>
      </c>
      <c r="M74" s="511">
        <v>8.5</v>
      </c>
      <c r="N74" s="511">
        <v>13.3</v>
      </c>
      <c r="O74" s="511">
        <v>4.2</v>
      </c>
    </row>
    <row r="75" spans="2:15" ht="16.5" customHeight="1">
      <c r="B75" s="426" t="s">
        <v>358</v>
      </c>
      <c r="C75" s="206" t="s">
        <v>20</v>
      </c>
      <c r="D75" s="507">
        <v>19.9</v>
      </c>
      <c r="E75" s="507">
        <v>20.5</v>
      </c>
      <c r="F75" s="507">
        <v>19</v>
      </c>
      <c r="G75" s="507">
        <v>164.1</v>
      </c>
      <c r="H75" s="507">
        <v>177.2</v>
      </c>
      <c r="I75" s="507">
        <v>147.9</v>
      </c>
      <c r="J75" s="507">
        <v>147.7</v>
      </c>
      <c r="K75" s="507">
        <v>157.1</v>
      </c>
      <c r="L75" s="507">
        <v>136.2</v>
      </c>
      <c r="M75" s="507">
        <v>16.4</v>
      </c>
      <c r="N75" s="507">
        <v>20.1</v>
      </c>
      <c r="O75" s="507">
        <v>11.7</v>
      </c>
    </row>
    <row r="76" spans="2:15" ht="16.5" customHeight="1">
      <c r="B76" s="427" t="s">
        <v>359</v>
      </c>
      <c r="C76" s="204" t="s">
        <v>823</v>
      </c>
      <c r="D76" s="512">
        <v>21</v>
      </c>
      <c r="E76" s="512">
        <v>21</v>
      </c>
      <c r="F76" s="512">
        <v>21.2</v>
      </c>
      <c r="G76" s="512">
        <v>180.9</v>
      </c>
      <c r="H76" s="512">
        <v>181.4</v>
      </c>
      <c r="I76" s="512">
        <v>179.5</v>
      </c>
      <c r="J76" s="512">
        <v>161.7</v>
      </c>
      <c r="K76" s="512">
        <v>162.1</v>
      </c>
      <c r="L76" s="512">
        <v>160.6</v>
      </c>
      <c r="M76" s="512">
        <v>19.2</v>
      </c>
      <c r="N76" s="512">
        <v>19.3</v>
      </c>
      <c r="O76" s="512">
        <v>18.9</v>
      </c>
    </row>
    <row r="77" spans="2:15" ht="16.5" customHeight="1">
      <c r="B77" s="428" t="s">
        <v>360</v>
      </c>
      <c r="C77" s="207" t="s">
        <v>21</v>
      </c>
      <c r="D77" s="514">
        <v>20.3</v>
      </c>
      <c r="E77" s="514">
        <v>20.4</v>
      </c>
      <c r="F77" s="514">
        <v>20.2</v>
      </c>
      <c r="G77" s="514">
        <v>175.1</v>
      </c>
      <c r="H77" s="514">
        <v>177.5</v>
      </c>
      <c r="I77" s="514">
        <v>166.1</v>
      </c>
      <c r="J77" s="514">
        <v>162.9</v>
      </c>
      <c r="K77" s="514">
        <v>162.7</v>
      </c>
      <c r="L77" s="514">
        <v>163.7</v>
      </c>
      <c r="M77" s="514">
        <v>12.2</v>
      </c>
      <c r="N77" s="514">
        <v>14.8</v>
      </c>
      <c r="O77" s="514">
        <v>2.4</v>
      </c>
    </row>
    <row r="78" spans="2:15" ht="16.5" customHeight="1">
      <c r="B78" s="429" t="s">
        <v>361</v>
      </c>
      <c r="C78" s="208" t="s">
        <v>22</v>
      </c>
      <c r="D78" s="509">
        <v>21</v>
      </c>
      <c r="E78" s="509">
        <v>21.1</v>
      </c>
      <c r="F78" s="509">
        <v>20.2</v>
      </c>
      <c r="G78" s="509">
        <v>180.9</v>
      </c>
      <c r="H78" s="509">
        <v>184.4</v>
      </c>
      <c r="I78" s="509">
        <v>167.2</v>
      </c>
      <c r="J78" s="509">
        <v>166</v>
      </c>
      <c r="K78" s="509">
        <v>168.4</v>
      </c>
      <c r="L78" s="509">
        <v>156.8</v>
      </c>
      <c r="M78" s="509">
        <v>14.9</v>
      </c>
      <c r="N78" s="509">
        <v>16</v>
      </c>
      <c r="O78" s="509">
        <v>10.4</v>
      </c>
    </row>
    <row r="79" spans="2:15" ht="16.5" customHeight="1">
      <c r="B79" s="429" t="s">
        <v>362</v>
      </c>
      <c r="C79" s="208" t="s">
        <v>23</v>
      </c>
      <c r="D79" s="509">
        <v>21.3</v>
      </c>
      <c r="E79" s="509">
        <v>21.5</v>
      </c>
      <c r="F79" s="509">
        <v>19.9</v>
      </c>
      <c r="G79" s="509">
        <v>180.4</v>
      </c>
      <c r="H79" s="509">
        <v>182.8</v>
      </c>
      <c r="I79" s="509">
        <v>164.5</v>
      </c>
      <c r="J79" s="509">
        <v>158.3</v>
      </c>
      <c r="K79" s="509">
        <v>159.4</v>
      </c>
      <c r="L79" s="509">
        <v>151</v>
      </c>
      <c r="M79" s="509">
        <v>22.1</v>
      </c>
      <c r="N79" s="509">
        <v>23.4</v>
      </c>
      <c r="O79" s="509">
        <v>13.5</v>
      </c>
    </row>
    <row r="80" spans="2:15" ht="16.5" customHeight="1">
      <c r="B80" s="429" t="s">
        <v>363</v>
      </c>
      <c r="C80" s="208" t="s">
        <v>827</v>
      </c>
      <c r="D80" s="509">
        <v>19.3</v>
      </c>
      <c r="E80" s="509">
        <v>19.9</v>
      </c>
      <c r="F80" s="509">
        <v>18.6</v>
      </c>
      <c r="G80" s="509">
        <v>169.8</v>
      </c>
      <c r="H80" s="509">
        <v>186.5</v>
      </c>
      <c r="I80" s="509">
        <v>147.7</v>
      </c>
      <c r="J80" s="509">
        <v>152.8</v>
      </c>
      <c r="K80" s="509">
        <v>164.6</v>
      </c>
      <c r="L80" s="509">
        <v>137.2</v>
      </c>
      <c r="M80" s="509">
        <v>17</v>
      </c>
      <c r="N80" s="509">
        <v>21.9</v>
      </c>
      <c r="O80" s="509">
        <v>10.5</v>
      </c>
    </row>
    <row r="81" spans="2:15" ht="16.5" customHeight="1">
      <c r="B81" s="429" t="s">
        <v>364</v>
      </c>
      <c r="C81" s="208" t="s">
        <v>24</v>
      </c>
      <c r="D81" s="509">
        <v>19.5</v>
      </c>
      <c r="E81" s="509">
        <v>19.8</v>
      </c>
      <c r="F81" s="509">
        <v>18.8</v>
      </c>
      <c r="G81" s="509">
        <v>163.3</v>
      </c>
      <c r="H81" s="509">
        <v>167.2</v>
      </c>
      <c r="I81" s="509">
        <v>150.4</v>
      </c>
      <c r="J81" s="509">
        <v>146.6</v>
      </c>
      <c r="K81" s="509">
        <v>147.9</v>
      </c>
      <c r="L81" s="509">
        <v>142.5</v>
      </c>
      <c r="M81" s="509">
        <v>16.7</v>
      </c>
      <c r="N81" s="509">
        <v>19.3</v>
      </c>
      <c r="O81" s="509">
        <v>7.9</v>
      </c>
    </row>
    <row r="82" spans="2:15" ht="16.5" customHeight="1">
      <c r="B82" s="429" t="s">
        <v>365</v>
      </c>
      <c r="C82" s="208" t="s">
        <v>25</v>
      </c>
      <c r="D82" s="509">
        <v>19.3</v>
      </c>
      <c r="E82" s="509">
        <v>20</v>
      </c>
      <c r="F82" s="509">
        <v>18</v>
      </c>
      <c r="G82" s="509">
        <v>174.5</v>
      </c>
      <c r="H82" s="509">
        <v>186.3</v>
      </c>
      <c r="I82" s="509">
        <v>154.3</v>
      </c>
      <c r="J82" s="509">
        <v>151.1</v>
      </c>
      <c r="K82" s="509">
        <v>158.8</v>
      </c>
      <c r="L82" s="509">
        <v>138</v>
      </c>
      <c r="M82" s="509">
        <v>23.4</v>
      </c>
      <c r="N82" s="509">
        <v>27.5</v>
      </c>
      <c r="O82" s="509">
        <v>16.3</v>
      </c>
    </row>
    <row r="83" spans="2:15" ht="16.5" customHeight="1">
      <c r="B83" s="429" t="s">
        <v>366</v>
      </c>
      <c r="C83" s="208" t="s">
        <v>26</v>
      </c>
      <c r="D83" s="509">
        <v>20.5</v>
      </c>
      <c r="E83" s="509">
        <v>20.6</v>
      </c>
      <c r="F83" s="509">
        <v>20.1</v>
      </c>
      <c r="G83" s="509">
        <v>179.5</v>
      </c>
      <c r="H83" s="509">
        <v>184.9</v>
      </c>
      <c r="I83" s="509">
        <v>160.2</v>
      </c>
      <c r="J83" s="509">
        <v>158.6</v>
      </c>
      <c r="K83" s="509">
        <v>161.5</v>
      </c>
      <c r="L83" s="509">
        <v>148.2</v>
      </c>
      <c r="M83" s="509">
        <v>20.9</v>
      </c>
      <c r="N83" s="509">
        <v>23.4</v>
      </c>
      <c r="O83" s="509">
        <v>12</v>
      </c>
    </row>
    <row r="84" spans="2:15" ht="16.5" customHeight="1">
      <c r="B84" s="429" t="s">
        <v>367</v>
      </c>
      <c r="C84" s="208" t="s">
        <v>27</v>
      </c>
      <c r="D84" s="509">
        <v>20.1</v>
      </c>
      <c r="E84" s="509">
        <v>20.2</v>
      </c>
      <c r="F84" s="509">
        <v>19.4</v>
      </c>
      <c r="G84" s="509">
        <v>171.7</v>
      </c>
      <c r="H84" s="509">
        <v>173.1</v>
      </c>
      <c r="I84" s="509">
        <v>164.1</v>
      </c>
      <c r="J84" s="509">
        <v>155.6</v>
      </c>
      <c r="K84" s="509">
        <v>155.9</v>
      </c>
      <c r="L84" s="509">
        <v>154.1</v>
      </c>
      <c r="M84" s="509">
        <v>16.1</v>
      </c>
      <c r="N84" s="509">
        <v>17.2</v>
      </c>
      <c r="O84" s="509">
        <v>10</v>
      </c>
    </row>
    <row r="85" spans="2:15" ht="16.5" customHeight="1">
      <c r="B85" s="429" t="s">
        <v>368</v>
      </c>
      <c r="C85" s="208" t="s">
        <v>832</v>
      </c>
      <c r="D85" s="509">
        <v>21</v>
      </c>
      <c r="E85" s="509">
        <v>21.1</v>
      </c>
      <c r="F85" s="509">
        <v>20.3</v>
      </c>
      <c r="G85" s="509">
        <v>200.1</v>
      </c>
      <c r="H85" s="509">
        <v>205.1</v>
      </c>
      <c r="I85" s="509">
        <v>170.5</v>
      </c>
      <c r="J85" s="509">
        <v>165.6</v>
      </c>
      <c r="K85" s="509">
        <v>166.9</v>
      </c>
      <c r="L85" s="509">
        <v>158.4</v>
      </c>
      <c r="M85" s="509">
        <v>34.5</v>
      </c>
      <c r="N85" s="509">
        <v>38.2</v>
      </c>
      <c r="O85" s="509">
        <v>12.1</v>
      </c>
    </row>
    <row r="86" spans="2:15" ht="16.5" customHeight="1">
      <c r="B86" s="429" t="s">
        <v>369</v>
      </c>
      <c r="C86" s="208" t="s">
        <v>833</v>
      </c>
      <c r="D86" s="509">
        <v>20.8</v>
      </c>
      <c r="E86" s="509">
        <v>20.9</v>
      </c>
      <c r="F86" s="509">
        <v>19.8</v>
      </c>
      <c r="G86" s="509">
        <v>175.7</v>
      </c>
      <c r="H86" s="509">
        <v>177.6</v>
      </c>
      <c r="I86" s="509">
        <v>161.2</v>
      </c>
      <c r="J86" s="509">
        <v>153.4</v>
      </c>
      <c r="K86" s="509">
        <v>154</v>
      </c>
      <c r="L86" s="509">
        <v>148.4</v>
      </c>
      <c r="M86" s="509">
        <v>22.3</v>
      </c>
      <c r="N86" s="509">
        <v>23.6</v>
      </c>
      <c r="O86" s="509">
        <v>12.8</v>
      </c>
    </row>
    <row r="87" spans="2:15" ht="16.5" customHeight="1">
      <c r="B87" s="429" t="s">
        <v>370</v>
      </c>
      <c r="C87" s="208" t="s">
        <v>834</v>
      </c>
      <c r="D87" s="509">
        <v>21.1</v>
      </c>
      <c r="E87" s="509">
        <v>21.5</v>
      </c>
      <c r="F87" s="509">
        <v>20.4</v>
      </c>
      <c r="G87" s="509">
        <v>188.6</v>
      </c>
      <c r="H87" s="509">
        <v>200.5</v>
      </c>
      <c r="I87" s="509">
        <v>168.6</v>
      </c>
      <c r="J87" s="509">
        <v>160.4</v>
      </c>
      <c r="K87" s="509">
        <v>166.3</v>
      </c>
      <c r="L87" s="509">
        <v>150.5</v>
      </c>
      <c r="M87" s="509">
        <v>28.2</v>
      </c>
      <c r="N87" s="509">
        <v>34.2</v>
      </c>
      <c r="O87" s="509">
        <v>18.1</v>
      </c>
    </row>
    <row r="88" spans="2:15" ht="16.5" customHeight="1">
      <c r="B88" s="429" t="s">
        <v>371</v>
      </c>
      <c r="C88" s="208" t="s">
        <v>28</v>
      </c>
      <c r="D88" s="509">
        <v>20.5</v>
      </c>
      <c r="E88" s="509">
        <v>20.6</v>
      </c>
      <c r="F88" s="509">
        <v>19.5</v>
      </c>
      <c r="G88" s="509">
        <v>187.9</v>
      </c>
      <c r="H88" s="509">
        <v>191.6</v>
      </c>
      <c r="I88" s="509">
        <v>158.6</v>
      </c>
      <c r="J88" s="509">
        <v>153.3</v>
      </c>
      <c r="K88" s="509">
        <v>154.8</v>
      </c>
      <c r="L88" s="509">
        <v>141.6</v>
      </c>
      <c r="M88" s="509">
        <v>34.6</v>
      </c>
      <c r="N88" s="509">
        <v>36.8</v>
      </c>
      <c r="O88" s="509">
        <v>17</v>
      </c>
    </row>
    <row r="89" spans="2:15" ht="16.5" customHeight="1">
      <c r="B89" s="429" t="s">
        <v>372</v>
      </c>
      <c r="C89" s="208" t="s">
        <v>29</v>
      </c>
      <c r="D89" s="509">
        <v>20.8</v>
      </c>
      <c r="E89" s="509">
        <v>21</v>
      </c>
      <c r="F89" s="509">
        <v>19.5</v>
      </c>
      <c r="G89" s="509">
        <v>191.7</v>
      </c>
      <c r="H89" s="509">
        <v>196.5</v>
      </c>
      <c r="I89" s="509">
        <v>161.4</v>
      </c>
      <c r="J89" s="509">
        <v>161.3</v>
      </c>
      <c r="K89" s="509">
        <v>163</v>
      </c>
      <c r="L89" s="509">
        <v>150.3</v>
      </c>
      <c r="M89" s="509">
        <v>30.4</v>
      </c>
      <c r="N89" s="509">
        <v>33.5</v>
      </c>
      <c r="O89" s="509">
        <v>11.1</v>
      </c>
    </row>
    <row r="90" spans="2:15" ht="16.5" customHeight="1">
      <c r="B90" s="429" t="s">
        <v>373</v>
      </c>
      <c r="C90" s="208" t="s">
        <v>30</v>
      </c>
      <c r="D90" s="509">
        <v>19.8</v>
      </c>
      <c r="E90" s="509">
        <v>20.2</v>
      </c>
      <c r="F90" s="509">
        <v>19.1</v>
      </c>
      <c r="G90" s="509">
        <v>168.3</v>
      </c>
      <c r="H90" s="509">
        <v>175.5</v>
      </c>
      <c r="I90" s="509">
        <v>155.3</v>
      </c>
      <c r="J90" s="509">
        <v>152.5</v>
      </c>
      <c r="K90" s="509">
        <v>157.1</v>
      </c>
      <c r="L90" s="509">
        <v>144.1</v>
      </c>
      <c r="M90" s="509">
        <v>15.8</v>
      </c>
      <c r="N90" s="509">
        <v>18.4</v>
      </c>
      <c r="O90" s="509">
        <v>11.2</v>
      </c>
    </row>
    <row r="91" spans="2:15" ht="16.5" customHeight="1">
      <c r="B91" s="429" t="s">
        <v>374</v>
      </c>
      <c r="C91" s="208" t="s">
        <v>31</v>
      </c>
      <c r="D91" s="509">
        <v>20</v>
      </c>
      <c r="E91" s="509">
        <v>20.9</v>
      </c>
      <c r="F91" s="509">
        <v>18.7</v>
      </c>
      <c r="G91" s="509">
        <v>164.9</v>
      </c>
      <c r="H91" s="509">
        <v>182.3</v>
      </c>
      <c r="I91" s="509">
        <v>136.8</v>
      </c>
      <c r="J91" s="509">
        <v>149.7</v>
      </c>
      <c r="K91" s="509">
        <v>162.4</v>
      </c>
      <c r="L91" s="509">
        <v>129.2</v>
      </c>
      <c r="M91" s="509">
        <v>15.2</v>
      </c>
      <c r="N91" s="509">
        <v>19.9</v>
      </c>
      <c r="O91" s="509">
        <v>7.6</v>
      </c>
    </row>
    <row r="92" spans="2:15" ht="16.5" customHeight="1">
      <c r="B92" s="429" t="s">
        <v>375</v>
      </c>
      <c r="C92" s="208" t="s">
        <v>32</v>
      </c>
      <c r="D92" s="509">
        <v>19.9</v>
      </c>
      <c r="E92" s="509">
        <v>20.1</v>
      </c>
      <c r="F92" s="509">
        <v>19.7</v>
      </c>
      <c r="G92" s="509">
        <v>172.3</v>
      </c>
      <c r="H92" s="509">
        <v>176.5</v>
      </c>
      <c r="I92" s="509">
        <v>163.3</v>
      </c>
      <c r="J92" s="509">
        <v>155.9</v>
      </c>
      <c r="K92" s="509">
        <v>156.9</v>
      </c>
      <c r="L92" s="509">
        <v>153.9</v>
      </c>
      <c r="M92" s="509">
        <v>16.4</v>
      </c>
      <c r="N92" s="509">
        <v>19.6</v>
      </c>
      <c r="O92" s="509">
        <v>9.4</v>
      </c>
    </row>
    <row r="93" spans="2:15" ht="16.5" customHeight="1">
      <c r="B93" s="429" t="s">
        <v>376</v>
      </c>
      <c r="C93" s="208" t="s">
        <v>33</v>
      </c>
      <c r="D93" s="509">
        <v>19.4</v>
      </c>
      <c r="E93" s="509">
        <v>19.6</v>
      </c>
      <c r="F93" s="509">
        <v>19</v>
      </c>
      <c r="G93" s="509">
        <v>166.6</v>
      </c>
      <c r="H93" s="509">
        <v>171</v>
      </c>
      <c r="I93" s="509">
        <v>156.8</v>
      </c>
      <c r="J93" s="509">
        <v>150.8</v>
      </c>
      <c r="K93" s="509">
        <v>153</v>
      </c>
      <c r="L93" s="509">
        <v>145.8</v>
      </c>
      <c r="M93" s="509">
        <v>15.8</v>
      </c>
      <c r="N93" s="509">
        <v>18</v>
      </c>
      <c r="O93" s="509">
        <v>11</v>
      </c>
    </row>
    <row r="94" spans="2:15" ht="16.5" customHeight="1">
      <c r="B94" s="429" t="s">
        <v>377</v>
      </c>
      <c r="C94" s="208" t="s">
        <v>34</v>
      </c>
      <c r="D94" s="509">
        <v>20.7</v>
      </c>
      <c r="E94" s="509">
        <v>20.9</v>
      </c>
      <c r="F94" s="509">
        <v>20.2</v>
      </c>
      <c r="G94" s="509">
        <v>188</v>
      </c>
      <c r="H94" s="509">
        <v>191.3</v>
      </c>
      <c r="I94" s="509">
        <v>172.9</v>
      </c>
      <c r="J94" s="509">
        <v>162.9</v>
      </c>
      <c r="K94" s="509">
        <v>164.2</v>
      </c>
      <c r="L94" s="509">
        <v>156.8</v>
      </c>
      <c r="M94" s="509">
        <v>25.1</v>
      </c>
      <c r="N94" s="509">
        <v>27.1</v>
      </c>
      <c r="O94" s="509">
        <v>16.1</v>
      </c>
    </row>
    <row r="95" spans="2:15" ht="16.5" customHeight="1">
      <c r="B95" s="429" t="s">
        <v>378</v>
      </c>
      <c r="C95" s="448" t="s">
        <v>602</v>
      </c>
      <c r="D95" s="509">
        <v>20.5</v>
      </c>
      <c r="E95" s="509">
        <v>21</v>
      </c>
      <c r="F95" s="509">
        <v>19.8</v>
      </c>
      <c r="G95" s="509">
        <v>161.3</v>
      </c>
      <c r="H95" s="509">
        <v>177.3</v>
      </c>
      <c r="I95" s="509">
        <v>140.9</v>
      </c>
      <c r="J95" s="509">
        <v>148.7</v>
      </c>
      <c r="K95" s="509">
        <v>161</v>
      </c>
      <c r="L95" s="509">
        <v>133.1</v>
      </c>
      <c r="M95" s="509">
        <v>12.6</v>
      </c>
      <c r="N95" s="509">
        <v>16.3</v>
      </c>
      <c r="O95" s="509">
        <v>7.8</v>
      </c>
    </row>
    <row r="96" spans="2:15" ht="16.5" customHeight="1">
      <c r="B96" s="426" t="s">
        <v>261</v>
      </c>
      <c r="C96" s="523" t="s">
        <v>600</v>
      </c>
      <c r="D96" s="507">
        <v>19.1</v>
      </c>
      <c r="E96" s="507">
        <v>20.3</v>
      </c>
      <c r="F96" s="507">
        <v>17.9</v>
      </c>
      <c r="G96" s="507">
        <v>151.6</v>
      </c>
      <c r="H96" s="507">
        <v>169</v>
      </c>
      <c r="I96" s="507">
        <v>134.9</v>
      </c>
      <c r="J96" s="507">
        <v>143.5</v>
      </c>
      <c r="K96" s="507">
        <v>156.3</v>
      </c>
      <c r="L96" s="507">
        <v>131.3</v>
      </c>
      <c r="M96" s="507">
        <v>8.1</v>
      </c>
      <c r="N96" s="507">
        <v>12.7</v>
      </c>
      <c r="O96" s="507">
        <v>3.6</v>
      </c>
    </row>
    <row r="97" spans="2:15" ht="16.5" customHeight="1">
      <c r="B97" s="430" t="s">
        <v>262</v>
      </c>
      <c r="C97" s="524" t="s">
        <v>601</v>
      </c>
      <c r="D97" s="511">
        <v>19.2</v>
      </c>
      <c r="E97" s="511">
        <v>19.5</v>
      </c>
      <c r="F97" s="511">
        <v>19</v>
      </c>
      <c r="G97" s="511">
        <v>125.2</v>
      </c>
      <c r="H97" s="511">
        <v>147.9</v>
      </c>
      <c r="I97" s="511">
        <v>115</v>
      </c>
      <c r="J97" s="511">
        <v>119.7</v>
      </c>
      <c r="K97" s="511">
        <v>136.8</v>
      </c>
      <c r="L97" s="511">
        <v>112.1</v>
      </c>
      <c r="M97" s="511">
        <v>5.5</v>
      </c>
      <c r="N97" s="511">
        <v>11.1</v>
      </c>
      <c r="O97" s="511">
        <v>2.9</v>
      </c>
    </row>
    <row r="98" spans="2:15" ht="16.5" customHeight="1">
      <c r="B98" s="428" t="s">
        <v>263</v>
      </c>
      <c r="C98" s="207" t="s">
        <v>843</v>
      </c>
      <c r="D98" s="505">
        <v>19.2</v>
      </c>
      <c r="E98" s="505">
        <v>20</v>
      </c>
      <c r="F98" s="505">
        <v>18.7</v>
      </c>
      <c r="G98" s="505">
        <v>135</v>
      </c>
      <c r="H98" s="505">
        <v>170.3</v>
      </c>
      <c r="I98" s="505">
        <v>109.9</v>
      </c>
      <c r="J98" s="505">
        <v>124.4</v>
      </c>
      <c r="K98" s="505">
        <v>153.2</v>
      </c>
      <c r="L98" s="505">
        <v>104</v>
      </c>
      <c r="M98" s="505">
        <v>10.6</v>
      </c>
      <c r="N98" s="505">
        <v>17.1</v>
      </c>
      <c r="O98" s="505">
        <v>5.9</v>
      </c>
    </row>
    <row r="99" spans="2:15" ht="16.5" customHeight="1">
      <c r="B99" s="429" t="s">
        <v>264</v>
      </c>
      <c r="C99" s="208" t="s">
        <v>35</v>
      </c>
      <c r="D99" s="509">
        <v>16.9</v>
      </c>
      <c r="E99" s="509">
        <v>18.2</v>
      </c>
      <c r="F99" s="509">
        <v>16.5</v>
      </c>
      <c r="G99" s="509">
        <v>110.7</v>
      </c>
      <c r="H99" s="509">
        <v>140.7</v>
      </c>
      <c r="I99" s="509">
        <v>101.5</v>
      </c>
      <c r="J99" s="509">
        <v>105</v>
      </c>
      <c r="K99" s="509">
        <v>128.6</v>
      </c>
      <c r="L99" s="509">
        <v>97.7</v>
      </c>
      <c r="M99" s="509">
        <v>5.7</v>
      </c>
      <c r="N99" s="509">
        <v>12.1</v>
      </c>
      <c r="O99" s="509">
        <v>3.8</v>
      </c>
    </row>
    <row r="100" spans="2:15" ht="16.5" customHeight="1">
      <c r="B100" s="426" t="s">
        <v>265</v>
      </c>
      <c r="C100" s="206" t="s">
        <v>844</v>
      </c>
      <c r="D100" s="507">
        <v>19.5</v>
      </c>
      <c r="E100" s="507">
        <v>20.6</v>
      </c>
      <c r="F100" s="507">
        <v>19</v>
      </c>
      <c r="G100" s="507">
        <v>150.9</v>
      </c>
      <c r="H100" s="507">
        <v>162.9</v>
      </c>
      <c r="I100" s="507">
        <v>146</v>
      </c>
      <c r="J100" s="507">
        <v>143.9</v>
      </c>
      <c r="K100" s="507">
        <v>153.1</v>
      </c>
      <c r="L100" s="507">
        <v>140.2</v>
      </c>
      <c r="M100" s="507">
        <v>7</v>
      </c>
      <c r="N100" s="507">
        <v>9.8</v>
      </c>
      <c r="O100" s="507">
        <v>5.8</v>
      </c>
    </row>
    <row r="101" spans="2:15" ht="16.5" customHeight="1">
      <c r="B101" s="430" t="s">
        <v>266</v>
      </c>
      <c r="C101" s="205" t="s">
        <v>36</v>
      </c>
      <c r="D101" s="511">
        <v>18.3</v>
      </c>
      <c r="E101" s="511">
        <v>19.6</v>
      </c>
      <c r="F101" s="511">
        <v>18</v>
      </c>
      <c r="G101" s="511">
        <v>142.1</v>
      </c>
      <c r="H101" s="511">
        <v>161.9</v>
      </c>
      <c r="I101" s="511">
        <v>138.4</v>
      </c>
      <c r="J101" s="511">
        <v>134.9</v>
      </c>
      <c r="K101" s="511">
        <v>151.1</v>
      </c>
      <c r="L101" s="511">
        <v>131.8</v>
      </c>
      <c r="M101" s="511">
        <v>7.2</v>
      </c>
      <c r="N101" s="511">
        <v>10.8</v>
      </c>
      <c r="O101" s="511">
        <v>6.6</v>
      </c>
    </row>
    <row r="102" spans="2:15" ht="16.5" customHeight="1">
      <c r="B102" s="428" t="s">
        <v>267</v>
      </c>
      <c r="C102" s="207" t="s">
        <v>37</v>
      </c>
      <c r="D102" s="507">
        <v>19.4</v>
      </c>
      <c r="E102" s="507">
        <v>19.9</v>
      </c>
      <c r="F102" s="507">
        <v>18.7</v>
      </c>
      <c r="G102" s="507">
        <v>160.2</v>
      </c>
      <c r="H102" s="507">
        <v>171.4</v>
      </c>
      <c r="I102" s="507">
        <v>143.7</v>
      </c>
      <c r="J102" s="507">
        <v>144.4</v>
      </c>
      <c r="K102" s="507">
        <v>150.9</v>
      </c>
      <c r="L102" s="507">
        <v>134.9</v>
      </c>
      <c r="M102" s="507">
        <v>15.8</v>
      </c>
      <c r="N102" s="507">
        <v>20.5</v>
      </c>
      <c r="O102" s="507">
        <v>8.8</v>
      </c>
    </row>
    <row r="103" spans="2:15" ht="16.5" customHeight="1">
      <c r="B103" s="429" t="s">
        <v>268</v>
      </c>
      <c r="C103" s="208" t="s">
        <v>38</v>
      </c>
      <c r="D103" s="509">
        <v>18.4</v>
      </c>
      <c r="E103" s="509">
        <v>18.8</v>
      </c>
      <c r="F103" s="509">
        <v>18.3</v>
      </c>
      <c r="G103" s="509">
        <v>109.8</v>
      </c>
      <c r="H103" s="509">
        <v>131.2</v>
      </c>
      <c r="I103" s="509">
        <v>97.7</v>
      </c>
      <c r="J103" s="509">
        <v>105.6</v>
      </c>
      <c r="K103" s="509">
        <v>123.3</v>
      </c>
      <c r="L103" s="509">
        <v>95.6</v>
      </c>
      <c r="M103" s="509">
        <v>4.2</v>
      </c>
      <c r="N103" s="509">
        <v>7.9</v>
      </c>
      <c r="O103" s="509">
        <v>2.1</v>
      </c>
    </row>
    <row r="104" spans="2:15" ht="16.5" customHeight="1">
      <c r="B104" s="430" t="s">
        <v>269</v>
      </c>
      <c r="C104" s="205" t="s">
        <v>39</v>
      </c>
      <c r="D104" s="515">
        <v>23.9</v>
      </c>
      <c r="E104" s="515">
        <v>23.5</v>
      </c>
      <c r="F104" s="515">
        <v>25.3</v>
      </c>
      <c r="G104" s="515">
        <v>238.4</v>
      </c>
      <c r="H104" s="515">
        <v>231.7</v>
      </c>
      <c r="I104" s="515">
        <v>263.9</v>
      </c>
      <c r="J104" s="515">
        <v>227.2</v>
      </c>
      <c r="K104" s="515">
        <v>221.5</v>
      </c>
      <c r="L104" s="515">
        <v>248.9</v>
      </c>
      <c r="M104" s="515">
        <v>11.2</v>
      </c>
      <c r="N104" s="515">
        <v>10.2</v>
      </c>
      <c r="O104" s="515">
        <v>15</v>
      </c>
    </row>
  </sheetData>
  <sheetProtection/>
  <mergeCells count="10">
    <mergeCell ref="B3:C5"/>
    <mergeCell ref="B55:C57"/>
    <mergeCell ref="J4:L4"/>
    <mergeCell ref="M4:O4"/>
    <mergeCell ref="J56:L56"/>
    <mergeCell ref="M56:O56"/>
    <mergeCell ref="G55:I56"/>
    <mergeCell ref="D55:F56"/>
    <mergeCell ref="D3:F4"/>
    <mergeCell ref="G3:I4"/>
  </mergeCells>
  <dataValidations count="1">
    <dataValidation type="whole" allowBlank="1" showInputMessage="1" showErrorMessage="1" errorTitle="入力エラー" error="入力した値に誤りがあります" sqref="D7:IV52 C98:C104 A31:A52 A7:A26 C7:C43 A59:A82 C46:C52 A87:A104 D96:IV104 C59:IV95">
      <formula1>-999999999999</formula1>
      <formula2>999999999999</formula2>
    </dataValidation>
  </dataValidations>
  <printOptions horizontalCentered="1"/>
  <pageMargins left="0.3937007874015748" right="0.2362204724409449" top="0.4330708661417323" bottom="0.3937007874015748" header="0" footer="0"/>
  <pageSetup horizontalDpi="600" verticalDpi="600" orientation="landscape" paperSize="9" scale="65" r:id="rId2"/>
  <rowBreaks count="1" manualBreakCount="1">
    <brk id="52" max="255" man="1"/>
  </rowBreaks>
  <drawing r:id="rId1"/>
</worksheet>
</file>

<file path=xl/worksheets/sheet19.xml><?xml version="1.0" encoding="utf-8"?>
<worksheet xmlns="http://schemas.openxmlformats.org/spreadsheetml/2006/main" xmlns:r="http://schemas.openxmlformats.org/officeDocument/2006/relationships">
  <sheetPr>
    <tabColor indexed="53"/>
  </sheetPr>
  <dimension ref="B1:R102"/>
  <sheetViews>
    <sheetView view="pageBreakPreview" zoomScale="75" zoomScaleNormal="75" zoomScaleSheetLayoutView="75" zoomScalePageLayoutView="0" workbookViewId="0" topLeftCell="A1">
      <selection activeCell="A1" sqref="A1"/>
    </sheetView>
  </sheetViews>
  <sheetFormatPr defaultColWidth="8.796875" defaultRowHeight="14.25"/>
  <cols>
    <col min="1" max="1" width="9" style="70" customWidth="1"/>
    <col min="2" max="2" width="6.5" style="70" customWidth="1"/>
    <col min="3" max="3" width="38.59765625" style="68" customWidth="1"/>
    <col min="4" max="18" width="10.3984375" style="70" customWidth="1"/>
    <col min="19" max="16384" width="9" style="70" customWidth="1"/>
  </cols>
  <sheetData>
    <row r="1" spans="2:18" ht="21.75" customHeight="1">
      <c r="B1" s="65"/>
      <c r="C1" s="395">
        <v>43040</v>
      </c>
      <c r="D1" s="202" t="s">
        <v>663</v>
      </c>
      <c r="E1" s="65"/>
      <c r="F1" s="65"/>
      <c r="H1" s="65"/>
      <c r="I1" s="65"/>
      <c r="J1" s="65"/>
      <c r="K1" s="65"/>
      <c r="L1" s="65"/>
      <c r="M1" s="65"/>
      <c r="N1" s="65"/>
      <c r="O1" s="65"/>
      <c r="P1" s="65"/>
      <c r="Q1" s="65"/>
      <c r="R1" s="65"/>
    </row>
    <row r="2" spans="2:18" ht="18" customHeight="1">
      <c r="B2" s="67"/>
      <c r="C2" s="69" t="s">
        <v>306</v>
      </c>
      <c r="E2" s="67"/>
      <c r="F2" s="67"/>
      <c r="G2" s="67"/>
      <c r="H2" s="67"/>
      <c r="I2" s="67"/>
      <c r="J2" s="67"/>
      <c r="K2" s="67"/>
      <c r="L2" s="393"/>
      <c r="M2" s="67"/>
      <c r="N2" s="67"/>
      <c r="O2" s="67"/>
      <c r="P2" s="67"/>
      <c r="Q2" s="67"/>
      <c r="R2" s="67"/>
    </row>
    <row r="3" spans="2:18" s="71" customFormat="1" ht="18" customHeight="1">
      <c r="B3" s="684" t="s">
        <v>197</v>
      </c>
      <c r="C3" s="685"/>
      <c r="D3" s="690" t="s">
        <v>69</v>
      </c>
      <c r="E3" s="690"/>
      <c r="F3" s="690"/>
      <c r="G3" s="684" t="s">
        <v>70</v>
      </c>
      <c r="H3" s="701"/>
      <c r="I3" s="701"/>
      <c r="J3" s="684" t="s">
        <v>71</v>
      </c>
      <c r="K3" s="701"/>
      <c r="L3" s="701"/>
      <c r="M3" s="697" t="s">
        <v>72</v>
      </c>
      <c r="N3" s="699"/>
      <c r="O3" s="699"/>
      <c r="P3" s="697" t="s">
        <v>73</v>
      </c>
      <c r="Q3" s="699"/>
      <c r="R3" s="700"/>
    </row>
    <row r="4" spans="2:18" s="71" customFormat="1" ht="18" customHeight="1" thickBot="1">
      <c r="B4" s="688"/>
      <c r="C4" s="689"/>
      <c r="D4" s="73" t="s">
        <v>45</v>
      </c>
      <c r="E4" s="72" t="s">
        <v>46</v>
      </c>
      <c r="F4" s="72" t="s">
        <v>47</v>
      </c>
      <c r="G4" s="74" t="s">
        <v>45</v>
      </c>
      <c r="H4" s="72" t="s">
        <v>46</v>
      </c>
      <c r="I4" s="72" t="s">
        <v>47</v>
      </c>
      <c r="J4" s="74" t="s">
        <v>45</v>
      </c>
      <c r="K4" s="72" t="s">
        <v>46</v>
      </c>
      <c r="L4" s="72" t="s">
        <v>47</v>
      </c>
      <c r="M4" s="72" t="s">
        <v>45</v>
      </c>
      <c r="N4" s="74" t="s">
        <v>46</v>
      </c>
      <c r="O4" s="72" t="s">
        <v>47</v>
      </c>
      <c r="P4" s="74" t="s">
        <v>45</v>
      </c>
      <c r="Q4" s="74" t="s">
        <v>46</v>
      </c>
      <c r="R4" s="73" t="s">
        <v>47</v>
      </c>
    </row>
    <row r="5" spans="2:18" s="71" customFormat="1" ht="9.75" customHeight="1" thickTop="1">
      <c r="B5" s="440"/>
      <c r="C5" s="441"/>
      <c r="D5" s="216" t="s">
        <v>74</v>
      </c>
      <c r="E5" s="76" t="s">
        <v>74</v>
      </c>
      <c r="F5" s="76" t="s">
        <v>74</v>
      </c>
      <c r="G5" s="76" t="s">
        <v>74</v>
      </c>
      <c r="H5" s="76" t="s">
        <v>74</v>
      </c>
      <c r="I5" s="76" t="s">
        <v>74</v>
      </c>
      <c r="J5" s="76" t="s">
        <v>74</v>
      </c>
      <c r="K5" s="76" t="s">
        <v>74</v>
      </c>
      <c r="L5" s="76" t="s">
        <v>74</v>
      </c>
      <c r="M5" s="76" t="s">
        <v>74</v>
      </c>
      <c r="N5" s="76" t="s">
        <v>74</v>
      </c>
      <c r="O5" s="76" t="s">
        <v>74</v>
      </c>
      <c r="P5" s="77" t="s">
        <v>477</v>
      </c>
      <c r="Q5" s="77" t="s">
        <v>477</v>
      </c>
      <c r="R5" s="77" t="s">
        <v>477</v>
      </c>
    </row>
    <row r="6" spans="2:18" ht="16.5" customHeight="1">
      <c r="B6" s="447" t="s">
        <v>478</v>
      </c>
      <c r="C6" s="439" t="s">
        <v>816</v>
      </c>
      <c r="D6" s="497">
        <v>1402051</v>
      </c>
      <c r="E6" s="497">
        <v>749358</v>
      </c>
      <c r="F6" s="497">
        <v>652693</v>
      </c>
      <c r="G6" s="497">
        <v>23077</v>
      </c>
      <c r="H6" s="497">
        <v>11235</v>
      </c>
      <c r="I6" s="497">
        <v>11842</v>
      </c>
      <c r="J6" s="497">
        <v>18968</v>
      </c>
      <c r="K6" s="497">
        <v>8698</v>
      </c>
      <c r="L6" s="497">
        <v>10270</v>
      </c>
      <c r="M6" s="497">
        <v>1406160</v>
      </c>
      <c r="N6" s="497">
        <v>751895</v>
      </c>
      <c r="O6" s="497">
        <v>654265</v>
      </c>
      <c r="P6" s="505">
        <v>30.6</v>
      </c>
      <c r="Q6" s="505">
        <v>13.6</v>
      </c>
      <c r="R6" s="505">
        <v>50.1</v>
      </c>
    </row>
    <row r="7" spans="2:18" ht="16.5" customHeight="1">
      <c r="B7" s="443" t="s">
        <v>479</v>
      </c>
      <c r="C7" s="203" t="s">
        <v>817</v>
      </c>
      <c r="D7" s="490">
        <v>66950</v>
      </c>
      <c r="E7" s="491">
        <v>56083</v>
      </c>
      <c r="F7" s="491">
        <v>10867</v>
      </c>
      <c r="G7" s="491">
        <v>417</v>
      </c>
      <c r="H7" s="491">
        <v>283</v>
      </c>
      <c r="I7" s="491">
        <v>134</v>
      </c>
      <c r="J7" s="491">
        <v>270</v>
      </c>
      <c r="K7" s="491">
        <v>270</v>
      </c>
      <c r="L7" s="491">
        <v>0</v>
      </c>
      <c r="M7" s="491">
        <v>67097</v>
      </c>
      <c r="N7" s="491">
        <v>56096</v>
      </c>
      <c r="O7" s="491">
        <v>11001</v>
      </c>
      <c r="P7" s="507">
        <v>5.4</v>
      </c>
      <c r="Q7" s="507">
        <v>2.8</v>
      </c>
      <c r="R7" s="507">
        <v>18.5</v>
      </c>
    </row>
    <row r="8" spans="2:18" ht="16.5" customHeight="1">
      <c r="B8" s="444" t="s">
        <v>480</v>
      </c>
      <c r="C8" s="204" t="s">
        <v>818</v>
      </c>
      <c r="D8" s="492">
        <v>403838</v>
      </c>
      <c r="E8" s="493">
        <v>286575</v>
      </c>
      <c r="F8" s="493">
        <v>117263</v>
      </c>
      <c r="G8" s="493">
        <v>4599</v>
      </c>
      <c r="H8" s="493">
        <v>3396</v>
      </c>
      <c r="I8" s="493">
        <v>1203</v>
      </c>
      <c r="J8" s="493">
        <v>3911</v>
      </c>
      <c r="K8" s="493">
        <v>2573</v>
      </c>
      <c r="L8" s="493">
        <v>1338</v>
      </c>
      <c r="M8" s="493">
        <v>404526</v>
      </c>
      <c r="N8" s="493">
        <v>287398</v>
      </c>
      <c r="O8" s="493">
        <v>117128</v>
      </c>
      <c r="P8" s="509">
        <v>13</v>
      </c>
      <c r="Q8" s="509">
        <v>5.7</v>
      </c>
      <c r="R8" s="509">
        <v>30.8</v>
      </c>
    </row>
    <row r="9" spans="2:18" ht="16.5" customHeight="1">
      <c r="B9" s="445" t="s">
        <v>481</v>
      </c>
      <c r="C9" s="204" t="s">
        <v>819</v>
      </c>
      <c r="D9" s="492">
        <v>5364</v>
      </c>
      <c r="E9" s="493">
        <v>4404</v>
      </c>
      <c r="F9" s="493">
        <v>960</v>
      </c>
      <c r="G9" s="493">
        <v>11</v>
      </c>
      <c r="H9" s="493">
        <v>2</v>
      </c>
      <c r="I9" s="493">
        <v>9</v>
      </c>
      <c r="J9" s="493">
        <v>10</v>
      </c>
      <c r="K9" s="493">
        <v>1</v>
      </c>
      <c r="L9" s="493">
        <v>9</v>
      </c>
      <c r="M9" s="493">
        <v>5365</v>
      </c>
      <c r="N9" s="493">
        <v>4405</v>
      </c>
      <c r="O9" s="493">
        <v>960</v>
      </c>
      <c r="P9" s="509">
        <v>4.6</v>
      </c>
      <c r="Q9" s="509">
        <v>1.4</v>
      </c>
      <c r="R9" s="509">
        <v>19.3</v>
      </c>
    </row>
    <row r="10" spans="2:18" ht="16.5" customHeight="1">
      <c r="B10" s="444" t="s">
        <v>482</v>
      </c>
      <c r="C10" s="204" t="s">
        <v>820</v>
      </c>
      <c r="D10" s="492">
        <v>19849</v>
      </c>
      <c r="E10" s="493">
        <v>11788</v>
      </c>
      <c r="F10" s="493">
        <v>8061</v>
      </c>
      <c r="G10" s="493">
        <v>614</v>
      </c>
      <c r="H10" s="493">
        <v>460</v>
      </c>
      <c r="I10" s="493">
        <v>154</v>
      </c>
      <c r="J10" s="493">
        <v>242</v>
      </c>
      <c r="K10" s="493">
        <v>233</v>
      </c>
      <c r="L10" s="493">
        <v>9</v>
      </c>
      <c r="M10" s="493">
        <v>20221</v>
      </c>
      <c r="N10" s="493">
        <v>12015</v>
      </c>
      <c r="O10" s="493">
        <v>8206</v>
      </c>
      <c r="P10" s="509">
        <v>18.8</v>
      </c>
      <c r="Q10" s="509">
        <v>6.7</v>
      </c>
      <c r="R10" s="509">
        <v>36.4</v>
      </c>
    </row>
    <row r="11" spans="2:18" ht="16.5" customHeight="1">
      <c r="B11" s="444" t="s">
        <v>483</v>
      </c>
      <c r="C11" s="204" t="s">
        <v>10</v>
      </c>
      <c r="D11" s="492">
        <v>91203</v>
      </c>
      <c r="E11" s="493">
        <v>70338</v>
      </c>
      <c r="F11" s="493">
        <v>20865</v>
      </c>
      <c r="G11" s="493">
        <v>2385</v>
      </c>
      <c r="H11" s="493">
        <v>752</v>
      </c>
      <c r="I11" s="493">
        <v>1633</v>
      </c>
      <c r="J11" s="493">
        <v>1329</v>
      </c>
      <c r="K11" s="493">
        <v>881</v>
      </c>
      <c r="L11" s="493">
        <v>448</v>
      </c>
      <c r="M11" s="493">
        <v>92259</v>
      </c>
      <c r="N11" s="493">
        <v>70209</v>
      </c>
      <c r="O11" s="493">
        <v>22050</v>
      </c>
      <c r="P11" s="509">
        <v>23.8</v>
      </c>
      <c r="Q11" s="509">
        <v>15.2</v>
      </c>
      <c r="R11" s="509">
        <v>51.2</v>
      </c>
    </row>
    <row r="12" spans="2:18" ht="16.5" customHeight="1">
      <c r="B12" s="444" t="s">
        <v>484</v>
      </c>
      <c r="C12" s="204" t="s">
        <v>11</v>
      </c>
      <c r="D12" s="492">
        <v>211823</v>
      </c>
      <c r="E12" s="493">
        <v>91857</v>
      </c>
      <c r="F12" s="493">
        <v>119966</v>
      </c>
      <c r="G12" s="493">
        <v>4737</v>
      </c>
      <c r="H12" s="493">
        <v>2312</v>
      </c>
      <c r="I12" s="493">
        <v>2425</v>
      </c>
      <c r="J12" s="493">
        <v>3736</v>
      </c>
      <c r="K12" s="493">
        <v>1787</v>
      </c>
      <c r="L12" s="493">
        <v>1949</v>
      </c>
      <c r="M12" s="493">
        <v>212824</v>
      </c>
      <c r="N12" s="493">
        <v>92382</v>
      </c>
      <c r="O12" s="493">
        <v>120442</v>
      </c>
      <c r="P12" s="509">
        <v>53</v>
      </c>
      <c r="Q12" s="509">
        <v>26.1</v>
      </c>
      <c r="R12" s="509">
        <v>73.6</v>
      </c>
    </row>
    <row r="13" spans="2:18" ht="16.5" customHeight="1">
      <c r="B13" s="444" t="s">
        <v>485</v>
      </c>
      <c r="C13" s="204" t="s">
        <v>12</v>
      </c>
      <c r="D13" s="492">
        <v>36415</v>
      </c>
      <c r="E13" s="493">
        <v>15620</v>
      </c>
      <c r="F13" s="493">
        <v>20795</v>
      </c>
      <c r="G13" s="493">
        <v>523</v>
      </c>
      <c r="H13" s="493">
        <v>209</v>
      </c>
      <c r="I13" s="493">
        <v>314</v>
      </c>
      <c r="J13" s="493">
        <v>315</v>
      </c>
      <c r="K13" s="493">
        <v>187</v>
      </c>
      <c r="L13" s="493">
        <v>128</v>
      </c>
      <c r="M13" s="493">
        <v>36623</v>
      </c>
      <c r="N13" s="493">
        <v>15642</v>
      </c>
      <c r="O13" s="493">
        <v>20981</v>
      </c>
      <c r="P13" s="509">
        <v>16</v>
      </c>
      <c r="Q13" s="509">
        <v>2</v>
      </c>
      <c r="R13" s="509">
        <v>26.4</v>
      </c>
    </row>
    <row r="14" spans="2:18" ht="16.5" customHeight="1">
      <c r="B14" s="444" t="s">
        <v>486</v>
      </c>
      <c r="C14" s="204" t="s">
        <v>13</v>
      </c>
      <c r="D14" s="492">
        <v>18292</v>
      </c>
      <c r="E14" s="493">
        <v>11977</v>
      </c>
      <c r="F14" s="493">
        <v>6315</v>
      </c>
      <c r="G14" s="493">
        <v>133</v>
      </c>
      <c r="H14" s="493">
        <v>52</v>
      </c>
      <c r="I14" s="493">
        <v>81</v>
      </c>
      <c r="J14" s="493">
        <v>575</v>
      </c>
      <c r="K14" s="493">
        <v>268</v>
      </c>
      <c r="L14" s="493">
        <v>307</v>
      </c>
      <c r="M14" s="493">
        <v>17850</v>
      </c>
      <c r="N14" s="493">
        <v>11761</v>
      </c>
      <c r="O14" s="493">
        <v>6089</v>
      </c>
      <c r="P14" s="509">
        <v>29</v>
      </c>
      <c r="Q14" s="509">
        <v>16.9</v>
      </c>
      <c r="R14" s="509">
        <v>52.5</v>
      </c>
    </row>
    <row r="15" spans="2:18" ht="16.5" customHeight="1">
      <c r="B15" s="444" t="s">
        <v>487</v>
      </c>
      <c r="C15" s="204" t="s">
        <v>14</v>
      </c>
      <c r="D15" s="492">
        <v>36129</v>
      </c>
      <c r="E15" s="493">
        <v>21097</v>
      </c>
      <c r="F15" s="493">
        <v>15032</v>
      </c>
      <c r="G15" s="493">
        <v>192</v>
      </c>
      <c r="H15" s="493">
        <v>68</v>
      </c>
      <c r="I15" s="493">
        <v>124</v>
      </c>
      <c r="J15" s="493">
        <v>311</v>
      </c>
      <c r="K15" s="493">
        <v>175</v>
      </c>
      <c r="L15" s="493">
        <v>136</v>
      </c>
      <c r="M15" s="493">
        <v>36010</v>
      </c>
      <c r="N15" s="493">
        <v>20990</v>
      </c>
      <c r="O15" s="493">
        <v>15020</v>
      </c>
      <c r="P15" s="509">
        <v>20.5</v>
      </c>
      <c r="Q15" s="509">
        <v>5.5</v>
      </c>
      <c r="R15" s="509">
        <v>41.4</v>
      </c>
    </row>
    <row r="16" spans="2:18" ht="16.5" customHeight="1">
      <c r="B16" s="444" t="s">
        <v>488</v>
      </c>
      <c r="C16" s="204" t="s">
        <v>15</v>
      </c>
      <c r="D16" s="492">
        <v>126046</v>
      </c>
      <c r="E16" s="493">
        <v>43037</v>
      </c>
      <c r="F16" s="493">
        <v>83009</v>
      </c>
      <c r="G16" s="493">
        <v>2834</v>
      </c>
      <c r="H16" s="493">
        <v>1529</v>
      </c>
      <c r="I16" s="493">
        <v>1305</v>
      </c>
      <c r="J16" s="493">
        <v>3337</v>
      </c>
      <c r="K16" s="493">
        <v>998</v>
      </c>
      <c r="L16" s="493">
        <v>2339</v>
      </c>
      <c r="M16" s="493">
        <v>125543</v>
      </c>
      <c r="N16" s="493">
        <v>43568</v>
      </c>
      <c r="O16" s="493">
        <v>81975</v>
      </c>
      <c r="P16" s="509">
        <v>75.4</v>
      </c>
      <c r="Q16" s="509">
        <v>53.8</v>
      </c>
      <c r="R16" s="509">
        <v>86.9</v>
      </c>
    </row>
    <row r="17" spans="2:18" ht="16.5" customHeight="1">
      <c r="B17" s="444" t="s">
        <v>489</v>
      </c>
      <c r="C17" s="204" t="s">
        <v>16</v>
      </c>
      <c r="D17" s="492">
        <v>32555</v>
      </c>
      <c r="E17" s="493">
        <v>11748</v>
      </c>
      <c r="F17" s="493">
        <v>20807</v>
      </c>
      <c r="G17" s="493">
        <v>787</v>
      </c>
      <c r="H17" s="493">
        <v>376</v>
      </c>
      <c r="I17" s="493">
        <v>411</v>
      </c>
      <c r="J17" s="493">
        <v>806</v>
      </c>
      <c r="K17" s="493">
        <v>309</v>
      </c>
      <c r="L17" s="493">
        <v>497</v>
      </c>
      <c r="M17" s="493">
        <v>32536</v>
      </c>
      <c r="N17" s="493">
        <v>11815</v>
      </c>
      <c r="O17" s="493">
        <v>20721</v>
      </c>
      <c r="P17" s="509">
        <v>53.3</v>
      </c>
      <c r="Q17" s="509">
        <v>32.3</v>
      </c>
      <c r="R17" s="509">
        <v>65.3</v>
      </c>
    </row>
    <row r="18" spans="2:18" ht="16.5" customHeight="1">
      <c r="B18" s="444" t="s">
        <v>490</v>
      </c>
      <c r="C18" s="204" t="s">
        <v>17</v>
      </c>
      <c r="D18" s="492">
        <v>73540</v>
      </c>
      <c r="E18" s="493">
        <v>32780</v>
      </c>
      <c r="F18" s="493">
        <v>40760</v>
      </c>
      <c r="G18" s="493">
        <v>172</v>
      </c>
      <c r="H18" s="493">
        <v>138</v>
      </c>
      <c r="I18" s="493">
        <v>34</v>
      </c>
      <c r="J18" s="493">
        <v>36</v>
      </c>
      <c r="K18" s="493">
        <v>15</v>
      </c>
      <c r="L18" s="493">
        <v>21</v>
      </c>
      <c r="M18" s="493">
        <v>73676</v>
      </c>
      <c r="N18" s="493">
        <v>32903</v>
      </c>
      <c r="O18" s="493">
        <v>40773</v>
      </c>
      <c r="P18" s="509">
        <v>22.3</v>
      </c>
      <c r="Q18" s="509">
        <v>12</v>
      </c>
      <c r="R18" s="509">
        <v>30.5</v>
      </c>
    </row>
    <row r="19" spans="2:18" ht="16.5" customHeight="1">
      <c r="B19" s="444" t="s">
        <v>491</v>
      </c>
      <c r="C19" s="204" t="s">
        <v>18</v>
      </c>
      <c r="D19" s="492">
        <v>169373</v>
      </c>
      <c r="E19" s="493">
        <v>34094</v>
      </c>
      <c r="F19" s="493">
        <v>135279</v>
      </c>
      <c r="G19" s="493">
        <v>3110</v>
      </c>
      <c r="H19" s="493">
        <v>585</v>
      </c>
      <c r="I19" s="493">
        <v>2525</v>
      </c>
      <c r="J19" s="493">
        <v>2418</v>
      </c>
      <c r="K19" s="493">
        <v>342</v>
      </c>
      <c r="L19" s="493">
        <v>2076</v>
      </c>
      <c r="M19" s="493">
        <v>170065</v>
      </c>
      <c r="N19" s="493">
        <v>34337</v>
      </c>
      <c r="O19" s="493">
        <v>135728</v>
      </c>
      <c r="P19" s="509">
        <v>29.8</v>
      </c>
      <c r="Q19" s="509">
        <v>16</v>
      </c>
      <c r="R19" s="509">
        <v>33.3</v>
      </c>
    </row>
    <row r="20" spans="2:18" ht="16.5" customHeight="1">
      <c r="B20" s="444" t="s">
        <v>492</v>
      </c>
      <c r="C20" s="204" t="s">
        <v>821</v>
      </c>
      <c r="D20" s="492">
        <v>11916</v>
      </c>
      <c r="E20" s="493">
        <v>6422</v>
      </c>
      <c r="F20" s="493">
        <v>5494</v>
      </c>
      <c r="G20" s="493">
        <v>70</v>
      </c>
      <c r="H20" s="493">
        <v>67</v>
      </c>
      <c r="I20" s="493">
        <v>3</v>
      </c>
      <c r="J20" s="493">
        <v>178</v>
      </c>
      <c r="K20" s="493">
        <v>88</v>
      </c>
      <c r="L20" s="493">
        <v>90</v>
      </c>
      <c r="M20" s="493">
        <v>11808</v>
      </c>
      <c r="N20" s="493">
        <v>6401</v>
      </c>
      <c r="O20" s="493">
        <v>5407</v>
      </c>
      <c r="P20" s="509">
        <v>19.7</v>
      </c>
      <c r="Q20" s="509">
        <v>5.5</v>
      </c>
      <c r="R20" s="509">
        <v>36.5</v>
      </c>
    </row>
    <row r="21" spans="2:18" ht="16.5" customHeight="1">
      <c r="B21" s="446" t="s">
        <v>493</v>
      </c>
      <c r="C21" s="205" t="s">
        <v>19</v>
      </c>
      <c r="D21" s="494">
        <v>97860</v>
      </c>
      <c r="E21" s="495">
        <v>50939</v>
      </c>
      <c r="F21" s="495">
        <v>46921</v>
      </c>
      <c r="G21" s="495">
        <v>2493</v>
      </c>
      <c r="H21" s="495">
        <v>1006</v>
      </c>
      <c r="I21" s="495">
        <v>1487</v>
      </c>
      <c r="J21" s="495">
        <v>1494</v>
      </c>
      <c r="K21" s="495">
        <v>571</v>
      </c>
      <c r="L21" s="495">
        <v>923</v>
      </c>
      <c r="M21" s="495">
        <v>98859</v>
      </c>
      <c r="N21" s="495">
        <v>51374</v>
      </c>
      <c r="O21" s="495">
        <v>47485</v>
      </c>
      <c r="P21" s="511">
        <v>35.8</v>
      </c>
      <c r="Q21" s="511">
        <v>16.4</v>
      </c>
      <c r="R21" s="511">
        <v>56.9</v>
      </c>
    </row>
    <row r="22" spans="2:18" ht="16.5" customHeight="1">
      <c r="B22" s="426" t="s">
        <v>494</v>
      </c>
      <c r="C22" s="206" t="s">
        <v>20</v>
      </c>
      <c r="D22" s="491">
        <v>58897</v>
      </c>
      <c r="E22" s="491">
        <v>31890</v>
      </c>
      <c r="F22" s="491">
        <v>27007</v>
      </c>
      <c r="G22" s="491">
        <v>933</v>
      </c>
      <c r="H22" s="491">
        <v>605</v>
      </c>
      <c r="I22" s="491">
        <v>328</v>
      </c>
      <c r="J22" s="491">
        <v>983</v>
      </c>
      <c r="K22" s="491">
        <v>582</v>
      </c>
      <c r="L22" s="491">
        <v>401</v>
      </c>
      <c r="M22" s="491">
        <v>58847</v>
      </c>
      <c r="N22" s="491">
        <v>31913</v>
      </c>
      <c r="O22" s="491">
        <v>26934</v>
      </c>
      <c r="P22" s="507">
        <v>37.3</v>
      </c>
      <c r="Q22" s="507">
        <v>23</v>
      </c>
      <c r="R22" s="507">
        <v>54.1</v>
      </c>
    </row>
    <row r="23" spans="2:18" ht="16.5" customHeight="1">
      <c r="B23" s="427" t="s">
        <v>495</v>
      </c>
      <c r="C23" s="204" t="s">
        <v>823</v>
      </c>
      <c r="D23" s="496">
        <v>7652</v>
      </c>
      <c r="E23" s="496">
        <v>3752</v>
      </c>
      <c r="F23" s="496">
        <v>3900</v>
      </c>
      <c r="G23" s="496">
        <v>18</v>
      </c>
      <c r="H23" s="496">
        <v>12</v>
      </c>
      <c r="I23" s="496">
        <v>6</v>
      </c>
      <c r="J23" s="496">
        <v>20</v>
      </c>
      <c r="K23" s="496">
        <v>9</v>
      </c>
      <c r="L23" s="496">
        <v>11</v>
      </c>
      <c r="M23" s="496">
        <v>7650</v>
      </c>
      <c r="N23" s="496">
        <v>3755</v>
      </c>
      <c r="O23" s="496">
        <v>3895</v>
      </c>
      <c r="P23" s="512">
        <v>15.8</v>
      </c>
      <c r="Q23" s="512">
        <v>6.8</v>
      </c>
      <c r="R23" s="512">
        <v>24.4</v>
      </c>
    </row>
    <row r="24" spans="2:18" ht="16.5" customHeight="1">
      <c r="B24" s="428" t="s">
        <v>496</v>
      </c>
      <c r="C24" s="207" t="s">
        <v>21</v>
      </c>
      <c r="D24" s="497">
        <v>4562</v>
      </c>
      <c r="E24" s="497">
        <v>3510</v>
      </c>
      <c r="F24" s="497">
        <v>1052</v>
      </c>
      <c r="G24" s="497">
        <v>157</v>
      </c>
      <c r="H24" s="497">
        <v>1</v>
      </c>
      <c r="I24" s="497">
        <v>156</v>
      </c>
      <c r="J24" s="497">
        <v>39</v>
      </c>
      <c r="K24" s="497">
        <v>23</v>
      </c>
      <c r="L24" s="497">
        <v>16</v>
      </c>
      <c r="M24" s="497">
        <v>4680</v>
      </c>
      <c r="N24" s="497">
        <v>3488</v>
      </c>
      <c r="O24" s="497">
        <v>1192</v>
      </c>
      <c r="P24" s="505">
        <v>2.6</v>
      </c>
      <c r="Q24" s="505">
        <v>1.5</v>
      </c>
      <c r="R24" s="505">
        <v>5.7</v>
      </c>
    </row>
    <row r="25" spans="2:18" ht="16.5" customHeight="1">
      <c r="B25" s="429" t="s">
        <v>497</v>
      </c>
      <c r="C25" s="208" t="s">
        <v>22</v>
      </c>
      <c r="D25" s="493">
        <v>6564</v>
      </c>
      <c r="E25" s="493">
        <v>4991</v>
      </c>
      <c r="F25" s="493">
        <v>1573</v>
      </c>
      <c r="G25" s="493">
        <v>17</v>
      </c>
      <c r="H25" s="493">
        <v>17</v>
      </c>
      <c r="I25" s="493">
        <v>0</v>
      </c>
      <c r="J25" s="493">
        <v>0</v>
      </c>
      <c r="K25" s="493">
        <v>0</v>
      </c>
      <c r="L25" s="493">
        <v>0</v>
      </c>
      <c r="M25" s="493">
        <v>6581</v>
      </c>
      <c r="N25" s="493">
        <v>5008</v>
      </c>
      <c r="O25" s="493">
        <v>1573</v>
      </c>
      <c r="P25" s="509">
        <v>6.2</v>
      </c>
      <c r="Q25" s="509">
        <v>2.6</v>
      </c>
      <c r="R25" s="509">
        <v>17.9</v>
      </c>
    </row>
    <row r="26" spans="2:18" ht="16.5" customHeight="1">
      <c r="B26" s="429" t="s">
        <v>498</v>
      </c>
      <c r="C26" s="208" t="s">
        <v>23</v>
      </c>
      <c r="D26" s="493">
        <v>16893</v>
      </c>
      <c r="E26" s="493">
        <v>13987</v>
      </c>
      <c r="F26" s="493">
        <v>2906</v>
      </c>
      <c r="G26" s="493">
        <v>127</v>
      </c>
      <c r="H26" s="493">
        <v>127</v>
      </c>
      <c r="I26" s="493">
        <v>0</v>
      </c>
      <c r="J26" s="493">
        <v>20</v>
      </c>
      <c r="K26" s="493">
        <v>20</v>
      </c>
      <c r="L26" s="493">
        <v>0</v>
      </c>
      <c r="M26" s="493">
        <v>17000</v>
      </c>
      <c r="N26" s="493">
        <v>14094</v>
      </c>
      <c r="O26" s="493">
        <v>2906</v>
      </c>
      <c r="P26" s="509">
        <v>5.7</v>
      </c>
      <c r="Q26" s="509">
        <v>3.4</v>
      </c>
      <c r="R26" s="509">
        <v>16.7</v>
      </c>
    </row>
    <row r="27" spans="2:18" ht="16.5" customHeight="1">
      <c r="B27" s="429" t="s">
        <v>499</v>
      </c>
      <c r="C27" s="208" t="s">
        <v>827</v>
      </c>
      <c r="D27" s="493">
        <v>7220</v>
      </c>
      <c r="E27" s="493">
        <v>4431</v>
      </c>
      <c r="F27" s="493">
        <v>2789</v>
      </c>
      <c r="G27" s="493">
        <v>48</v>
      </c>
      <c r="H27" s="493">
        <v>26</v>
      </c>
      <c r="I27" s="493">
        <v>22</v>
      </c>
      <c r="J27" s="493">
        <v>202</v>
      </c>
      <c r="K27" s="493">
        <v>155</v>
      </c>
      <c r="L27" s="493">
        <v>47</v>
      </c>
      <c r="M27" s="493">
        <v>7066</v>
      </c>
      <c r="N27" s="493">
        <v>4302</v>
      </c>
      <c r="O27" s="493">
        <v>2764</v>
      </c>
      <c r="P27" s="509">
        <v>21.5</v>
      </c>
      <c r="Q27" s="509">
        <v>4.2</v>
      </c>
      <c r="R27" s="509">
        <v>48.3</v>
      </c>
    </row>
    <row r="28" spans="2:18" ht="16.5" customHeight="1">
      <c r="B28" s="429" t="s">
        <v>500</v>
      </c>
      <c r="C28" s="208" t="s">
        <v>24</v>
      </c>
      <c r="D28" s="493">
        <v>24752</v>
      </c>
      <c r="E28" s="493">
        <v>19432</v>
      </c>
      <c r="F28" s="493">
        <v>5320</v>
      </c>
      <c r="G28" s="493">
        <v>197</v>
      </c>
      <c r="H28" s="493">
        <v>123</v>
      </c>
      <c r="I28" s="493">
        <v>74</v>
      </c>
      <c r="J28" s="493">
        <v>88</v>
      </c>
      <c r="K28" s="493">
        <v>61</v>
      </c>
      <c r="L28" s="493">
        <v>27</v>
      </c>
      <c r="M28" s="493">
        <v>24861</v>
      </c>
      <c r="N28" s="493">
        <v>19494</v>
      </c>
      <c r="O28" s="493">
        <v>5367</v>
      </c>
      <c r="P28" s="509">
        <v>1.4</v>
      </c>
      <c r="Q28" s="509">
        <v>0.7</v>
      </c>
      <c r="R28" s="509">
        <v>4.2</v>
      </c>
    </row>
    <row r="29" spans="2:18" ht="16.5" customHeight="1">
      <c r="B29" s="429" t="s">
        <v>501</v>
      </c>
      <c r="C29" s="208" t="s">
        <v>25</v>
      </c>
      <c r="D29" s="493">
        <v>20675</v>
      </c>
      <c r="E29" s="493">
        <v>12142</v>
      </c>
      <c r="F29" s="493">
        <v>8533</v>
      </c>
      <c r="G29" s="493">
        <v>208</v>
      </c>
      <c r="H29" s="493">
        <v>164</v>
      </c>
      <c r="I29" s="493">
        <v>44</v>
      </c>
      <c r="J29" s="493">
        <v>844</v>
      </c>
      <c r="K29" s="493">
        <v>444</v>
      </c>
      <c r="L29" s="493">
        <v>400</v>
      </c>
      <c r="M29" s="493">
        <v>20039</v>
      </c>
      <c r="N29" s="493">
        <v>11862</v>
      </c>
      <c r="O29" s="493">
        <v>8177</v>
      </c>
      <c r="P29" s="509">
        <v>23.6</v>
      </c>
      <c r="Q29" s="509">
        <v>11.7</v>
      </c>
      <c r="R29" s="509">
        <v>40.9</v>
      </c>
    </row>
    <row r="30" spans="2:18" ht="16.5" customHeight="1">
      <c r="B30" s="429" t="s">
        <v>502</v>
      </c>
      <c r="C30" s="208" t="s">
        <v>26</v>
      </c>
      <c r="D30" s="493">
        <v>7146</v>
      </c>
      <c r="E30" s="493">
        <v>5356</v>
      </c>
      <c r="F30" s="493">
        <v>1790</v>
      </c>
      <c r="G30" s="493">
        <v>83</v>
      </c>
      <c r="H30" s="493">
        <v>62</v>
      </c>
      <c r="I30" s="493">
        <v>21</v>
      </c>
      <c r="J30" s="493">
        <v>14</v>
      </c>
      <c r="K30" s="493">
        <v>6</v>
      </c>
      <c r="L30" s="493">
        <v>8</v>
      </c>
      <c r="M30" s="493">
        <v>7215</v>
      </c>
      <c r="N30" s="493">
        <v>5412</v>
      </c>
      <c r="O30" s="493">
        <v>1803</v>
      </c>
      <c r="P30" s="509">
        <v>9.4</v>
      </c>
      <c r="Q30" s="509">
        <v>3.1</v>
      </c>
      <c r="R30" s="509">
        <v>28.3</v>
      </c>
    </row>
    <row r="31" spans="2:18" ht="16.5" customHeight="1">
      <c r="B31" s="429" t="s">
        <v>503</v>
      </c>
      <c r="C31" s="208" t="s">
        <v>27</v>
      </c>
      <c r="D31" s="493">
        <v>5818</v>
      </c>
      <c r="E31" s="493">
        <v>5163</v>
      </c>
      <c r="F31" s="493">
        <v>655</v>
      </c>
      <c r="G31" s="493">
        <v>116</v>
      </c>
      <c r="H31" s="493">
        <v>116</v>
      </c>
      <c r="I31" s="493">
        <v>0</v>
      </c>
      <c r="J31" s="493">
        <v>8</v>
      </c>
      <c r="K31" s="493">
        <v>6</v>
      </c>
      <c r="L31" s="493">
        <v>2</v>
      </c>
      <c r="M31" s="493">
        <v>5926</v>
      </c>
      <c r="N31" s="493">
        <v>5273</v>
      </c>
      <c r="O31" s="493">
        <v>653</v>
      </c>
      <c r="P31" s="509">
        <v>12.9</v>
      </c>
      <c r="Q31" s="509">
        <v>14.4</v>
      </c>
      <c r="R31" s="509">
        <v>0.5</v>
      </c>
    </row>
    <row r="32" spans="2:18" ht="16.5" customHeight="1">
      <c r="B32" s="429" t="s">
        <v>504</v>
      </c>
      <c r="C32" s="208" t="s">
        <v>832</v>
      </c>
      <c r="D32" s="493">
        <v>3417</v>
      </c>
      <c r="E32" s="493">
        <v>2897</v>
      </c>
      <c r="F32" s="493">
        <v>520</v>
      </c>
      <c r="G32" s="493">
        <v>89</v>
      </c>
      <c r="H32" s="493">
        <v>89</v>
      </c>
      <c r="I32" s="493">
        <v>0</v>
      </c>
      <c r="J32" s="493">
        <v>28</v>
      </c>
      <c r="K32" s="493">
        <v>14</v>
      </c>
      <c r="L32" s="493">
        <v>14</v>
      </c>
      <c r="M32" s="493">
        <v>3478</v>
      </c>
      <c r="N32" s="493">
        <v>2972</v>
      </c>
      <c r="O32" s="493">
        <v>506</v>
      </c>
      <c r="P32" s="509">
        <v>5.9</v>
      </c>
      <c r="Q32" s="509">
        <v>4.7</v>
      </c>
      <c r="R32" s="509">
        <v>13</v>
      </c>
    </row>
    <row r="33" spans="2:18" ht="16.5" customHeight="1">
      <c r="B33" s="429" t="s">
        <v>505</v>
      </c>
      <c r="C33" s="208" t="s">
        <v>833</v>
      </c>
      <c r="D33" s="493">
        <v>4906</v>
      </c>
      <c r="E33" s="493">
        <v>4333</v>
      </c>
      <c r="F33" s="493">
        <v>573</v>
      </c>
      <c r="G33" s="493">
        <v>6</v>
      </c>
      <c r="H33" s="493">
        <v>6</v>
      </c>
      <c r="I33" s="493">
        <v>0</v>
      </c>
      <c r="J33" s="493">
        <v>13</v>
      </c>
      <c r="K33" s="493">
        <v>12</v>
      </c>
      <c r="L33" s="493">
        <v>1</v>
      </c>
      <c r="M33" s="493">
        <v>4899</v>
      </c>
      <c r="N33" s="493">
        <v>4327</v>
      </c>
      <c r="O33" s="493">
        <v>572</v>
      </c>
      <c r="P33" s="509">
        <v>2.6</v>
      </c>
      <c r="Q33" s="509">
        <v>1.4</v>
      </c>
      <c r="R33" s="509">
        <v>12.1</v>
      </c>
    </row>
    <row r="34" spans="2:18" ht="16.5" customHeight="1">
      <c r="B34" s="429" t="s">
        <v>506</v>
      </c>
      <c r="C34" s="208" t="s">
        <v>834</v>
      </c>
      <c r="D34" s="493">
        <v>23502</v>
      </c>
      <c r="E34" s="493">
        <v>17296</v>
      </c>
      <c r="F34" s="493">
        <v>6206</v>
      </c>
      <c r="G34" s="493">
        <v>535</v>
      </c>
      <c r="H34" s="493">
        <v>454</v>
      </c>
      <c r="I34" s="493">
        <v>81</v>
      </c>
      <c r="J34" s="493">
        <v>6</v>
      </c>
      <c r="K34" s="493">
        <v>0</v>
      </c>
      <c r="L34" s="493">
        <v>6</v>
      </c>
      <c r="M34" s="493">
        <v>24031</v>
      </c>
      <c r="N34" s="493">
        <v>17750</v>
      </c>
      <c r="O34" s="493">
        <v>6281</v>
      </c>
      <c r="P34" s="509">
        <v>11.8</v>
      </c>
      <c r="Q34" s="509">
        <v>10.4</v>
      </c>
      <c r="R34" s="509">
        <v>15.8</v>
      </c>
    </row>
    <row r="35" spans="2:18" ht="16.5" customHeight="1">
      <c r="B35" s="429" t="s">
        <v>507</v>
      </c>
      <c r="C35" s="208" t="s">
        <v>28</v>
      </c>
      <c r="D35" s="493">
        <v>11732</v>
      </c>
      <c r="E35" s="493">
        <v>10179</v>
      </c>
      <c r="F35" s="493">
        <v>1553</v>
      </c>
      <c r="G35" s="493">
        <v>46</v>
      </c>
      <c r="H35" s="493">
        <v>36</v>
      </c>
      <c r="I35" s="493">
        <v>10</v>
      </c>
      <c r="J35" s="493">
        <v>31</v>
      </c>
      <c r="K35" s="493">
        <v>21</v>
      </c>
      <c r="L35" s="493">
        <v>10</v>
      </c>
      <c r="M35" s="493">
        <v>11747</v>
      </c>
      <c r="N35" s="493">
        <v>10194</v>
      </c>
      <c r="O35" s="493">
        <v>1553</v>
      </c>
      <c r="P35" s="509">
        <v>8.8</v>
      </c>
      <c r="Q35" s="509">
        <v>4.6</v>
      </c>
      <c r="R35" s="509">
        <v>36</v>
      </c>
    </row>
    <row r="36" spans="2:18" ht="16.5" customHeight="1">
      <c r="B36" s="429" t="s">
        <v>508</v>
      </c>
      <c r="C36" s="208" t="s">
        <v>29</v>
      </c>
      <c r="D36" s="493">
        <v>30904</v>
      </c>
      <c r="E36" s="493">
        <v>25409</v>
      </c>
      <c r="F36" s="493">
        <v>5495</v>
      </c>
      <c r="G36" s="493">
        <v>587</v>
      </c>
      <c r="H36" s="493">
        <v>566</v>
      </c>
      <c r="I36" s="493">
        <v>21</v>
      </c>
      <c r="J36" s="493">
        <v>270</v>
      </c>
      <c r="K36" s="493">
        <v>248</v>
      </c>
      <c r="L36" s="493">
        <v>22</v>
      </c>
      <c r="M36" s="493">
        <v>31221</v>
      </c>
      <c r="N36" s="493">
        <v>25727</v>
      </c>
      <c r="O36" s="493">
        <v>5494</v>
      </c>
      <c r="P36" s="509">
        <v>7.8</v>
      </c>
      <c r="Q36" s="509">
        <v>3.2</v>
      </c>
      <c r="R36" s="509">
        <v>29</v>
      </c>
    </row>
    <row r="37" spans="2:18" ht="16.5" customHeight="1">
      <c r="B37" s="429" t="s">
        <v>509</v>
      </c>
      <c r="C37" s="208" t="s">
        <v>30</v>
      </c>
      <c r="D37" s="493">
        <v>9476</v>
      </c>
      <c r="E37" s="493">
        <v>6072</v>
      </c>
      <c r="F37" s="493">
        <v>3404</v>
      </c>
      <c r="G37" s="493">
        <v>133</v>
      </c>
      <c r="H37" s="493">
        <v>70</v>
      </c>
      <c r="I37" s="493">
        <v>63</v>
      </c>
      <c r="J37" s="493">
        <v>98</v>
      </c>
      <c r="K37" s="493">
        <v>58</v>
      </c>
      <c r="L37" s="493">
        <v>40</v>
      </c>
      <c r="M37" s="493">
        <v>9511</v>
      </c>
      <c r="N37" s="493">
        <v>6084</v>
      </c>
      <c r="O37" s="493">
        <v>3427</v>
      </c>
      <c r="P37" s="509">
        <v>6.7</v>
      </c>
      <c r="Q37" s="509">
        <v>1.2</v>
      </c>
      <c r="R37" s="509">
        <v>16.5</v>
      </c>
    </row>
    <row r="38" spans="2:18" ht="16.5" customHeight="1">
      <c r="B38" s="429" t="s">
        <v>510</v>
      </c>
      <c r="C38" s="208" t="s">
        <v>31</v>
      </c>
      <c r="D38" s="493">
        <v>11870</v>
      </c>
      <c r="E38" s="493">
        <v>6619</v>
      </c>
      <c r="F38" s="493">
        <v>5251</v>
      </c>
      <c r="G38" s="493">
        <v>91</v>
      </c>
      <c r="H38" s="493">
        <v>31</v>
      </c>
      <c r="I38" s="493">
        <v>60</v>
      </c>
      <c r="J38" s="493">
        <v>66</v>
      </c>
      <c r="K38" s="493">
        <v>35</v>
      </c>
      <c r="L38" s="493">
        <v>31</v>
      </c>
      <c r="M38" s="493">
        <v>11895</v>
      </c>
      <c r="N38" s="493">
        <v>6615</v>
      </c>
      <c r="O38" s="493">
        <v>5280</v>
      </c>
      <c r="P38" s="509">
        <v>24.1</v>
      </c>
      <c r="Q38" s="509">
        <v>5.2</v>
      </c>
      <c r="R38" s="509">
        <v>47.7</v>
      </c>
    </row>
    <row r="39" spans="2:18" ht="16.5" customHeight="1">
      <c r="B39" s="429" t="s">
        <v>511</v>
      </c>
      <c r="C39" s="208" t="s">
        <v>32</v>
      </c>
      <c r="D39" s="493">
        <v>32897</v>
      </c>
      <c r="E39" s="493">
        <v>22030</v>
      </c>
      <c r="F39" s="493">
        <v>10867</v>
      </c>
      <c r="G39" s="493">
        <v>158</v>
      </c>
      <c r="H39" s="493">
        <v>98</v>
      </c>
      <c r="I39" s="493">
        <v>60</v>
      </c>
      <c r="J39" s="493">
        <v>327</v>
      </c>
      <c r="K39" s="493">
        <v>178</v>
      </c>
      <c r="L39" s="493">
        <v>149</v>
      </c>
      <c r="M39" s="493">
        <v>32728</v>
      </c>
      <c r="N39" s="493">
        <v>21950</v>
      </c>
      <c r="O39" s="493">
        <v>10778</v>
      </c>
      <c r="P39" s="509">
        <v>8.9</v>
      </c>
      <c r="Q39" s="509">
        <v>2.5</v>
      </c>
      <c r="R39" s="509">
        <v>21.9</v>
      </c>
    </row>
    <row r="40" spans="2:18" ht="16.5" customHeight="1">
      <c r="B40" s="429" t="s">
        <v>512</v>
      </c>
      <c r="C40" s="208" t="s">
        <v>33</v>
      </c>
      <c r="D40" s="493">
        <v>8814</v>
      </c>
      <c r="E40" s="493">
        <v>5970</v>
      </c>
      <c r="F40" s="493">
        <v>2844</v>
      </c>
      <c r="G40" s="493">
        <v>36</v>
      </c>
      <c r="H40" s="493">
        <v>24</v>
      </c>
      <c r="I40" s="493">
        <v>12</v>
      </c>
      <c r="J40" s="493">
        <v>49</v>
      </c>
      <c r="K40" s="493">
        <v>33</v>
      </c>
      <c r="L40" s="493">
        <v>16</v>
      </c>
      <c r="M40" s="493">
        <v>8801</v>
      </c>
      <c r="N40" s="493">
        <v>5961</v>
      </c>
      <c r="O40" s="493">
        <v>2840</v>
      </c>
      <c r="P40" s="509">
        <v>2.7</v>
      </c>
      <c r="Q40" s="509">
        <v>1.1</v>
      </c>
      <c r="R40" s="509">
        <v>6</v>
      </c>
    </row>
    <row r="41" spans="2:18" ht="16.5" customHeight="1">
      <c r="B41" s="429" t="s">
        <v>513</v>
      </c>
      <c r="C41" s="208" t="s">
        <v>34</v>
      </c>
      <c r="D41" s="493">
        <v>92236</v>
      </c>
      <c r="E41" s="493">
        <v>73504</v>
      </c>
      <c r="F41" s="493">
        <v>18732</v>
      </c>
      <c r="G41" s="493">
        <v>857</v>
      </c>
      <c r="H41" s="493">
        <v>749</v>
      </c>
      <c r="I41" s="493">
        <v>108</v>
      </c>
      <c r="J41" s="493">
        <v>757</v>
      </c>
      <c r="K41" s="493">
        <v>632</v>
      </c>
      <c r="L41" s="493">
        <v>125</v>
      </c>
      <c r="M41" s="493">
        <v>92336</v>
      </c>
      <c r="N41" s="493">
        <v>73621</v>
      </c>
      <c r="O41" s="493">
        <v>18715</v>
      </c>
      <c r="P41" s="509">
        <v>3.3</v>
      </c>
      <c r="Q41" s="509">
        <v>1.2</v>
      </c>
      <c r="R41" s="509">
        <v>11.4</v>
      </c>
    </row>
    <row r="42" spans="2:18" ht="16.5" customHeight="1">
      <c r="B42" s="429" t="s">
        <v>514</v>
      </c>
      <c r="C42" s="448" t="s">
        <v>602</v>
      </c>
      <c r="D42" s="493">
        <v>13905</v>
      </c>
      <c r="E42" s="493">
        <v>7612</v>
      </c>
      <c r="F42" s="493">
        <v>6293</v>
      </c>
      <c r="G42" s="493">
        <v>157</v>
      </c>
      <c r="H42" s="493">
        <v>20</v>
      </c>
      <c r="I42" s="493">
        <v>137</v>
      </c>
      <c r="J42" s="493">
        <v>48</v>
      </c>
      <c r="K42" s="493">
        <v>36</v>
      </c>
      <c r="L42" s="493">
        <v>12</v>
      </c>
      <c r="M42" s="493">
        <v>14014</v>
      </c>
      <c r="N42" s="493">
        <v>7596</v>
      </c>
      <c r="O42" s="493">
        <v>6418</v>
      </c>
      <c r="P42" s="509">
        <v>25.7</v>
      </c>
      <c r="Q42" s="509">
        <v>4.7</v>
      </c>
      <c r="R42" s="509">
        <v>50.6</v>
      </c>
    </row>
    <row r="43" spans="2:18" ht="16.5" customHeight="1">
      <c r="B43" s="426" t="s">
        <v>261</v>
      </c>
      <c r="C43" s="523" t="s">
        <v>600</v>
      </c>
      <c r="D43" s="491">
        <v>63038</v>
      </c>
      <c r="E43" s="491">
        <v>40989</v>
      </c>
      <c r="F43" s="491">
        <v>22049</v>
      </c>
      <c r="G43" s="491">
        <v>1226</v>
      </c>
      <c r="H43" s="491">
        <v>1081</v>
      </c>
      <c r="I43" s="491">
        <v>145</v>
      </c>
      <c r="J43" s="491">
        <v>782</v>
      </c>
      <c r="K43" s="491">
        <v>375</v>
      </c>
      <c r="L43" s="491">
        <v>407</v>
      </c>
      <c r="M43" s="491">
        <v>63482</v>
      </c>
      <c r="N43" s="491">
        <v>41695</v>
      </c>
      <c r="O43" s="491">
        <v>21787</v>
      </c>
      <c r="P43" s="507">
        <v>16.6</v>
      </c>
      <c r="Q43" s="507">
        <v>8</v>
      </c>
      <c r="R43" s="507">
        <v>32.9</v>
      </c>
    </row>
    <row r="44" spans="2:18" ht="16.5" customHeight="1">
      <c r="B44" s="430" t="s">
        <v>262</v>
      </c>
      <c r="C44" s="524" t="s">
        <v>601</v>
      </c>
      <c r="D44" s="495">
        <v>148785</v>
      </c>
      <c r="E44" s="495">
        <v>50868</v>
      </c>
      <c r="F44" s="495">
        <v>97917</v>
      </c>
      <c r="G44" s="495">
        <v>3511</v>
      </c>
      <c r="H44" s="495">
        <v>1231</v>
      </c>
      <c r="I44" s="495">
        <v>2280</v>
      </c>
      <c r="J44" s="495">
        <v>2954</v>
      </c>
      <c r="K44" s="495">
        <v>1412</v>
      </c>
      <c r="L44" s="495">
        <v>1542</v>
      </c>
      <c r="M44" s="495">
        <v>149342</v>
      </c>
      <c r="N44" s="495">
        <v>50687</v>
      </c>
      <c r="O44" s="495">
        <v>98655</v>
      </c>
      <c r="P44" s="511">
        <v>68.4</v>
      </c>
      <c r="Q44" s="511">
        <v>40.9</v>
      </c>
      <c r="R44" s="511">
        <v>82.6</v>
      </c>
    </row>
    <row r="45" spans="2:18" ht="16.5" customHeight="1">
      <c r="B45" s="428" t="s">
        <v>263</v>
      </c>
      <c r="C45" s="207" t="s">
        <v>843</v>
      </c>
      <c r="D45" s="497">
        <v>30299</v>
      </c>
      <c r="E45" s="497">
        <v>11603</v>
      </c>
      <c r="F45" s="497">
        <v>18696</v>
      </c>
      <c r="G45" s="497">
        <v>712</v>
      </c>
      <c r="H45" s="497">
        <v>308</v>
      </c>
      <c r="I45" s="497">
        <v>404</v>
      </c>
      <c r="J45" s="497">
        <v>905</v>
      </c>
      <c r="K45" s="497">
        <v>225</v>
      </c>
      <c r="L45" s="497">
        <v>680</v>
      </c>
      <c r="M45" s="497">
        <v>30106</v>
      </c>
      <c r="N45" s="497">
        <v>11686</v>
      </c>
      <c r="O45" s="497">
        <v>18420</v>
      </c>
      <c r="P45" s="505">
        <v>65.6</v>
      </c>
      <c r="Q45" s="505">
        <v>40.4</v>
      </c>
      <c r="R45" s="505">
        <v>81.6</v>
      </c>
    </row>
    <row r="46" spans="2:18" ht="16.5" customHeight="1">
      <c r="B46" s="429" t="s">
        <v>264</v>
      </c>
      <c r="C46" s="208" t="s">
        <v>35</v>
      </c>
      <c r="D46" s="493">
        <v>95747</v>
      </c>
      <c r="E46" s="493">
        <v>31434</v>
      </c>
      <c r="F46" s="493">
        <v>64313</v>
      </c>
      <c r="G46" s="493">
        <v>2122</v>
      </c>
      <c r="H46" s="493">
        <v>1221</v>
      </c>
      <c r="I46" s="493">
        <v>901</v>
      </c>
      <c r="J46" s="493">
        <v>2432</v>
      </c>
      <c r="K46" s="493">
        <v>773</v>
      </c>
      <c r="L46" s="493">
        <v>1659</v>
      </c>
      <c r="M46" s="493">
        <v>95437</v>
      </c>
      <c r="N46" s="493">
        <v>31882</v>
      </c>
      <c r="O46" s="493">
        <v>63555</v>
      </c>
      <c r="P46" s="509">
        <v>78.5</v>
      </c>
      <c r="Q46" s="509">
        <v>58.7</v>
      </c>
      <c r="R46" s="509">
        <v>88.5</v>
      </c>
    </row>
    <row r="47" spans="2:18" ht="16.5" customHeight="1">
      <c r="B47" s="426" t="s">
        <v>265</v>
      </c>
      <c r="C47" s="206" t="s">
        <v>844</v>
      </c>
      <c r="D47" s="491">
        <v>75969</v>
      </c>
      <c r="E47" s="491">
        <v>19457</v>
      </c>
      <c r="F47" s="491">
        <v>56512</v>
      </c>
      <c r="G47" s="491">
        <v>1270</v>
      </c>
      <c r="H47" s="491">
        <v>22</v>
      </c>
      <c r="I47" s="491">
        <v>1248</v>
      </c>
      <c r="J47" s="491">
        <v>1188</v>
      </c>
      <c r="K47" s="491">
        <v>186</v>
      </c>
      <c r="L47" s="491">
        <v>1002</v>
      </c>
      <c r="M47" s="491">
        <v>76051</v>
      </c>
      <c r="N47" s="491">
        <v>19293</v>
      </c>
      <c r="O47" s="491">
        <v>56758</v>
      </c>
      <c r="P47" s="507">
        <v>24.1</v>
      </c>
      <c r="Q47" s="507">
        <v>15</v>
      </c>
      <c r="R47" s="507">
        <v>27.2</v>
      </c>
    </row>
    <row r="48" spans="2:18" ht="16.5" customHeight="1">
      <c r="B48" s="430" t="s">
        <v>266</v>
      </c>
      <c r="C48" s="205" t="s">
        <v>36</v>
      </c>
      <c r="D48" s="495">
        <v>93404</v>
      </c>
      <c r="E48" s="495">
        <v>14637</v>
      </c>
      <c r="F48" s="495">
        <v>78767</v>
      </c>
      <c r="G48" s="495">
        <v>1840</v>
      </c>
      <c r="H48" s="495">
        <v>563</v>
      </c>
      <c r="I48" s="495">
        <v>1277</v>
      </c>
      <c r="J48" s="495">
        <v>1230</v>
      </c>
      <c r="K48" s="495">
        <v>156</v>
      </c>
      <c r="L48" s="495">
        <v>1074</v>
      </c>
      <c r="M48" s="495">
        <v>94014</v>
      </c>
      <c r="N48" s="495">
        <v>15044</v>
      </c>
      <c r="O48" s="495">
        <v>78970</v>
      </c>
      <c r="P48" s="511">
        <v>34.4</v>
      </c>
      <c r="Q48" s="511">
        <v>17.3</v>
      </c>
      <c r="R48" s="511">
        <v>37.6</v>
      </c>
    </row>
    <row r="49" spans="2:18" ht="16.5" customHeight="1">
      <c r="B49" s="428" t="s">
        <v>267</v>
      </c>
      <c r="C49" s="207" t="s">
        <v>37</v>
      </c>
      <c r="D49" s="491">
        <v>23605</v>
      </c>
      <c r="E49" s="491">
        <v>13487</v>
      </c>
      <c r="F49" s="491">
        <v>10118</v>
      </c>
      <c r="G49" s="491">
        <v>1758</v>
      </c>
      <c r="H49" s="491">
        <v>691</v>
      </c>
      <c r="I49" s="491">
        <v>1067</v>
      </c>
      <c r="J49" s="491">
        <v>779</v>
      </c>
      <c r="K49" s="491">
        <v>303</v>
      </c>
      <c r="L49" s="491">
        <v>476</v>
      </c>
      <c r="M49" s="491">
        <v>24584</v>
      </c>
      <c r="N49" s="491">
        <v>13875</v>
      </c>
      <c r="O49" s="491">
        <v>10709</v>
      </c>
      <c r="P49" s="507">
        <v>6.3</v>
      </c>
      <c r="Q49" s="507">
        <v>3.6</v>
      </c>
      <c r="R49" s="507">
        <v>9.6</v>
      </c>
    </row>
    <row r="50" spans="2:18" ht="16.5" customHeight="1">
      <c r="B50" s="429" t="s">
        <v>268</v>
      </c>
      <c r="C50" s="208" t="s">
        <v>38</v>
      </c>
      <c r="D50" s="493">
        <v>53085</v>
      </c>
      <c r="E50" s="493">
        <v>21336</v>
      </c>
      <c r="F50" s="493">
        <v>31749</v>
      </c>
      <c r="G50" s="493">
        <v>549</v>
      </c>
      <c r="H50" s="493">
        <v>274</v>
      </c>
      <c r="I50" s="493">
        <v>275</v>
      </c>
      <c r="J50" s="493">
        <v>585</v>
      </c>
      <c r="K50" s="493">
        <v>138</v>
      </c>
      <c r="L50" s="493">
        <v>447</v>
      </c>
      <c r="M50" s="493">
        <v>53049</v>
      </c>
      <c r="N50" s="493">
        <v>21472</v>
      </c>
      <c r="O50" s="493">
        <v>31577</v>
      </c>
      <c r="P50" s="509">
        <v>59.9</v>
      </c>
      <c r="Q50" s="509">
        <v>32.8</v>
      </c>
      <c r="R50" s="509">
        <v>78.4</v>
      </c>
    </row>
    <row r="51" spans="2:18" ht="16.5" customHeight="1">
      <c r="B51" s="430" t="s">
        <v>269</v>
      </c>
      <c r="C51" s="205" t="s">
        <v>39</v>
      </c>
      <c r="D51" s="495">
        <v>21170</v>
      </c>
      <c r="E51" s="495">
        <v>16116</v>
      </c>
      <c r="F51" s="495">
        <v>5054</v>
      </c>
      <c r="G51" s="495">
        <v>186</v>
      </c>
      <c r="H51" s="495">
        <v>41</v>
      </c>
      <c r="I51" s="495">
        <v>145</v>
      </c>
      <c r="J51" s="495">
        <v>130</v>
      </c>
      <c r="K51" s="495">
        <v>130</v>
      </c>
      <c r="L51" s="495">
        <v>0</v>
      </c>
      <c r="M51" s="495">
        <v>21226</v>
      </c>
      <c r="N51" s="495">
        <v>16027</v>
      </c>
      <c r="O51" s="495">
        <v>5199</v>
      </c>
      <c r="P51" s="511">
        <v>9.8</v>
      </c>
      <c r="Q51" s="511">
        <v>5.4</v>
      </c>
      <c r="R51" s="511">
        <v>23.3</v>
      </c>
    </row>
    <row r="52" spans="2:18" ht="18.75">
      <c r="B52" s="65"/>
      <c r="C52" s="395">
        <v>43040</v>
      </c>
      <c r="D52" s="202" t="s">
        <v>664</v>
      </c>
      <c r="E52" s="65"/>
      <c r="F52" s="403"/>
      <c r="H52" s="65"/>
      <c r="I52" s="65"/>
      <c r="J52" s="65"/>
      <c r="K52" s="65"/>
      <c r="L52" s="65"/>
      <c r="M52" s="65"/>
      <c r="N52" s="65"/>
      <c r="O52" s="65"/>
      <c r="P52" s="65"/>
      <c r="Q52" s="65"/>
      <c r="R52" s="65"/>
    </row>
    <row r="53" spans="2:18" ht="18" customHeight="1">
      <c r="B53" s="67"/>
      <c r="C53" s="69" t="s">
        <v>270</v>
      </c>
      <c r="E53" s="67"/>
      <c r="F53" s="67"/>
      <c r="G53" s="67"/>
      <c r="H53" s="67"/>
      <c r="I53" s="67"/>
      <c r="J53" s="67"/>
      <c r="K53" s="67"/>
      <c r="L53" s="393"/>
      <c r="M53" s="67"/>
      <c r="N53" s="67"/>
      <c r="O53" s="67"/>
      <c r="P53" s="67"/>
      <c r="Q53" s="67"/>
      <c r="R53" s="67"/>
    </row>
    <row r="54" spans="2:18" s="71" customFormat="1" ht="18" customHeight="1">
      <c r="B54" s="684" t="s">
        <v>197</v>
      </c>
      <c r="C54" s="685"/>
      <c r="D54" s="690" t="s">
        <v>158</v>
      </c>
      <c r="E54" s="690"/>
      <c r="F54" s="690"/>
      <c r="G54" s="684" t="s">
        <v>159</v>
      </c>
      <c r="H54" s="701"/>
      <c r="I54" s="701"/>
      <c r="J54" s="684" t="s">
        <v>160</v>
      </c>
      <c r="K54" s="701"/>
      <c r="L54" s="701"/>
      <c r="M54" s="697" t="s">
        <v>161</v>
      </c>
      <c r="N54" s="699"/>
      <c r="O54" s="699"/>
      <c r="P54" s="697" t="s">
        <v>162</v>
      </c>
      <c r="Q54" s="699"/>
      <c r="R54" s="700"/>
    </row>
    <row r="55" spans="2:18" s="71" customFormat="1" ht="18" customHeight="1" thickBot="1">
      <c r="B55" s="688"/>
      <c r="C55" s="689"/>
      <c r="D55" s="73" t="s">
        <v>153</v>
      </c>
      <c r="E55" s="72" t="s">
        <v>154</v>
      </c>
      <c r="F55" s="72" t="s">
        <v>155</v>
      </c>
      <c r="G55" s="74" t="s">
        <v>153</v>
      </c>
      <c r="H55" s="72" t="s">
        <v>154</v>
      </c>
      <c r="I55" s="72" t="s">
        <v>155</v>
      </c>
      <c r="J55" s="74" t="s">
        <v>153</v>
      </c>
      <c r="K55" s="72" t="s">
        <v>154</v>
      </c>
      <c r="L55" s="72" t="s">
        <v>155</v>
      </c>
      <c r="M55" s="72" t="s">
        <v>153</v>
      </c>
      <c r="N55" s="74" t="s">
        <v>154</v>
      </c>
      <c r="O55" s="75" t="s">
        <v>155</v>
      </c>
      <c r="P55" s="74" t="s">
        <v>153</v>
      </c>
      <c r="Q55" s="74" t="s">
        <v>154</v>
      </c>
      <c r="R55" s="73" t="s">
        <v>155</v>
      </c>
    </row>
    <row r="56" spans="2:18" s="71" customFormat="1" ht="9.75" customHeight="1" thickTop="1">
      <c r="B56" s="440"/>
      <c r="C56" s="441"/>
      <c r="D56" s="216" t="s">
        <v>163</v>
      </c>
      <c r="E56" s="76" t="s">
        <v>163</v>
      </c>
      <c r="F56" s="76" t="s">
        <v>163</v>
      </c>
      <c r="G56" s="76" t="s">
        <v>163</v>
      </c>
      <c r="H56" s="76" t="s">
        <v>163</v>
      </c>
      <c r="I56" s="76" t="s">
        <v>163</v>
      </c>
      <c r="J56" s="76" t="s">
        <v>163</v>
      </c>
      <c r="K56" s="76" t="s">
        <v>163</v>
      </c>
      <c r="L56" s="76" t="s">
        <v>163</v>
      </c>
      <c r="M56" s="76" t="s">
        <v>163</v>
      </c>
      <c r="N56" s="76" t="s">
        <v>163</v>
      </c>
      <c r="O56" s="76" t="s">
        <v>163</v>
      </c>
      <c r="P56" s="77" t="s">
        <v>151</v>
      </c>
      <c r="Q56" s="77" t="s">
        <v>151</v>
      </c>
      <c r="R56" s="77" t="s">
        <v>151</v>
      </c>
    </row>
    <row r="57" spans="2:18" ht="16.5" customHeight="1">
      <c r="B57" s="447" t="s">
        <v>845</v>
      </c>
      <c r="C57" s="439" t="s">
        <v>816</v>
      </c>
      <c r="D57" s="497">
        <v>844746</v>
      </c>
      <c r="E57" s="497">
        <v>470353</v>
      </c>
      <c r="F57" s="497">
        <v>374393</v>
      </c>
      <c r="G57" s="497">
        <v>11297</v>
      </c>
      <c r="H57" s="497">
        <v>5099</v>
      </c>
      <c r="I57" s="497">
        <v>6198</v>
      </c>
      <c r="J57" s="497">
        <v>10440</v>
      </c>
      <c r="K57" s="497">
        <v>4303</v>
      </c>
      <c r="L57" s="497">
        <v>6137</v>
      </c>
      <c r="M57" s="497">
        <v>845603</v>
      </c>
      <c r="N57" s="497">
        <v>471149</v>
      </c>
      <c r="O57" s="497">
        <v>374454</v>
      </c>
      <c r="P57" s="505">
        <v>24.5</v>
      </c>
      <c r="Q57" s="505">
        <v>9.7</v>
      </c>
      <c r="R57" s="505">
        <v>43.1</v>
      </c>
    </row>
    <row r="58" spans="2:18" ht="16.5" customHeight="1">
      <c r="B58" s="443" t="s">
        <v>344</v>
      </c>
      <c r="C58" s="203" t="s">
        <v>817</v>
      </c>
      <c r="D58" s="490">
        <v>19684</v>
      </c>
      <c r="E58" s="491">
        <v>17700</v>
      </c>
      <c r="F58" s="491">
        <v>1984</v>
      </c>
      <c r="G58" s="491">
        <v>12</v>
      </c>
      <c r="H58" s="491">
        <v>0</v>
      </c>
      <c r="I58" s="491">
        <v>12</v>
      </c>
      <c r="J58" s="491">
        <v>23</v>
      </c>
      <c r="K58" s="491">
        <v>23</v>
      </c>
      <c r="L58" s="491">
        <v>0</v>
      </c>
      <c r="M58" s="491">
        <v>19673</v>
      </c>
      <c r="N58" s="491">
        <v>17677</v>
      </c>
      <c r="O58" s="491">
        <v>1996</v>
      </c>
      <c r="P58" s="507">
        <v>0.5</v>
      </c>
      <c r="Q58" s="507">
        <v>0.3</v>
      </c>
      <c r="R58" s="507">
        <v>2.3</v>
      </c>
    </row>
    <row r="59" spans="2:18" ht="16.5" customHeight="1">
      <c r="B59" s="444" t="s">
        <v>345</v>
      </c>
      <c r="C59" s="204" t="s">
        <v>818</v>
      </c>
      <c r="D59" s="492">
        <v>310024</v>
      </c>
      <c r="E59" s="493">
        <v>227343</v>
      </c>
      <c r="F59" s="493">
        <v>82681</v>
      </c>
      <c r="G59" s="493">
        <v>2614</v>
      </c>
      <c r="H59" s="493">
        <v>1767</v>
      </c>
      <c r="I59" s="493">
        <v>847</v>
      </c>
      <c r="J59" s="493">
        <v>3121</v>
      </c>
      <c r="K59" s="493">
        <v>1856</v>
      </c>
      <c r="L59" s="493">
        <v>1265</v>
      </c>
      <c r="M59" s="493">
        <v>309517</v>
      </c>
      <c r="N59" s="493">
        <v>227254</v>
      </c>
      <c r="O59" s="493">
        <v>82263</v>
      </c>
      <c r="P59" s="509">
        <v>8.2</v>
      </c>
      <c r="Q59" s="509">
        <v>3</v>
      </c>
      <c r="R59" s="509">
        <v>22.5</v>
      </c>
    </row>
    <row r="60" spans="2:18" ht="16.5" customHeight="1">
      <c r="B60" s="445" t="s">
        <v>346</v>
      </c>
      <c r="C60" s="204" t="s">
        <v>819</v>
      </c>
      <c r="D60" s="492">
        <v>5364</v>
      </c>
      <c r="E60" s="493">
        <v>4404</v>
      </c>
      <c r="F60" s="493">
        <v>960</v>
      </c>
      <c r="G60" s="493">
        <v>11</v>
      </c>
      <c r="H60" s="493">
        <v>2</v>
      </c>
      <c r="I60" s="493">
        <v>9</v>
      </c>
      <c r="J60" s="493">
        <v>10</v>
      </c>
      <c r="K60" s="493">
        <v>1</v>
      </c>
      <c r="L60" s="493">
        <v>9</v>
      </c>
      <c r="M60" s="493">
        <v>5365</v>
      </c>
      <c r="N60" s="493">
        <v>4405</v>
      </c>
      <c r="O60" s="493">
        <v>960</v>
      </c>
      <c r="P60" s="509">
        <v>4.6</v>
      </c>
      <c r="Q60" s="509">
        <v>1.4</v>
      </c>
      <c r="R60" s="509">
        <v>19.3</v>
      </c>
    </row>
    <row r="61" spans="2:18" ht="16.5" customHeight="1">
      <c r="B61" s="444" t="s">
        <v>347</v>
      </c>
      <c r="C61" s="204" t="s">
        <v>820</v>
      </c>
      <c r="D61" s="492">
        <v>11932</v>
      </c>
      <c r="E61" s="493">
        <v>8166</v>
      </c>
      <c r="F61" s="493">
        <v>3766</v>
      </c>
      <c r="G61" s="493">
        <v>202</v>
      </c>
      <c r="H61" s="493">
        <v>185</v>
      </c>
      <c r="I61" s="493">
        <v>17</v>
      </c>
      <c r="J61" s="493">
        <v>61</v>
      </c>
      <c r="K61" s="493">
        <v>52</v>
      </c>
      <c r="L61" s="493">
        <v>9</v>
      </c>
      <c r="M61" s="493">
        <v>12073</v>
      </c>
      <c r="N61" s="493">
        <v>8299</v>
      </c>
      <c r="O61" s="493">
        <v>3774</v>
      </c>
      <c r="P61" s="509">
        <v>7.9</v>
      </c>
      <c r="Q61" s="509">
        <v>5.2</v>
      </c>
      <c r="R61" s="509">
        <v>13.6</v>
      </c>
    </row>
    <row r="62" spans="2:18" ht="16.5" customHeight="1">
      <c r="B62" s="444" t="s">
        <v>348</v>
      </c>
      <c r="C62" s="204" t="s">
        <v>10</v>
      </c>
      <c r="D62" s="492">
        <v>62771</v>
      </c>
      <c r="E62" s="493">
        <v>49797</v>
      </c>
      <c r="F62" s="493">
        <v>12974</v>
      </c>
      <c r="G62" s="493">
        <v>1274</v>
      </c>
      <c r="H62" s="493">
        <v>752</v>
      </c>
      <c r="I62" s="493">
        <v>522</v>
      </c>
      <c r="J62" s="493">
        <v>563</v>
      </c>
      <c r="K62" s="493">
        <v>439</v>
      </c>
      <c r="L62" s="493">
        <v>124</v>
      </c>
      <c r="M62" s="493">
        <v>63482</v>
      </c>
      <c r="N62" s="493">
        <v>50110</v>
      </c>
      <c r="O62" s="493">
        <v>13372</v>
      </c>
      <c r="P62" s="509">
        <v>19.5</v>
      </c>
      <c r="Q62" s="509">
        <v>15.5</v>
      </c>
      <c r="R62" s="509">
        <v>34.5</v>
      </c>
    </row>
    <row r="63" spans="2:18" ht="16.5" customHeight="1">
      <c r="B63" s="444" t="s">
        <v>349</v>
      </c>
      <c r="C63" s="204" t="s">
        <v>11</v>
      </c>
      <c r="D63" s="492">
        <v>90469</v>
      </c>
      <c r="E63" s="493">
        <v>32536</v>
      </c>
      <c r="F63" s="493">
        <v>57933</v>
      </c>
      <c r="G63" s="493">
        <v>1288</v>
      </c>
      <c r="H63" s="493">
        <v>518</v>
      </c>
      <c r="I63" s="493">
        <v>770</v>
      </c>
      <c r="J63" s="493">
        <v>1251</v>
      </c>
      <c r="K63" s="493">
        <v>568</v>
      </c>
      <c r="L63" s="493">
        <v>683</v>
      </c>
      <c r="M63" s="493">
        <v>90506</v>
      </c>
      <c r="N63" s="493">
        <v>32486</v>
      </c>
      <c r="O63" s="493">
        <v>58020</v>
      </c>
      <c r="P63" s="509">
        <v>55.3</v>
      </c>
      <c r="Q63" s="509">
        <v>25.9</v>
      </c>
      <c r="R63" s="509">
        <v>71.9</v>
      </c>
    </row>
    <row r="64" spans="2:18" ht="16.5" customHeight="1">
      <c r="B64" s="444" t="s">
        <v>350</v>
      </c>
      <c r="C64" s="204" t="s">
        <v>12</v>
      </c>
      <c r="D64" s="492">
        <v>16837</v>
      </c>
      <c r="E64" s="493">
        <v>7012</v>
      </c>
      <c r="F64" s="493">
        <v>9825</v>
      </c>
      <c r="G64" s="493">
        <v>382</v>
      </c>
      <c r="H64" s="493">
        <v>167</v>
      </c>
      <c r="I64" s="493">
        <v>215</v>
      </c>
      <c r="J64" s="493">
        <v>100</v>
      </c>
      <c r="K64" s="493">
        <v>30</v>
      </c>
      <c r="L64" s="493">
        <v>70</v>
      </c>
      <c r="M64" s="493">
        <v>17119</v>
      </c>
      <c r="N64" s="493">
        <v>7149</v>
      </c>
      <c r="O64" s="493">
        <v>9970</v>
      </c>
      <c r="P64" s="509">
        <v>14.9</v>
      </c>
      <c r="Q64" s="509">
        <v>2.4</v>
      </c>
      <c r="R64" s="509">
        <v>23.8</v>
      </c>
    </row>
    <row r="65" spans="2:18" ht="16.5" customHeight="1">
      <c r="B65" s="444" t="s">
        <v>351</v>
      </c>
      <c r="C65" s="204" t="s">
        <v>13</v>
      </c>
      <c r="D65" s="492">
        <v>7696</v>
      </c>
      <c r="E65" s="493">
        <v>5277</v>
      </c>
      <c r="F65" s="493">
        <v>2419</v>
      </c>
      <c r="G65" s="493">
        <v>77</v>
      </c>
      <c r="H65" s="493">
        <v>52</v>
      </c>
      <c r="I65" s="493">
        <v>25</v>
      </c>
      <c r="J65" s="493">
        <v>112</v>
      </c>
      <c r="K65" s="493">
        <v>58</v>
      </c>
      <c r="L65" s="493">
        <v>54</v>
      </c>
      <c r="M65" s="493">
        <v>7661</v>
      </c>
      <c r="N65" s="493">
        <v>5271</v>
      </c>
      <c r="O65" s="493">
        <v>2390</v>
      </c>
      <c r="P65" s="509">
        <v>20.2</v>
      </c>
      <c r="Q65" s="509">
        <v>7.3</v>
      </c>
      <c r="R65" s="509">
        <v>48.6</v>
      </c>
    </row>
    <row r="66" spans="2:18" ht="16.5" customHeight="1">
      <c r="B66" s="444" t="s">
        <v>846</v>
      </c>
      <c r="C66" s="204" t="s">
        <v>14</v>
      </c>
      <c r="D66" s="492">
        <v>20476</v>
      </c>
      <c r="E66" s="493">
        <v>13445</v>
      </c>
      <c r="F66" s="493">
        <v>7031</v>
      </c>
      <c r="G66" s="493">
        <v>192</v>
      </c>
      <c r="H66" s="493">
        <v>68</v>
      </c>
      <c r="I66" s="493">
        <v>124</v>
      </c>
      <c r="J66" s="493">
        <v>218</v>
      </c>
      <c r="K66" s="493">
        <v>82</v>
      </c>
      <c r="L66" s="493">
        <v>136</v>
      </c>
      <c r="M66" s="493">
        <v>20450</v>
      </c>
      <c r="N66" s="493">
        <v>13431</v>
      </c>
      <c r="O66" s="493">
        <v>7019</v>
      </c>
      <c r="P66" s="509">
        <v>15.5</v>
      </c>
      <c r="Q66" s="509">
        <v>1.9</v>
      </c>
      <c r="R66" s="509">
        <v>41.6</v>
      </c>
    </row>
    <row r="67" spans="2:18" ht="16.5" customHeight="1">
      <c r="B67" s="444" t="s">
        <v>352</v>
      </c>
      <c r="C67" s="204" t="s">
        <v>15</v>
      </c>
      <c r="D67" s="492">
        <v>54720</v>
      </c>
      <c r="E67" s="493">
        <v>16749</v>
      </c>
      <c r="F67" s="493">
        <v>37971</v>
      </c>
      <c r="G67" s="493">
        <v>1274</v>
      </c>
      <c r="H67" s="493">
        <v>439</v>
      </c>
      <c r="I67" s="493">
        <v>835</v>
      </c>
      <c r="J67" s="493">
        <v>1591</v>
      </c>
      <c r="K67" s="493">
        <v>333</v>
      </c>
      <c r="L67" s="493">
        <v>1258</v>
      </c>
      <c r="M67" s="493">
        <v>54403</v>
      </c>
      <c r="N67" s="493">
        <v>16855</v>
      </c>
      <c r="O67" s="493">
        <v>37548</v>
      </c>
      <c r="P67" s="509">
        <v>68.8</v>
      </c>
      <c r="Q67" s="509">
        <v>42.8</v>
      </c>
      <c r="R67" s="509">
        <v>80.5</v>
      </c>
    </row>
    <row r="68" spans="2:18" ht="16.5" customHeight="1">
      <c r="B68" s="444" t="s">
        <v>353</v>
      </c>
      <c r="C68" s="204" t="s">
        <v>16</v>
      </c>
      <c r="D68" s="492">
        <v>15963</v>
      </c>
      <c r="E68" s="493">
        <v>5719</v>
      </c>
      <c r="F68" s="493">
        <v>10244</v>
      </c>
      <c r="G68" s="493">
        <v>568</v>
      </c>
      <c r="H68" s="493">
        <v>296</v>
      </c>
      <c r="I68" s="493">
        <v>272</v>
      </c>
      <c r="J68" s="493">
        <v>243</v>
      </c>
      <c r="K68" s="493">
        <v>137</v>
      </c>
      <c r="L68" s="493">
        <v>106</v>
      </c>
      <c r="M68" s="493">
        <v>16288</v>
      </c>
      <c r="N68" s="493">
        <v>5878</v>
      </c>
      <c r="O68" s="493">
        <v>10410</v>
      </c>
      <c r="P68" s="509">
        <v>54.5</v>
      </c>
      <c r="Q68" s="509">
        <v>39.1</v>
      </c>
      <c r="R68" s="509">
        <v>63.2</v>
      </c>
    </row>
    <row r="69" spans="2:18" ht="16.5" customHeight="1">
      <c r="B69" s="444" t="s">
        <v>354</v>
      </c>
      <c r="C69" s="204" t="s">
        <v>17</v>
      </c>
      <c r="D69" s="492">
        <v>43028</v>
      </c>
      <c r="E69" s="493">
        <v>23425</v>
      </c>
      <c r="F69" s="493">
        <v>19603</v>
      </c>
      <c r="G69" s="493">
        <v>54</v>
      </c>
      <c r="H69" s="493">
        <v>20</v>
      </c>
      <c r="I69" s="493">
        <v>34</v>
      </c>
      <c r="J69" s="493">
        <v>36</v>
      </c>
      <c r="K69" s="493">
        <v>15</v>
      </c>
      <c r="L69" s="493">
        <v>21</v>
      </c>
      <c r="M69" s="493">
        <v>43046</v>
      </c>
      <c r="N69" s="493">
        <v>23430</v>
      </c>
      <c r="O69" s="493">
        <v>19616</v>
      </c>
      <c r="P69" s="509">
        <v>13.9</v>
      </c>
      <c r="Q69" s="509">
        <v>6.9</v>
      </c>
      <c r="R69" s="509">
        <v>22.3</v>
      </c>
    </row>
    <row r="70" spans="2:18" ht="16.5" customHeight="1">
      <c r="B70" s="444" t="s">
        <v>355</v>
      </c>
      <c r="C70" s="204" t="s">
        <v>18</v>
      </c>
      <c r="D70" s="492">
        <v>117066</v>
      </c>
      <c r="E70" s="493">
        <v>25779</v>
      </c>
      <c r="F70" s="493">
        <v>91287</v>
      </c>
      <c r="G70" s="493">
        <v>1924</v>
      </c>
      <c r="H70" s="493">
        <v>179</v>
      </c>
      <c r="I70" s="493">
        <v>1745</v>
      </c>
      <c r="J70" s="493">
        <v>1719</v>
      </c>
      <c r="K70" s="493">
        <v>255</v>
      </c>
      <c r="L70" s="493">
        <v>1464</v>
      </c>
      <c r="M70" s="493">
        <v>117271</v>
      </c>
      <c r="N70" s="493">
        <v>25703</v>
      </c>
      <c r="O70" s="493">
        <v>91568</v>
      </c>
      <c r="P70" s="509">
        <v>25.9</v>
      </c>
      <c r="Q70" s="509">
        <v>12.9</v>
      </c>
      <c r="R70" s="509">
        <v>29.5</v>
      </c>
    </row>
    <row r="71" spans="2:18" ht="16.5" customHeight="1">
      <c r="B71" s="444" t="s">
        <v>356</v>
      </c>
      <c r="C71" s="204" t="s">
        <v>821</v>
      </c>
      <c r="D71" s="492">
        <v>4432</v>
      </c>
      <c r="E71" s="493">
        <v>2854</v>
      </c>
      <c r="F71" s="493">
        <v>1578</v>
      </c>
      <c r="G71" s="493">
        <v>19</v>
      </c>
      <c r="H71" s="493">
        <v>16</v>
      </c>
      <c r="I71" s="493">
        <v>3</v>
      </c>
      <c r="J71" s="493">
        <v>28</v>
      </c>
      <c r="K71" s="493">
        <v>13</v>
      </c>
      <c r="L71" s="493">
        <v>15</v>
      </c>
      <c r="M71" s="493">
        <v>4423</v>
      </c>
      <c r="N71" s="493">
        <v>2857</v>
      </c>
      <c r="O71" s="493">
        <v>1566</v>
      </c>
      <c r="P71" s="509">
        <v>17.7</v>
      </c>
      <c r="Q71" s="509">
        <v>8.9</v>
      </c>
      <c r="R71" s="509">
        <v>33.7</v>
      </c>
    </row>
    <row r="72" spans="2:18" ht="16.5" customHeight="1">
      <c r="B72" s="446" t="s">
        <v>357</v>
      </c>
      <c r="C72" s="205" t="s">
        <v>19</v>
      </c>
      <c r="D72" s="494">
        <v>64284</v>
      </c>
      <c r="E72" s="495">
        <v>30147</v>
      </c>
      <c r="F72" s="495">
        <v>34137</v>
      </c>
      <c r="G72" s="495">
        <v>1406</v>
      </c>
      <c r="H72" s="495">
        <v>638</v>
      </c>
      <c r="I72" s="495">
        <v>768</v>
      </c>
      <c r="J72" s="495">
        <v>1364</v>
      </c>
      <c r="K72" s="495">
        <v>441</v>
      </c>
      <c r="L72" s="495">
        <v>923</v>
      </c>
      <c r="M72" s="495">
        <v>64326</v>
      </c>
      <c r="N72" s="495">
        <v>30344</v>
      </c>
      <c r="O72" s="495">
        <v>33982</v>
      </c>
      <c r="P72" s="511">
        <v>42.5</v>
      </c>
      <c r="Q72" s="511">
        <v>22.1</v>
      </c>
      <c r="R72" s="511">
        <v>60.8</v>
      </c>
    </row>
    <row r="73" spans="2:18" ht="16.5" customHeight="1">
      <c r="B73" s="426" t="s">
        <v>358</v>
      </c>
      <c r="C73" s="206" t="s">
        <v>20</v>
      </c>
      <c r="D73" s="491">
        <v>40889</v>
      </c>
      <c r="E73" s="491">
        <v>22622</v>
      </c>
      <c r="F73" s="491">
        <v>18267</v>
      </c>
      <c r="G73" s="491">
        <v>383</v>
      </c>
      <c r="H73" s="491">
        <v>155</v>
      </c>
      <c r="I73" s="491">
        <v>228</v>
      </c>
      <c r="J73" s="491">
        <v>655</v>
      </c>
      <c r="K73" s="491">
        <v>254</v>
      </c>
      <c r="L73" s="491">
        <v>401</v>
      </c>
      <c r="M73" s="491">
        <v>40617</v>
      </c>
      <c r="N73" s="491">
        <v>22523</v>
      </c>
      <c r="O73" s="491">
        <v>18094</v>
      </c>
      <c r="P73" s="507">
        <v>27</v>
      </c>
      <c r="Q73" s="507">
        <v>13.4</v>
      </c>
      <c r="R73" s="507">
        <v>44</v>
      </c>
    </row>
    <row r="74" spans="2:18" ht="16.5" customHeight="1">
      <c r="B74" s="427" t="s">
        <v>359</v>
      </c>
      <c r="C74" s="204" t="s">
        <v>823</v>
      </c>
      <c r="D74" s="496">
        <v>3079</v>
      </c>
      <c r="E74" s="496">
        <v>2243</v>
      </c>
      <c r="F74" s="496">
        <v>836</v>
      </c>
      <c r="G74" s="496">
        <v>18</v>
      </c>
      <c r="H74" s="496">
        <v>12</v>
      </c>
      <c r="I74" s="496">
        <v>6</v>
      </c>
      <c r="J74" s="496">
        <v>20</v>
      </c>
      <c r="K74" s="496">
        <v>9</v>
      </c>
      <c r="L74" s="496">
        <v>11</v>
      </c>
      <c r="M74" s="496">
        <v>3077</v>
      </c>
      <c r="N74" s="496">
        <v>2246</v>
      </c>
      <c r="O74" s="496">
        <v>831</v>
      </c>
      <c r="P74" s="512">
        <v>8.1</v>
      </c>
      <c r="Q74" s="512">
        <v>5.9</v>
      </c>
      <c r="R74" s="512">
        <v>14</v>
      </c>
    </row>
    <row r="75" spans="2:18" ht="16.5" customHeight="1">
      <c r="B75" s="428" t="s">
        <v>360</v>
      </c>
      <c r="C75" s="207" t="s">
        <v>21</v>
      </c>
      <c r="D75" s="500">
        <v>2191</v>
      </c>
      <c r="E75" s="500">
        <v>1732</v>
      </c>
      <c r="F75" s="500">
        <v>459</v>
      </c>
      <c r="G75" s="500">
        <v>9</v>
      </c>
      <c r="H75" s="500">
        <v>1</v>
      </c>
      <c r="I75" s="500">
        <v>8</v>
      </c>
      <c r="J75" s="500">
        <v>39</v>
      </c>
      <c r="K75" s="500">
        <v>23</v>
      </c>
      <c r="L75" s="500">
        <v>16</v>
      </c>
      <c r="M75" s="500">
        <v>2161</v>
      </c>
      <c r="N75" s="500">
        <v>1710</v>
      </c>
      <c r="O75" s="500">
        <v>451</v>
      </c>
      <c r="P75" s="514">
        <v>5.6</v>
      </c>
      <c r="Q75" s="514">
        <v>3.2</v>
      </c>
      <c r="R75" s="514">
        <v>15.1</v>
      </c>
    </row>
    <row r="76" spans="2:18" ht="16.5" customHeight="1">
      <c r="B76" s="429" t="s">
        <v>361</v>
      </c>
      <c r="C76" s="208" t="s">
        <v>22</v>
      </c>
      <c r="D76" s="493">
        <v>3990</v>
      </c>
      <c r="E76" s="493">
        <v>3177</v>
      </c>
      <c r="F76" s="493">
        <v>813</v>
      </c>
      <c r="G76" s="493">
        <v>17</v>
      </c>
      <c r="H76" s="493">
        <v>17</v>
      </c>
      <c r="I76" s="493">
        <v>0</v>
      </c>
      <c r="J76" s="493">
        <v>0</v>
      </c>
      <c r="K76" s="493">
        <v>0</v>
      </c>
      <c r="L76" s="493">
        <v>0</v>
      </c>
      <c r="M76" s="493">
        <v>4007</v>
      </c>
      <c r="N76" s="493">
        <v>3194</v>
      </c>
      <c r="O76" s="493">
        <v>813</v>
      </c>
      <c r="P76" s="509">
        <v>2.1</v>
      </c>
      <c r="Q76" s="509">
        <v>0.3</v>
      </c>
      <c r="R76" s="509">
        <v>9.5</v>
      </c>
    </row>
    <row r="77" spans="2:18" ht="16.5" customHeight="1">
      <c r="B77" s="429" t="s">
        <v>362</v>
      </c>
      <c r="C77" s="208" t="s">
        <v>23</v>
      </c>
      <c r="D77" s="493">
        <v>14134</v>
      </c>
      <c r="E77" s="493">
        <v>12261</v>
      </c>
      <c r="F77" s="493">
        <v>1873</v>
      </c>
      <c r="G77" s="493">
        <v>79</v>
      </c>
      <c r="H77" s="493">
        <v>79</v>
      </c>
      <c r="I77" s="493">
        <v>0</v>
      </c>
      <c r="J77" s="493">
        <v>20</v>
      </c>
      <c r="K77" s="493">
        <v>20</v>
      </c>
      <c r="L77" s="493">
        <v>0</v>
      </c>
      <c r="M77" s="493">
        <v>14193</v>
      </c>
      <c r="N77" s="493">
        <v>12320</v>
      </c>
      <c r="O77" s="493">
        <v>1873</v>
      </c>
      <c r="P77" s="509">
        <v>1.3</v>
      </c>
      <c r="Q77" s="509">
        <v>0.6</v>
      </c>
      <c r="R77" s="509">
        <v>6.3</v>
      </c>
    </row>
    <row r="78" spans="2:18" ht="16.5" customHeight="1">
      <c r="B78" s="429" t="s">
        <v>363</v>
      </c>
      <c r="C78" s="208" t="s">
        <v>827</v>
      </c>
      <c r="D78" s="493">
        <v>4868</v>
      </c>
      <c r="E78" s="493">
        <v>2776</v>
      </c>
      <c r="F78" s="493">
        <v>2092</v>
      </c>
      <c r="G78" s="493">
        <v>48</v>
      </c>
      <c r="H78" s="493">
        <v>26</v>
      </c>
      <c r="I78" s="493">
        <v>22</v>
      </c>
      <c r="J78" s="493">
        <v>137</v>
      </c>
      <c r="K78" s="493">
        <v>90</v>
      </c>
      <c r="L78" s="493">
        <v>47</v>
      </c>
      <c r="M78" s="493">
        <v>4779</v>
      </c>
      <c r="N78" s="493">
        <v>2712</v>
      </c>
      <c r="O78" s="493">
        <v>2067</v>
      </c>
      <c r="P78" s="509">
        <v>27.7</v>
      </c>
      <c r="Q78" s="509">
        <v>6</v>
      </c>
      <c r="R78" s="509">
        <v>56.2</v>
      </c>
    </row>
    <row r="79" spans="2:18" ht="16.5" customHeight="1">
      <c r="B79" s="429" t="s">
        <v>364</v>
      </c>
      <c r="C79" s="208" t="s">
        <v>24</v>
      </c>
      <c r="D79" s="493">
        <v>22415</v>
      </c>
      <c r="E79" s="493">
        <v>17268</v>
      </c>
      <c r="F79" s="493">
        <v>5147</v>
      </c>
      <c r="G79" s="493">
        <v>197</v>
      </c>
      <c r="H79" s="493">
        <v>123</v>
      </c>
      <c r="I79" s="493">
        <v>74</v>
      </c>
      <c r="J79" s="493">
        <v>88</v>
      </c>
      <c r="K79" s="493">
        <v>61</v>
      </c>
      <c r="L79" s="493">
        <v>27</v>
      </c>
      <c r="M79" s="493">
        <v>22524</v>
      </c>
      <c r="N79" s="493">
        <v>17330</v>
      </c>
      <c r="O79" s="493">
        <v>5194</v>
      </c>
      <c r="P79" s="509">
        <v>1.6</v>
      </c>
      <c r="Q79" s="509">
        <v>0.7</v>
      </c>
      <c r="R79" s="509">
        <v>4.3</v>
      </c>
    </row>
    <row r="80" spans="2:18" ht="16.5" customHeight="1">
      <c r="B80" s="429" t="s">
        <v>365</v>
      </c>
      <c r="C80" s="208" t="s">
        <v>25</v>
      </c>
      <c r="D80" s="493">
        <v>13439</v>
      </c>
      <c r="E80" s="493">
        <v>8451</v>
      </c>
      <c r="F80" s="493">
        <v>4988</v>
      </c>
      <c r="G80" s="493">
        <v>52</v>
      </c>
      <c r="H80" s="493">
        <v>50</v>
      </c>
      <c r="I80" s="493">
        <v>2</v>
      </c>
      <c r="J80" s="493">
        <v>844</v>
      </c>
      <c r="K80" s="493">
        <v>444</v>
      </c>
      <c r="L80" s="493">
        <v>400</v>
      </c>
      <c r="M80" s="493">
        <v>12647</v>
      </c>
      <c r="N80" s="493">
        <v>8057</v>
      </c>
      <c r="O80" s="493">
        <v>4590</v>
      </c>
      <c r="P80" s="509">
        <v>21.6</v>
      </c>
      <c r="Q80" s="509">
        <v>11.5</v>
      </c>
      <c r="R80" s="509">
        <v>39.4</v>
      </c>
    </row>
    <row r="81" spans="2:18" ht="16.5" customHeight="1">
      <c r="B81" s="429" t="s">
        <v>366</v>
      </c>
      <c r="C81" s="208" t="s">
        <v>26</v>
      </c>
      <c r="D81" s="493">
        <v>6138</v>
      </c>
      <c r="E81" s="493">
        <v>4799</v>
      </c>
      <c r="F81" s="493">
        <v>1339</v>
      </c>
      <c r="G81" s="493">
        <v>66</v>
      </c>
      <c r="H81" s="493">
        <v>45</v>
      </c>
      <c r="I81" s="493">
        <v>21</v>
      </c>
      <c r="J81" s="493">
        <v>14</v>
      </c>
      <c r="K81" s="493">
        <v>6</v>
      </c>
      <c r="L81" s="493">
        <v>8</v>
      </c>
      <c r="M81" s="493">
        <v>6190</v>
      </c>
      <c r="N81" s="493">
        <v>4838</v>
      </c>
      <c r="O81" s="493">
        <v>1352</v>
      </c>
      <c r="P81" s="509">
        <v>7.3</v>
      </c>
      <c r="Q81" s="509">
        <v>1.6</v>
      </c>
      <c r="R81" s="509">
        <v>27.6</v>
      </c>
    </row>
    <row r="82" spans="2:18" ht="16.5" customHeight="1">
      <c r="B82" s="429" t="s">
        <v>367</v>
      </c>
      <c r="C82" s="208" t="s">
        <v>27</v>
      </c>
      <c r="D82" s="493">
        <v>2894</v>
      </c>
      <c r="E82" s="493">
        <v>2431</v>
      </c>
      <c r="F82" s="493">
        <v>463</v>
      </c>
      <c r="G82" s="493">
        <v>20</v>
      </c>
      <c r="H82" s="493">
        <v>20</v>
      </c>
      <c r="I82" s="493">
        <v>0</v>
      </c>
      <c r="J82" s="493">
        <v>8</v>
      </c>
      <c r="K82" s="493">
        <v>6</v>
      </c>
      <c r="L82" s="493">
        <v>2</v>
      </c>
      <c r="M82" s="493">
        <v>2906</v>
      </c>
      <c r="N82" s="493">
        <v>2445</v>
      </c>
      <c r="O82" s="493">
        <v>461</v>
      </c>
      <c r="P82" s="509">
        <v>0.2</v>
      </c>
      <c r="Q82" s="509">
        <v>0.1</v>
      </c>
      <c r="R82" s="509">
        <v>0.7</v>
      </c>
    </row>
    <row r="83" spans="2:18" ht="16.5" customHeight="1">
      <c r="B83" s="429" t="s">
        <v>368</v>
      </c>
      <c r="C83" s="208" t="s">
        <v>832</v>
      </c>
      <c r="D83" s="493">
        <v>2895</v>
      </c>
      <c r="E83" s="493">
        <v>2466</v>
      </c>
      <c r="F83" s="493">
        <v>429</v>
      </c>
      <c r="G83" s="493">
        <v>66</v>
      </c>
      <c r="H83" s="493">
        <v>66</v>
      </c>
      <c r="I83" s="493">
        <v>0</v>
      </c>
      <c r="J83" s="493">
        <v>28</v>
      </c>
      <c r="K83" s="493">
        <v>14</v>
      </c>
      <c r="L83" s="493">
        <v>14</v>
      </c>
      <c r="M83" s="493">
        <v>2933</v>
      </c>
      <c r="N83" s="493">
        <v>2518</v>
      </c>
      <c r="O83" s="493">
        <v>415</v>
      </c>
      <c r="P83" s="509">
        <v>6.2</v>
      </c>
      <c r="Q83" s="509">
        <v>4.6</v>
      </c>
      <c r="R83" s="509">
        <v>15.9</v>
      </c>
    </row>
    <row r="84" spans="2:18" ht="16.5" customHeight="1">
      <c r="B84" s="429" t="s">
        <v>369</v>
      </c>
      <c r="C84" s="208" t="s">
        <v>833</v>
      </c>
      <c r="D84" s="493">
        <v>4906</v>
      </c>
      <c r="E84" s="493">
        <v>4333</v>
      </c>
      <c r="F84" s="493">
        <v>573</v>
      </c>
      <c r="G84" s="493">
        <v>6</v>
      </c>
      <c r="H84" s="493">
        <v>6</v>
      </c>
      <c r="I84" s="493">
        <v>0</v>
      </c>
      <c r="J84" s="493">
        <v>13</v>
      </c>
      <c r="K84" s="493">
        <v>12</v>
      </c>
      <c r="L84" s="493">
        <v>1</v>
      </c>
      <c r="M84" s="493">
        <v>4899</v>
      </c>
      <c r="N84" s="493">
        <v>4327</v>
      </c>
      <c r="O84" s="493">
        <v>572</v>
      </c>
      <c r="P84" s="509">
        <v>2.6</v>
      </c>
      <c r="Q84" s="509">
        <v>1.4</v>
      </c>
      <c r="R84" s="509">
        <v>12.1</v>
      </c>
    </row>
    <row r="85" spans="2:18" ht="16.5" customHeight="1">
      <c r="B85" s="429" t="s">
        <v>370</v>
      </c>
      <c r="C85" s="208" t="s">
        <v>834</v>
      </c>
      <c r="D85" s="493">
        <v>10117</v>
      </c>
      <c r="E85" s="493">
        <v>6390</v>
      </c>
      <c r="F85" s="493">
        <v>3727</v>
      </c>
      <c r="G85" s="493">
        <v>150</v>
      </c>
      <c r="H85" s="493">
        <v>69</v>
      </c>
      <c r="I85" s="493">
        <v>81</v>
      </c>
      <c r="J85" s="493">
        <v>6</v>
      </c>
      <c r="K85" s="493">
        <v>0</v>
      </c>
      <c r="L85" s="493">
        <v>6</v>
      </c>
      <c r="M85" s="493">
        <v>10261</v>
      </c>
      <c r="N85" s="493">
        <v>6459</v>
      </c>
      <c r="O85" s="493">
        <v>3802</v>
      </c>
      <c r="P85" s="509">
        <v>5.9</v>
      </c>
      <c r="Q85" s="509">
        <v>1.5</v>
      </c>
      <c r="R85" s="509">
        <v>13.4</v>
      </c>
    </row>
    <row r="86" spans="2:18" ht="16.5" customHeight="1">
      <c r="B86" s="429" t="s">
        <v>371</v>
      </c>
      <c r="C86" s="208" t="s">
        <v>28</v>
      </c>
      <c r="D86" s="493">
        <v>8188</v>
      </c>
      <c r="E86" s="493">
        <v>7263</v>
      </c>
      <c r="F86" s="493">
        <v>925</v>
      </c>
      <c r="G86" s="493">
        <v>46</v>
      </c>
      <c r="H86" s="493">
        <v>36</v>
      </c>
      <c r="I86" s="493">
        <v>10</v>
      </c>
      <c r="J86" s="493">
        <v>31</v>
      </c>
      <c r="K86" s="493">
        <v>21</v>
      </c>
      <c r="L86" s="493">
        <v>10</v>
      </c>
      <c r="M86" s="493">
        <v>8203</v>
      </c>
      <c r="N86" s="493">
        <v>7278</v>
      </c>
      <c r="O86" s="493">
        <v>925</v>
      </c>
      <c r="P86" s="509">
        <v>4.8</v>
      </c>
      <c r="Q86" s="509">
        <v>2.7</v>
      </c>
      <c r="R86" s="509">
        <v>21.3</v>
      </c>
    </row>
    <row r="87" spans="2:18" ht="16.5" customHeight="1">
      <c r="B87" s="429" t="s">
        <v>372</v>
      </c>
      <c r="C87" s="208" t="s">
        <v>29</v>
      </c>
      <c r="D87" s="493">
        <v>21770</v>
      </c>
      <c r="E87" s="493">
        <v>18772</v>
      </c>
      <c r="F87" s="493">
        <v>2998</v>
      </c>
      <c r="G87" s="493">
        <v>243</v>
      </c>
      <c r="H87" s="493">
        <v>222</v>
      </c>
      <c r="I87" s="493">
        <v>21</v>
      </c>
      <c r="J87" s="493">
        <v>98</v>
      </c>
      <c r="K87" s="493">
        <v>76</v>
      </c>
      <c r="L87" s="493">
        <v>22</v>
      </c>
      <c r="M87" s="493">
        <v>21915</v>
      </c>
      <c r="N87" s="493">
        <v>18918</v>
      </c>
      <c r="O87" s="493">
        <v>2997</v>
      </c>
      <c r="P87" s="509">
        <v>3.6</v>
      </c>
      <c r="Q87" s="509">
        <v>3</v>
      </c>
      <c r="R87" s="509">
        <v>7.8</v>
      </c>
    </row>
    <row r="88" spans="2:18" ht="16.5" customHeight="1">
      <c r="B88" s="429" t="s">
        <v>373</v>
      </c>
      <c r="C88" s="208" t="s">
        <v>30</v>
      </c>
      <c r="D88" s="493">
        <v>7997</v>
      </c>
      <c r="E88" s="493">
        <v>5124</v>
      </c>
      <c r="F88" s="493">
        <v>2873</v>
      </c>
      <c r="G88" s="493">
        <v>133</v>
      </c>
      <c r="H88" s="493">
        <v>70</v>
      </c>
      <c r="I88" s="493">
        <v>63</v>
      </c>
      <c r="J88" s="493">
        <v>98</v>
      </c>
      <c r="K88" s="493">
        <v>58</v>
      </c>
      <c r="L88" s="493">
        <v>40</v>
      </c>
      <c r="M88" s="493">
        <v>8032</v>
      </c>
      <c r="N88" s="493">
        <v>5136</v>
      </c>
      <c r="O88" s="493">
        <v>2896</v>
      </c>
      <c r="P88" s="509">
        <v>6.6</v>
      </c>
      <c r="Q88" s="509">
        <v>1.4</v>
      </c>
      <c r="R88" s="509">
        <v>16</v>
      </c>
    </row>
    <row r="89" spans="2:18" ht="16.5" customHeight="1">
      <c r="B89" s="429" t="s">
        <v>374</v>
      </c>
      <c r="C89" s="208" t="s">
        <v>31</v>
      </c>
      <c r="D89" s="493">
        <v>9735</v>
      </c>
      <c r="E89" s="493">
        <v>6009</v>
      </c>
      <c r="F89" s="493">
        <v>3726</v>
      </c>
      <c r="G89" s="493">
        <v>91</v>
      </c>
      <c r="H89" s="493">
        <v>31</v>
      </c>
      <c r="I89" s="493">
        <v>60</v>
      </c>
      <c r="J89" s="493">
        <v>66</v>
      </c>
      <c r="K89" s="493">
        <v>35</v>
      </c>
      <c r="L89" s="493">
        <v>31</v>
      </c>
      <c r="M89" s="493">
        <v>9760</v>
      </c>
      <c r="N89" s="493">
        <v>6005</v>
      </c>
      <c r="O89" s="493">
        <v>3755</v>
      </c>
      <c r="P89" s="509">
        <v>20.7</v>
      </c>
      <c r="Q89" s="509">
        <v>4.4</v>
      </c>
      <c r="R89" s="509">
        <v>46.8</v>
      </c>
    </row>
    <row r="90" spans="2:18" ht="16.5" customHeight="1">
      <c r="B90" s="429" t="s">
        <v>375</v>
      </c>
      <c r="C90" s="208" t="s">
        <v>32</v>
      </c>
      <c r="D90" s="493">
        <v>26974</v>
      </c>
      <c r="E90" s="493">
        <v>18487</v>
      </c>
      <c r="F90" s="493">
        <v>8487</v>
      </c>
      <c r="G90" s="493">
        <v>97</v>
      </c>
      <c r="H90" s="493">
        <v>37</v>
      </c>
      <c r="I90" s="493">
        <v>60</v>
      </c>
      <c r="J90" s="493">
        <v>266</v>
      </c>
      <c r="K90" s="493">
        <v>117</v>
      </c>
      <c r="L90" s="493">
        <v>149</v>
      </c>
      <c r="M90" s="493">
        <v>26805</v>
      </c>
      <c r="N90" s="493">
        <v>18407</v>
      </c>
      <c r="O90" s="493">
        <v>8398</v>
      </c>
      <c r="P90" s="509">
        <v>1.3</v>
      </c>
      <c r="Q90" s="509">
        <v>0.5</v>
      </c>
      <c r="R90" s="509">
        <v>2.9</v>
      </c>
    </row>
    <row r="91" spans="2:18" ht="16.5" customHeight="1">
      <c r="B91" s="429" t="s">
        <v>376</v>
      </c>
      <c r="C91" s="208" t="s">
        <v>33</v>
      </c>
      <c r="D91" s="493">
        <v>8478</v>
      </c>
      <c r="E91" s="493">
        <v>5853</v>
      </c>
      <c r="F91" s="493">
        <v>2625</v>
      </c>
      <c r="G91" s="493">
        <v>36</v>
      </c>
      <c r="H91" s="493">
        <v>24</v>
      </c>
      <c r="I91" s="493">
        <v>12</v>
      </c>
      <c r="J91" s="493">
        <v>49</v>
      </c>
      <c r="K91" s="493">
        <v>33</v>
      </c>
      <c r="L91" s="493">
        <v>16</v>
      </c>
      <c r="M91" s="493">
        <v>8465</v>
      </c>
      <c r="N91" s="493">
        <v>5844</v>
      </c>
      <c r="O91" s="493">
        <v>2621</v>
      </c>
      <c r="P91" s="509">
        <v>0.6</v>
      </c>
      <c r="Q91" s="509">
        <v>0.8</v>
      </c>
      <c r="R91" s="509">
        <v>0.3</v>
      </c>
    </row>
    <row r="92" spans="2:18" ht="16.5" customHeight="1">
      <c r="B92" s="429" t="s">
        <v>377</v>
      </c>
      <c r="C92" s="208" t="s">
        <v>34</v>
      </c>
      <c r="D92" s="493">
        <v>84554</v>
      </c>
      <c r="E92" s="493">
        <v>69040</v>
      </c>
      <c r="F92" s="493">
        <v>15514</v>
      </c>
      <c r="G92" s="493">
        <v>700</v>
      </c>
      <c r="H92" s="493">
        <v>658</v>
      </c>
      <c r="I92" s="493">
        <v>42</v>
      </c>
      <c r="J92" s="493">
        <v>593</v>
      </c>
      <c r="K92" s="493">
        <v>541</v>
      </c>
      <c r="L92" s="493">
        <v>52</v>
      </c>
      <c r="M92" s="493">
        <v>84661</v>
      </c>
      <c r="N92" s="493">
        <v>69157</v>
      </c>
      <c r="O92" s="493">
        <v>15504</v>
      </c>
      <c r="P92" s="509">
        <v>1.7</v>
      </c>
      <c r="Q92" s="509">
        <v>0.6</v>
      </c>
      <c r="R92" s="509">
        <v>6.3</v>
      </c>
    </row>
    <row r="93" spans="2:18" ht="16.5" customHeight="1">
      <c r="B93" s="429" t="s">
        <v>378</v>
      </c>
      <c r="C93" s="448" t="s">
        <v>602</v>
      </c>
      <c r="D93" s="493">
        <v>10373</v>
      </c>
      <c r="E93" s="493">
        <v>5846</v>
      </c>
      <c r="F93" s="493">
        <v>4527</v>
      </c>
      <c r="G93" s="493">
        <v>157</v>
      </c>
      <c r="H93" s="493">
        <v>20</v>
      </c>
      <c r="I93" s="493">
        <v>137</v>
      </c>
      <c r="J93" s="493">
        <v>48</v>
      </c>
      <c r="K93" s="493">
        <v>36</v>
      </c>
      <c r="L93" s="493">
        <v>12</v>
      </c>
      <c r="M93" s="493">
        <v>10482</v>
      </c>
      <c r="N93" s="493">
        <v>5830</v>
      </c>
      <c r="O93" s="493">
        <v>4652</v>
      </c>
      <c r="P93" s="509">
        <v>21.8</v>
      </c>
      <c r="Q93" s="509">
        <v>3.6</v>
      </c>
      <c r="R93" s="509">
        <v>44.5</v>
      </c>
    </row>
    <row r="94" spans="2:18" ht="16.5" customHeight="1">
      <c r="B94" s="426" t="s">
        <v>261</v>
      </c>
      <c r="C94" s="523" t="s">
        <v>600</v>
      </c>
      <c r="D94" s="491">
        <v>25413</v>
      </c>
      <c r="E94" s="491">
        <v>12404</v>
      </c>
      <c r="F94" s="491">
        <v>13009</v>
      </c>
      <c r="G94" s="491">
        <v>0</v>
      </c>
      <c r="H94" s="491">
        <v>0</v>
      </c>
      <c r="I94" s="491">
        <v>0</v>
      </c>
      <c r="J94" s="491">
        <v>216</v>
      </c>
      <c r="K94" s="491">
        <v>0</v>
      </c>
      <c r="L94" s="491">
        <v>216</v>
      </c>
      <c r="M94" s="491">
        <v>25197</v>
      </c>
      <c r="N94" s="491">
        <v>12404</v>
      </c>
      <c r="O94" s="491">
        <v>12793</v>
      </c>
      <c r="P94" s="507">
        <v>16.1</v>
      </c>
      <c r="Q94" s="507">
        <v>1.4</v>
      </c>
      <c r="R94" s="507">
        <v>30.4</v>
      </c>
    </row>
    <row r="95" spans="2:18" ht="16.5" customHeight="1">
      <c r="B95" s="430" t="s">
        <v>262</v>
      </c>
      <c r="C95" s="524" t="s">
        <v>601</v>
      </c>
      <c r="D95" s="495">
        <v>65056</v>
      </c>
      <c r="E95" s="495">
        <v>20132</v>
      </c>
      <c r="F95" s="495">
        <v>44924</v>
      </c>
      <c r="G95" s="495">
        <v>1288</v>
      </c>
      <c r="H95" s="495">
        <v>518</v>
      </c>
      <c r="I95" s="495">
        <v>770</v>
      </c>
      <c r="J95" s="495">
        <v>1035</v>
      </c>
      <c r="K95" s="495">
        <v>568</v>
      </c>
      <c r="L95" s="495">
        <v>467</v>
      </c>
      <c r="M95" s="495">
        <v>65309</v>
      </c>
      <c r="N95" s="495">
        <v>20082</v>
      </c>
      <c r="O95" s="495">
        <v>45227</v>
      </c>
      <c r="P95" s="511">
        <v>70.5</v>
      </c>
      <c r="Q95" s="511">
        <v>41</v>
      </c>
      <c r="R95" s="511">
        <v>83.6</v>
      </c>
    </row>
    <row r="96" spans="2:18" ht="16.5" customHeight="1">
      <c r="B96" s="428" t="s">
        <v>263</v>
      </c>
      <c r="C96" s="207" t="s">
        <v>843</v>
      </c>
      <c r="D96" s="497">
        <v>21904</v>
      </c>
      <c r="E96" s="497">
        <v>8996</v>
      </c>
      <c r="F96" s="497">
        <v>12908</v>
      </c>
      <c r="G96" s="497">
        <v>371</v>
      </c>
      <c r="H96" s="497">
        <v>189</v>
      </c>
      <c r="I96" s="497">
        <v>182</v>
      </c>
      <c r="J96" s="497">
        <v>602</v>
      </c>
      <c r="K96" s="497">
        <v>106</v>
      </c>
      <c r="L96" s="497">
        <v>496</v>
      </c>
      <c r="M96" s="497">
        <v>21673</v>
      </c>
      <c r="N96" s="497">
        <v>9079</v>
      </c>
      <c r="O96" s="497">
        <v>12594</v>
      </c>
      <c r="P96" s="505">
        <v>63.3</v>
      </c>
      <c r="Q96" s="505">
        <v>39.4</v>
      </c>
      <c r="R96" s="505">
        <v>80.5</v>
      </c>
    </row>
    <row r="97" spans="2:18" ht="16.5" customHeight="1">
      <c r="B97" s="429" t="s">
        <v>264</v>
      </c>
      <c r="C97" s="208" t="s">
        <v>35</v>
      </c>
      <c r="D97" s="493">
        <v>32816</v>
      </c>
      <c r="E97" s="493">
        <v>7753</v>
      </c>
      <c r="F97" s="493">
        <v>25063</v>
      </c>
      <c r="G97" s="493">
        <v>903</v>
      </c>
      <c r="H97" s="493">
        <v>250</v>
      </c>
      <c r="I97" s="493">
        <v>653</v>
      </c>
      <c r="J97" s="493">
        <v>989</v>
      </c>
      <c r="K97" s="493">
        <v>227</v>
      </c>
      <c r="L97" s="493">
        <v>762</v>
      </c>
      <c r="M97" s="493">
        <v>32730</v>
      </c>
      <c r="N97" s="493">
        <v>7776</v>
      </c>
      <c r="O97" s="493">
        <v>24954</v>
      </c>
      <c r="P97" s="509">
        <v>72.4</v>
      </c>
      <c r="Q97" s="509">
        <v>46.7</v>
      </c>
      <c r="R97" s="509">
        <v>80.4</v>
      </c>
    </row>
    <row r="98" spans="2:18" ht="16.5" customHeight="1">
      <c r="B98" s="426" t="s">
        <v>265</v>
      </c>
      <c r="C98" s="206" t="s">
        <v>844</v>
      </c>
      <c r="D98" s="491">
        <v>56363</v>
      </c>
      <c r="E98" s="491">
        <v>16134</v>
      </c>
      <c r="F98" s="491">
        <v>40229</v>
      </c>
      <c r="G98" s="491">
        <v>641</v>
      </c>
      <c r="H98" s="491">
        <v>22</v>
      </c>
      <c r="I98" s="491">
        <v>619</v>
      </c>
      <c r="J98" s="491">
        <v>1019</v>
      </c>
      <c r="K98" s="491">
        <v>186</v>
      </c>
      <c r="L98" s="491">
        <v>833</v>
      </c>
      <c r="M98" s="491">
        <v>55985</v>
      </c>
      <c r="N98" s="491">
        <v>15970</v>
      </c>
      <c r="O98" s="491">
        <v>40015</v>
      </c>
      <c r="P98" s="507">
        <v>21.7</v>
      </c>
      <c r="Q98" s="507">
        <v>14.2</v>
      </c>
      <c r="R98" s="507">
        <v>24.7</v>
      </c>
    </row>
    <row r="99" spans="2:18" ht="16.5" customHeight="1">
      <c r="B99" s="430" t="s">
        <v>266</v>
      </c>
      <c r="C99" s="205" t="s">
        <v>36</v>
      </c>
      <c r="D99" s="495">
        <v>60703</v>
      </c>
      <c r="E99" s="495">
        <v>9645</v>
      </c>
      <c r="F99" s="495">
        <v>51058</v>
      </c>
      <c r="G99" s="495">
        <v>1283</v>
      </c>
      <c r="H99" s="495">
        <v>157</v>
      </c>
      <c r="I99" s="495">
        <v>1126</v>
      </c>
      <c r="J99" s="495">
        <v>700</v>
      </c>
      <c r="K99" s="495">
        <v>69</v>
      </c>
      <c r="L99" s="495">
        <v>631</v>
      </c>
      <c r="M99" s="495">
        <v>61286</v>
      </c>
      <c r="N99" s="495">
        <v>9733</v>
      </c>
      <c r="O99" s="495">
        <v>51553</v>
      </c>
      <c r="P99" s="511">
        <v>29.7</v>
      </c>
      <c r="Q99" s="511">
        <v>10.8</v>
      </c>
      <c r="R99" s="511">
        <v>33.3</v>
      </c>
    </row>
    <row r="100" spans="2:18" ht="16.5" customHeight="1">
      <c r="B100" s="428" t="s">
        <v>267</v>
      </c>
      <c r="C100" s="207" t="s">
        <v>37</v>
      </c>
      <c r="D100" s="491">
        <v>20754</v>
      </c>
      <c r="E100" s="491">
        <v>12303</v>
      </c>
      <c r="F100" s="491">
        <v>8451</v>
      </c>
      <c r="G100" s="491">
        <v>871</v>
      </c>
      <c r="H100" s="491">
        <v>378</v>
      </c>
      <c r="I100" s="491">
        <v>493</v>
      </c>
      <c r="J100" s="491">
        <v>779</v>
      </c>
      <c r="K100" s="491">
        <v>303</v>
      </c>
      <c r="L100" s="491">
        <v>476</v>
      </c>
      <c r="M100" s="491">
        <v>20846</v>
      </c>
      <c r="N100" s="491">
        <v>12378</v>
      </c>
      <c r="O100" s="491">
        <v>8468</v>
      </c>
      <c r="P100" s="507">
        <v>6.9</v>
      </c>
      <c r="Q100" s="507">
        <v>4.1</v>
      </c>
      <c r="R100" s="507">
        <v>11</v>
      </c>
    </row>
    <row r="101" spans="2:18" ht="16.5" customHeight="1">
      <c r="B101" s="429" t="s">
        <v>268</v>
      </c>
      <c r="C101" s="208" t="s">
        <v>38</v>
      </c>
      <c r="D101" s="493">
        <v>38571</v>
      </c>
      <c r="E101" s="493">
        <v>13918</v>
      </c>
      <c r="F101" s="493">
        <v>24653</v>
      </c>
      <c r="G101" s="493">
        <v>494</v>
      </c>
      <c r="H101" s="493">
        <v>219</v>
      </c>
      <c r="I101" s="493">
        <v>275</v>
      </c>
      <c r="J101" s="493">
        <v>585</v>
      </c>
      <c r="K101" s="493">
        <v>138</v>
      </c>
      <c r="L101" s="493">
        <v>447</v>
      </c>
      <c r="M101" s="493">
        <v>38480</v>
      </c>
      <c r="N101" s="493">
        <v>13999</v>
      </c>
      <c r="O101" s="493">
        <v>24481</v>
      </c>
      <c r="P101" s="509">
        <v>67.3</v>
      </c>
      <c r="Q101" s="509">
        <v>44.2</v>
      </c>
      <c r="R101" s="509">
        <v>80.6</v>
      </c>
    </row>
    <row r="102" spans="2:18" ht="16.5" customHeight="1">
      <c r="B102" s="430" t="s">
        <v>269</v>
      </c>
      <c r="C102" s="205" t="s">
        <v>39</v>
      </c>
      <c r="D102" s="502">
        <v>4959</v>
      </c>
      <c r="E102" s="502">
        <v>3926</v>
      </c>
      <c r="F102" s="502">
        <v>1033</v>
      </c>
      <c r="G102" s="502">
        <v>41</v>
      </c>
      <c r="H102" s="502">
        <v>41</v>
      </c>
      <c r="I102" s="502">
        <v>0</v>
      </c>
      <c r="J102" s="502">
        <v>0</v>
      </c>
      <c r="K102" s="502">
        <v>0</v>
      </c>
      <c r="L102" s="502">
        <v>0</v>
      </c>
      <c r="M102" s="502">
        <v>5000</v>
      </c>
      <c r="N102" s="502">
        <v>3967</v>
      </c>
      <c r="O102" s="502">
        <v>1033</v>
      </c>
      <c r="P102" s="515">
        <v>0</v>
      </c>
      <c r="Q102" s="515">
        <v>0</v>
      </c>
      <c r="R102" s="515">
        <v>0</v>
      </c>
    </row>
  </sheetData>
  <sheetProtection/>
  <mergeCells count="12">
    <mergeCell ref="G3:I3"/>
    <mergeCell ref="J3:L3"/>
    <mergeCell ref="B3:C4"/>
    <mergeCell ref="B54:C55"/>
    <mergeCell ref="M3:O3"/>
    <mergeCell ref="P3:R3"/>
    <mergeCell ref="D54:F54"/>
    <mergeCell ref="G54:I54"/>
    <mergeCell ref="J54:L54"/>
    <mergeCell ref="M54:O54"/>
    <mergeCell ref="P54:R54"/>
    <mergeCell ref="D3:F3"/>
  </mergeCells>
  <dataValidations count="1">
    <dataValidation type="whole" allowBlank="1" showInputMessage="1" showErrorMessage="1" errorTitle="入力エラー" error="入力した値に誤りがあります" sqref="C6:C42 C96:C102 D6:IV51 A30:A51 A6:A25 C45:C51 A57:A80 A85:A102 D94:IV102 C57:IV93">
      <formula1>-999999999999</formula1>
      <formula2>999999999999</formula2>
    </dataValidation>
  </dataValidations>
  <printOptions horizontalCentered="1"/>
  <pageMargins left="0.1968503937007874" right="0.1968503937007874" top="0.5905511811023623" bottom="0.1968503937007874" header="0" footer="0"/>
  <pageSetup horizontalDpi="600" verticalDpi="600" orientation="landscape" paperSize="9" scale="65" r:id="rId2"/>
  <rowBreaks count="1" manualBreakCount="1">
    <brk id="51" max="255" man="1"/>
  </rowBreaks>
  <drawing r:id="rId1"/>
</worksheet>
</file>

<file path=xl/worksheets/sheet2.xml><?xml version="1.0" encoding="utf-8"?>
<worksheet xmlns="http://schemas.openxmlformats.org/spreadsheetml/2006/main" xmlns:r="http://schemas.openxmlformats.org/officeDocument/2006/relationships">
  <sheetPr>
    <tabColor indexed="8"/>
  </sheetPr>
  <dimension ref="B2:T48"/>
  <sheetViews>
    <sheetView showGridLines="0" zoomScale="88" zoomScaleNormal="88" zoomScalePageLayoutView="0" workbookViewId="0" topLeftCell="A1">
      <selection activeCell="A1" sqref="A1"/>
    </sheetView>
  </sheetViews>
  <sheetFormatPr defaultColWidth="8.796875" defaultRowHeight="14.25"/>
  <cols>
    <col min="1" max="1" width="1.4921875" style="35" customWidth="1"/>
    <col min="2" max="2" width="2.8984375" style="35" customWidth="1"/>
    <col min="3" max="3" width="2.59765625" style="35" customWidth="1"/>
    <col min="4" max="4" width="6.59765625" style="35" customWidth="1"/>
    <col min="5" max="5" width="4.3984375" style="35" customWidth="1"/>
    <col min="6" max="6" width="31.8984375" style="35" customWidth="1"/>
    <col min="7" max="11" width="7.59765625" style="35" customWidth="1"/>
    <col min="12" max="12" width="8.59765625" style="35" customWidth="1"/>
    <col min="13" max="13" width="2.59765625" style="35" customWidth="1"/>
    <col min="14" max="14" width="1.203125" style="35" customWidth="1"/>
    <col min="15" max="15" width="2.59765625" style="186" customWidth="1"/>
    <col min="16" max="17" width="2.59765625" style="35" customWidth="1"/>
    <col min="18" max="20" width="0" style="35" hidden="1" customWidth="1"/>
    <col min="21" max="16384" width="9" style="35" customWidth="1"/>
  </cols>
  <sheetData>
    <row r="2" spans="2:15" s="33" customFormat="1" ht="24.75" customHeight="1">
      <c r="B2" s="583" t="s">
        <v>186</v>
      </c>
      <c r="C2" s="583"/>
      <c r="D2" s="583"/>
      <c r="E2" s="583"/>
      <c r="F2" s="583"/>
      <c r="G2" s="583"/>
      <c r="H2" s="583"/>
      <c r="I2" s="583"/>
      <c r="J2" s="583"/>
      <c r="K2" s="583"/>
      <c r="L2" s="583"/>
      <c r="M2" s="583"/>
      <c r="N2" s="583"/>
      <c r="O2" s="583"/>
    </row>
    <row r="3" spans="2:15" s="33" customFormat="1" ht="15" customHeight="1">
      <c r="B3" s="31"/>
      <c r="C3" s="31"/>
      <c r="D3" s="31"/>
      <c r="E3" s="31"/>
      <c r="F3" s="32"/>
      <c r="G3" s="32"/>
      <c r="H3" s="32"/>
      <c r="I3" s="32"/>
      <c r="J3" s="32"/>
      <c r="K3" s="32"/>
      <c r="L3" s="32"/>
      <c r="M3" s="31"/>
      <c r="N3" s="31"/>
      <c r="O3" s="186"/>
    </row>
    <row r="4" spans="2:20" ht="15.75" customHeight="1">
      <c r="B4" s="41" t="s">
        <v>721</v>
      </c>
      <c r="C4" s="191"/>
      <c r="D4" s="34"/>
      <c r="E4" s="34"/>
      <c r="F4" s="34"/>
      <c r="G4" s="36"/>
      <c r="H4" s="34"/>
      <c r="I4" s="34"/>
      <c r="J4" s="34"/>
      <c r="K4" s="34"/>
      <c r="L4" s="34"/>
      <c r="M4" s="37">
        <f>REPT("-",R4-LEN(D4))</f>
      </c>
      <c r="N4" s="37"/>
      <c r="O4" s="187"/>
      <c r="T4" s="41"/>
    </row>
    <row r="5" spans="2:14" ht="15.75" customHeight="1">
      <c r="B5" s="41"/>
      <c r="C5" s="34"/>
      <c r="D5" s="34"/>
      <c r="E5" s="34"/>
      <c r="F5" s="34"/>
      <c r="G5" s="34"/>
      <c r="H5" s="34"/>
      <c r="I5" s="34"/>
      <c r="J5" s="34"/>
      <c r="K5" s="34"/>
      <c r="L5" s="34"/>
      <c r="M5" s="34"/>
      <c r="N5" s="34"/>
    </row>
    <row r="6" spans="2:15" ht="18.75" customHeight="1">
      <c r="B6" s="41" t="s">
        <v>187</v>
      </c>
      <c r="C6" s="34"/>
      <c r="D6" s="34"/>
      <c r="E6" s="34"/>
      <c r="F6" s="34"/>
      <c r="G6" s="38"/>
      <c r="H6" s="34"/>
      <c r="I6" s="34"/>
      <c r="J6" s="34"/>
      <c r="K6" s="34"/>
      <c r="L6" s="34"/>
      <c r="M6" s="34"/>
      <c r="N6" s="34"/>
      <c r="O6" s="188"/>
    </row>
    <row r="7" spans="2:15" ht="18.75" customHeight="1">
      <c r="B7" s="34"/>
      <c r="C7" s="191" t="s">
        <v>203</v>
      </c>
      <c r="D7" s="34" t="s">
        <v>796</v>
      </c>
      <c r="E7" s="34"/>
      <c r="F7" s="34"/>
      <c r="G7" s="38"/>
      <c r="H7" s="34"/>
      <c r="I7" s="34"/>
      <c r="J7" s="34"/>
      <c r="K7" s="34"/>
      <c r="L7" s="34"/>
      <c r="M7" s="34"/>
      <c r="N7" s="34"/>
      <c r="O7" s="188"/>
    </row>
    <row r="8" spans="2:20" ht="18.75" customHeight="1">
      <c r="B8" s="34"/>
      <c r="C8" s="191"/>
      <c r="D8" s="34" t="s">
        <v>190</v>
      </c>
      <c r="E8" s="34"/>
      <c r="F8" s="34"/>
      <c r="G8" s="36"/>
      <c r="H8" s="34"/>
      <c r="I8" s="34"/>
      <c r="J8" s="34"/>
      <c r="K8" s="34"/>
      <c r="L8" s="34"/>
      <c r="M8" s="37" t="str">
        <f>REPT("-",R8-LEN(D8))</f>
        <v>------------------------------------------------------------------</v>
      </c>
      <c r="N8" s="37"/>
      <c r="O8" s="187" t="str">
        <f>HYPERLINK("#"&amp;T8&amp;"!A1","1")</f>
        <v>1</v>
      </c>
      <c r="R8" s="35">
        <v>78</v>
      </c>
      <c r="T8" s="41" t="s">
        <v>534</v>
      </c>
    </row>
    <row r="9" spans="2:20" ht="18.75" customHeight="1">
      <c r="B9" s="34"/>
      <c r="C9" s="191"/>
      <c r="D9" s="34" t="s">
        <v>191</v>
      </c>
      <c r="E9" s="34"/>
      <c r="F9" s="34"/>
      <c r="G9" s="36"/>
      <c r="H9" s="34"/>
      <c r="I9" s="34"/>
      <c r="J9" s="34"/>
      <c r="K9" s="34"/>
      <c r="L9" s="34"/>
      <c r="M9" s="37" t="str">
        <f>REPT("-",R9-LEN(D9))</f>
        <v>-----------------------------------------------------------------</v>
      </c>
      <c r="N9" s="37"/>
      <c r="O9" s="187" t="str">
        <f>HYPERLINK("#"&amp;T9&amp;"!A1","1")</f>
        <v>1</v>
      </c>
      <c r="R9" s="35">
        <v>78</v>
      </c>
      <c r="T9" s="41" t="s">
        <v>606</v>
      </c>
    </row>
    <row r="10" spans="2:20" ht="18.75" customHeight="1">
      <c r="B10" s="34"/>
      <c r="C10" s="191" t="s">
        <v>204</v>
      </c>
      <c r="D10" s="34" t="s">
        <v>797</v>
      </c>
      <c r="E10" s="34"/>
      <c r="F10" s="34"/>
      <c r="G10" s="36"/>
      <c r="H10" s="34"/>
      <c r="I10" s="34"/>
      <c r="J10" s="34"/>
      <c r="K10" s="34"/>
      <c r="L10" s="34"/>
      <c r="M10" s="37"/>
      <c r="N10" s="37"/>
      <c r="O10" s="187"/>
      <c r="R10" s="41" t="s">
        <v>188</v>
      </c>
      <c r="T10" s="41" t="s">
        <v>188</v>
      </c>
    </row>
    <row r="11" spans="2:20" ht="18.75" customHeight="1">
      <c r="B11" s="34"/>
      <c r="C11" s="191" t="s">
        <v>188</v>
      </c>
      <c r="D11" s="34" t="s">
        <v>190</v>
      </c>
      <c r="E11" s="34"/>
      <c r="F11" s="34"/>
      <c r="G11" s="38"/>
      <c r="H11" s="34"/>
      <c r="I11" s="34"/>
      <c r="J11" s="34"/>
      <c r="K11" s="34"/>
      <c r="L11" s="34"/>
      <c r="M11" s="37" t="str">
        <f>REPT("-",R11-LEN(D11))</f>
        <v>------------------------------------------------------------------</v>
      </c>
      <c r="N11" s="34"/>
      <c r="O11" s="187" t="str">
        <f>HYPERLINK("#"&amp;T11&amp;"!A1","2")</f>
        <v>2</v>
      </c>
      <c r="R11" s="35">
        <v>78</v>
      </c>
      <c r="T11" s="41" t="s">
        <v>607</v>
      </c>
    </row>
    <row r="12" spans="2:20" ht="18.75" customHeight="1">
      <c r="B12" s="34"/>
      <c r="C12" s="191"/>
      <c r="D12" s="34" t="s">
        <v>191</v>
      </c>
      <c r="E12" s="34"/>
      <c r="F12" s="34"/>
      <c r="G12" s="36"/>
      <c r="H12" s="34"/>
      <c r="I12" s="34"/>
      <c r="J12" s="34"/>
      <c r="K12" s="34"/>
      <c r="L12" s="34"/>
      <c r="M12" s="37" t="str">
        <f>REPT("-",R12-LEN(D12))</f>
        <v>-----------------------------------------------------------------</v>
      </c>
      <c r="N12" s="37"/>
      <c r="O12" s="187" t="str">
        <f>HYPERLINK("#"&amp;T12&amp;"!A1","2")</f>
        <v>2</v>
      </c>
      <c r="R12" s="35">
        <v>78</v>
      </c>
      <c r="T12" s="41" t="s">
        <v>607</v>
      </c>
    </row>
    <row r="13" spans="2:18" ht="18.75" customHeight="1">
      <c r="B13" s="34"/>
      <c r="C13" s="191" t="s">
        <v>205</v>
      </c>
      <c r="D13" s="34" t="s">
        <v>798</v>
      </c>
      <c r="E13" s="34"/>
      <c r="F13" s="34"/>
      <c r="G13" s="36"/>
      <c r="H13" s="34"/>
      <c r="I13" s="34"/>
      <c r="J13" s="34"/>
      <c r="K13" s="34"/>
      <c r="L13" s="34"/>
      <c r="M13" s="37"/>
      <c r="N13" s="37"/>
      <c r="O13" s="187"/>
      <c r="R13" s="41" t="s">
        <v>185</v>
      </c>
    </row>
    <row r="14" spans="2:20" ht="18.75" customHeight="1">
      <c r="B14" s="34"/>
      <c r="C14" s="34"/>
      <c r="D14" s="34" t="s">
        <v>192</v>
      </c>
      <c r="E14" s="34"/>
      <c r="F14" s="34"/>
      <c r="G14" s="36"/>
      <c r="H14" s="34"/>
      <c r="I14" s="34"/>
      <c r="J14" s="34"/>
      <c r="K14" s="34"/>
      <c r="L14" s="34"/>
      <c r="M14" s="37" t="str">
        <f>REPT("-",R14-LEN(D14))</f>
        <v>------------------------------------------------------------------</v>
      </c>
      <c r="N14" s="37"/>
      <c r="O14" s="187" t="str">
        <f>HYPERLINK("#"&amp;T14&amp;"!A1","3")</f>
        <v>3</v>
      </c>
      <c r="R14" s="35">
        <v>78</v>
      </c>
      <c r="T14" s="41" t="s">
        <v>608</v>
      </c>
    </row>
    <row r="15" spans="2:20" ht="18.75" customHeight="1">
      <c r="B15" s="34"/>
      <c r="C15" s="34"/>
      <c r="D15" s="34" t="s">
        <v>191</v>
      </c>
      <c r="E15" s="34"/>
      <c r="F15" s="34"/>
      <c r="G15" s="36"/>
      <c r="H15" s="34"/>
      <c r="I15" s="34"/>
      <c r="J15" s="34"/>
      <c r="K15" s="34"/>
      <c r="L15" s="34"/>
      <c r="M15" s="37" t="str">
        <f>REPT("-",R15-LEN(D15))</f>
        <v>-----------------------------------------------------------------</v>
      </c>
      <c r="N15" s="37"/>
      <c r="O15" s="187" t="str">
        <f>HYPERLINK("#"&amp;T15&amp;"!A1","3")</f>
        <v>3</v>
      </c>
      <c r="R15" s="35">
        <v>78</v>
      </c>
      <c r="T15" s="41" t="s">
        <v>608</v>
      </c>
    </row>
    <row r="16" spans="2:15" ht="10.5" customHeight="1">
      <c r="B16" s="34"/>
      <c r="C16" s="34"/>
      <c r="D16" s="34"/>
      <c r="E16" s="34"/>
      <c r="F16" s="34"/>
      <c r="G16" s="34"/>
      <c r="H16" s="34"/>
      <c r="I16" s="34"/>
      <c r="J16" s="34"/>
      <c r="K16" s="34"/>
      <c r="L16" s="34"/>
      <c r="M16" s="34"/>
      <c r="N16" s="34"/>
      <c r="O16" s="188"/>
    </row>
    <row r="17" spans="2:15" ht="18.75" customHeight="1">
      <c r="B17" s="41" t="s">
        <v>744</v>
      </c>
      <c r="C17" s="34"/>
      <c r="D17" s="34"/>
      <c r="E17" s="34"/>
      <c r="F17" s="34"/>
      <c r="G17" s="34"/>
      <c r="H17" s="34"/>
      <c r="I17" s="34"/>
      <c r="J17" s="34"/>
      <c r="K17" s="34"/>
      <c r="L17" s="34"/>
      <c r="M17" s="34"/>
      <c r="N17" s="34"/>
      <c r="O17" s="188"/>
    </row>
    <row r="18" spans="2:15" ht="18.75" customHeight="1">
      <c r="B18" s="34"/>
      <c r="C18" s="41" t="s">
        <v>202</v>
      </c>
      <c r="D18" s="34"/>
      <c r="E18" s="34"/>
      <c r="F18" s="64"/>
      <c r="G18" s="34"/>
      <c r="H18" s="34"/>
      <c r="I18" s="34"/>
      <c r="J18" s="34"/>
      <c r="K18" s="34"/>
      <c r="L18" s="34"/>
      <c r="M18" s="34"/>
      <c r="N18" s="34"/>
      <c r="O18" s="188"/>
    </row>
    <row r="19" spans="2:20" ht="18.75" customHeight="1">
      <c r="B19" s="34"/>
      <c r="C19" s="34"/>
      <c r="D19" s="191" t="s">
        <v>635</v>
      </c>
      <c r="E19" s="63" t="s">
        <v>745</v>
      </c>
      <c r="F19" s="34"/>
      <c r="G19" s="63"/>
      <c r="H19" s="34"/>
      <c r="I19" s="34"/>
      <c r="J19" s="34"/>
      <c r="K19" s="34"/>
      <c r="L19" s="34"/>
      <c r="M19" s="37" t="str">
        <f aca="true" t="shared" si="0" ref="M19:M28">REPT("-",R19-LEN(E19))</f>
        <v>---------------------------</v>
      </c>
      <c r="N19" s="37"/>
      <c r="O19" s="187" t="str">
        <f>HYPERLINK("#"&amp;T19&amp;"!A1","4")</f>
        <v>4</v>
      </c>
      <c r="R19" s="35">
        <v>58</v>
      </c>
      <c r="T19" s="41" t="s">
        <v>532</v>
      </c>
    </row>
    <row r="20" spans="2:20" ht="18.75" customHeight="1">
      <c r="B20" s="34"/>
      <c r="C20" s="34"/>
      <c r="D20" s="191" t="s">
        <v>636</v>
      </c>
      <c r="E20" s="34" t="s">
        <v>746</v>
      </c>
      <c r="F20" s="34"/>
      <c r="G20" s="34"/>
      <c r="H20" s="34"/>
      <c r="I20" s="34"/>
      <c r="J20" s="34"/>
      <c r="K20" s="34"/>
      <c r="L20" s="34"/>
      <c r="M20" s="37" t="str">
        <f t="shared" si="0"/>
        <v>---------------------------</v>
      </c>
      <c r="N20" s="37"/>
      <c r="O20" s="187" t="str">
        <f>HYPERLINK("#"&amp;T20&amp;"!A1","5")</f>
        <v>5</v>
      </c>
      <c r="R20" s="35">
        <v>58</v>
      </c>
      <c r="T20" s="41" t="s">
        <v>533</v>
      </c>
    </row>
    <row r="21" spans="2:20" ht="18.75" customHeight="1">
      <c r="B21" s="34"/>
      <c r="C21" s="34"/>
      <c r="D21" s="191" t="s">
        <v>637</v>
      </c>
      <c r="E21" s="34" t="s">
        <v>747</v>
      </c>
      <c r="F21" s="34"/>
      <c r="G21" s="34"/>
      <c r="H21" s="34"/>
      <c r="I21" s="34"/>
      <c r="J21" s="34"/>
      <c r="K21" s="34"/>
      <c r="L21" s="34"/>
      <c r="M21" s="37" t="str">
        <f t="shared" si="0"/>
        <v>-------------------------------</v>
      </c>
      <c r="N21" s="37"/>
      <c r="O21" s="187" t="str">
        <f>HYPERLINK("#"&amp;T21&amp;"!A1","6")</f>
        <v>6</v>
      </c>
      <c r="R21" s="35">
        <v>60</v>
      </c>
      <c r="T21" s="41" t="s">
        <v>529</v>
      </c>
    </row>
    <row r="22" spans="2:20" ht="18.75" customHeight="1">
      <c r="B22" s="34"/>
      <c r="C22" s="34"/>
      <c r="D22" s="191" t="s">
        <v>638</v>
      </c>
      <c r="E22" s="34" t="s">
        <v>101</v>
      </c>
      <c r="F22" s="34"/>
      <c r="G22" s="34"/>
      <c r="H22" s="34"/>
      <c r="I22" s="34"/>
      <c r="J22" s="34"/>
      <c r="K22" s="34"/>
      <c r="L22" s="34"/>
      <c r="M22" s="37" t="str">
        <f t="shared" si="0"/>
        <v>-------------------------------</v>
      </c>
      <c r="N22" s="37"/>
      <c r="O22" s="187" t="str">
        <f>HYPERLINK("#"&amp;T22&amp;"!A1","7")</f>
        <v>7</v>
      </c>
      <c r="R22" s="35">
        <v>60</v>
      </c>
      <c r="T22" s="41" t="s">
        <v>530</v>
      </c>
    </row>
    <row r="23" spans="2:20" ht="18.75" customHeight="1">
      <c r="B23" s="34"/>
      <c r="C23" s="34"/>
      <c r="D23" s="191" t="s">
        <v>639</v>
      </c>
      <c r="E23" s="34" t="s">
        <v>785</v>
      </c>
      <c r="F23" s="34"/>
      <c r="G23" s="34"/>
      <c r="H23" s="34"/>
      <c r="I23" s="34"/>
      <c r="J23" s="34"/>
      <c r="K23" s="34"/>
      <c r="L23" s="34"/>
      <c r="M23" s="37" t="str">
        <f t="shared" si="0"/>
        <v>----------------------------</v>
      </c>
      <c r="N23" s="37"/>
      <c r="O23" s="187" t="str">
        <f>HYPERLINK("#"&amp;T23&amp;"!A1","8")</f>
        <v>8</v>
      </c>
      <c r="R23" s="35">
        <v>58</v>
      </c>
      <c r="T23" s="41" t="s">
        <v>531</v>
      </c>
    </row>
    <row r="24" spans="2:20" ht="18.75" customHeight="1">
      <c r="B24" s="34"/>
      <c r="C24" s="34"/>
      <c r="D24" s="191" t="s">
        <v>640</v>
      </c>
      <c r="E24" s="34" t="s">
        <v>786</v>
      </c>
      <c r="F24" s="34"/>
      <c r="G24" s="34"/>
      <c r="H24" s="34"/>
      <c r="I24" s="34"/>
      <c r="J24" s="34"/>
      <c r="K24" s="34"/>
      <c r="L24" s="34"/>
      <c r="M24" s="37" t="str">
        <f t="shared" si="0"/>
        <v>--------------------------</v>
      </c>
      <c r="N24" s="37"/>
      <c r="O24" s="187" t="str">
        <f>HYPERLINK("#"&amp;T24&amp;"!A1","9")</f>
        <v>9</v>
      </c>
      <c r="R24" s="35">
        <v>57</v>
      </c>
      <c r="T24" s="41" t="s">
        <v>739</v>
      </c>
    </row>
    <row r="25" spans="2:20" ht="18.75" customHeight="1">
      <c r="B25" s="34"/>
      <c r="C25" s="34"/>
      <c r="D25" s="191" t="s">
        <v>641</v>
      </c>
      <c r="E25" s="34" t="s">
        <v>102</v>
      </c>
      <c r="F25" s="34"/>
      <c r="G25" s="34"/>
      <c r="H25" s="34"/>
      <c r="I25" s="34"/>
      <c r="J25" s="34"/>
      <c r="K25" s="34"/>
      <c r="L25" s="34"/>
      <c r="M25" s="37" t="str">
        <f t="shared" si="0"/>
        <v>-------------------------</v>
      </c>
      <c r="N25" s="37"/>
      <c r="O25" s="187" t="str">
        <f>HYPERLINK("#"&amp;T25&amp;"!A1","10")</f>
        <v>10</v>
      </c>
      <c r="R25" s="35">
        <v>57</v>
      </c>
      <c r="T25" s="41" t="s">
        <v>740</v>
      </c>
    </row>
    <row r="26" spans="2:20" ht="18.75" customHeight="1">
      <c r="B26" s="34"/>
      <c r="C26" s="34"/>
      <c r="D26" s="191" t="s">
        <v>642</v>
      </c>
      <c r="E26" s="34" t="s">
        <v>787</v>
      </c>
      <c r="F26" s="34"/>
      <c r="G26" s="34"/>
      <c r="H26" s="34"/>
      <c r="I26" s="34"/>
      <c r="J26" s="34"/>
      <c r="K26" s="34"/>
      <c r="L26" s="34"/>
      <c r="M26" s="37" t="str">
        <f t="shared" si="0"/>
        <v>-------------------------</v>
      </c>
      <c r="N26" s="37"/>
      <c r="O26" s="187" t="str">
        <f>HYPERLINK("#"&amp;T26&amp;"!A1","11")</f>
        <v>11</v>
      </c>
      <c r="R26" s="35">
        <v>57</v>
      </c>
      <c r="T26" s="41" t="s">
        <v>99</v>
      </c>
    </row>
    <row r="27" spans="2:20" ht="18.75" customHeight="1">
      <c r="B27" s="34"/>
      <c r="C27" s="34"/>
      <c r="D27" s="191" t="s">
        <v>643</v>
      </c>
      <c r="E27" s="34" t="s">
        <v>748</v>
      </c>
      <c r="F27" s="34"/>
      <c r="G27" s="34"/>
      <c r="H27" s="34"/>
      <c r="I27" s="34"/>
      <c r="J27" s="34"/>
      <c r="K27" s="34"/>
      <c r="L27" s="34"/>
      <c r="M27" s="37" t="str">
        <f t="shared" si="0"/>
        <v>---------------------------------------</v>
      </c>
      <c r="N27" s="37"/>
      <c r="O27" s="187" t="str">
        <f>HYPERLINK("#"&amp;T27&amp;"!A1","12")</f>
        <v>12</v>
      </c>
      <c r="R27" s="35">
        <v>62</v>
      </c>
      <c r="T27" s="41" t="s">
        <v>100</v>
      </c>
    </row>
    <row r="28" spans="2:20" ht="18.75" customHeight="1">
      <c r="B28" s="34"/>
      <c r="C28" s="34"/>
      <c r="D28" s="191" t="s">
        <v>644</v>
      </c>
      <c r="E28" s="34" t="s">
        <v>788</v>
      </c>
      <c r="F28" s="34"/>
      <c r="G28" s="34"/>
      <c r="H28" s="34"/>
      <c r="I28" s="34"/>
      <c r="J28" s="34"/>
      <c r="K28" s="34"/>
      <c r="L28" s="34"/>
      <c r="M28" s="37" t="str">
        <f t="shared" si="0"/>
        <v>-----------------------------------------------</v>
      </c>
      <c r="N28" s="37"/>
      <c r="O28" s="187" t="str">
        <f>HYPERLINK("#"&amp;T28&amp;"!A1","13")</f>
        <v>13</v>
      </c>
      <c r="R28" s="35">
        <v>66</v>
      </c>
      <c r="T28" s="41" t="s">
        <v>865</v>
      </c>
    </row>
    <row r="29" spans="2:15" ht="18.75" customHeight="1">
      <c r="B29" s="34"/>
      <c r="C29" s="34"/>
      <c r="D29" s="37"/>
      <c r="E29" s="37"/>
      <c r="F29" s="34"/>
      <c r="G29" s="34"/>
      <c r="H29" s="34"/>
      <c r="I29" s="34"/>
      <c r="J29" s="34"/>
      <c r="K29" s="34"/>
      <c r="L29" s="34"/>
      <c r="M29" s="34"/>
      <c r="N29" s="34"/>
      <c r="O29" s="188"/>
    </row>
    <row r="30" spans="3:15" ht="18.75" customHeight="1">
      <c r="C30" s="41" t="s">
        <v>195</v>
      </c>
      <c r="D30" s="34"/>
      <c r="E30" s="34"/>
      <c r="F30" s="34"/>
      <c r="G30" s="34"/>
      <c r="H30" s="34"/>
      <c r="I30" s="34"/>
      <c r="J30" s="34"/>
      <c r="K30" s="34"/>
      <c r="L30" s="34"/>
      <c r="M30" s="34"/>
      <c r="N30" s="34"/>
      <c r="O30" s="188"/>
    </row>
    <row r="31" spans="2:20" ht="18.75" customHeight="1">
      <c r="B31" s="34"/>
      <c r="C31" s="34"/>
      <c r="D31" s="191" t="s">
        <v>635</v>
      </c>
      <c r="E31" s="34" t="s">
        <v>0</v>
      </c>
      <c r="G31" s="34"/>
      <c r="H31" s="34"/>
      <c r="I31" s="34"/>
      <c r="J31" s="34"/>
      <c r="K31" s="34"/>
      <c r="L31" s="34"/>
      <c r="M31" s="37" t="str">
        <f aca="true" t="shared" si="1" ref="M31:M44">REPT("-",R31-LEN(E31))</f>
        <v>-----------------------</v>
      </c>
      <c r="N31" s="39"/>
      <c r="O31" s="187" t="str">
        <f>HYPERLINK("#"&amp;T31&amp;"!A1","14")</f>
        <v>14</v>
      </c>
      <c r="R31" s="35">
        <v>55</v>
      </c>
      <c r="T31" s="41" t="s">
        <v>722</v>
      </c>
    </row>
    <row r="32" spans="2:20" ht="18.75" customHeight="1">
      <c r="B32" s="34"/>
      <c r="C32" s="34"/>
      <c r="D32" s="191" t="s">
        <v>636</v>
      </c>
      <c r="E32" s="34" t="s">
        <v>4</v>
      </c>
      <c r="G32" s="34"/>
      <c r="H32" s="34"/>
      <c r="I32" s="34"/>
      <c r="J32" s="34"/>
      <c r="K32" s="34"/>
      <c r="L32" s="34"/>
      <c r="M32" s="37" t="str">
        <f t="shared" si="1"/>
        <v>----------------------</v>
      </c>
      <c r="N32" s="40"/>
      <c r="O32" s="187" t="str">
        <f>HYPERLINK("#"&amp;T32&amp;"!A1","15")</f>
        <v>15</v>
      </c>
      <c r="R32" s="35">
        <v>55</v>
      </c>
      <c r="T32" s="41" t="s">
        <v>722</v>
      </c>
    </row>
    <row r="33" spans="2:20" ht="18.75" customHeight="1">
      <c r="B33" s="34"/>
      <c r="C33" s="34" t="s">
        <v>789</v>
      </c>
      <c r="D33" s="191" t="s">
        <v>637</v>
      </c>
      <c r="E33" s="34" t="s">
        <v>1</v>
      </c>
      <c r="G33" s="34"/>
      <c r="H33" s="34"/>
      <c r="I33" s="34"/>
      <c r="J33" s="34"/>
      <c r="K33" s="34"/>
      <c r="L33" s="34"/>
      <c r="M33" s="37" t="str">
        <f t="shared" si="1"/>
        <v>------------</v>
      </c>
      <c r="N33" s="40"/>
      <c r="O33" s="187" t="str">
        <f>HYPERLINK("#"&amp;T33&amp;"!A1","16")</f>
        <v>16</v>
      </c>
      <c r="R33" s="35">
        <v>50</v>
      </c>
      <c r="T33" s="41" t="s">
        <v>723</v>
      </c>
    </row>
    <row r="34" spans="2:20" ht="18.75" customHeight="1">
      <c r="B34" s="34"/>
      <c r="C34" s="34" t="s">
        <v>790</v>
      </c>
      <c r="D34" s="191" t="s">
        <v>638</v>
      </c>
      <c r="E34" s="34" t="s">
        <v>5</v>
      </c>
      <c r="G34" s="34"/>
      <c r="H34" s="34"/>
      <c r="I34" s="34"/>
      <c r="J34" s="34"/>
      <c r="K34" s="34"/>
      <c r="L34" s="34"/>
      <c r="M34" s="37" t="str">
        <f t="shared" si="1"/>
        <v>-----------</v>
      </c>
      <c r="N34" s="40"/>
      <c r="O34" s="187" t="str">
        <f>HYPERLINK("#"&amp;T34&amp;"!A1","17")</f>
        <v>17</v>
      </c>
      <c r="R34" s="35">
        <v>50</v>
      </c>
      <c r="T34" s="41" t="s">
        <v>723</v>
      </c>
    </row>
    <row r="35" spans="2:20" ht="18.75" customHeight="1">
      <c r="B35" s="34"/>
      <c r="C35" s="34" t="s">
        <v>791</v>
      </c>
      <c r="D35" s="191" t="s">
        <v>639</v>
      </c>
      <c r="E35" s="34" t="s">
        <v>2</v>
      </c>
      <c r="G35" s="34"/>
      <c r="H35" s="34"/>
      <c r="I35" s="34"/>
      <c r="J35" s="34"/>
      <c r="K35" s="34"/>
      <c r="L35" s="34"/>
      <c r="M35" s="37" t="str">
        <f t="shared" si="1"/>
        <v>--------------------</v>
      </c>
      <c r="N35" s="40"/>
      <c r="O35" s="187" t="str">
        <f>HYPERLINK("#"&amp;T35&amp;"!A1","18")</f>
        <v>18</v>
      </c>
      <c r="R35" s="35">
        <v>55</v>
      </c>
      <c r="T35" s="41" t="s">
        <v>724</v>
      </c>
    </row>
    <row r="36" spans="2:20" ht="18.75" customHeight="1">
      <c r="B36" s="34"/>
      <c r="C36" s="34" t="s">
        <v>792</v>
      </c>
      <c r="D36" s="191" t="s">
        <v>640</v>
      </c>
      <c r="E36" s="34" t="s">
        <v>6</v>
      </c>
      <c r="G36" s="34"/>
      <c r="H36" s="34"/>
      <c r="I36" s="34"/>
      <c r="J36" s="34"/>
      <c r="K36" s="34"/>
      <c r="L36" s="34"/>
      <c r="M36" s="37" t="str">
        <f t="shared" si="1"/>
        <v>-------------------</v>
      </c>
      <c r="N36" s="40"/>
      <c r="O36" s="187" t="str">
        <f>HYPERLINK("#"&amp;T36&amp;"!A1","19")</f>
        <v>19</v>
      </c>
      <c r="R36" s="35">
        <v>55</v>
      </c>
      <c r="T36" s="41" t="s">
        <v>724</v>
      </c>
    </row>
    <row r="37" spans="2:20" ht="18.75" customHeight="1">
      <c r="B37" s="34"/>
      <c r="C37" s="34" t="s">
        <v>793</v>
      </c>
      <c r="D37" s="191" t="s">
        <v>641</v>
      </c>
      <c r="E37" s="34" t="s">
        <v>799</v>
      </c>
      <c r="G37" s="34"/>
      <c r="H37" s="34"/>
      <c r="I37" s="34"/>
      <c r="J37" s="34"/>
      <c r="K37" s="34"/>
      <c r="L37" s="34"/>
      <c r="M37" s="37" t="str">
        <f t="shared" si="1"/>
        <v>---------------------------------</v>
      </c>
      <c r="N37" s="40"/>
      <c r="O37" s="187" t="str">
        <f>HYPERLINK("#"&amp;T37&amp;"!A1","20")</f>
        <v>20</v>
      </c>
      <c r="R37" s="35">
        <v>58</v>
      </c>
      <c r="T37" s="41" t="s">
        <v>725</v>
      </c>
    </row>
    <row r="38" spans="2:20" ht="18.75" customHeight="1">
      <c r="B38" s="34"/>
      <c r="C38" s="34" t="s">
        <v>794</v>
      </c>
      <c r="D38" s="191" t="s">
        <v>642</v>
      </c>
      <c r="E38" s="34" t="s">
        <v>800</v>
      </c>
      <c r="G38" s="34"/>
      <c r="H38" s="34"/>
      <c r="I38" s="34"/>
      <c r="J38" s="34"/>
      <c r="K38" s="34"/>
      <c r="L38" s="34"/>
      <c r="M38" s="37" t="str">
        <f t="shared" si="1"/>
        <v>---------------------</v>
      </c>
      <c r="N38" s="40"/>
      <c r="O38" s="187" t="str">
        <f>HYPERLINK("#"&amp;T38&amp;"!A1","21")</f>
        <v>21</v>
      </c>
      <c r="R38" s="35">
        <v>52</v>
      </c>
      <c r="T38" s="41" t="s">
        <v>726</v>
      </c>
    </row>
    <row r="39" spans="2:20" ht="18.75" customHeight="1">
      <c r="B39" s="34"/>
      <c r="C39" s="34"/>
      <c r="D39" s="191" t="s">
        <v>643</v>
      </c>
      <c r="E39" s="34" t="s">
        <v>3</v>
      </c>
      <c r="G39" s="34"/>
      <c r="H39" s="34"/>
      <c r="I39" s="34"/>
      <c r="J39" s="34"/>
      <c r="K39" s="34"/>
      <c r="L39" s="34"/>
      <c r="M39" s="37" t="str">
        <f t="shared" si="1"/>
        <v>------------------</v>
      </c>
      <c r="N39" s="40"/>
      <c r="O39" s="187" t="str">
        <f>HYPERLINK("#"&amp;T39&amp;"!A1","22")</f>
        <v>22</v>
      </c>
      <c r="R39" s="35">
        <v>53</v>
      </c>
      <c r="T39" s="41" t="s">
        <v>727</v>
      </c>
    </row>
    <row r="40" spans="2:20" ht="18.75" customHeight="1">
      <c r="B40" s="34"/>
      <c r="C40" s="34"/>
      <c r="D40" s="191" t="s">
        <v>644</v>
      </c>
      <c r="E40" s="34" t="s">
        <v>7</v>
      </c>
      <c r="G40" s="34"/>
      <c r="H40" s="34"/>
      <c r="I40" s="34"/>
      <c r="J40" s="34"/>
      <c r="K40" s="34"/>
      <c r="L40" s="34"/>
      <c r="M40" s="37" t="str">
        <f t="shared" si="1"/>
        <v>-----------------</v>
      </c>
      <c r="N40" s="40"/>
      <c r="O40" s="187" t="str">
        <f>HYPERLINK("#"&amp;T40&amp;"!A1","23")</f>
        <v>23</v>
      </c>
      <c r="R40" s="35">
        <v>53</v>
      </c>
      <c r="T40" s="41" t="s">
        <v>727</v>
      </c>
    </row>
    <row r="41" spans="2:20" ht="18.75" customHeight="1">
      <c r="B41" s="34"/>
      <c r="C41" s="34"/>
      <c r="D41" s="191" t="s">
        <v>645</v>
      </c>
      <c r="E41" s="34" t="s">
        <v>9</v>
      </c>
      <c r="G41" s="34"/>
      <c r="H41" s="34"/>
      <c r="I41" s="34"/>
      <c r="J41" s="34"/>
      <c r="K41" s="34"/>
      <c r="L41" s="34"/>
      <c r="M41" s="37" t="str">
        <f t="shared" si="1"/>
        <v>----</v>
      </c>
      <c r="N41" s="40"/>
      <c r="O41" s="187" t="str">
        <f>HYPERLINK("#"&amp;T41&amp;"!A1","24")</f>
        <v>24</v>
      </c>
      <c r="R41" s="35">
        <v>46</v>
      </c>
      <c r="T41" s="41" t="s">
        <v>728</v>
      </c>
    </row>
    <row r="42" spans="2:20" ht="18.75" customHeight="1">
      <c r="B42" s="34"/>
      <c r="C42" s="34"/>
      <c r="D42" s="191" t="s">
        <v>646</v>
      </c>
      <c r="E42" s="34" t="s">
        <v>8</v>
      </c>
      <c r="G42" s="34"/>
      <c r="H42" s="34"/>
      <c r="I42" s="34"/>
      <c r="J42" s="34"/>
      <c r="K42" s="34"/>
      <c r="L42" s="34"/>
      <c r="M42" s="37" t="str">
        <f t="shared" si="1"/>
        <v>----</v>
      </c>
      <c r="N42" s="40"/>
      <c r="O42" s="187" t="str">
        <f>HYPERLINK("#"&amp;T42&amp;"!A1","25")</f>
        <v>25</v>
      </c>
      <c r="R42" s="35">
        <v>46</v>
      </c>
      <c r="T42" s="41" t="s">
        <v>728</v>
      </c>
    </row>
    <row r="43" spans="2:20" ht="18.75" customHeight="1">
      <c r="B43" s="34" t="s">
        <v>795</v>
      </c>
      <c r="C43" s="34"/>
      <c r="D43" s="191" t="s">
        <v>647</v>
      </c>
      <c r="E43" s="34" t="s">
        <v>97</v>
      </c>
      <c r="G43" s="34"/>
      <c r="H43" s="34"/>
      <c r="I43" s="34"/>
      <c r="J43" s="34"/>
      <c r="K43" s="34"/>
      <c r="L43" s="34"/>
      <c r="M43" s="37" t="str">
        <f t="shared" si="1"/>
        <v>---------------------------------</v>
      </c>
      <c r="N43" s="40"/>
      <c r="O43" s="187" t="str">
        <f>HYPERLINK("#"&amp;T43&amp;"!A1","26")</f>
        <v>26</v>
      </c>
      <c r="R43" s="35">
        <v>58</v>
      </c>
      <c r="T43" s="41" t="s">
        <v>729</v>
      </c>
    </row>
    <row r="44" spans="2:20" ht="18.75" customHeight="1">
      <c r="B44" s="34"/>
      <c r="C44" s="34"/>
      <c r="D44" s="191" t="s">
        <v>648</v>
      </c>
      <c r="E44" s="34" t="s">
        <v>98</v>
      </c>
      <c r="G44" s="34"/>
      <c r="H44" s="34"/>
      <c r="I44" s="34"/>
      <c r="J44" s="34"/>
      <c r="K44" s="34"/>
      <c r="L44" s="34"/>
      <c r="M44" s="37" t="str">
        <f t="shared" si="1"/>
        <v>--------------------------------</v>
      </c>
      <c r="N44" s="40"/>
      <c r="O44" s="187" t="str">
        <f>HYPERLINK("#"&amp;T44&amp;"!A1","27")</f>
        <v>27</v>
      </c>
      <c r="R44" s="35">
        <v>58</v>
      </c>
      <c r="T44" s="41" t="s">
        <v>729</v>
      </c>
    </row>
    <row r="45" spans="2:20" ht="18.75" customHeight="1">
      <c r="B45" s="34"/>
      <c r="C45" s="34"/>
      <c r="D45" s="201"/>
      <c r="E45" s="34"/>
      <c r="G45" s="34"/>
      <c r="H45" s="34"/>
      <c r="I45" s="34"/>
      <c r="J45" s="34"/>
      <c r="K45" s="34"/>
      <c r="L45" s="34"/>
      <c r="M45" s="37"/>
      <c r="N45" s="40"/>
      <c r="O45" s="187"/>
      <c r="T45" s="41"/>
    </row>
    <row r="46" spans="2:20" ht="18.75" customHeight="1">
      <c r="B46" s="34" t="s">
        <v>189</v>
      </c>
      <c r="C46" s="34"/>
      <c r="D46" s="34"/>
      <c r="E46" s="34"/>
      <c r="F46" s="34"/>
      <c r="G46" s="36"/>
      <c r="H46" s="34"/>
      <c r="I46" s="34"/>
      <c r="J46" s="34"/>
      <c r="K46" s="34"/>
      <c r="L46" s="34"/>
      <c r="M46" s="37" t="str">
        <f>REPT("-",R46-LEN(E46))</f>
        <v>--------------------------------------------------------------------</v>
      </c>
      <c r="N46" s="37"/>
      <c r="O46" s="187" t="str">
        <f>HYPERLINK("#"&amp;T46&amp;"!A1","28")</f>
        <v>28</v>
      </c>
      <c r="R46" s="35">
        <v>68</v>
      </c>
      <c r="T46" s="41" t="s">
        <v>847</v>
      </c>
    </row>
    <row r="47" spans="2:20" ht="18.75" customHeight="1">
      <c r="B47" s="34"/>
      <c r="C47" s="34"/>
      <c r="D47" s="34"/>
      <c r="E47" s="34"/>
      <c r="F47" s="34"/>
      <c r="G47" s="36"/>
      <c r="H47" s="34"/>
      <c r="I47" s="34"/>
      <c r="J47" s="34"/>
      <c r="K47" s="34"/>
      <c r="L47" s="34"/>
      <c r="M47" s="37"/>
      <c r="N47" s="37"/>
      <c r="O47" s="187"/>
      <c r="T47" s="41"/>
    </row>
    <row r="48" spans="2:14" ht="18.75" customHeight="1">
      <c r="B48" s="34"/>
      <c r="C48" s="34"/>
      <c r="D48" s="34"/>
      <c r="E48" s="34"/>
      <c r="F48" s="405"/>
      <c r="G48" s="34"/>
      <c r="H48" s="34"/>
      <c r="I48" s="34"/>
      <c r="J48" s="34"/>
      <c r="K48" s="34"/>
      <c r="L48" s="34"/>
      <c r="M48" s="34"/>
      <c r="N48" s="34"/>
    </row>
    <row r="49" ht="18.75" customHeight="1"/>
  </sheetData>
  <sheetProtection password="CC23" sheet="1"/>
  <mergeCells count="1">
    <mergeCell ref="B2:O2"/>
  </mergeCells>
  <printOptions/>
  <pageMargins left="0.47" right="0.5511811023622047" top="0.4724409448818898" bottom="0.5118110236220472" header="0.31496062992125984" footer="0.4330708661417323"/>
  <pageSetup horizontalDpi="600" verticalDpi="600" orientation="portrait" paperSize="9" scale="90" r:id="rId1"/>
  <ignoredErrors>
    <ignoredError sqref="C7:C13" numberStoredAsText="1"/>
  </ignoredErrors>
</worksheet>
</file>

<file path=xl/worksheets/sheet20.xml><?xml version="1.0" encoding="utf-8"?>
<worksheet xmlns="http://schemas.openxmlformats.org/spreadsheetml/2006/main" xmlns:r="http://schemas.openxmlformats.org/officeDocument/2006/relationships">
  <sheetPr>
    <tabColor indexed="53"/>
  </sheetPr>
  <dimension ref="A4:W53"/>
  <sheetViews>
    <sheetView view="pageBreakPreview" zoomScaleSheetLayoutView="100" zoomScalePageLayoutView="0" workbookViewId="0" topLeftCell="A1">
      <selection activeCell="A1" sqref="A1"/>
    </sheetView>
  </sheetViews>
  <sheetFormatPr defaultColWidth="8.796875" defaultRowHeight="14.25"/>
  <cols>
    <col min="1" max="1" width="7" style="431" customWidth="1"/>
    <col min="2" max="2" width="3.8984375" style="431" customWidth="1"/>
    <col min="3" max="3" width="16.59765625" style="83" customWidth="1"/>
    <col min="4" max="4" width="10" style="83" customWidth="1"/>
    <col min="5" max="6" width="9.8984375" style="83" customWidth="1"/>
    <col min="7" max="7" width="10" style="83" customWidth="1"/>
    <col min="8" max="9" width="9.8984375" style="83" customWidth="1"/>
    <col min="10" max="10" width="10" style="83" customWidth="1"/>
    <col min="11" max="12" width="9.8984375" style="83" customWidth="1"/>
    <col min="13" max="13" width="10" style="83" customWidth="1"/>
    <col min="14" max="15" width="9.8984375" style="83" customWidth="1"/>
    <col min="16" max="16384" width="9" style="83" customWidth="1"/>
  </cols>
  <sheetData>
    <row r="4" spans="5:6" ht="11.25">
      <c r="E4" s="516"/>
      <c r="F4" s="522"/>
    </row>
    <row r="6" spans="3:5" ht="16.5" customHeight="1">
      <c r="C6" s="81"/>
      <c r="E6" s="82" t="s">
        <v>665</v>
      </c>
    </row>
    <row r="7" ht="15.75" customHeight="1"/>
    <row r="8" spans="3:15" ht="16.5" customHeight="1">
      <c r="C8" s="394">
        <v>43040</v>
      </c>
      <c r="O8" s="84" t="s">
        <v>40</v>
      </c>
    </row>
    <row r="9" spans="2:15" ht="16.5" customHeight="1">
      <c r="B9" s="702" t="s">
        <v>88</v>
      </c>
      <c r="C9" s="703"/>
      <c r="D9" s="418"/>
      <c r="E9" s="85" t="s">
        <v>90</v>
      </c>
      <c r="F9" s="86"/>
      <c r="G9" s="85"/>
      <c r="H9" s="85" t="s">
        <v>91</v>
      </c>
      <c r="I9" s="86"/>
      <c r="J9" s="85"/>
      <c r="K9" s="85" t="s">
        <v>92</v>
      </c>
      <c r="L9" s="86"/>
      <c r="M9" s="85"/>
      <c r="N9" s="85" t="s">
        <v>93</v>
      </c>
      <c r="O9" s="86"/>
    </row>
    <row r="10" spans="2:15" ht="9" customHeight="1">
      <c r="B10" s="704"/>
      <c r="C10" s="705"/>
      <c r="D10" s="708" t="s">
        <v>41</v>
      </c>
      <c r="E10" s="416"/>
      <c r="F10" s="417"/>
      <c r="G10" s="708" t="s">
        <v>41</v>
      </c>
      <c r="H10" s="416"/>
      <c r="I10" s="417"/>
      <c r="J10" s="708" t="s">
        <v>41</v>
      </c>
      <c r="K10" s="416"/>
      <c r="L10" s="417"/>
      <c r="M10" s="708" t="s">
        <v>41</v>
      </c>
      <c r="N10" s="416"/>
      <c r="O10" s="417"/>
    </row>
    <row r="11" spans="2:23" ht="16.5" customHeight="1">
      <c r="B11" s="706"/>
      <c r="C11" s="707"/>
      <c r="D11" s="709"/>
      <c r="E11" s="88" t="s">
        <v>783</v>
      </c>
      <c r="F11" s="87" t="s">
        <v>94</v>
      </c>
      <c r="G11" s="709"/>
      <c r="H11" s="88" t="s">
        <v>783</v>
      </c>
      <c r="I11" s="87" t="s">
        <v>94</v>
      </c>
      <c r="J11" s="709"/>
      <c r="K11" s="88" t="s">
        <v>783</v>
      </c>
      <c r="L11" s="87" t="s">
        <v>94</v>
      </c>
      <c r="M11" s="709"/>
      <c r="N11" s="88" t="s">
        <v>783</v>
      </c>
      <c r="O11" s="87" t="s">
        <v>94</v>
      </c>
      <c r="Q11" s="89"/>
      <c r="R11" s="89"/>
      <c r="S11" s="89"/>
      <c r="T11" s="89"/>
      <c r="U11" s="89"/>
      <c r="V11" s="89"/>
      <c r="W11" s="89"/>
    </row>
    <row r="12" spans="2:23" ht="16.5" customHeight="1">
      <c r="B12" s="435" t="s">
        <v>476</v>
      </c>
      <c r="C12" s="437" t="s">
        <v>753</v>
      </c>
      <c r="D12" s="92">
        <v>410730</v>
      </c>
      <c r="E12" s="90">
        <v>368975</v>
      </c>
      <c r="F12" s="91">
        <v>41755</v>
      </c>
      <c r="G12" s="92">
        <v>282979</v>
      </c>
      <c r="H12" s="90">
        <v>271479</v>
      </c>
      <c r="I12" s="91">
        <v>11500</v>
      </c>
      <c r="J12" s="90">
        <v>252507</v>
      </c>
      <c r="K12" s="90">
        <v>245450</v>
      </c>
      <c r="L12" s="91">
        <v>7057</v>
      </c>
      <c r="M12" s="90">
        <v>223148</v>
      </c>
      <c r="N12" s="90">
        <v>218828</v>
      </c>
      <c r="O12" s="91">
        <v>4320</v>
      </c>
      <c r="Q12" s="89"/>
      <c r="R12" s="89"/>
      <c r="S12" s="89"/>
      <c r="T12" s="89"/>
      <c r="U12" s="89"/>
      <c r="V12" s="89"/>
      <c r="W12" s="89"/>
    </row>
    <row r="13" spans="1:23" ht="16.5" customHeight="1">
      <c r="A13" s="125"/>
      <c r="B13" s="435" t="s">
        <v>428</v>
      </c>
      <c r="C13" s="432" t="s">
        <v>754</v>
      </c>
      <c r="D13" s="92" t="s">
        <v>177</v>
      </c>
      <c r="E13" s="90" t="s">
        <v>177</v>
      </c>
      <c r="F13" s="91" t="s">
        <v>177</v>
      </c>
      <c r="G13" s="92" t="s">
        <v>52</v>
      </c>
      <c r="H13" s="90" t="s">
        <v>52</v>
      </c>
      <c r="I13" s="91" t="s">
        <v>52</v>
      </c>
      <c r="J13" s="90" t="s">
        <v>52</v>
      </c>
      <c r="K13" s="90" t="s">
        <v>52</v>
      </c>
      <c r="L13" s="91" t="s">
        <v>52</v>
      </c>
      <c r="M13" s="90">
        <v>345183</v>
      </c>
      <c r="N13" s="90">
        <v>323578</v>
      </c>
      <c r="O13" s="91">
        <v>21605</v>
      </c>
      <c r="Q13" s="89"/>
      <c r="R13" s="89"/>
      <c r="S13" s="89"/>
      <c r="T13" s="89"/>
      <c r="U13" s="89"/>
      <c r="V13" s="89"/>
      <c r="W13" s="89"/>
    </row>
    <row r="14" spans="2:23" ht="16.5" customHeight="1">
      <c r="B14" s="435" t="s">
        <v>464</v>
      </c>
      <c r="C14" s="432" t="s">
        <v>755</v>
      </c>
      <c r="D14" s="92">
        <v>451954</v>
      </c>
      <c r="E14" s="90">
        <v>387876</v>
      </c>
      <c r="F14" s="91">
        <v>64078</v>
      </c>
      <c r="G14" s="92">
        <v>317370</v>
      </c>
      <c r="H14" s="90">
        <v>315272</v>
      </c>
      <c r="I14" s="91">
        <v>2098</v>
      </c>
      <c r="J14" s="90">
        <v>291342</v>
      </c>
      <c r="K14" s="90">
        <v>278750</v>
      </c>
      <c r="L14" s="91">
        <v>12592</v>
      </c>
      <c r="M14" s="90">
        <v>245728</v>
      </c>
      <c r="N14" s="90">
        <v>241386</v>
      </c>
      <c r="O14" s="91">
        <v>4342</v>
      </c>
      <c r="Q14" s="89"/>
      <c r="R14" s="89"/>
      <c r="S14" s="89"/>
      <c r="T14" s="89"/>
      <c r="U14" s="89"/>
      <c r="V14" s="89"/>
      <c r="W14" s="89"/>
    </row>
    <row r="15" spans="2:23" ht="16.5" customHeight="1">
      <c r="B15" s="435" t="s">
        <v>465</v>
      </c>
      <c r="C15" s="433" t="s">
        <v>768</v>
      </c>
      <c r="D15" s="92" t="s">
        <v>52</v>
      </c>
      <c r="E15" s="90" t="s">
        <v>52</v>
      </c>
      <c r="F15" s="91" t="s">
        <v>52</v>
      </c>
      <c r="G15" s="92" t="s">
        <v>52</v>
      </c>
      <c r="H15" s="90" t="s">
        <v>52</v>
      </c>
      <c r="I15" s="91" t="s">
        <v>52</v>
      </c>
      <c r="J15" s="90" t="s">
        <v>52</v>
      </c>
      <c r="K15" s="90" t="s">
        <v>52</v>
      </c>
      <c r="L15" s="91" t="s">
        <v>52</v>
      </c>
      <c r="M15" s="90" t="s">
        <v>177</v>
      </c>
      <c r="N15" s="90" t="s">
        <v>177</v>
      </c>
      <c r="O15" s="91" t="s">
        <v>177</v>
      </c>
      <c r="Q15" s="89"/>
      <c r="R15" s="89"/>
      <c r="S15" s="89"/>
      <c r="T15" s="89"/>
      <c r="U15" s="89"/>
      <c r="V15" s="89"/>
      <c r="W15" s="89"/>
    </row>
    <row r="16" spans="2:23" ht="16.5" customHeight="1">
      <c r="B16" s="435" t="s">
        <v>466</v>
      </c>
      <c r="C16" s="432" t="s">
        <v>749</v>
      </c>
      <c r="D16" s="92" t="s">
        <v>177</v>
      </c>
      <c r="E16" s="90" t="s">
        <v>177</v>
      </c>
      <c r="F16" s="91" t="s">
        <v>177</v>
      </c>
      <c r="G16" s="92">
        <v>468574</v>
      </c>
      <c r="H16" s="90">
        <v>464604</v>
      </c>
      <c r="I16" s="91">
        <v>3970</v>
      </c>
      <c r="J16" s="90">
        <v>300259</v>
      </c>
      <c r="K16" s="90">
        <v>299014</v>
      </c>
      <c r="L16" s="91">
        <v>1245</v>
      </c>
      <c r="M16" s="90">
        <v>236282</v>
      </c>
      <c r="N16" s="90">
        <v>235583</v>
      </c>
      <c r="O16" s="91">
        <v>699</v>
      </c>
      <c r="Q16" s="89"/>
      <c r="R16" s="89"/>
      <c r="S16" s="89"/>
      <c r="T16" s="89"/>
      <c r="U16" s="89"/>
      <c r="V16" s="89"/>
      <c r="W16" s="89"/>
    </row>
    <row r="17" spans="1:23" ht="16.5" customHeight="1">
      <c r="A17" s="125" t="s">
        <v>89</v>
      </c>
      <c r="B17" s="435" t="s">
        <v>384</v>
      </c>
      <c r="C17" s="432" t="s">
        <v>767</v>
      </c>
      <c r="D17" s="92">
        <v>265186</v>
      </c>
      <c r="E17" s="90">
        <v>264737</v>
      </c>
      <c r="F17" s="91">
        <v>449</v>
      </c>
      <c r="G17" s="92">
        <v>297382</v>
      </c>
      <c r="H17" s="90">
        <v>293917</v>
      </c>
      <c r="I17" s="91">
        <v>3465</v>
      </c>
      <c r="J17" s="90">
        <v>263289</v>
      </c>
      <c r="K17" s="90">
        <v>248857</v>
      </c>
      <c r="L17" s="91">
        <v>14432</v>
      </c>
      <c r="M17" s="90">
        <v>293612</v>
      </c>
      <c r="N17" s="90">
        <v>291399</v>
      </c>
      <c r="O17" s="91">
        <v>2213</v>
      </c>
      <c r="Q17" s="89"/>
      <c r="R17" s="89"/>
      <c r="S17" s="89"/>
      <c r="T17" s="89"/>
      <c r="U17" s="89"/>
      <c r="V17" s="89"/>
      <c r="W17" s="89"/>
    </row>
    <row r="18" spans="1:23" ht="16.5" customHeight="1">
      <c r="A18" s="390">
        <v>20</v>
      </c>
      <c r="B18" s="435" t="s">
        <v>467</v>
      </c>
      <c r="C18" s="432" t="s">
        <v>774</v>
      </c>
      <c r="D18" s="92">
        <v>232381</v>
      </c>
      <c r="E18" s="90">
        <v>232381</v>
      </c>
      <c r="F18" s="91">
        <v>0</v>
      </c>
      <c r="G18" s="92">
        <v>155307</v>
      </c>
      <c r="H18" s="90">
        <v>152614</v>
      </c>
      <c r="I18" s="91">
        <v>2693</v>
      </c>
      <c r="J18" s="90">
        <v>216985</v>
      </c>
      <c r="K18" s="90">
        <v>204100</v>
      </c>
      <c r="L18" s="91">
        <v>12885</v>
      </c>
      <c r="M18" s="90">
        <v>197673</v>
      </c>
      <c r="N18" s="90">
        <v>195813</v>
      </c>
      <c r="O18" s="91">
        <v>1860</v>
      </c>
      <c r="Q18" s="89"/>
      <c r="R18" s="89"/>
      <c r="S18" s="89"/>
      <c r="T18" s="89"/>
      <c r="U18" s="89"/>
      <c r="V18" s="89"/>
      <c r="W18" s="89"/>
    </row>
    <row r="19" spans="1:23" ht="16.5" customHeight="1">
      <c r="A19" s="93" t="s">
        <v>89</v>
      </c>
      <c r="B19" s="435" t="s">
        <v>276</v>
      </c>
      <c r="C19" s="432" t="s">
        <v>775</v>
      </c>
      <c r="D19" s="92" t="s">
        <v>52</v>
      </c>
      <c r="E19" s="90" t="s">
        <v>52</v>
      </c>
      <c r="F19" s="91" t="s">
        <v>52</v>
      </c>
      <c r="G19" s="92">
        <v>363497</v>
      </c>
      <c r="H19" s="90">
        <v>361728</v>
      </c>
      <c r="I19" s="91">
        <v>1769</v>
      </c>
      <c r="J19" s="90">
        <v>361227</v>
      </c>
      <c r="K19" s="90">
        <v>361227</v>
      </c>
      <c r="L19" s="91">
        <v>0</v>
      </c>
      <c r="M19" s="90">
        <v>331281</v>
      </c>
      <c r="N19" s="90">
        <v>330636</v>
      </c>
      <c r="O19" s="91">
        <v>645</v>
      </c>
      <c r="Q19" s="89"/>
      <c r="R19" s="89"/>
      <c r="S19" s="89"/>
      <c r="T19" s="89"/>
      <c r="U19" s="89"/>
      <c r="V19" s="89"/>
      <c r="W19" s="89"/>
    </row>
    <row r="20" spans="2:23" ht="16.5" customHeight="1">
      <c r="B20" s="435" t="s">
        <v>468</v>
      </c>
      <c r="C20" s="433" t="s">
        <v>766</v>
      </c>
      <c r="D20" s="92" t="s">
        <v>177</v>
      </c>
      <c r="E20" s="90" t="s">
        <v>177</v>
      </c>
      <c r="F20" s="91" t="s">
        <v>177</v>
      </c>
      <c r="G20" s="92" t="s">
        <v>52</v>
      </c>
      <c r="H20" s="90" t="s">
        <v>52</v>
      </c>
      <c r="I20" s="91" t="s">
        <v>52</v>
      </c>
      <c r="J20" s="90">
        <v>253240</v>
      </c>
      <c r="K20" s="90">
        <v>243922</v>
      </c>
      <c r="L20" s="91">
        <v>9318</v>
      </c>
      <c r="M20" s="90">
        <v>241618</v>
      </c>
      <c r="N20" s="90">
        <v>239232</v>
      </c>
      <c r="O20" s="91">
        <v>2386</v>
      </c>
      <c r="Q20" s="89"/>
      <c r="R20" s="89"/>
      <c r="S20" s="89"/>
      <c r="T20" s="89"/>
      <c r="U20" s="89"/>
      <c r="V20" s="89"/>
      <c r="W20" s="89"/>
    </row>
    <row r="21" spans="2:23" ht="16.5" customHeight="1">
      <c r="B21" s="435" t="s">
        <v>469</v>
      </c>
      <c r="C21" s="433" t="s">
        <v>765</v>
      </c>
      <c r="D21" s="92">
        <v>466593</v>
      </c>
      <c r="E21" s="90">
        <v>466593</v>
      </c>
      <c r="F21" s="91">
        <v>0</v>
      </c>
      <c r="G21" s="92">
        <v>285146</v>
      </c>
      <c r="H21" s="90">
        <v>285146</v>
      </c>
      <c r="I21" s="91">
        <v>0</v>
      </c>
      <c r="J21" s="90">
        <v>306680</v>
      </c>
      <c r="K21" s="90">
        <v>299620</v>
      </c>
      <c r="L21" s="91">
        <v>7060</v>
      </c>
      <c r="M21" s="90">
        <v>287064</v>
      </c>
      <c r="N21" s="90">
        <v>287064</v>
      </c>
      <c r="O21" s="91">
        <v>0</v>
      </c>
      <c r="Q21" s="89"/>
      <c r="R21" s="89"/>
      <c r="S21" s="89"/>
      <c r="T21" s="89"/>
      <c r="U21" s="89"/>
      <c r="V21" s="89"/>
      <c r="W21" s="89"/>
    </row>
    <row r="22" spans="2:23" ht="16.5" customHeight="1">
      <c r="B22" s="435" t="s">
        <v>470</v>
      </c>
      <c r="C22" s="433" t="s">
        <v>764</v>
      </c>
      <c r="D22" s="92" t="s">
        <v>177</v>
      </c>
      <c r="E22" s="90" t="s">
        <v>177</v>
      </c>
      <c r="F22" s="91" t="s">
        <v>177</v>
      </c>
      <c r="G22" s="92">
        <v>173637</v>
      </c>
      <c r="H22" s="90">
        <v>173637</v>
      </c>
      <c r="I22" s="91">
        <v>0</v>
      </c>
      <c r="J22" s="90">
        <v>144244</v>
      </c>
      <c r="K22" s="90">
        <v>140876</v>
      </c>
      <c r="L22" s="91">
        <v>3368</v>
      </c>
      <c r="M22" s="90">
        <v>99399</v>
      </c>
      <c r="N22" s="90">
        <v>99201</v>
      </c>
      <c r="O22" s="91">
        <v>198</v>
      </c>
      <c r="Q22" s="89"/>
      <c r="R22" s="89"/>
      <c r="S22" s="89"/>
      <c r="T22" s="89"/>
      <c r="U22" s="89"/>
      <c r="V22" s="89"/>
      <c r="W22" s="89"/>
    </row>
    <row r="23" spans="2:23" ht="16.5" customHeight="1">
      <c r="B23" s="435" t="s">
        <v>471</v>
      </c>
      <c r="C23" s="433" t="s">
        <v>763</v>
      </c>
      <c r="D23" s="92" t="s">
        <v>177</v>
      </c>
      <c r="E23" s="90" t="s">
        <v>177</v>
      </c>
      <c r="F23" s="91" t="s">
        <v>177</v>
      </c>
      <c r="G23" s="92">
        <v>183362</v>
      </c>
      <c r="H23" s="90">
        <v>183362</v>
      </c>
      <c r="I23" s="91">
        <v>0</v>
      </c>
      <c r="J23" s="90">
        <v>182476</v>
      </c>
      <c r="K23" s="90">
        <v>179397</v>
      </c>
      <c r="L23" s="91">
        <v>3079</v>
      </c>
      <c r="M23" s="90">
        <v>184744</v>
      </c>
      <c r="N23" s="90">
        <v>175752</v>
      </c>
      <c r="O23" s="91">
        <v>8992</v>
      </c>
      <c r="Q23" s="89"/>
      <c r="R23" s="89"/>
      <c r="S23" s="89"/>
      <c r="T23" s="89"/>
      <c r="U23" s="89"/>
      <c r="V23" s="89"/>
      <c r="W23" s="89"/>
    </row>
    <row r="24" spans="2:23" ht="16.5" customHeight="1">
      <c r="B24" s="435" t="s">
        <v>472</v>
      </c>
      <c r="C24" s="432" t="s">
        <v>756</v>
      </c>
      <c r="D24" s="92">
        <v>317606</v>
      </c>
      <c r="E24" s="90">
        <v>317606</v>
      </c>
      <c r="F24" s="91">
        <v>0</v>
      </c>
      <c r="G24" s="92">
        <v>402673</v>
      </c>
      <c r="H24" s="90">
        <v>319134</v>
      </c>
      <c r="I24" s="91">
        <v>83539</v>
      </c>
      <c r="J24" s="90" t="s">
        <v>52</v>
      </c>
      <c r="K24" s="90" t="s">
        <v>52</v>
      </c>
      <c r="L24" s="91" t="s">
        <v>52</v>
      </c>
      <c r="M24" s="90">
        <v>227359</v>
      </c>
      <c r="N24" s="90">
        <v>227181</v>
      </c>
      <c r="O24" s="91">
        <v>178</v>
      </c>
      <c r="Q24" s="89"/>
      <c r="R24" s="89"/>
      <c r="S24" s="89"/>
      <c r="T24" s="89"/>
      <c r="U24" s="89"/>
      <c r="V24" s="89"/>
      <c r="W24" s="89"/>
    </row>
    <row r="25" spans="2:23" ht="16.5" customHeight="1">
      <c r="B25" s="435" t="s">
        <v>473</v>
      </c>
      <c r="C25" s="432" t="s">
        <v>752</v>
      </c>
      <c r="D25" s="92">
        <v>386600</v>
      </c>
      <c r="E25" s="90">
        <v>386353</v>
      </c>
      <c r="F25" s="91">
        <v>247</v>
      </c>
      <c r="G25" s="92">
        <v>215270</v>
      </c>
      <c r="H25" s="90">
        <v>215270</v>
      </c>
      <c r="I25" s="91">
        <v>0</v>
      </c>
      <c r="J25" s="90">
        <v>241637</v>
      </c>
      <c r="K25" s="90">
        <v>241637</v>
      </c>
      <c r="L25" s="91">
        <v>0</v>
      </c>
      <c r="M25" s="90">
        <v>194941</v>
      </c>
      <c r="N25" s="90">
        <v>185947</v>
      </c>
      <c r="O25" s="91">
        <v>8994</v>
      </c>
      <c r="Q25" s="89"/>
      <c r="R25" s="89"/>
      <c r="S25" s="89"/>
      <c r="T25" s="89"/>
      <c r="U25" s="89"/>
      <c r="V25" s="89"/>
      <c r="W25" s="89"/>
    </row>
    <row r="26" spans="2:23" ht="16.5" customHeight="1">
      <c r="B26" s="435" t="s">
        <v>474</v>
      </c>
      <c r="C26" s="432" t="s">
        <v>750</v>
      </c>
      <c r="D26" s="92" t="s">
        <v>177</v>
      </c>
      <c r="E26" s="90" t="s">
        <v>177</v>
      </c>
      <c r="F26" s="91" t="s">
        <v>177</v>
      </c>
      <c r="G26" s="92">
        <v>308104</v>
      </c>
      <c r="H26" s="90">
        <v>308104</v>
      </c>
      <c r="I26" s="91">
        <v>0</v>
      </c>
      <c r="J26" s="90">
        <v>326547</v>
      </c>
      <c r="K26" s="90">
        <v>326543</v>
      </c>
      <c r="L26" s="91">
        <v>4</v>
      </c>
      <c r="M26" s="90">
        <v>277141</v>
      </c>
      <c r="N26" s="90">
        <v>275927</v>
      </c>
      <c r="O26" s="91">
        <v>1214</v>
      </c>
      <c r="Q26" s="89"/>
      <c r="R26" s="89"/>
      <c r="S26" s="89"/>
      <c r="T26" s="89"/>
      <c r="U26" s="89"/>
      <c r="V26" s="89"/>
      <c r="W26" s="89"/>
    </row>
    <row r="27" spans="1:23" ht="16.5" customHeight="1">
      <c r="A27" s="431" t="s">
        <v>808</v>
      </c>
      <c r="B27" s="436" t="s">
        <v>475</v>
      </c>
      <c r="C27" s="434" t="s">
        <v>751</v>
      </c>
      <c r="D27" s="94">
        <v>153888</v>
      </c>
      <c r="E27" s="95">
        <v>153888</v>
      </c>
      <c r="F27" s="96">
        <v>0</v>
      </c>
      <c r="G27" s="94">
        <v>152071</v>
      </c>
      <c r="H27" s="95">
        <v>152071</v>
      </c>
      <c r="I27" s="96">
        <v>0</v>
      </c>
      <c r="J27" s="95">
        <v>173384</v>
      </c>
      <c r="K27" s="95">
        <v>173061</v>
      </c>
      <c r="L27" s="96">
        <v>323</v>
      </c>
      <c r="M27" s="95">
        <v>225257</v>
      </c>
      <c r="N27" s="95">
        <v>225257</v>
      </c>
      <c r="O27" s="96">
        <v>0</v>
      </c>
      <c r="W27" s="516"/>
    </row>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 customHeight="1"/>
    <row r="39" ht="15" customHeight="1"/>
    <row r="40" ht="15" customHeight="1"/>
    <row r="41" ht="15" customHeight="1"/>
    <row r="42" ht="15" customHeight="1"/>
    <row r="43" ht="15" customHeight="1"/>
    <row r="44" ht="15" customHeight="1"/>
    <row r="45" ht="15" customHeight="1"/>
    <row r="46" ht="15" customHeight="1"/>
    <row r="53" ht="11.25">
      <c r="G53" s="521"/>
    </row>
  </sheetData>
  <sheetProtection/>
  <mergeCells count="5">
    <mergeCell ref="B9:C11"/>
    <mergeCell ref="M10:M11"/>
    <mergeCell ref="D10:D11"/>
    <mergeCell ref="G10:G11"/>
    <mergeCell ref="J10:J11"/>
  </mergeCells>
  <printOptions/>
  <pageMargins left="0.1968503937007874" right="0.1968503937007874" top="0.984251968503937" bottom="0.984251968503937" header="0.5118110236220472" footer="0.5118110236220472"/>
  <pageSetup horizontalDpi="600" verticalDpi="600" orientation="landscape" paperSize="9" r:id="rId2"/>
  <drawing r:id="rId1"/>
</worksheet>
</file>

<file path=xl/worksheets/sheet21.xml><?xml version="1.0" encoding="utf-8"?>
<worksheet xmlns="http://schemas.openxmlformats.org/spreadsheetml/2006/main" xmlns:r="http://schemas.openxmlformats.org/officeDocument/2006/relationships">
  <sheetPr>
    <tabColor indexed="53"/>
  </sheetPr>
  <dimension ref="A6:U53"/>
  <sheetViews>
    <sheetView view="pageBreakPreview" zoomScaleSheetLayoutView="100" zoomScalePageLayoutView="0" workbookViewId="0" topLeftCell="A1">
      <selection activeCell="A1" sqref="A1"/>
    </sheetView>
  </sheetViews>
  <sheetFormatPr defaultColWidth="8.796875" defaultRowHeight="14.25"/>
  <cols>
    <col min="1" max="1" width="7" style="83" customWidth="1"/>
    <col min="2" max="2" width="3.8984375" style="83" customWidth="1"/>
    <col min="3" max="3" width="16.59765625" style="83" customWidth="1"/>
    <col min="4" max="4" width="7.09765625" style="83" customWidth="1"/>
    <col min="5" max="5" width="7.59765625" style="83" customWidth="1"/>
    <col min="6" max="8" width="7.19921875" style="83" customWidth="1"/>
    <col min="9" max="9" width="7.59765625" style="83" customWidth="1"/>
    <col min="10" max="12" width="7.19921875" style="83" customWidth="1"/>
    <col min="13" max="13" width="7.59765625" style="83" customWidth="1"/>
    <col min="14" max="15" width="7.19921875" style="83" customWidth="1"/>
    <col min="16" max="16" width="7.09765625" style="83" customWidth="1"/>
    <col min="17" max="17" width="7.59765625" style="83" customWidth="1"/>
    <col min="18" max="19" width="7.19921875" style="83" customWidth="1"/>
    <col min="20" max="16384" width="9" style="83" customWidth="1"/>
  </cols>
  <sheetData>
    <row r="6" spans="3:5" ht="16.5" customHeight="1">
      <c r="C6" s="81"/>
      <c r="E6" s="82" t="s">
        <v>666</v>
      </c>
    </row>
    <row r="7" ht="15.75" customHeight="1"/>
    <row r="8" ht="16.5" customHeight="1">
      <c r="C8" s="394">
        <v>43040</v>
      </c>
    </row>
    <row r="9" spans="2:21" ht="16.5" customHeight="1">
      <c r="B9" s="702" t="s">
        <v>88</v>
      </c>
      <c r="C9" s="703"/>
      <c r="D9" s="97"/>
      <c r="E9" s="710" t="s">
        <v>90</v>
      </c>
      <c r="F9" s="710"/>
      <c r="G9" s="99"/>
      <c r="H9" s="98"/>
      <c r="I9" s="710" t="s">
        <v>91</v>
      </c>
      <c r="J9" s="710"/>
      <c r="K9" s="99"/>
      <c r="L9" s="98"/>
      <c r="M9" s="710" t="s">
        <v>92</v>
      </c>
      <c r="N9" s="710"/>
      <c r="O9" s="99"/>
      <c r="P9" s="98"/>
      <c r="Q9" s="710" t="s">
        <v>93</v>
      </c>
      <c r="R9" s="710"/>
      <c r="S9" s="99"/>
      <c r="T9" s="516"/>
      <c r="U9" s="516"/>
    </row>
    <row r="10" spans="2:21" ht="9" customHeight="1">
      <c r="B10" s="704"/>
      <c r="C10" s="705"/>
      <c r="D10" s="711" t="s">
        <v>48</v>
      </c>
      <c r="E10" s="711" t="s">
        <v>863</v>
      </c>
      <c r="F10" s="419"/>
      <c r="G10" s="420"/>
      <c r="H10" s="711" t="s">
        <v>48</v>
      </c>
      <c r="I10" s="711" t="s">
        <v>863</v>
      </c>
      <c r="J10" s="419"/>
      <c r="K10" s="420"/>
      <c r="L10" s="711" t="s">
        <v>48</v>
      </c>
      <c r="M10" s="711" t="s">
        <v>863</v>
      </c>
      <c r="N10" s="419"/>
      <c r="O10" s="420"/>
      <c r="P10" s="711" t="s">
        <v>48</v>
      </c>
      <c r="Q10" s="711" t="s">
        <v>863</v>
      </c>
      <c r="R10" s="419"/>
      <c r="S10" s="420"/>
      <c r="T10" s="516"/>
      <c r="U10" s="516"/>
    </row>
    <row r="11" spans="2:20" ht="16.5" customHeight="1">
      <c r="B11" s="706"/>
      <c r="C11" s="707"/>
      <c r="D11" s="712"/>
      <c r="E11" s="712"/>
      <c r="F11" s="103" t="s">
        <v>95</v>
      </c>
      <c r="G11" s="100" t="s">
        <v>782</v>
      </c>
      <c r="H11" s="712"/>
      <c r="I11" s="712"/>
      <c r="J11" s="101" t="s">
        <v>95</v>
      </c>
      <c r="K11" s="102" t="s">
        <v>782</v>
      </c>
      <c r="L11" s="712"/>
      <c r="M11" s="712"/>
      <c r="N11" s="101" t="s">
        <v>95</v>
      </c>
      <c r="O11" s="102" t="s">
        <v>782</v>
      </c>
      <c r="P11" s="712"/>
      <c r="Q11" s="712"/>
      <c r="R11" s="101" t="s">
        <v>95</v>
      </c>
      <c r="S11" s="102" t="s">
        <v>782</v>
      </c>
      <c r="T11" s="517"/>
    </row>
    <row r="12" spans="2:20" s="518" customFormat="1" ht="10.5" customHeight="1">
      <c r="B12" s="519"/>
      <c r="C12" s="438"/>
      <c r="D12" s="104" t="s">
        <v>96</v>
      </c>
      <c r="E12" s="105" t="s">
        <v>51</v>
      </c>
      <c r="F12" s="105" t="s">
        <v>51</v>
      </c>
      <c r="G12" s="106" t="s">
        <v>51</v>
      </c>
      <c r="H12" s="107" t="s">
        <v>96</v>
      </c>
      <c r="I12" s="105" t="s">
        <v>51</v>
      </c>
      <c r="J12" s="105" t="s">
        <v>51</v>
      </c>
      <c r="K12" s="106" t="s">
        <v>51</v>
      </c>
      <c r="L12" s="107" t="s">
        <v>96</v>
      </c>
      <c r="M12" s="105" t="s">
        <v>51</v>
      </c>
      <c r="N12" s="105" t="s">
        <v>51</v>
      </c>
      <c r="O12" s="106" t="s">
        <v>51</v>
      </c>
      <c r="P12" s="107" t="s">
        <v>96</v>
      </c>
      <c r="Q12" s="105" t="s">
        <v>51</v>
      </c>
      <c r="R12" s="105" t="s">
        <v>51</v>
      </c>
      <c r="S12" s="106" t="s">
        <v>51</v>
      </c>
      <c r="T12" s="520"/>
    </row>
    <row r="13" spans="1:20" ht="16.5" customHeight="1">
      <c r="A13" s="81"/>
      <c r="B13" s="435" t="s">
        <v>379</v>
      </c>
      <c r="C13" s="437" t="s">
        <v>753</v>
      </c>
      <c r="D13" s="108">
        <v>19.9</v>
      </c>
      <c r="E13" s="109">
        <v>168.5</v>
      </c>
      <c r="F13" s="109">
        <v>151.4</v>
      </c>
      <c r="G13" s="110">
        <v>17.1</v>
      </c>
      <c r="H13" s="109">
        <v>19.7</v>
      </c>
      <c r="I13" s="109">
        <v>158.2</v>
      </c>
      <c r="J13" s="109">
        <v>143.2</v>
      </c>
      <c r="K13" s="110">
        <v>15</v>
      </c>
      <c r="L13" s="109">
        <v>19.5</v>
      </c>
      <c r="M13" s="109">
        <v>155</v>
      </c>
      <c r="N13" s="109">
        <v>139.2</v>
      </c>
      <c r="O13" s="110">
        <v>15.8</v>
      </c>
      <c r="P13" s="109">
        <v>18.8</v>
      </c>
      <c r="Q13" s="109">
        <v>138.6</v>
      </c>
      <c r="R13" s="109">
        <v>130.3</v>
      </c>
      <c r="S13" s="110">
        <v>8.3</v>
      </c>
      <c r="T13" s="516"/>
    </row>
    <row r="14" spans="1:20" ht="16.5" customHeight="1">
      <c r="A14" s="81"/>
      <c r="B14" s="435" t="s">
        <v>428</v>
      </c>
      <c r="C14" s="432" t="s">
        <v>754</v>
      </c>
      <c r="D14" s="108" t="s">
        <v>177</v>
      </c>
      <c r="E14" s="111" t="s">
        <v>177</v>
      </c>
      <c r="F14" s="111" t="s">
        <v>177</v>
      </c>
      <c r="G14" s="110" t="s">
        <v>177</v>
      </c>
      <c r="H14" s="109" t="s">
        <v>52</v>
      </c>
      <c r="I14" s="109" t="s">
        <v>52</v>
      </c>
      <c r="J14" s="109" t="s">
        <v>52</v>
      </c>
      <c r="K14" s="110" t="s">
        <v>52</v>
      </c>
      <c r="L14" s="108" t="s">
        <v>52</v>
      </c>
      <c r="M14" s="109" t="s">
        <v>52</v>
      </c>
      <c r="N14" s="109" t="s">
        <v>52</v>
      </c>
      <c r="O14" s="110" t="s">
        <v>52</v>
      </c>
      <c r="P14" s="109">
        <v>22.4</v>
      </c>
      <c r="Q14" s="109">
        <v>183.4</v>
      </c>
      <c r="R14" s="109">
        <v>167.7</v>
      </c>
      <c r="S14" s="110">
        <v>15.7</v>
      </c>
      <c r="T14" s="516"/>
    </row>
    <row r="15" spans="2:20" ht="16.5" customHeight="1">
      <c r="B15" s="435" t="s">
        <v>464</v>
      </c>
      <c r="C15" s="432" t="s">
        <v>755</v>
      </c>
      <c r="D15" s="108">
        <v>20.2</v>
      </c>
      <c r="E15" s="109">
        <v>176.7</v>
      </c>
      <c r="F15" s="109">
        <v>156.4</v>
      </c>
      <c r="G15" s="110">
        <v>20.3</v>
      </c>
      <c r="H15" s="109">
        <v>20.2</v>
      </c>
      <c r="I15" s="109">
        <v>177.1</v>
      </c>
      <c r="J15" s="109">
        <v>155.9</v>
      </c>
      <c r="K15" s="110">
        <v>21.2</v>
      </c>
      <c r="L15" s="109">
        <v>20.7</v>
      </c>
      <c r="M15" s="109">
        <v>178.5</v>
      </c>
      <c r="N15" s="109">
        <v>155.9</v>
      </c>
      <c r="O15" s="110">
        <v>22.6</v>
      </c>
      <c r="P15" s="109">
        <v>19.8</v>
      </c>
      <c r="Q15" s="109">
        <v>153.3</v>
      </c>
      <c r="R15" s="109">
        <v>143.7</v>
      </c>
      <c r="S15" s="110">
        <v>9.6</v>
      </c>
      <c r="T15" s="516"/>
    </row>
    <row r="16" spans="2:20" ht="16.5" customHeight="1">
      <c r="B16" s="435" t="s">
        <v>465</v>
      </c>
      <c r="C16" s="433" t="s">
        <v>768</v>
      </c>
      <c r="D16" s="108" t="s">
        <v>52</v>
      </c>
      <c r="E16" s="109" t="s">
        <v>52</v>
      </c>
      <c r="F16" s="109" t="s">
        <v>52</v>
      </c>
      <c r="G16" s="110" t="s">
        <v>52</v>
      </c>
      <c r="H16" s="109" t="s">
        <v>52</v>
      </c>
      <c r="I16" s="109" t="s">
        <v>52</v>
      </c>
      <c r="J16" s="109" t="s">
        <v>52</v>
      </c>
      <c r="K16" s="110" t="s">
        <v>52</v>
      </c>
      <c r="L16" s="108" t="s">
        <v>52</v>
      </c>
      <c r="M16" s="109" t="s">
        <v>52</v>
      </c>
      <c r="N16" s="109" t="s">
        <v>52</v>
      </c>
      <c r="O16" s="110" t="s">
        <v>52</v>
      </c>
      <c r="P16" s="108" t="s">
        <v>177</v>
      </c>
      <c r="Q16" s="109" t="s">
        <v>177</v>
      </c>
      <c r="R16" s="109" t="s">
        <v>177</v>
      </c>
      <c r="S16" s="110" t="s">
        <v>177</v>
      </c>
      <c r="T16" s="516"/>
    </row>
    <row r="17" spans="1:20" ht="16.5" customHeight="1">
      <c r="A17" s="81" t="s">
        <v>89</v>
      </c>
      <c r="B17" s="435" t="s">
        <v>466</v>
      </c>
      <c r="C17" s="432" t="s">
        <v>749</v>
      </c>
      <c r="D17" s="108" t="s">
        <v>177</v>
      </c>
      <c r="E17" s="111" t="s">
        <v>177</v>
      </c>
      <c r="F17" s="111" t="s">
        <v>177</v>
      </c>
      <c r="G17" s="110" t="s">
        <v>177</v>
      </c>
      <c r="H17" s="109">
        <v>19.5</v>
      </c>
      <c r="I17" s="109">
        <v>147.7</v>
      </c>
      <c r="J17" s="109">
        <v>139.3</v>
      </c>
      <c r="K17" s="110">
        <v>8.4</v>
      </c>
      <c r="L17" s="108">
        <v>20.1</v>
      </c>
      <c r="M17" s="109">
        <v>158.8</v>
      </c>
      <c r="N17" s="109">
        <v>149.3</v>
      </c>
      <c r="O17" s="110">
        <v>9.5</v>
      </c>
      <c r="P17" s="109">
        <v>16</v>
      </c>
      <c r="Q17" s="109">
        <v>128.2</v>
      </c>
      <c r="R17" s="109">
        <v>120.7</v>
      </c>
      <c r="S17" s="110">
        <v>7.5</v>
      </c>
      <c r="T17" s="516"/>
    </row>
    <row r="18" spans="1:20" ht="16.5" customHeight="1">
      <c r="A18" s="390">
        <v>21</v>
      </c>
      <c r="B18" s="435" t="s">
        <v>384</v>
      </c>
      <c r="C18" s="432" t="s">
        <v>767</v>
      </c>
      <c r="D18" s="108">
        <v>19.6</v>
      </c>
      <c r="E18" s="109">
        <v>149.2</v>
      </c>
      <c r="F18" s="109">
        <v>133.6</v>
      </c>
      <c r="G18" s="110">
        <v>15.6</v>
      </c>
      <c r="H18" s="109">
        <v>20.8</v>
      </c>
      <c r="I18" s="109">
        <v>182.9</v>
      </c>
      <c r="J18" s="109">
        <v>149.3</v>
      </c>
      <c r="K18" s="110">
        <v>33.6</v>
      </c>
      <c r="L18" s="109">
        <v>20.9</v>
      </c>
      <c r="M18" s="109">
        <v>177.1</v>
      </c>
      <c r="N18" s="109">
        <v>153.4</v>
      </c>
      <c r="O18" s="110">
        <v>23.7</v>
      </c>
      <c r="P18" s="109">
        <v>19.6</v>
      </c>
      <c r="Q18" s="109">
        <v>146.5</v>
      </c>
      <c r="R18" s="109">
        <v>122.3</v>
      </c>
      <c r="S18" s="110">
        <v>24.2</v>
      </c>
      <c r="T18" s="516"/>
    </row>
    <row r="19" spans="1:20" ht="16.5" customHeight="1">
      <c r="A19" s="93" t="s">
        <v>89</v>
      </c>
      <c r="B19" s="435" t="s">
        <v>467</v>
      </c>
      <c r="C19" s="432" t="s">
        <v>774</v>
      </c>
      <c r="D19" s="108">
        <v>19</v>
      </c>
      <c r="E19" s="109">
        <v>146.2</v>
      </c>
      <c r="F19" s="109">
        <v>141.2</v>
      </c>
      <c r="G19" s="110">
        <v>5</v>
      </c>
      <c r="H19" s="109">
        <v>18.8</v>
      </c>
      <c r="I19" s="109">
        <v>119.6</v>
      </c>
      <c r="J19" s="109">
        <v>115</v>
      </c>
      <c r="K19" s="110">
        <v>4.6</v>
      </c>
      <c r="L19" s="109">
        <v>19.3</v>
      </c>
      <c r="M19" s="109">
        <v>136.5</v>
      </c>
      <c r="N19" s="109">
        <v>129.7</v>
      </c>
      <c r="O19" s="110">
        <v>6.8</v>
      </c>
      <c r="P19" s="109">
        <v>18.9</v>
      </c>
      <c r="Q19" s="109">
        <v>132</v>
      </c>
      <c r="R19" s="109">
        <v>126.4</v>
      </c>
      <c r="S19" s="110">
        <v>5.6</v>
      </c>
      <c r="T19" s="516"/>
    </row>
    <row r="20" spans="2:20" ht="16.5" customHeight="1">
      <c r="B20" s="435" t="s">
        <v>276</v>
      </c>
      <c r="C20" s="432" t="s">
        <v>775</v>
      </c>
      <c r="D20" s="108" t="s">
        <v>52</v>
      </c>
      <c r="E20" s="109" t="s">
        <v>52</v>
      </c>
      <c r="F20" s="109" t="s">
        <v>52</v>
      </c>
      <c r="G20" s="110" t="s">
        <v>52</v>
      </c>
      <c r="H20" s="108">
        <v>18.6</v>
      </c>
      <c r="I20" s="109">
        <v>134.3</v>
      </c>
      <c r="J20" s="109">
        <v>125.8</v>
      </c>
      <c r="K20" s="110">
        <v>8.5</v>
      </c>
      <c r="L20" s="109">
        <v>18.3</v>
      </c>
      <c r="M20" s="109">
        <v>139.4</v>
      </c>
      <c r="N20" s="109">
        <v>129.7</v>
      </c>
      <c r="O20" s="110">
        <v>9.7</v>
      </c>
      <c r="P20" s="109">
        <v>18.9</v>
      </c>
      <c r="Q20" s="109">
        <v>149.6</v>
      </c>
      <c r="R20" s="109">
        <v>136.2</v>
      </c>
      <c r="S20" s="110">
        <v>13.4</v>
      </c>
      <c r="T20" s="516"/>
    </row>
    <row r="21" spans="2:20" ht="16.5" customHeight="1">
      <c r="B21" s="435" t="s">
        <v>468</v>
      </c>
      <c r="C21" s="433" t="s">
        <v>766</v>
      </c>
      <c r="D21" s="108" t="s">
        <v>177</v>
      </c>
      <c r="E21" s="111" t="s">
        <v>177</v>
      </c>
      <c r="F21" s="111" t="s">
        <v>177</v>
      </c>
      <c r="G21" s="110" t="s">
        <v>177</v>
      </c>
      <c r="H21" s="108" t="s">
        <v>52</v>
      </c>
      <c r="I21" s="109" t="s">
        <v>52</v>
      </c>
      <c r="J21" s="109" t="s">
        <v>52</v>
      </c>
      <c r="K21" s="110" t="s">
        <v>52</v>
      </c>
      <c r="L21" s="109">
        <v>18.9</v>
      </c>
      <c r="M21" s="109">
        <v>159.1</v>
      </c>
      <c r="N21" s="109">
        <v>140.2</v>
      </c>
      <c r="O21" s="110">
        <v>18.9</v>
      </c>
      <c r="P21" s="109">
        <v>19.1</v>
      </c>
      <c r="Q21" s="109">
        <v>151.6</v>
      </c>
      <c r="R21" s="109">
        <v>141.8</v>
      </c>
      <c r="S21" s="110">
        <v>9.8</v>
      </c>
      <c r="T21" s="516"/>
    </row>
    <row r="22" spans="2:20" ht="16.5" customHeight="1">
      <c r="B22" s="435" t="s">
        <v>469</v>
      </c>
      <c r="C22" s="433" t="s">
        <v>765</v>
      </c>
      <c r="D22" s="108">
        <v>20</v>
      </c>
      <c r="E22" s="109">
        <v>177.9</v>
      </c>
      <c r="F22" s="109">
        <v>160.9</v>
      </c>
      <c r="G22" s="110">
        <v>17</v>
      </c>
      <c r="H22" s="108">
        <v>21.2</v>
      </c>
      <c r="I22" s="109">
        <v>176.3</v>
      </c>
      <c r="J22" s="109">
        <v>165.9</v>
      </c>
      <c r="K22" s="110">
        <v>10.4</v>
      </c>
      <c r="L22" s="109">
        <v>19.8</v>
      </c>
      <c r="M22" s="109">
        <v>148.6</v>
      </c>
      <c r="N22" s="109">
        <v>134.7</v>
      </c>
      <c r="O22" s="110">
        <v>13.9</v>
      </c>
      <c r="P22" s="109">
        <v>19.2</v>
      </c>
      <c r="Q22" s="109">
        <v>148</v>
      </c>
      <c r="R22" s="109">
        <v>139.8</v>
      </c>
      <c r="S22" s="110">
        <v>8.2</v>
      </c>
      <c r="T22" s="516"/>
    </row>
    <row r="23" spans="2:20" ht="16.5" customHeight="1">
      <c r="B23" s="435" t="s">
        <v>470</v>
      </c>
      <c r="C23" s="433" t="s">
        <v>764</v>
      </c>
      <c r="D23" s="108" t="s">
        <v>177</v>
      </c>
      <c r="E23" s="111" t="s">
        <v>177</v>
      </c>
      <c r="F23" s="111" t="s">
        <v>177</v>
      </c>
      <c r="G23" s="110" t="s">
        <v>177</v>
      </c>
      <c r="H23" s="108">
        <v>18.8</v>
      </c>
      <c r="I23" s="109">
        <v>144.6</v>
      </c>
      <c r="J23" s="109">
        <v>127.5</v>
      </c>
      <c r="K23" s="110">
        <v>17.1</v>
      </c>
      <c r="L23" s="109">
        <v>17.6</v>
      </c>
      <c r="M23" s="109">
        <v>114.8</v>
      </c>
      <c r="N23" s="109">
        <v>109.3</v>
      </c>
      <c r="O23" s="110">
        <v>5.5</v>
      </c>
      <c r="P23" s="109">
        <v>15.3</v>
      </c>
      <c r="Q23" s="109">
        <v>94</v>
      </c>
      <c r="R23" s="109">
        <v>91.9</v>
      </c>
      <c r="S23" s="110">
        <v>2.1</v>
      </c>
      <c r="T23" s="516"/>
    </row>
    <row r="24" spans="2:20" ht="16.5" customHeight="1">
      <c r="B24" s="435" t="s">
        <v>471</v>
      </c>
      <c r="C24" s="433" t="s">
        <v>763</v>
      </c>
      <c r="D24" s="108" t="s">
        <v>177</v>
      </c>
      <c r="E24" s="111" t="s">
        <v>177</v>
      </c>
      <c r="F24" s="111" t="s">
        <v>177</v>
      </c>
      <c r="G24" s="110" t="s">
        <v>177</v>
      </c>
      <c r="H24" s="109">
        <v>19.3</v>
      </c>
      <c r="I24" s="109">
        <v>134.6</v>
      </c>
      <c r="J24" s="109">
        <v>130.2</v>
      </c>
      <c r="K24" s="110">
        <v>4.4</v>
      </c>
      <c r="L24" s="109">
        <v>16.9</v>
      </c>
      <c r="M24" s="109">
        <v>127.8</v>
      </c>
      <c r="N24" s="109">
        <v>119</v>
      </c>
      <c r="O24" s="110">
        <v>8.8</v>
      </c>
      <c r="P24" s="109">
        <v>17.4</v>
      </c>
      <c r="Q24" s="109">
        <v>127.5</v>
      </c>
      <c r="R24" s="109">
        <v>122.7</v>
      </c>
      <c r="S24" s="110">
        <v>4.8</v>
      </c>
      <c r="T24" s="516"/>
    </row>
    <row r="25" spans="2:20" ht="16.5" customHeight="1">
      <c r="B25" s="435" t="s">
        <v>472</v>
      </c>
      <c r="C25" s="432" t="s">
        <v>756</v>
      </c>
      <c r="D25" s="108">
        <v>18.9</v>
      </c>
      <c r="E25" s="109">
        <v>143.4</v>
      </c>
      <c r="F25" s="109">
        <v>139.8</v>
      </c>
      <c r="G25" s="110">
        <v>3.6</v>
      </c>
      <c r="H25" s="109">
        <v>16.4</v>
      </c>
      <c r="I25" s="109">
        <v>129.2</v>
      </c>
      <c r="J25" s="109">
        <v>118.2</v>
      </c>
      <c r="K25" s="110">
        <v>11</v>
      </c>
      <c r="L25" s="108" t="s">
        <v>52</v>
      </c>
      <c r="M25" s="109" t="s">
        <v>52</v>
      </c>
      <c r="N25" s="109" t="s">
        <v>52</v>
      </c>
      <c r="O25" s="110" t="s">
        <v>52</v>
      </c>
      <c r="P25" s="109">
        <v>17.7</v>
      </c>
      <c r="Q25" s="109">
        <v>131.3</v>
      </c>
      <c r="R25" s="109">
        <v>122.3</v>
      </c>
      <c r="S25" s="110">
        <v>9</v>
      </c>
      <c r="T25" s="516"/>
    </row>
    <row r="26" spans="2:20" ht="16.5" customHeight="1">
      <c r="B26" s="435" t="s">
        <v>473</v>
      </c>
      <c r="C26" s="432" t="s">
        <v>752</v>
      </c>
      <c r="D26" s="108">
        <v>19.6</v>
      </c>
      <c r="E26" s="109">
        <v>158.6</v>
      </c>
      <c r="F26" s="109">
        <v>146.5</v>
      </c>
      <c r="G26" s="110">
        <v>12.1</v>
      </c>
      <c r="H26" s="109">
        <v>19.3</v>
      </c>
      <c r="I26" s="109">
        <v>146.1</v>
      </c>
      <c r="J26" s="109">
        <v>143.4</v>
      </c>
      <c r="K26" s="109">
        <v>2.7</v>
      </c>
      <c r="L26" s="108">
        <v>18.1</v>
      </c>
      <c r="M26" s="109">
        <v>140.9</v>
      </c>
      <c r="N26" s="109">
        <v>132.7</v>
      </c>
      <c r="O26" s="110">
        <v>8.2</v>
      </c>
      <c r="P26" s="109">
        <v>18.4</v>
      </c>
      <c r="Q26" s="109">
        <v>134.1</v>
      </c>
      <c r="R26" s="109">
        <v>129.1</v>
      </c>
      <c r="S26" s="110">
        <v>5</v>
      </c>
      <c r="T26" s="516"/>
    </row>
    <row r="27" spans="2:20" ht="16.5" customHeight="1">
      <c r="B27" s="435" t="s">
        <v>474</v>
      </c>
      <c r="C27" s="432" t="s">
        <v>750</v>
      </c>
      <c r="D27" s="108" t="s">
        <v>177</v>
      </c>
      <c r="E27" s="111" t="s">
        <v>177</v>
      </c>
      <c r="F27" s="111" t="s">
        <v>177</v>
      </c>
      <c r="G27" s="110" t="s">
        <v>177</v>
      </c>
      <c r="H27" s="108">
        <v>19.8</v>
      </c>
      <c r="I27" s="109">
        <v>155.3</v>
      </c>
      <c r="J27" s="109">
        <v>150</v>
      </c>
      <c r="K27" s="110">
        <v>5.3</v>
      </c>
      <c r="L27" s="108">
        <v>19.5</v>
      </c>
      <c r="M27" s="109">
        <v>162.1</v>
      </c>
      <c r="N27" s="109">
        <v>142.6</v>
      </c>
      <c r="O27" s="110">
        <v>19.5</v>
      </c>
      <c r="P27" s="109">
        <v>18.6</v>
      </c>
      <c r="Q27" s="109">
        <v>148.6</v>
      </c>
      <c r="R27" s="109">
        <v>142.2</v>
      </c>
      <c r="S27" s="110">
        <v>6.4</v>
      </c>
      <c r="T27" s="516"/>
    </row>
    <row r="28" spans="1:20" ht="16.5" customHeight="1">
      <c r="A28" s="83" t="s">
        <v>808</v>
      </c>
      <c r="B28" s="436" t="s">
        <v>475</v>
      </c>
      <c r="C28" s="434" t="s">
        <v>751</v>
      </c>
      <c r="D28" s="112">
        <v>18.3</v>
      </c>
      <c r="E28" s="113">
        <v>132.9</v>
      </c>
      <c r="F28" s="113">
        <v>123.4</v>
      </c>
      <c r="G28" s="114">
        <v>9.5</v>
      </c>
      <c r="H28" s="113">
        <v>18.9</v>
      </c>
      <c r="I28" s="113">
        <v>127.8</v>
      </c>
      <c r="J28" s="113">
        <v>119.9</v>
      </c>
      <c r="K28" s="114">
        <v>7.9</v>
      </c>
      <c r="L28" s="113">
        <v>19.6</v>
      </c>
      <c r="M28" s="113">
        <v>144.3</v>
      </c>
      <c r="N28" s="113">
        <v>135.6</v>
      </c>
      <c r="O28" s="114">
        <v>8.7</v>
      </c>
      <c r="P28" s="113">
        <v>19.3</v>
      </c>
      <c r="Q28" s="113">
        <v>147.8</v>
      </c>
      <c r="R28" s="113">
        <v>141.6</v>
      </c>
      <c r="S28" s="114">
        <v>6.2</v>
      </c>
      <c r="T28" s="516"/>
    </row>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 customHeight="1"/>
    <row r="40" ht="15" customHeight="1"/>
    <row r="41" ht="15" customHeight="1"/>
    <row r="42" ht="15" customHeight="1"/>
    <row r="43" ht="15" customHeight="1"/>
    <row r="44" ht="15" customHeight="1"/>
    <row r="45" ht="15" customHeight="1"/>
    <row r="46" ht="15" customHeight="1"/>
    <row r="47" ht="15" customHeight="1"/>
    <row r="53" ht="11.25">
      <c r="G53" s="521"/>
    </row>
  </sheetData>
  <sheetProtection/>
  <mergeCells count="13">
    <mergeCell ref="P10:P11"/>
    <mergeCell ref="Q10:Q11"/>
    <mergeCell ref="Q9:R9"/>
    <mergeCell ref="D10:D11"/>
    <mergeCell ref="H10:H11"/>
    <mergeCell ref="I10:I11"/>
    <mergeCell ref="L10:L11"/>
    <mergeCell ref="E9:F9"/>
    <mergeCell ref="I9:J9"/>
    <mergeCell ref="M9:N9"/>
    <mergeCell ref="E10:E11"/>
    <mergeCell ref="B9:C11"/>
    <mergeCell ref="M10:M11"/>
  </mergeCells>
  <printOptions/>
  <pageMargins left="0.1968503937007874" right="0.1968503937007874" top="0.984251968503937" bottom="0.984251968503937" header="0.5118110236220472" footer="0.5118110236220472"/>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sheetPr>
    <tabColor indexed="53"/>
  </sheetPr>
  <dimension ref="B1:M106"/>
  <sheetViews>
    <sheetView view="pageBreakPreview" zoomScale="85" zoomScaleNormal="80" zoomScaleSheetLayoutView="85" zoomScalePageLayoutView="0" workbookViewId="0" topLeftCell="A1">
      <selection activeCell="A1" sqref="A1"/>
    </sheetView>
  </sheetViews>
  <sheetFormatPr defaultColWidth="8.796875" defaultRowHeight="14.25"/>
  <cols>
    <col min="1" max="1" width="4" style="70" customWidth="1"/>
    <col min="2" max="2" width="6.5" style="70" customWidth="1"/>
    <col min="3" max="3" width="35" style="68" customWidth="1"/>
    <col min="4" max="13" width="10.3984375" style="70" customWidth="1"/>
    <col min="14" max="16384" width="9" style="70" customWidth="1"/>
  </cols>
  <sheetData>
    <row r="1" spans="2:13" ht="24.75" customHeight="1">
      <c r="B1" s="65"/>
      <c r="C1" s="66"/>
      <c r="D1" s="202" t="s">
        <v>667</v>
      </c>
      <c r="E1" s="78"/>
      <c r="G1" s="65"/>
      <c r="I1" s="65"/>
      <c r="J1" s="65"/>
      <c r="K1" s="65"/>
      <c r="L1" s="65"/>
      <c r="M1" s="65"/>
    </row>
    <row r="2" spans="2:13" ht="24.75" customHeight="1">
      <c r="B2" s="65"/>
      <c r="C2" s="395">
        <v>43040</v>
      </c>
      <c r="D2" s="202"/>
      <c r="E2" s="78"/>
      <c r="G2" s="65"/>
      <c r="I2" s="65"/>
      <c r="J2" s="65"/>
      <c r="K2" s="65"/>
      <c r="L2" s="65"/>
      <c r="M2" s="65"/>
    </row>
    <row r="3" spans="2:13" ht="18" customHeight="1">
      <c r="B3" s="67"/>
      <c r="C3" s="69" t="s">
        <v>306</v>
      </c>
      <c r="D3" s="69"/>
      <c r="E3" s="67"/>
      <c r="F3" s="67"/>
      <c r="G3" s="67"/>
      <c r="H3" s="67"/>
      <c r="I3" s="67"/>
      <c r="J3" s="67"/>
      <c r="K3" s="67"/>
      <c r="L3" s="67"/>
      <c r="M3" s="70" t="s">
        <v>40</v>
      </c>
    </row>
    <row r="4" spans="2:13" s="71" customFormat="1" ht="18" customHeight="1">
      <c r="B4" s="684" t="s">
        <v>197</v>
      </c>
      <c r="C4" s="685"/>
      <c r="D4" s="699" t="s">
        <v>75</v>
      </c>
      <c r="E4" s="699"/>
      <c r="F4" s="699"/>
      <c r="G4" s="698"/>
      <c r="H4" s="719"/>
      <c r="I4" s="697" t="s">
        <v>76</v>
      </c>
      <c r="J4" s="698"/>
      <c r="K4" s="698"/>
      <c r="L4" s="698"/>
      <c r="M4" s="719"/>
    </row>
    <row r="5" spans="2:13" s="71" customFormat="1" ht="9.75" customHeight="1">
      <c r="B5" s="686"/>
      <c r="C5" s="687"/>
      <c r="D5" s="713" t="s">
        <v>77</v>
      </c>
      <c r="E5" s="411"/>
      <c r="F5" s="411"/>
      <c r="G5" s="503"/>
      <c r="H5" s="503"/>
      <c r="I5" s="713" t="s">
        <v>77</v>
      </c>
      <c r="J5" s="411"/>
      <c r="K5" s="411"/>
      <c r="L5" s="503"/>
      <c r="M5" s="503"/>
    </row>
    <row r="6" spans="2:13" s="71" customFormat="1" ht="9.75" customHeight="1">
      <c r="B6" s="686"/>
      <c r="C6" s="687"/>
      <c r="D6" s="715"/>
      <c r="E6" s="713" t="s">
        <v>42</v>
      </c>
      <c r="F6" s="411"/>
      <c r="G6" s="504"/>
      <c r="H6" s="717" t="s">
        <v>426</v>
      </c>
      <c r="I6" s="715"/>
      <c r="J6" s="713" t="s">
        <v>42</v>
      </c>
      <c r="K6" s="411"/>
      <c r="L6" s="504"/>
      <c r="M6" s="717" t="s">
        <v>426</v>
      </c>
    </row>
    <row r="7" spans="2:13" s="71" customFormat="1" ht="36" customHeight="1" thickBot="1">
      <c r="B7" s="688"/>
      <c r="C7" s="689"/>
      <c r="D7" s="716"/>
      <c r="E7" s="714"/>
      <c r="F7" s="421" t="s">
        <v>78</v>
      </c>
      <c r="G7" s="422" t="s">
        <v>79</v>
      </c>
      <c r="H7" s="718"/>
      <c r="I7" s="716"/>
      <c r="J7" s="714"/>
      <c r="K7" s="421" t="s">
        <v>78</v>
      </c>
      <c r="L7" s="422" t="s">
        <v>79</v>
      </c>
      <c r="M7" s="718"/>
    </row>
    <row r="8" spans="2:13" ht="19.5" customHeight="1" thickTop="1">
      <c r="B8" s="442" t="s">
        <v>427</v>
      </c>
      <c r="C8" s="425" t="s">
        <v>816</v>
      </c>
      <c r="D8" s="472">
        <v>338307</v>
      </c>
      <c r="E8" s="482">
        <v>323342</v>
      </c>
      <c r="F8" s="482">
        <v>291668</v>
      </c>
      <c r="G8" s="482">
        <v>31674</v>
      </c>
      <c r="H8" s="472">
        <v>14965</v>
      </c>
      <c r="I8" s="472">
        <v>95073</v>
      </c>
      <c r="J8" s="472">
        <v>94401</v>
      </c>
      <c r="K8" s="472">
        <v>91583</v>
      </c>
      <c r="L8" s="472">
        <v>2818</v>
      </c>
      <c r="M8" s="472">
        <v>672</v>
      </c>
    </row>
    <row r="9" spans="2:13" ht="19.5" customHeight="1">
      <c r="B9" s="443" t="s">
        <v>428</v>
      </c>
      <c r="C9" s="203" t="s">
        <v>817</v>
      </c>
      <c r="D9" s="473">
        <v>391910</v>
      </c>
      <c r="E9" s="474">
        <v>342501</v>
      </c>
      <c r="F9" s="474">
        <v>315025</v>
      </c>
      <c r="G9" s="474">
        <v>27476</v>
      </c>
      <c r="H9" s="474">
        <v>49409</v>
      </c>
      <c r="I9" s="474">
        <v>135890</v>
      </c>
      <c r="J9" s="474">
        <v>135695</v>
      </c>
      <c r="K9" s="474">
        <v>133050</v>
      </c>
      <c r="L9" s="474">
        <v>2645</v>
      </c>
      <c r="M9" s="474">
        <v>195</v>
      </c>
    </row>
    <row r="10" spans="2:13" ht="19.5" customHeight="1">
      <c r="B10" s="444" t="s">
        <v>429</v>
      </c>
      <c r="C10" s="204" t="s">
        <v>818</v>
      </c>
      <c r="D10" s="475">
        <v>359423</v>
      </c>
      <c r="E10" s="476">
        <v>336451</v>
      </c>
      <c r="F10" s="476">
        <v>294441</v>
      </c>
      <c r="G10" s="476">
        <v>42010</v>
      </c>
      <c r="H10" s="476">
        <v>22972</v>
      </c>
      <c r="I10" s="476">
        <v>108256</v>
      </c>
      <c r="J10" s="476">
        <v>106743</v>
      </c>
      <c r="K10" s="476">
        <v>102798</v>
      </c>
      <c r="L10" s="476">
        <v>3945</v>
      </c>
      <c r="M10" s="476">
        <v>1513</v>
      </c>
    </row>
    <row r="11" spans="2:13" ht="19.5" customHeight="1">
      <c r="B11" s="445" t="s">
        <v>430</v>
      </c>
      <c r="C11" s="204" t="s">
        <v>819</v>
      </c>
      <c r="D11" s="475">
        <v>424664</v>
      </c>
      <c r="E11" s="476">
        <v>422881</v>
      </c>
      <c r="F11" s="476">
        <v>361382</v>
      </c>
      <c r="G11" s="476">
        <v>61499</v>
      </c>
      <c r="H11" s="476">
        <v>1783</v>
      </c>
      <c r="I11" s="476">
        <v>128296</v>
      </c>
      <c r="J11" s="476">
        <v>128296</v>
      </c>
      <c r="K11" s="476">
        <v>127341</v>
      </c>
      <c r="L11" s="476">
        <v>955</v>
      </c>
      <c r="M11" s="476">
        <v>0</v>
      </c>
    </row>
    <row r="12" spans="2:13" ht="19.5" customHeight="1">
      <c r="B12" s="444" t="s">
        <v>431</v>
      </c>
      <c r="C12" s="204" t="s">
        <v>820</v>
      </c>
      <c r="D12" s="475">
        <v>387207</v>
      </c>
      <c r="E12" s="476">
        <v>384864</v>
      </c>
      <c r="F12" s="476">
        <v>365325</v>
      </c>
      <c r="G12" s="476">
        <v>19539</v>
      </c>
      <c r="H12" s="476">
        <v>2343</v>
      </c>
      <c r="I12" s="476">
        <v>70857</v>
      </c>
      <c r="J12" s="476">
        <v>70857</v>
      </c>
      <c r="K12" s="476">
        <v>69842</v>
      </c>
      <c r="L12" s="476">
        <v>1015</v>
      </c>
      <c r="M12" s="476">
        <v>0</v>
      </c>
    </row>
    <row r="13" spans="2:13" ht="19.5" customHeight="1">
      <c r="B13" s="444" t="s">
        <v>432</v>
      </c>
      <c r="C13" s="204" t="s">
        <v>10</v>
      </c>
      <c r="D13" s="475">
        <v>337233</v>
      </c>
      <c r="E13" s="476">
        <v>328837</v>
      </c>
      <c r="F13" s="476">
        <v>270367</v>
      </c>
      <c r="G13" s="476">
        <v>58470</v>
      </c>
      <c r="H13" s="476">
        <v>8396</v>
      </c>
      <c r="I13" s="476">
        <v>100889</v>
      </c>
      <c r="J13" s="476">
        <v>97124</v>
      </c>
      <c r="K13" s="476">
        <v>86618</v>
      </c>
      <c r="L13" s="476">
        <v>10506</v>
      </c>
      <c r="M13" s="476">
        <v>3765</v>
      </c>
    </row>
    <row r="14" spans="2:13" ht="19.5" customHeight="1">
      <c r="B14" s="444" t="s">
        <v>433</v>
      </c>
      <c r="C14" s="204" t="s">
        <v>11</v>
      </c>
      <c r="D14" s="475">
        <v>320943</v>
      </c>
      <c r="E14" s="476">
        <v>309743</v>
      </c>
      <c r="F14" s="476">
        <v>291975</v>
      </c>
      <c r="G14" s="476">
        <v>17768</v>
      </c>
      <c r="H14" s="476">
        <v>11200</v>
      </c>
      <c r="I14" s="476">
        <v>91467</v>
      </c>
      <c r="J14" s="476">
        <v>91412</v>
      </c>
      <c r="K14" s="476">
        <v>89781</v>
      </c>
      <c r="L14" s="476">
        <v>1631</v>
      </c>
      <c r="M14" s="476">
        <v>55</v>
      </c>
    </row>
    <row r="15" spans="2:13" ht="19.5" customHeight="1">
      <c r="B15" s="444" t="s">
        <v>434</v>
      </c>
      <c r="C15" s="204" t="s">
        <v>12</v>
      </c>
      <c r="D15" s="475">
        <v>380833</v>
      </c>
      <c r="E15" s="476">
        <v>380108</v>
      </c>
      <c r="F15" s="476">
        <v>333181</v>
      </c>
      <c r="G15" s="476">
        <v>46927</v>
      </c>
      <c r="H15" s="476">
        <v>725</v>
      </c>
      <c r="I15" s="476">
        <v>164238</v>
      </c>
      <c r="J15" s="476">
        <v>163634</v>
      </c>
      <c r="K15" s="476">
        <v>159174</v>
      </c>
      <c r="L15" s="476">
        <v>4460</v>
      </c>
      <c r="M15" s="476">
        <v>604</v>
      </c>
    </row>
    <row r="16" spans="2:13" ht="19.5" customHeight="1">
      <c r="B16" s="444" t="s">
        <v>435</v>
      </c>
      <c r="C16" s="204" t="s">
        <v>13</v>
      </c>
      <c r="D16" s="475">
        <v>361983</v>
      </c>
      <c r="E16" s="476">
        <v>357990</v>
      </c>
      <c r="F16" s="476">
        <v>324957</v>
      </c>
      <c r="G16" s="476">
        <v>33033</v>
      </c>
      <c r="H16" s="476">
        <v>3993</v>
      </c>
      <c r="I16" s="476">
        <v>106066</v>
      </c>
      <c r="J16" s="476">
        <v>105556</v>
      </c>
      <c r="K16" s="476">
        <v>101047</v>
      </c>
      <c r="L16" s="476">
        <v>4509</v>
      </c>
      <c r="M16" s="476">
        <v>510</v>
      </c>
    </row>
    <row r="17" spans="2:13" ht="19.5" customHeight="1">
      <c r="B17" s="444" t="s">
        <v>436</v>
      </c>
      <c r="C17" s="204" t="s">
        <v>14</v>
      </c>
      <c r="D17" s="475">
        <v>372614</v>
      </c>
      <c r="E17" s="476">
        <v>370843</v>
      </c>
      <c r="F17" s="476">
        <v>343792</v>
      </c>
      <c r="G17" s="476">
        <v>27051</v>
      </c>
      <c r="H17" s="476">
        <v>1771</v>
      </c>
      <c r="I17" s="476">
        <v>110808</v>
      </c>
      <c r="J17" s="476">
        <v>110740</v>
      </c>
      <c r="K17" s="476">
        <v>107056</v>
      </c>
      <c r="L17" s="476">
        <v>3684</v>
      </c>
      <c r="M17" s="476">
        <v>68</v>
      </c>
    </row>
    <row r="18" spans="2:13" ht="19.5" customHeight="1">
      <c r="B18" s="444" t="s">
        <v>437</v>
      </c>
      <c r="C18" s="204" t="s">
        <v>15</v>
      </c>
      <c r="D18" s="475">
        <v>271176</v>
      </c>
      <c r="E18" s="476">
        <v>266449</v>
      </c>
      <c r="F18" s="476">
        <v>247067</v>
      </c>
      <c r="G18" s="476">
        <v>19382</v>
      </c>
      <c r="H18" s="476">
        <v>4727</v>
      </c>
      <c r="I18" s="476">
        <v>72241</v>
      </c>
      <c r="J18" s="476">
        <v>72066</v>
      </c>
      <c r="K18" s="476">
        <v>70417</v>
      </c>
      <c r="L18" s="476">
        <v>1649</v>
      </c>
      <c r="M18" s="476">
        <v>175</v>
      </c>
    </row>
    <row r="19" spans="2:13" ht="19.5" customHeight="1">
      <c r="B19" s="444" t="s">
        <v>438</v>
      </c>
      <c r="C19" s="204" t="s">
        <v>16</v>
      </c>
      <c r="D19" s="475">
        <v>282386</v>
      </c>
      <c r="E19" s="476">
        <v>270606</v>
      </c>
      <c r="F19" s="476">
        <v>253974</v>
      </c>
      <c r="G19" s="476">
        <v>16632</v>
      </c>
      <c r="H19" s="476">
        <v>11780</v>
      </c>
      <c r="I19" s="476">
        <v>96633</v>
      </c>
      <c r="J19" s="476">
        <v>96482</v>
      </c>
      <c r="K19" s="476">
        <v>94791</v>
      </c>
      <c r="L19" s="476">
        <v>1691</v>
      </c>
      <c r="M19" s="476">
        <v>151</v>
      </c>
    </row>
    <row r="20" spans="2:13" ht="19.5" customHeight="1">
      <c r="B20" s="444" t="s">
        <v>439</v>
      </c>
      <c r="C20" s="204" t="s">
        <v>17</v>
      </c>
      <c r="D20" s="475">
        <v>374787</v>
      </c>
      <c r="E20" s="476">
        <v>361394</v>
      </c>
      <c r="F20" s="476">
        <v>359198</v>
      </c>
      <c r="G20" s="476">
        <v>2196</v>
      </c>
      <c r="H20" s="476">
        <v>13393</v>
      </c>
      <c r="I20" s="476">
        <v>90469</v>
      </c>
      <c r="J20" s="476">
        <v>90469</v>
      </c>
      <c r="K20" s="476">
        <v>90176</v>
      </c>
      <c r="L20" s="476">
        <v>293</v>
      </c>
      <c r="M20" s="476">
        <v>0</v>
      </c>
    </row>
    <row r="21" spans="2:13" ht="19.5" customHeight="1">
      <c r="B21" s="444" t="s">
        <v>440</v>
      </c>
      <c r="C21" s="204" t="s">
        <v>18</v>
      </c>
      <c r="D21" s="475">
        <v>291144</v>
      </c>
      <c r="E21" s="476">
        <v>287890</v>
      </c>
      <c r="F21" s="476">
        <v>264593</v>
      </c>
      <c r="G21" s="476">
        <v>23297</v>
      </c>
      <c r="H21" s="476">
        <v>3254</v>
      </c>
      <c r="I21" s="476">
        <v>120980</v>
      </c>
      <c r="J21" s="476">
        <v>119202</v>
      </c>
      <c r="K21" s="476">
        <v>114573</v>
      </c>
      <c r="L21" s="476">
        <v>4629</v>
      </c>
      <c r="M21" s="476">
        <v>1778</v>
      </c>
    </row>
    <row r="22" spans="2:13" ht="19.5" customHeight="1">
      <c r="B22" s="444" t="s">
        <v>441</v>
      </c>
      <c r="C22" s="204" t="s">
        <v>821</v>
      </c>
      <c r="D22" s="475">
        <v>328335</v>
      </c>
      <c r="E22" s="476">
        <v>327384</v>
      </c>
      <c r="F22" s="476">
        <v>313354</v>
      </c>
      <c r="G22" s="476">
        <v>14030</v>
      </c>
      <c r="H22" s="476">
        <v>951</v>
      </c>
      <c r="I22" s="476">
        <v>144552</v>
      </c>
      <c r="J22" s="476">
        <v>144552</v>
      </c>
      <c r="K22" s="476">
        <v>131507</v>
      </c>
      <c r="L22" s="476">
        <v>13045</v>
      </c>
      <c r="M22" s="476">
        <v>0</v>
      </c>
    </row>
    <row r="23" spans="2:13" ht="19.5" customHeight="1">
      <c r="B23" s="446" t="s">
        <v>442</v>
      </c>
      <c r="C23" s="205" t="s">
        <v>19</v>
      </c>
      <c r="D23" s="477">
        <v>238228</v>
      </c>
      <c r="E23" s="478">
        <v>238166</v>
      </c>
      <c r="F23" s="478">
        <v>217725</v>
      </c>
      <c r="G23" s="478">
        <v>20441</v>
      </c>
      <c r="H23" s="478">
        <v>62</v>
      </c>
      <c r="I23" s="478">
        <v>87955</v>
      </c>
      <c r="J23" s="478">
        <v>87797</v>
      </c>
      <c r="K23" s="478">
        <v>86456</v>
      </c>
      <c r="L23" s="478">
        <v>1341</v>
      </c>
      <c r="M23" s="478">
        <v>158</v>
      </c>
    </row>
    <row r="24" spans="2:13" ht="19.5" customHeight="1">
      <c r="B24" s="426" t="s">
        <v>443</v>
      </c>
      <c r="C24" s="206" t="s">
        <v>20</v>
      </c>
      <c r="D24" s="474">
        <v>322125</v>
      </c>
      <c r="E24" s="474">
        <v>290970</v>
      </c>
      <c r="F24" s="474">
        <v>259815</v>
      </c>
      <c r="G24" s="474">
        <v>31155</v>
      </c>
      <c r="H24" s="474">
        <v>31155</v>
      </c>
      <c r="I24" s="474">
        <v>103666</v>
      </c>
      <c r="J24" s="474">
        <v>100637</v>
      </c>
      <c r="K24" s="474">
        <v>98212</v>
      </c>
      <c r="L24" s="474">
        <v>2425</v>
      </c>
      <c r="M24" s="474">
        <v>3029</v>
      </c>
    </row>
    <row r="25" spans="2:13" ht="19.5" customHeight="1">
      <c r="B25" s="427" t="s">
        <v>444</v>
      </c>
      <c r="C25" s="204" t="s">
        <v>823</v>
      </c>
      <c r="D25" s="480">
        <v>235730</v>
      </c>
      <c r="E25" s="480">
        <v>205897</v>
      </c>
      <c r="F25" s="480">
        <v>186051</v>
      </c>
      <c r="G25" s="480">
        <v>19846</v>
      </c>
      <c r="H25" s="480">
        <v>29833</v>
      </c>
      <c r="I25" s="480">
        <v>104341</v>
      </c>
      <c r="J25" s="480">
        <v>102053</v>
      </c>
      <c r="K25" s="480">
        <v>101658</v>
      </c>
      <c r="L25" s="480">
        <v>395</v>
      </c>
      <c r="M25" s="480">
        <v>2288</v>
      </c>
    </row>
    <row r="26" spans="2:13" ht="19.5" customHeight="1">
      <c r="B26" s="428" t="s">
        <v>445</v>
      </c>
      <c r="C26" s="207" t="s">
        <v>21</v>
      </c>
      <c r="D26" s="482">
        <v>290985</v>
      </c>
      <c r="E26" s="482">
        <v>290985</v>
      </c>
      <c r="F26" s="482">
        <v>263359</v>
      </c>
      <c r="G26" s="482">
        <v>27626</v>
      </c>
      <c r="H26" s="482">
        <v>0</v>
      </c>
      <c r="I26" s="482">
        <v>155410</v>
      </c>
      <c r="J26" s="482">
        <v>155410</v>
      </c>
      <c r="K26" s="482">
        <v>149271</v>
      </c>
      <c r="L26" s="482">
        <v>6139</v>
      </c>
      <c r="M26" s="482">
        <v>0</v>
      </c>
    </row>
    <row r="27" spans="2:13" ht="19.5" customHeight="1">
      <c r="B27" s="429" t="s">
        <v>446</v>
      </c>
      <c r="C27" s="208" t="s">
        <v>22</v>
      </c>
      <c r="D27" s="476">
        <v>316866</v>
      </c>
      <c r="E27" s="476">
        <v>294394</v>
      </c>
      <c r="F27" s="476">
        <v>264727</v>
      </c>
      <c r="G27" s="476">
        <v>29667</v>
      </c>
      <c r="H27" s="476">
        <v>22472</v>
      </c>
      <c r="I27" s="476">
        <v>129854</v>
      </c>
      <c r="J27" s="476">
        <v>122373</v>
      </c>
      <c r="K27" s="476">
        <v>117184</v>
      </c>
      <c r="L27" s="476">
        <v>5189</v>
      </c>
      <c r="M27" s="476">
        <v>7481</v>
      </c>
    </row>
    <row r="28" spans="2:13" ht="19.5" customHeight="1">
      <c r="B28" s="429" t="s">
        <v>447</v>
      </c>
      <c r="C28" s="208" t="s">
        <v>23</v>
      </c>
      <c r="D28" s="476">
        <v>350741</v>
      </c>
      <c r="E28" s="476">
        <v>348776</v>
      </c>
      <c r="F28" s="476">
        <v>297294</v>
      </c>
      <c r="G28" s="476">
        <v>51482</v>
      </c>
      <c r="H28" s="476">
        <v>1965</v>
      </c>
      <c r="I28" s="476">
        <v>103872</v>
      </c>
      <c r="J28" s="476">
        <v>103872</v>
      </c>
      <c r="K28" s="476">
        <v>102242</v>
      </c>
      <c r="L28" s="476">
        <v>1630</v>
      </c>
      <c r="M28" s="476">
        <v>0</v>
      </c>
    </row>
    <row r="29" spans="2:13" ht="19.5" customHeight="1">
      <c r="B29" s="429" t="s">
        <v>448</v>
      </c>
      <c r="C29" s="208" t="s">
        <v>827</v>
      </c>
      <c r="D29" s="476">
        <v>326615</v>
      </c>
      <c r="E29" s="476">
        <v>300845</v>
      </c>
      <c r="F29" s="476">
        <v>261068</v>
      </c>
      <c r="G29" s="476">
        <v>39777</v>
      </c>
      <c r="H29" s="476">
        <v>25770</v>
      </c>
      <c r="I29" s="476">
        <v>113282</v>
      </c>
      <c r="J29" s="476">
        <v>110662</v>
      </c>
      <c r="K29" s="476">
        <v>104491</v>
      </c>
      <c r="L29" s="476">
        <v>6171</v>
      </c>
      <c r="M29" s="476">
        <v>2620</v>
      </c>
    </row>
    <row r="30" spans="2:13" ht="19.5" customHeight="1">
      <c r="B30" s="429" t="s">
        <v>449</v>
      </c>
      <c r="C30" s="208" t="s">
        <v>24</v>
      </c>
      <c r="D30" s="476">
        <v>405616</v>
      </c>
      <c r="E30" s="476">
        <v>405419</v>
      </c>
      <c r="F30" s="476">
        <v>356557</v>
      </c>
      <c r="G30" s="476">
        <v>48862</v>
      </c>
      <c r="H30" s="476">
        <v>197</v>
      </c>
      <c r="I30" s="476">
        <v>144978</v>
      </c>
      <c r="J30" s="476">
        <v>144978</v>
      </c>
      <c r="K30" s="476">
        <v>139463</v>
      </c>
      <c r="L30" s="476">
        <v>5515</v>
      </c>
      <c r="M30" s="476">
        <v>0</v>
      </c>
    </row>
    <row r="31" spans="2:13" ht="19.5" customHeight="1">
      <c r="B31" s="429" t="s">
        <v>450</v>
      </c>
      <c r="C31" s="208" t="s">
        <v>25</v>
      </c>
      <c r="D31" s="476">
        <v>281439</v>
      </c>
      <c r="E31" s="476">
        <v>281439</v>
      </c>
      <c r="F31" s="476">
        <v>244660</v>
      </c>
      <c r="G31" s="476">
        <v>36779</v>
      </c>
      <c r="H31" s="476">
        <v>0</v>
      </c>
      <c r="I31" s="476">
        <v>114823</v>
      </c>
      <c r="J31" s="476">
        <v>114823</v>
      </c>
      <c r="K31" s="476">
        <v>99943</v>
      </c>
      <c r="L31" s="476">
        <v>14880</v>
      </c>
      <c r="M31" s="476">
        <v>0</v>
      </c>
    </row>
    <row r="32" spans="2:13" ht="19.5" customHeight="1">
      <c r="B32" s="429" t="s">
        <v>451</v>
      </c>
      <c r="C32" s="208" t="s">
        <v>26</v>
      </c>
      <c r="D32" s="476">
        <v>431970</v>
      </c>
      <c r="E32" s="476">
        <v>324341</v>
      </c>
      <c r="F32" s="476">
        <v>273230</v>
      </c>
      <c r="G32" s="476">
        <v>51111</v>
      </c>
      <c r="H32" s="476">
        <v>107629</v>
      </c>
      <c r="I32" s="476">
        <v>123861</v>
      </c>
      <c r="J32" s="476">
        <v>119809</v>
      </c>
      <c r="K32" s="476">
        <v>114851</v>
      </c>
      <c r="L32" s="476">
        <v>4958</v>
      </c>
      <c r="M32" s="476">
        <v>4052</v>
      </c>
    </row>
    <row r="33" spans="2:13" ht="19.5" customHeight="1">
      <c r="B33" s="429" t="s">
        <v>452</v>
      </c>
      <c r="C33" s="208" t="s">
        <v>27</v>
      </c>
      <c r="D33" s="476">
        <v>435055</v>
      </c>
      <c r="E33" s="476">
        <v>372038</v>
      </c>
      <c r="F33" s="476">
        <v>345465</v>
      </c>
      <c r="G33" s="476">
        <v>26573</v>
      </c>
      <c r="H33" s="476">
        <v>63017</v>
      </c>
      <c r="I33" s="476">
        <v>88013</v>
      </c>
      <c r="J33" s="476">
        <v>88013</v>
      </c>
      <c r="K33" s="476">
        <v>87978</v>
      </c>
      <c r="L33" s="476">
        <v>35</v>
      </c>
      <c r="M33" s="476">
        <v>0</v>
      </c>
    </row>
    <row r="34" spans="2:13" ht="19.5" customHeight="1">
      <c r="B34" s="429" t="s">
        <v>453</v>
      </c>
      <c r="C34" s="208" t="s">
        <v>832</v>
      </c>
      <c r="D34" s="476">
        <v>350164</v>
      </c>
      <c r="E34" s="476">
        <v>350164</v>
      </c>
      <c r="F34" s="476">
        <v>291823</v>
      </c>
      <c r="G34" s="476">
        <v>58341</v>
      </c>
      <c r="H34" s="476">
        <v>0</v>
      </c>
      <c r="I34" s="476">
        <v>121878</v>
      </c>
      <c r="J34" s="476">
        <v>121878</v>
      </c>
      <c r="K34" s="476">
        <v>121557</v>
      </c>
      <c r="L34" s="476">
        <v>321</v>
      </c>
      <c r="M34" s="476">
        <v>0</v>
      </c>
    </row>
    <row r="35" spans="2:13" ht="19.5" customHeight="1">
      <c r="B35" s="429" t="s">
        <v>454</v>
      </c>
      <c r="C35" s="208" t="s">
        <v>833</v>
      </c>
      <c r="D35" s="476">
        <v>351037</v>
      </c>
      <c r="E35" s="476">
        <v>350180</v>
      </c>
      <c r="F35" s="476">
        <v>292847</v>
      </c>
      <c r="G35" s="476">
        <v>57333</v>
      </c>
      <c r="H35" s="476">
        <v>857</v>
      </c>
      <c r="I35" s="476">
        <v>146938</v>
      </c>
      <c r="J35" s="476">
        <v>146938</v>
      </c>
      <c r="K35" s="476">
        <v>145030</v>
      </c>
      <c r="L35" s="476">
        <v>1908</v>
      </c>
      <c r="M35" s="476">
        <v>0</v>
      </c>
    </row>
    <row r="36" spans="2:13" ht="19.5" customHeight="1">
      <c r="B36" s="429" t="s">
        <v>455</v>
      </c>
      <c r="C36" s="208" t="s">
        <v>834</v>
      </c>
      <c r="D36" s="476">
        <v>312823</v>
      </c>
      <c r="E36" s="476">
        <v>312823</v>
      </c>
      <c r="F36" s="476">
        <v>277359</v>
      </c>
      <c r="G36" s="476">
        <v>35464</v>
      </c>
      <c r="H36" s="476">
        <v>0</v>
      </c>
      <c r="I36" s="476">
        <v>91760</v>
      </c>
      <c r="J36" s="476">
        <v>91760</v>
      </c>
      <c r="K36" s="476">
        <v>91583</v>
      </c>
      <c r="L36" s="476">
        <v>177</v>
      </c>
      <c r="M36" s="476">
        <v>0</v>
      </c>
    </row>
    <row r="37" spans="2:13" ht="19.5" customHeight="1">
      <c r="B37" s="429" t="s">
        <v>456</v>
      </c>
      <c r="C37" s="208" t="s">
        <v>28</v>
      </c>
      <c r="D37" s="476">
        <v>371529</v>
      </c>
      <c r="E37" s="476">
        <v>370134</v>
      </c>
      <c r="F37" s="476">
        <v>318656</v>
      </c>
      <c r="G37" s="476">
        <v>51478</v>
      </c>
      <c r="H37" s="476">
        <v>1395</v>
      </c>
      <c r="I37" s="476">
        <v>158299</v>
      </c>
      <c r="J37" s="476">
        <v>158169</v>
      </c>
      <c r="K37" s="476">
        <v>154118</v>
      </c>
      <c r="L37" s="476">
        <v>4051</v>
      </c>
      <c r="M37" s="476">
        <v>130</v>
      </c>
    </row>
    <row r="38" spans="2:13" ht="19.5" customHeight="1">
      <c r="B38" s="429" t="s">
        <v>457</v>
      </c>
      <c r="C38" s="208" t="s">
        <v>29</v>
      </c>
      <c r="D38" s="476">
        <v>353654</v>
      </c>
      <c r="E38" s="476">
        <v>350744</v>
      </c>
      <c r="F38" s="476">
        <v>305493</v>
      </c>
      <c r="G38" s="476">
        <v>45251</v>
      </c>
      <c r="H38" s="476">
        <v>2910</v>
      </c>
      <c r="I38" s="476">
        <v>122072</v>
      </c>
      <c r="J38" s="476">
        <v>122072</v>
      </c>
      <c r="K38" s="476">
        <v>120614</v>
      </c>
      <c r="L38" s="476">
        <v>1458</v>
      </c>
      <c r="M38" s="476">
        <v>0</v>
      </c>
    </row>
    <row r="39" spans="2:13" ht="19.5" customHeight="1">
      <c r="B39" s="429" t="s">
        <v>458</v>
      </c>
      <c r="C39" s="208" t="s">
        <v>30</v>
      </c>
      <c r="D39" s="476">
        <v>307852</v>
      </c>
      <c r="E39" s="476">
        <v>307852</v>
      </c>
      <c r="F39" s="476">
        <v>269935</v>
      </c>
      <c r="G39" s="476">
        <v>37917</v>
      </c>
      <c r="H39" s="476">
        <v>0</v>
      </c>
      <c r="I39" s="476">
        <v>110137</v>
      </c>
      <c r="J39" s="476">
        <v>110137</v>
      </c>
      <c r="K39" s="476">
        <v>107219</v>
      </c>
      <c r="L39" s="476">
        <v>2918</v>
      </c>
      <c r="M39" s="476">
        <v>0</v>
      </c>
    </row>
    <row r="40" spans="2:13" ht="19.5" customHeight="1">
      <c r="B40" s="429" t="s">
        <v>459</v>
      </c>
      <c r="C40" s="208" t="s">
        <v>31</v>
      </c>
      <c r="D40" s="476">
        <v>554840</v>
      </c>
      <c r="E40" s="476">
        <v>340380</v>
      </c>
      <c r="F40" s="476">
        <v>306842</v>
      </c>
      <c r="G40" s="476">
        <v>33538</v>
      </c>
      <c r="H40" s="476">
        <v>214460</v>
      </c>
      <c r="I40" s="476">
        <v>101738</v>
      </c>
      <c r="J40" s="476">
        <v>101738</v>
      </c>
      <c r="K40" s="476">
        <v>100207</v>
      </c>
      <c r="L40" s="476">
        <v>1531</v>
      </c>
      <c r="M40" s="476">
        <v>0</v>
      </c>
    </row>
    <row r="41" spans="2:13" ht="19.5" customHeight="1">
      <c r="B41" s="429" t="s">
        <v>460</v>
      </c>
      <c r="C41" s="208" t="s">
        <v>32</v>
      </c>
      <c r="D41" s="476">
        <v>460844</v>
      </c>
      <c r="E41" s="476">
        <v>348924</v>
      </c>
      <c r="F41" s="476">
        <v>308613</v>
      </c>
      <c r="G41" s="476">
        <v>40311</v>
      </c>
      <c r="H41" s="476">
        <v>111920</v>
      </c>
      <c r="I41" s="476">
        <v>103707</v>
      </c>
      <c r="J41" s="476">
        <v>103650</v>
      </c>
      <c r="K41" s="476">
        <v>102369</v>
      </c>
      <c r="L41" s="476">
        <v>1281</v>
      </c>
      <c r="M41" s="476">
        <v>57</v>
      </c>
    </row>
    <row r="42" spans="2:13" ht="19.5" customHeight="1">
      <c r="B42" s="429" t="s">
        <v>461</v>
      </c>
      <c r="C42" s="208" t="s">
        <v>33</v>
      </c>
      <c r="D42" s="476">
        <v>385450</v>
      </c>
      <c r="E42" s="476">
        <v>384292</v>
      </c>
      <c r="F42" s="476">
        <v>349660</v>
      </c>
      <c r="G42" s="476">
        <v>34632</v>
      </c>
      <c r="H42" s="476">
        <v>1158</v>
      </c>
      <c r="I42" s="476">
        <v>115124</v>
      </c>
      <c r="J42" s="476">
        <v>114820</v>
      </c>
      <c r="K42" s="476">
        <v>114148</v>
      </c>
      <c r="L42" s="476">
        <v>672</v>
      </c>
      <c r="M42" s="476">
        <v>304</v>
      </c>
    </row>
    <row r="43" spans="2:13" ht="19.5" customHeight="1">
      <c r="B43" s="429" t="s">
        <v>462</v>
      </c>
      <c r="C43" s="208" t="s">
        <v>34</v>
      </c>
      <c r="D43" s="476">
        <v>350925</v>
      </c>
      <c r="E43" s="476">
        <v>350925</v>
      </c>
      <c r="F43" s="476">
        <v>302202</v>
      </c>
      <c r="G43" s="476">
        <v>48723</v>
      </c>
      <c r="H43" s="476">
        <v>0</v>
      </c>
      <c r="I43" s="476">
        <v>131613</v>
      </c>
      <c r="J43" s="476">
        <v>131613</v>
      </c>
      <c r="K43" s="476">
        <v>119754</v>
      </c>
      <c r="L43" s="476">
        <v>11859</v>
      </c>
      <c r="M43" s="476">
        <v>0</v>
      </c>
    </row>
    <row r="44" spans="2:13" ht="19.5" customHeight="1">
      <c r="B44" s="429" t="s">
        <v>463</v>
      </c>
      <c r="C44" s="448" t="s">
        <v>602</v>
      </c>
      <c r="D44" s="476">
        <v>319566</v>
      </c>
      <c r="E44" s="476">
        <v>319520</v>
      </c>
      <c r="F44" s="476">
        <v>284663</v>
      </c>
      <c r="G44" s="476">
        <v>34857</v>
      </c>
      <c r="H44" s="476">
        <v>46</v>
      </c>
      <c r="I44" s="476">
        <v>96521</v>
      </c>
      <c r="J44" s="476">
        <v>96513</v>
      </c>
      <c r="K44" s="476">
        <v>93999</v>
      </c>
      <c r="L44" s="476">
        <v>2514</v>
      </c>
      <c r="M44" s="476">
        <v>8</v>
      </c>
    </row>
    <row r="45" spans="2:13" ht="19.5" customHeight="1">
      <c r="B45" s="426" t="s">
        <v>261</v>
      </c>
      <c r="C45" s="523" t="s">
        <v>600</v>
      </c>
      <c r="D45" s="474">
        <v>326254</v>
      </c>
      <c r="E45" s="474">
        <v>326017</v>
      </c>
      <c r="F45" s="474">
        <v>308735</v>
      </c>
      <c r="G45" s="474">
        <v>17282</v>
      </c>
      <c r="H45" s="474">
        <v>237</v>
      </c>
      <c r="I45" s="474">
        <v>107482</v>
      </c>
      <c r="J45" s="474">
        <v>107358</v>
      </c>
      <c r="K45" s="474">
        <v>104143</v>
      </c>
      <c r="L45" s="474">
        <v>3215</v>
      </c>
      <c r="M45" s="474">
        <v>124</v>
      </c>
    </row>
    <row r="46" spans="2:13" ht="19.5" customHeight="1">
      <c r="B46" s="430" t="s">
        <v>262</v>
      </c>
      <c r="C46" s="524" t="s">
        <v>601</v>
      </c>
      <c r="D46" s="478">
        <v>314991</v>
      </c>
      <c r="E46" s="478">
        <v>291505</v>
      </c>
      <c r="F46" s="478">
        <v>273193</v>
      </c>
      <c r="G46" s="478">
        <v>18312</v>
      </c>
      <c r="H46" s="478">
        <v>23486</v>
      </c>
      <c r="I46" s="478">
        <v>89825</v>
      </c>
      <c r="J46" s="478">
        <v>89777</v>
      </c>
      <c r="K46" s="478">
        <v>88308</v>
      </c>
      <c r="L46" s="478">
        <v>1469</v>
      </c>
      <c r="M46" s="478">
        <v>48</v>
      </c>
    </row>
    <row r="47" spans="2:13" ht="19.5" customHeight="1">
      <c r="B47" s="428" t="s">
        <v>263</v>
      </c>
      <c r="C47" s="207" t="s">
        <v>843</v>
      </c>
      <c r="D47" s="482">
        <v>293351</v>
      </c>
      <c r="E47" s="482">
        <v>279245</v>
      </c>
      <c r="F47" s="482">
        <v>254624</v>
      </c>
      <c r="G47" s="482">
        <v>24621</v>
      </c>
      <c r="H47" s="482">
        <v>14106</v>
      </c>
      <c r="I47" s="482">
        <v>89483</v>
      </c>
      <c r="J47" s="482">
        <v>89399</v>
      </c>
      <c r="K47" s="482">
        <v>86841</v>
      </c>
      <c r="L47" s="482">
        <v>2558</v>
      </c>
      <c r="M47" s="482">
        <v>84</v>
      </c>
    </row>
    <row r="48" spans="2:13" ht="19.5" customHeight="1">
      <c r="B48" s="429" t="s">
        <v>264</v>
      </c>
      <c r="C48" s="208" t="s">
        <v>35</v>
      </c>
      <c r="D48" s="476">
        <v>260001</v>
      </c>
      <c r="E48" s="476">
        <v>260001</v>
      </c>
      <c r="F48" s="476">
        <v>243259</v>
      </c>
      <c r="G48" s="476">
        <v>16742</v>
      </c>
      <c r="H48" s="476">
        <v>0</v>
      </c>
      <c r="I48" s="476">
        <v>67684</v>
      </c>
      <c r="J48" s="476">
        <v>67485</v>
      </c>
      <c r="K48" s="476">
        <v>66076</v>
      </c>
      <c r="L48" s="476">
        <v>1409</v>
      </c>
      <c r="M48" s="476">
        <v>199</v>
      </c>
    </row>
    <row r="49" spans="2:13" ht="19.5" customHeight="1">
      <c r="B49" s="426" t="s">
        <v>265</v>
      </c>
      <c r="C49" s="206" t="s">
        <v>844</v>
      </c>
      <c r="D49" s="474">
        <v>332601</v>
      </c>
      <c r="E49" s="474">
        <v>325885</v>
      </c>
      <c r="F49" s="474">
        <v>294238</v>
      </c>
      <c r="G49" s="474">
        <v>31647</v>
      </c>
      <c r="H49" s="474">
        <v>6716</v>
      </c>
      <c r="I49" s="474">
        <v>128601</v>
      </c>
      <c r="J49" s="474">
        <v>123924</v>
      </c>
      <c r="K49" s="474">
        <v>119226</v>
      </c>
      <c r="L49" s="474">
        <v>4698</v>
      </c>
      <c r="M49" s="474">
        <v>4677</v>
      </c>
    </row>
    <row r="50" spans="2:13" ht="19.5" customHeight="1">
      <c r="B50" s="430" t="s">
        <v>266</v>
      </c>
      <c r="C50" s="205" t="s">
        <v>36</v>
      </c>
      <c r="D50" s="478">
        <v>252531</v>
      </c>
      <c r="E50" s="478">
        <v>252502</v>
      </c>
      <c r="F50" s="478">
        <v>236982</v>
      </c>
      <c r="G50" s="478">
        <v>15520</v>
      </c>
      <c r="H50" s="478">
        <v>29</v>
      </c>
      <c r="I50" s="478">
        <v>116589</v>
      </c>
      <c r="J50" s="478">
        <v>116481</v>
      </c>
      <c r="K50" s="478">
        <v>111891</v>
      </c>
      <c r="L50" s="478">
        <v>4590</v>
      </c>
      <c r="M50" s="478">
        <v>108</v>
      </c>
    </row>
    <row r="51" spans="2:13" ht="19.5" customHeight="1">
      <c r="B51" s="428" t="s">
        <v>267</v>
      </c>
      <c r="C51" s="207" t="s">
        <v>37</v>
      </c>
      <c r="D51" s="474">
        <v>188042</v>
      </c>
      <c r="E51" s="474">
        <v>188022</v>
      </c>
      <c r="F51" s="474">
        <v>158768</v>
      </c>
      <c r="G51" s="474">
        <v>29254</v>
      </c>
      <c r="H51" s="474">
        <v>20</v>
      </c>
      <c r="I51" s="474">
        <v>148181</v>
      </c>
      <c r="J51" s="474">
        <v>144610</v>
      </c>
      <c r="K51" s="474">
        <v>142718</v>
      </c>
      <c r="L51" s="474">
        <v>1892</v>
      </c>
      <c r="M51" s="474">
        <v>3571</v>
      </c>
    </row>
    <row r="52" spans="2:13" ht="19.5" customHeight="1">
      <c r="B52" s="429" t="s">
        <v>268</v>
      </c>
      <c r="C52" s="208" t="s">
        <v>38</v>
      </c>
      <c r="D52" s="476">
        <v>245334</v>
      </c>
      <c r="E52" s="476">
        <v>245334</v>
      </c>
      <c r="F52" s="476">
        <v>223511</v>
      </c>
      <c r="G52" s="476">
        <v>21823</v>
      </c>
      <c r="H52" s="476">
        <v>0</v>
      </c>
      <c r="I52" s="476">
        <v>85064</v>
      </c>
      <c r="J52" s="476">
        <v>85064</v>
      </c>
      <c r="K52" s="476">
        <v>83819</v>
      </c>
      <c r="L52" s="476">
        <v>1245</v>
      </c>
      <c r="M52" s="476">
        <v>0</v>
      </c>
    </row>
    <row r="53" spans="2:13" ht="19.5" customHeight="1">
      <c r="B53" s="430" t="s">
        <v>269</v>
      </c>
      <c r="C53" s="205" t="s">
        <v>39</v>
      </c>
      <c r="D53" s="478">
        <v>289586</v>
      </c>
      <c r="E53" s="478">
        <v>289404</v>
      </c>
      <c r="F53" s="478">
        <v>280907</v>
      </c>
      <c r="G53" s="478">
        <v>8497</v>
      </c>
      <c r="H53" s="478">
        <v>182</v>
      </c>
      <c r="I53" s="478">
        <v>86834</v>
      </c>
      <c r="J53" s="478">
        <v>86834</v>
      </c>
      <c r="K53" s="478">
        <v>84458</v>
      </c>
      <c r="L53" s="478">
        <v>2376</v>
      </c>
      <c r="M53" s="478">
        <v>0</v>
      </c>
    </row>
    <row r="54" spans="2:13" ht="23.25" customHeight="1">
      <c r="B54" s="65"/>
      <c r="C54" s="66"/>
      <c r="D54" s="202" t="s">
        <v>668</v>
      </c>
      <c r="E54" s="78"/>
      <c r="F54" s="499"/>
      <c r="G54" s="65"/>
      <c r="I54" s="65"/>
      <c r="J54" s="65"/>
      <c r="K54" s="65"/>
      <c r="L54" s="65"/>
      <c r="M54" s="65"/>
    </row>
    <row r="55" spans="2:13" ht="23.25" customHeight="1">
      <c r="B55" s="65"/>
      <c r="C55" s="395">
        <v>43040</v>
      </c>
      <c r="D55" s="202"/>
      <c r="E55" s="78"/>
      <c r="G55" s="65"/>
      <c r="I55" s="65"/>
      <c r="J55" s="65"/>
      <c r="K55" s="65"/>
      <c r="L55" s="65"/>
      <c r="M55" s="65"/>
    </row>
    <row r="56" spans="2:13" ht="18" customHeight="1">
      <c r="B56" s="67"/>
      <c r="C56" s="69" t="s">
        <v>270</v>
      </c>
      <c r="D56" s="69"/>
      <c r="E56" s="67"/>
      <c r="F56" s="67"/>
      <c r="G56" s="67"/>
      <c r="H56" s="67"/>
      <c r="I56" s="67"/>
      <c r="J56" s="67"/>
      <c r="K56" s="67"/>
      <c r="L56" s="67"/>
      <c r="M56" s="70" t="s">
        <v>152</v>
      </c>
    </row>
    <row r="57" spans="2:13" s="71" customFormat="1" ht="18" customHeight="1">
      <c r="B57" s="684" t="s">
        <v>197</v>
      </c>
      <c r="C57" s="685"/>
      <c r="D57" s="699" t="s">
        <v>164</v>
      </c>
      <c r="E57" s="699"/>
      <c r="F57" s="699"/>
      <c r="G57" s="698"/>
      <c r="H57" s="719"/>
      <c r="I57" s="697" t="s">
        <v>165</v>
      </c>
      <c r="J57" s="698"/>
      <c r="K57" s="698"/>
      <c r="L57" s="698"/>
      <c r="M57" s="719"/>
    </row>
    <row r="58" spans="2:13" s="71" customFormat="1" ht="9.75" customHeight="1">
      <c r="B58" s="686"/>
      <c r="C58" s="687"/>
      <c r="D58" s="713" t="s">
        <v>77</v>
      </c>
      <c r="E58" s="411"/>
      <c r="F58" s="411"/>
      <c r="G58" s="503"/>
      <c r="H58" s="503"/>
      <c r="I58" s="713" t="s">
        <v>77</v>
      </c>
      <c r="J58" s="411"/>
      <c r="K58" s="411"/>
      <c r="L58" s="503"/>
      <c r="M58" s="503"/>
    </row>
    <row r="59" spans="2:13" s="71" customFormat="1" ht="9.75" customHeight="1">
      <c r="B59" s="686"/>
      <c r="C59" s="687"/>
      <c r="D59" s="715"/>
      <c r="E59" s="713" t="s">
        <v>42</v>
      </c>
      <c r="F59" s="411"/>
      <c r="G59" s="504"/>
      <c r="H59" s="717" t="s">
        <v>426</v>
      </c>
      <c r="I59" s="715"/>
      <c r="J59" s="713" t="s">
        <v>42</v>
      </c>
      <c r="K59" s="411"/>
      <c r="L59" s="504"/>
      <c r="M59" s="717" t="s">
        <v>426</v>
      </c>
    </row>
    <row r="60" spans="2:13" s="71" customFormat="1" ht="36" customHeight="1" thickBot="1">
      <c r="B60" s="688"/>
      <c r="C60" s="689"/>
      <c r="D60" s="716"/>
      <c r="E60" s="714"/>
      <c r="F60" s="421" t="s">
        <v>78</v>
      </c>
      <c r="G60" s="422" t="s">
        <v>79</v>
      </c>
      <c r="H60" s="718"/>
      <c r="I60" s="716"/>
      <c r="J60" s="714"/>
      <c r="K60" s="421" t="s">
        <v>78</v>
      </c>
      <c r="L60" s="422" t="s">
        <v>79</v>
      </c>
      <c r="M60" s="718"/>
    </row>
    <row r="61" spans="2:13" ht="19.5" customHeight="1" thickTop="1">
      <c r="B61" s="442" t="s">
        <v>427</v>
      </c>
      <c r="C61" s="425" t="s">
        <v>816</v>
      </c>
      <c r="D61" s="472">
        <v>350095</v>
      </c>
      <c r="E61" s="472">
        <v>330844</v>
      </c>
      <c r="F61" s="472">
        <v>294682</v>
      </c>
      <c r="G61" s="472">
        <v>36162</v>
      </c>
      <c r="H61" s="472">
        <v>19251</v>
      </c>
      <c r="I61" s="472">
        <v>108607</v>
      </c>
      <c r="J61" s="472">
        <v>107756</v>
      </c>
      <c r="K61" s="472">
        <v>103650</v>
      </c>
      <c r="L61" s="472">
        <v>4106</v>
      </c>
      <c r="M61" s="472">
        <v>851</v>
      </c>
    </row>
    <row r="62" spans="2:13" ht="19.5" customHeight="1">
      <c r="B62" s="443" t="s">
        <v>428</v>
      </c>
      <c r="C62" s="203" t="s">
        <v>817</v>
      </c>
      <c r="D62" s="473">
        <v>460014</v>
      </c>
      <c r="E62" s="474">
        <v>352010</v>
      </c>
      <c r="F62" s="474">
        <v>322324</v>
      </c>
      <c r="G62" s="474">
        <v>29686</v>
      </c>
      <c r="H62" s="474">
        <v>108004</v>
      </c>
      <c r="I62" s="474">
        <v>148260</v>
      </c>
      <c r="J62" s="474">
        <v>141625</v>
      </c>
      <c r="K62" s="474">
        <v>124692</v>
      </c>
      <c r="L62" s="474">
        <v>16933</v>
      </c>
      <c r="M62" s="474">
        <v>6635</v>
      </c>
    </row>
    <row r="63" spans="2:13" ht="19.5" customHeight="1">
      <c r="B63" s="444" t="s">
        <v>429</v>
      </c>
      <c r="C63" s="204" t="s">
        <v>818</v>
      </c>
      <c r="D63" s="475">
        <v>371559</v>
      </c>
      <c r="E63" s="476">
        <v>344562</v>
      </c>
      <c r="F63" s="476">
        <v>297938</v>
      </c>
      <c r="G63" s="476">
        <v>46624</v>
      </c>
      <c r="H63" s="476">
        <v>26997</v>
      </c>
      <c r="I63" s="476">
        <v>127894</v>
      </c>
      <c r="J63" s="476">
        <v>125043</v>
      </c>
      <c r="K63" s="476">
        <v>117483</v>
      </c>
      <c r="L63" s="476">
        <v>7560</v>
      </c>
      <c r="M63" s="476">
        <v>2851</v>
      </c>
    </row>
    <row r="64" spans="2:13" ht="19.5" customHeight="1">
      <c r="B64" s="445" t="s">
        <v>430</v>
      </c>
      <c r="C64" s="204" t="s">
        <v>819</v>
      </c>
      <c r="D64" s="475">
        <v>424664</v>
      </c>
      <c r="E64" s="476">
        <v>422881</v>
      </c>
      <c r="F64" s="476">
        <v>361382</v>
      </c>
      <c r="G64" s="476">
        <v>61499</v>
      </c>
      <c r="H64" s="476">
        <v>1783</v>
      </c>
      <c r="I64" s="476">
        <v>128296</v>
      </c>
      <c r="J64" s="476">
        <v>128296</v>
      </c>
      <c r="K64" s="476">
        <v>127341</v>
      </c>
      <c r="L64" s="476">
        <v>955</v>
      </c>
      <c r="M64" s="476">
        <v>0</v>
      </c>
    </row>
    <row r="65" spans="2:13" ht="19.5" customHeight="1">
      <c r="B65" s="444" t="s">
        <v>431</v>
      </c>
      <c r="C65" s="204" t="s">
        <v>820</v>
      </c>
      <c r="D65" s="475">
        <v>412727</v>
      </c>
      <c r="E65" s="476">
        <v>409764</v>
      </c>
      <c r="F65" s="476">
        <v>384732</v>
      </c>
      <c r="G65" s="476">
        <v>25032</v>
      </c>
      <c r="H65" s="476">
        <v>2963</v>
      </c>
      <c r="I65" s="476">
        <v>148245</v>
      </c>
      <c r="J65" s="476">
        <v>148245</v>
      </c>
      <c r="K65" s="476">
        <v>144300</v>
      </c>
      <c r="L65" s="476">
        <v>3945</v>
      </c>
      <c r="M65" s="476">
        <v>0</v>
      </c>
    </row>
    <row r="66" spans="2:13" ht="19.5" customHeight="1">
      <c r="B66" s="444" t="s">
        <v>432</v>
      </c>
      <c r="C66" s="204" t="s">
        <v>10</v>
      </c>
      <c r="D66" s="475">
        <v>314816</v>
      </c>
      <c r="E66" s="476">
        <v>304496</v>
      </c>
      <c r="F66" s="476">
        <v>258540</v>
      </c>
      <c r="G66" s="476">
        <v>45956</v>
      </c>
      <c r="H66" s="476">
        <v>10320</v>
      </c>
      <c r="I66" s="476">
        <v>114175</v>
      </c>
      <c r="J66" s="476">
        <v>107522</v>
      </c>
      <c r="K66" s="476">
        <v>98645</v>
      </c>
      <c r="L66" s="476">
        <v>8877</v>
      </c>
      <c r="M66" s="476">
        <v>6653</v>
      </c>
    </row>
    <row r="67" spans="2:13" ht="19.5" customHeight="1">
      <c r="B67" s="444" t="s">
        <v>433</v>
      </c>
      <c r="C67" s="204" t="s">
        <v>11</v>
      </c>
      <c r="D67" s="475">
        <v>325314</v>
      </c>
      <c r="E67" s="476">
        <v>303260</v>
      </c>
      <c r="F67" s="476">
        <v>283418</v>
      </c>
      <c r="G67" s="476">
        <v>19842</v>
      </c>
      <c r="H67" s="476">
        <v>22054</v>
      </c>
      <c r="I67" s="476">
        <v>102002</v>
      </c>
      <c r="J67" s="476">
        <v>101878</v>
      </c>
      <c r="K67" s="476">
        <v>99754</v>
      </c>
      <c r="L67" s="476">
        <v>2124</v>
      </c>
      <c r="M67" s="476">
        <v>124</v>
      </c>
    </row>
    <row r="68" spans="2:13" ht="19.5" customHeight="1">
      <c r="B68" s="444" t="s">
        <v>434</v>
      </c>
      <c r="C68" s="204" t="s">
        <v>12</v>
      </c>
      <c r="D68" s="475">
        <v>395378</v>
      </c>
      <c r="E68" s="476">
        <v>394710</v>
      </c>
      <c r="F68" s="476">
        <v>358207</v>
      </c>
      <c r="G68" s="476">
        <v>36503</v>
      </c>
      <c r="H68" s="476">
        <v>668</v>
      </c>
      <c r="I68" s="476">
        <v>182831</v>
      </c>
      <c r="J68" s="476">
        <v>181445</v>
      </c>
      <c r="K68" s="476">
        <v>177903</v>
      </c>
      <c r="L68" s="476">
        <v>3542</v>
      </c>
      <c r="M68" s="476">
        <v>1386</v>
      </c>
    </row>
    <row r="69" spans="2:13" ht="19.5" customHeight="1">
      <c r="B69" s="444" t="s">
        <v>435</v>
      </c>
      <c r="C69" s="204" t="s">
        <v>13</v>
      </c>
      <c r="D69" s="475">
        <v>408202</v>
      </c>
      <c r="E69" s="476">
        <v>403977</v>
      </c>
      <c r="F69" s="476">
        <v>362938</v>
      </c>
      <c r="G69" s="476">
        <v>41039</v>
      </c>
      <c r="H69" s="476">
        <v>4225</v>
      </c>
      <c r="I69" s="476">
        <v>98723</v>
      </c>
      <c r="J69" s="476">
        <v>96966</v>
      </c>
      <c r="K69" s="476">
        <v>93282</v>
      </c>
      <c r="L69" s="476">
        <v>3684</v>
      </c>
      <c r="M69" s="476">
        <v>1757</v>
      </c>
    </row>
    <row r="70" spans="2:13" ht="19.5" customHeight="1">
      <c r="B70" s="444" t="s">
        <v>436</v>
      </c>
      <c r="C70" s="204" t="s">
        <v>14</v>
      </c>
      <c r="D70" s="475">
        <v>388034</v>
      </c>
      <c r="E70" s="476">
        <v>385093</v>
      </c>
      <c r="F70" s="476">
        <v>345613</v>
      </c>
      <c r="G70" s="476">
        <v>39480</v>
      </c>
      <c r="H70" s="476">
        <v>2941</v>
      </c>
      <c r="I70" s="476">
        <v>101763</v>
      </c>
      <c r="J70" s="476">
        <v>101607</v>
      </c>
      <c r="K70" s="476">
        <v>98501</v>
      </c>
      <c r="L70" s="476">
        <v>3106</v>
      </c>
      <c r="M70" s="476">
        <v>156</v>
      </c>
    </row>
    <row r="71" spans="2:13" ht="19.5" customHeight="1">
      <c r="B71" s="444" t="s">
        <v>437</v>
      </c>
      <c r="C71" s="204" t="s">
        <v>15</v>
      </c>
      <c r="D71" s="475">
        <v>280380</v>
      </c>
      <c r="E71" s="476">
        <v>271768</v>
      </c>
      <c r="F71" s="476">
        <v>247021</v>
      </c>
      <c r="G71" s="476">
        <v>24747</v>
      </c>
      <c r="H71" s="476">
        <v>8612</v>
      </c>
      <c r="I71" s="476">
        <v>90647</v>
      </c>
      <c r="J71" s="476">
        <v>90581</v>
      </c>
      <c r="K71" s="476">
        <v>87205</v>
      </c>
      <c r="L71" s="476">
        <v>3376</v>
      </c>
      <c r="M71" s="476">
        <v>66</v>
      </c>
    </row>
    <row r="72" spans="2:13" ht="19.5" customHeight="1">
      <c r="B72" s="444" t="s">
        <v>438</v>
      </c>
      <c r="C72" s="204" t="s">
        <v>16</v>
      </c>
      <c r="D72" s="475">
        <v>278016</v>
      </c>
      <c r="E72" s="476">
        <v>273317</v>
      </c>
      <c r="F72" s="476">
        <v>252266</v>
      </c>
      <c r="G72" s="476">
        <v>21051</v>
      </c>
      <c r="H72" s="476">
        <v>4699</v>
      </c>
      <c r="I72" s="476">
        <v>101971</v>
      </c>
      <c r="J72" s="476">
        <v>101971</v>
      </c>
      <c r="K72" s="476">
        <v>100800</v>
      </c>
      <c r="L72" s="476">
        <v>1171</v>
      </c>
      <c r="M72" s="476">
        <v>0</v>
      </c>
    </row>
    <row r="73" spans="2:13" ht="19.5" customHeight="1">
      <c r="B73" s="444" t="s">
        <v>439</v>
      </c>
      <c r="C73" s="204" t="s">
        <v>17</v>
      </c>
      <c r="D73" s="475">
        <v>416971</v>
      </c>
      <c r="E73" s="476">
        <v>396414</v>
      </c>
      <c r="F73" s="476">
        <v>394113</v>
      </c>
      <c r="G73" s="476">
        <v>2301</v>
      </c>
      <c r="H73" s="476">
        <v>20557</v>
      </c>
      <c r="I73" s="476">
        <v>90890</v>
      </c>
      <c r="J73" s="476">
        <v>90890</v>
      </c>
      <c r="K73" s="476">
        <v>90092</v>
      </c>
      <c r="L73" s="476">
        <v>798</v>
      </c>
      <c r="M73" s="476">
        <v>0</v>
      </c>
    </row>
    <row r="74" spans="2:13" ht="19.5" customHeight="1">
      <c r="B74" s="444" t="s">
        <v>440</v>
      </c>
      <c r="C74" s="204" t="s">
        <v>18</v>
      </c>
      <c r="D74" s="475">
        <v>303184</v>
      </c>
      <c r="E74" s="476">
        <v>303121</v>
      </c>
      <c r="F74" s="476">
        <v>275557</v>
      </c>
      <c r="G74" s="476">
        <v>27564</v>
      </c>
      <c r="H74" s="476">
        <v>63</v>
      </c>
      <c r="I74" s="476">
        <v>141088</v>
      </c>
      <c r="J74" s="476">
        <v>141076</v>
      </c>
      <c r="K74" s="476">
        <v>134026</v>
      </c>
      <c r="L74" s="476">
        <v>7050</v>
      </c>
      <c r="M74" s="476">
        <v>12</v>
      </c>
    </row>
    <row r="75" spans="2:13" ht="19.5" customHeight="1">
      <c r="B75" s="444" t="s">
        <v>441</v>
      </c>
      <c r="C75" s="204" t="s">
        <v>821</v>
      </c>
      <c r="D75" s="475">
        <v>345845</v>
      </c>
      <c r="E75" s="476">
        <v>345843</v>
      </c>
      <c r="F75" s="476">
        <v>326748</v>
      </c>
      <c r="G75" s="476">
        <v>19095</v>
      </c>
      <c r="H75" s="476">
        <v>2</v>
      </c>
      <c r="I75" s="476">
        <v>177401</v>
      </c>
      <c r="J75" s="476">
        <v>177401</v>
      </c>
      <c r="K75" s="476">
        <v>153396</v>
      </c>
      <c r="L75" s="476">
        <v>24005</v>
      </c>
      <c r="M75" s="476">
        <v>0</v>
      </c>
    </row>
    <row r="76" spans="2:13" ht="19.5" customHeight="1">
      <c r="B76" s="446" t="s">
        <v>442</v>
      </c>
      <c r="C76" s="205" t="s">
        <v>19</v>
      </c>
      <c r="D76" s="477">
        <v>218456</v>
      </c>
      <c r="E76" s="478">
        <v>218350</v>
      </c>
      <c r="F76" s="478">
        <v>193412</v>
      </c>
      <c r="G76" s="478">
        <v>24938</v>
      </c>
      <c r="H76" s="478">
        <v>106</v>
      </c>
      <c r="I76" s="478">
        <v>86253</v>
      </c>
      <c r="J76" s="478">
        <v>86049</v>
      </c>
      <c r="K76" s="478">
        <v>84602</v>
      </c>
      <c r="L76" s="478">
        <v>1447</v>
      </c>
      <c r="M76" s="478">
        <v>204</v>
      </c>
    </row>
    <row r="77" spans="2:13" ht="19.5" customHeight="1">
      <c r="B77" s="426" t="s">
        <v>443</v>
      </c>
      <c r="C77" s="206" t="s">
        <v>20</v>
      </c>
      <c r="D77" s="474">
        <v>329755</v>
      </c>
      <c r="E77" s="474">
        <v>291245</v>
      </c>
      <c r="F77" s="474">
        <v>255953</v>
      </c>
      <c r="G77" s="474">
        <v>35292</v>
      </c>
      <c r="H77" s="474">
        <v>38510</v>
      </c>
      <c r="I77" s="474">
        <v>128152</v>
      </c>
      <c r="J77" s="474">
        <v>122149</v>
      </c>
      <c r="K77" s="474">
        <v>117418</v>
      </c>
      <c r="L77" s="474">
        <v>4731</v>
      </c>
      <c r="M77" s="474">
        <v>6003</v>
      </c>
    </row>
    <row r="78" spans="2:13" ht="19.5" customHeight="1">
      <c r="B78" s="427" t="s">
        <v>444</v>
      </c>
      <c r="C78" s="204" t="s">
        <v>823</v>
      </c>
      <c r="D78" s="480">
        <v>310292</v>
      </c>
      <c r="E78" s="480">
        <v>242461</v>
      </c>
      <c r="F78" s="480">
        <v>200979</v>
      </c>
      <c r="G78" s="480">
        <v>41482</v>
      </c>
      <c r="H78" s="480">
        <v>67831</v>
      </c>
      <c r="I78" s="480">
        <v>130492</v>
      </c>
      <c r="J78" s="480">
        <v>119056</v>
      </c>
      <c r="K78" s="480">
        <v>117081</v>
      </c>
      <c r="L78" s="480">
        <v>1975</v>
      </c>
      <c r="M78" s="480">
        <v>11436</v>
      </c>
    </row>
    <row r="79" spans="2:13" ht="19.5" customHeight="1">
      <c r="B79" s="428" t="s">
        <v>445</v>
      </c>
      <c r="C79" s="207" t="s">
        <v>21</v>
      </c>
      <c r="D79" s="485">
        <v>288464</v>
      </c>
      <c r="E79" s="485">
        <v>288464</v>
      </c>
      <c r="F79" s="485">
        <v>261140</v>
      </c>
      <c r="G79" s="485">
        <v>27324</v>
      </c>
      <c r="H79" s="485">
        <v>0</v>
      </c>
      <c r="I79" s="485">
        <v>155410</v>
      </c>
      <c r="J79" s="485">
        <v>155410</v>
      </c>
      <c r="K79" s="485">
        <v>149271</v>
      </c>
      <c r="L79" s="485">
        <v>6139</v>
      </c>
      <c r="M79" s="485">
        <v>0</v>
      </c>
    </row>
    <row r="80" spans="2:13" ht="19.5" customHeight="1">
      <c r="B80" s="429" t="s">
        <v>446</v>
      </c>
      <c r="C80" s="208" t="s">
        <v>22</v>
      </c>
      <c r="D80" s="476">
        <v>320725</v>
      </c>
      <c r="E80" s="476">
        <v>320725</v>
      </c>
      <c r="F80" s="476">
        <v>290610</v>
      </c>
      <c r="G80" s="476">
        <v>30115</v>
      </c>
      <c r="H80" s="476">
        <v>0</v>
      </c>
      <c r="I80" s="476">
        <v>100023</v>
      </c>
      <c r="J80" s="476">
        <v>100023</v>
      </c>
      <c r="K80" s="476">
        <v>100023</v>
      </c>
      <c r="L80" s="476">
        <v>0</v>
      </c>
      <c r="M80" s="476">
        <v>0</v>
      </c>
    </row>
    <row r="81" spans="2:13" ht="19.5" customHeight="1">
      <c r="B81" s="429" t="s">
        <v>447</v>
      </c>
      <c r="C81" s="208" t="s">
        <v>23</v>
      </c>
      <c r="D81" s="476">
        <v>358032</v>
      </c>
      <c r="E81" s="476">
        <v>358032</v>
      </c>
      <c r="F81" s="476">
        <v>302960</v>
      </c>
      <c r="G81" s="476">
        <v>55072</v>
      </c>
      <c r="H81" s="476">
        <v>0</v>
      </c>
      <c r="I81" s="476">
        <v>88759</v>
      </c>
      <c r="J81" s="476">
        <v>88759</v>
      </c>
      <c r="K81" s="476">
        <v>88026</v>
      </c>
      <c r="L81" s="476">
        <v>733</v>
      </c>
      <c r="M81" s="476">
        <v>0</v>
      </c>
    </row>
    <row r="82" spans="2:13" ht="19.5" customHeight="1">
      <c r="B82" s="429" t="s">
        <v>448</v>
      </c>
      <c r="C82" s="208" t="s">
        <v>827</v>
      </c>
      <c r="D82" s="476">
        <v>321963</v>
      </c>
      <c r="E82" s="476">
        <v>321963</v>
      </c>
      <c r="F82" s="476">
        <v>274971</v>
      </c>
      <c r="G82" s="476">
        <v>46992</v>
      </c>
      <c r="H82" s="476">
        <v>0</v>
      </c>
      <c r="I82" s="476">
        <v>112134</v>
      </c>
      <c r="J82" s="476">
        <v>112134</v>
      </c>
      <c r="K82" s="476">
        <v>105485</v>
      </c>
      <c r="L82" s="476">
        <v>6649</v>
      </c>
      <c r="M82" s="476">
        <v>0</v>
      </c>
    </row>
    <row r="83" spans="2:13" ht="19.5" customHeight="1">
      <c r="B83" s="429" t="s">
        <v>449</v>
      </c>
      <c r="C83" s="208" t="s">
        <v>24</v>
      </c>
      <c r="D83" s="476">
        <v>395689</v>
      </c>
      <c r="E83" s="476">
        <v>395471</v>
      </c>
      <c r="F83" s="476">
        <v>348552</v>
      </c>
      <c r="G83" s="476">
        <v>46919</v>
      </c>
      <c r="H83" s="476">
        <v>218</v>
      </c>
      <c r="I83" s="476">
        <v>144978</v>
      </c>
      <c r="J83" s="476">
        <v>144978</v>
      </c>
      <c r="K83" s="476">
        <v>139463</v>
      </c>
      <c r="L83" s="476">
        <v>5515</v>
      </c>
      <c r="M83" s="476">
        <v>0</v>
      </c>
    </row>
    <row r="84" spans="2:13" ht="19.5" customHeight="1">
      <c r="B84" s="429" t="s">
        <v>450</v>
      </c>
      <c r="C84" s="208" t="s">
        <v>25</v>
      </c>
      <c r="D84" s="476">
        <v>280141</v>
      </c>
      <c r="E84" s="476">
        <v>280141</v>
      </c>
      <c r="F84" s="476">
        <v>232364</v>
      </c>
      <c r="G84" s="476">
        <v>47777</v>
      </c>
      <c r="H84" s="476">
        <v>0</v>
      </c>
      <c r="I84" s="476">
        <v>136983</v>
      </c>
      <c r="J84" s="476">
        <v>136983</v>
      </c>
      <c r="K84" s="476">
        <v>113252</v>
      </c>
      <c r="L84" s="476">
        <v>23731</v>
      </c>
      <c r="M84" s="476">
        <v>0</v>
      </c>
    </row>
    <row r="85" spans="2:13" ht="19.5" customHeight="1">
      <c r="B85" s="429" t="s">
        <v>451</v>
      </c>
      <c r="C85" s="208" t="s">
        <v>26</v>
      </c>
      <c r="D85" s="476">
        <v>460563</v>
      </c>
      <c r="E85" s="476">
        <v>337960</v>
      </c>
      <c r="F85" s="476">
        <v>285008</v>
      </c>
      <c r="G85" s="476">
        <v>52952</v>
      </c>
      <c r="H85" s="476">
        <v>122603</v>
      </c>
      <c r="I85" s="476">
        <v>134674</v>
      </c>
      <c r="J85" s="476">
        <v>128625</v>
      </c>
      <c r="K85" s="476">
        <v>123332</v>
      </c>
      <c r="L85" s="476">
        <v>5293</v>
      </c>
      <c r="M85" s="476">
        <v>6049</v>
      </c>
    </row>
    <row r="86" spans="2:13" ht="19.5" customHeight="1">
      <c r="B86" s="429" t="s">
        <v>452</v>
      </c>
      <c r="C86" s="208" t="s">
        <v>27</v>
      </c>
      <c r="D86" s="476">
        <v>493343</v>
      </c>
      <c r="E86" s="476">
        <v>381764</v>
      </c>
      <c r="F86" s="476">
        <v>340064</v>
      </c>
      <c r="G86" s="476">
        <v>41700</v>
      </c>
      <c r="H86" s="476">
        <v>111579</v>
      </c>
      <c r="I86" s="476">
        <v>150364</v>
      </c>
      <c r="J86" s="476">
        <v>150364</v>
      </c>
      <c r="K86" s="476">
        <v>145637</v>
      </c>
      <c r="L86" s="476">
        <v>4727</v>
      </c>
      <c r="M86" s="476">
        <v>0</v>
      </c>
    </row>
    <row r="87" spans="2:13" ht="19.5" customHeight="1">
      <c r="B87" s="429" t="s">
        <v>453</v>
      </c>
      <c r="C87" s="208" t="s">
        <v>832</v>
      </c>
      <c r="D87" s="476">
        <v>348522</v>
      </c>
      <c r="E87" s="476">
        <v>348522</v>
      </c>
      <c r="F87" s="476">
        <v>285168</v>
      </c>
      <c r="G87" s="476">
        <v>63354</v>
      </c>
      <c r="H87" s="476">
        <v>0</v>
      </c>
      <c r="I87" s="476">
        <v>119458</v>
      </c>
      <c r="J87" s="476">
        <v>119458</v>
      </c>
      <c r="K87" s="476">
        <v>119096</v>
      </c>
      <c r="L87" s="476">
        <v>362</v>
      </c>
      <c r="M87" s="476">
        <v>0</v>
      </c>
    </row>
    <row r="88" spans="2:13" ht="19.5" customHeight="1">
      <c r="B88" s="429" t="s">
        <v>454</v>
      </c>
      <c r="C88" s="208" t="s">
        <v>833</v>
      </c>
      <c r="D88" s="476">
        <v>351037</v>
      </c>
      <c r="E88" s="476">
        <v>350180</v>
      </c>
      <c r="F88" s="476">
        <v>292847</v>
      </c>
      <c r="G88" s="476">
        <v>57333</v>
      </c>
      <c r="H88" s="476">
        <v>857</v>
      </c>
      <c r="I88" s="476">
        <v>146938</v>
      </c>
      <c r="J88" s="476">
        <v>146938</v>
      </c>
      <c r="K88" s="476">
        <v>145030</v>
      </c>
      <c r="L88" s="476">
        <v>1908</v>
      </c>
      <c r="M88" s="476">
        <v>0</v>
      </c>
    </row>
    <row r="89" spans="2:13" ht="19.5" customHeight="1">
      <c r="B89" s="429" t="s">
        <v>455</v>
      </c>
      <c r="C89" s="208" t="s">
        <v>834</v>
      </c>
      <c r="D89" s="476">
        <v>287650</v>
      </c>
      <c r="E89" s="476">
        <v>287650</v>
      </c>
      <c r="F89" s="476">
        <v>245510</v>
      </c>
      <c r="G89" s="476">
        <v>42140</v>
      </c>
      <c r="H89" s="476">
        <v>0</v>
      </c>
      <c r="I89" s="476">
        <v>91235</v>
      </c>
      <c r="J89" s="476">
        <v>91235</v>
      </c>
      <c r="K89" s="476">
        <v>90686</v>
      </c>
      <c r="L89" s="476">
        <v>549</v>
      </c>
      <c r="M89" s="476">
        <v>0</v>
      </c>
    </row>
    <row r="90" spans="2:13" ht="19.5" customHeight="1">
      <c r="B90" s="429" t="s">
        <v>456</v>
      </c>
      <c r="C90" s="208" t="s">
        <v>28</v>
      </c>
      <c r="D90" s="476">
        <v>386882</v>
      </c>
      <c r="E90" s="476">
        <v>384968</v>
      </c>
      <c r="F90" s="476">
        <v>318498</v>
      </c>
      <c r="G90" s="476">
        <v>66470</v>
      </c>
      <c r="H90" s="476">
        <v>1914</v>
      </c>
      <c r="I90" s="476">
        <v>170385</v>
      </c>
      <c r="J90" s="476">
        <v>170044</v>
      </c>
      <c r="K90" s="476">
        <v>164632</v>
      </c>
      <c r="L90" s="476">
        <v>5412</v>
      </c>
      <c r="M90" s="476">
        <v>341</v>
      </c>
    </row>
    <row r="91" spans="2:13" ht="19.5" customHeight="1">
      <c r="B91" s="429" t="s">
        <v>457</v>
      </c>
      <c r="C91" s="208" t="s">
        <v>29</v>
      </c>
      <c r="D91" s="476">
        <v>364741</v>
      </c>
      <c r="E91" s="476">
        <v>364557</v>
      </c>
      <c r="F91" s="476">
        <v>311273</v>
      </c>
      <c r="G91" s="476">
        <v>53284</v>
      </c>
      <c r="H91" s="476">
        <v>184</v>
      </c>
      <c r="I91" s="476">
        <v>149639</v>
      </c>
      <c r="J91" s="476">
        <v>149639</v>
      </c>
      <c r="K91" s="476">
        <v>145243</v>
      </c>
      <c r="L91" s="476">
        <v>4396</v>
      </c>
      <c r="M91" s="476">
        <v>0</v>
      </c>
    </row>
    <row r="92" spans="2:13" ht="19.5" customHeight="1">
      <c r="B92" s="429" t="s">
        <v>458</v>
      </c>
      <c r="C92" s="208" t="s">
        <v>30</v>
      </c>
      <c r="D92" s="476">
        <v>302725</v>
      </c>
      <c r="E92" s="476">
        <v>302725</v>
      </c>
      <c r="F92" s="476">
        <v>261071</v>
      </c>
      <c r="G92" s="476">
        <v>41654</v>
      </c>
      <c r="H92" s="476">
        <v>0</v>
      </c>
      <c r="I92" s="476">
        <v>103928</v>
      </c>
      <c r="J92" s="476">
        <v>103928</v>
      </c>
      <c r="K92" s="476">
        <v>100432</v>
      </c>
      <c r="L92" s="476">
        <v>3496</v>
      </c>
      <c r="M92" s="476">
        <v>0</v>
      </c>
    </row>
    <row r="93" spans="2:13" ht="19.5" customHeight="1">
      <c r="B93" s="429" t="s">
        <v>459</v>
      </c>
      <c r="C93" s="208" t="s">
        <v>31</v>
      </c>
      <c r="D93" s="476">
        <v>601464</v>
      </c>
      <c r="E93" s="476">
        <v>351076</v>
      </c>
      <c r="F93" s="476">
        <v>315092</v>
      </c>
      <c r="G93" s="476">
        <v>35984</v>
      </c>
      <c r="H93" s="476">
        <v>250388</v>
      </c>
      <c r="I93" s="476">
        <v>112170</v>
      </c>
      <c r="J93" s="476">
        <v>112170</v>
      </c>
      <c r="K93" s="476">
        <v>110000</v>
      </c>
      <c r="L93" s="476">
        <v>2170</v>
      </c>
      <c r="M93" s="476">
        <v>0</v>
      </c>
    </row>
    <row r="94" spans="2:13" ht="19.5" customHeight="1">
      <c r="B94" s="429" t="s">
        <v>460</v>
      </c>
      <c r="C94" s="208" t="s">
        <v>32</v>
      </c>
      <c r="D94" s="476">
        <v>476277</v>
      </c>
      <c r="E94" s="476">
        <v>350240</v>
      </c>
      <c r="F94" s="476">
        <v>309120</v>
      </c>
      <c r="G94" s="476">
        <v>41120</v>
      </c>
      <c r="H94" s="476">
        <v>126037</v>
      </c>
      <c r="I94" s="476">
        <v>149668</v>
      </c>
      <c r="J94" s="476">
        <v>149195</v>
      </c>
      <c r="K94" s="476">
        <v>145983</v>
      </c>
      <c r="L94" s="476">
        <v>3212</v>
      </c>
      <c r="M94" s="476">
        <v>473</v>
      </c>
    </row>
    <row r="95" spans="2:13" ht="19.5" customHeight="1">
      <c r="B95" s="429" t="s">
        <v>461</v>
      </c>
      <c r="C95" s="208" t="s">
        <v>33</v>
      </c>
      <c r="D95" s="476">
        <v>387442</v>
      </c>
      <c r="E95" s="476">
        <v>386262</v>
      </c>
      <c r="F95" s="476">
        <v>351677</v>
      </c>
      <c r="G95" s="476">
        <v>34585</v>
      </c>
      <c r="H95" s="476">
        <v>1180</v>
      </c>
      <c r="I95" s="476">
        <v>191820</v>
      </c>
      <c r="J95" s="476">
        <v>191820</v>
      </c>
      <c r="K95" s="476">
        <v>190252</v>
      </c>
      <c r="L95" s="476">
        <v>1568</v>
      </c>
      <c r="M95" s="476">
        <v>0</v>
      </c>
    </row>
    <row r="96" spans="2:13" ht="19.5" customHeight="1">
      <c r="B96" s="429" t="s">
        <v>462</v>
      </c>
      <c r="C96" s="208" t="s">
        <v>34</v>
      </c>
      <c r="D96" s="476">
        <v>356737</v>
      </c>
      <c r="E96" s="476">
        <v>356737</v>
      </c>
      <c r="F96" s="476">
        <v>305729</v>
      </c>
      <c r="G96" s="476">
        <v>51008</v>
      </c>
      <c r="H96" s="476">
        <v>0</v>
      </c>
      <c r="I96" s="476">
        <v>170634</v>
      </c>
      <c r="J96" s="476">
        <v>170634</v>
      </c>
      <c r="K96" s="476">
        <v>145342</v>
      </c>
      <c r="L96" s="476">
        <v>25292</v>
      </c>
      <c r="M96" s="476">
        <v>0</v>
      </c>
    </row>
    <row r="97" spans="2:13" ht="19.5" customHeight="1">
      <c r="B97" s="429" t="s">
        <v>463</v>
      </c>
      <c r="C97" s="448" t="s">
        <v>602</v>
      </c>
      <c r="D97" s="476">
        <v>339737</v>
      </c>
      <c r="E97" s="476">
        <v>339680</v>
      </c>
      <c r="F97" s="476">
        <v>299209</v>
      </c>
      <c r="G97" s="476">
        <v>40471</v>
      </c>
      <c r="H97" s="476">
        <v>57</v>
      </c>
      <c r="I97" s="476">
        <v>105138</v>
      </c>
      <c r="J97" s="476">
        <v>105125</v>
      </c>
      <c r="K97" s="476">
        <v>101039</v>
      </c>
      <c r="L97" s="476">
        <v>4086</v>
      </c>
      <c r="M97" s="476">
        <v>13</v>
      </c>
    </row>
    <row r="98" spans="2:13" ht="19.5" customHeight="1">
      <c r="B98" s="426" t="s">
        <v>261</v>
      </c>
      <c r="C98" s="523" t="s">
        <v>600</v>
      </c>
      <c r="D98" s="474">
        <v>324727</v>
      </c>
      <c r="E98" s="474">
        <v>324456</v>
      </c>
      <c r="F98" s="474">
        <v>307017</v>
      </c>
      <c r="G98" s="474">
        <v>17439</v>
      </c>
      <c r="H98" s="474">
        <v>271</v>
      </c>
      <c r="I98" s="474">
        <v>103817</v>
      </c>
      <c r="J98" s="474">
        <v>103501</v>
      </c>
      <c r="K98" s="474">
        <v>102817</v>
      </c>
      <c r="L98" s="474">
        <v>684</v>
      </c>
      <c r="M98" s="474">
        <v>316</v>
      </c>
    </row>
    <row r="99" spans="2:13" ht="19.5" customHeight="1">
      <c r="B99" s="430" t="s">
        <v>262</v>
      </c>
      <c r="C99" s="524" t="s">
        <v>601</v>
      </c>
      <c r="D99" s="478">
        <v>325958</v>
      </c>
      <c r="E99" s="478">
        <v>279950</v>
      </c>
      <c r="F99" s="478">
        <v>257466</v>
      </c>
      <c r="G99" s="478">
        <v>22484</v>
      </c>
      <c r="H99" s="478">
        <v>46008</v>
      </c>
      <c r="I99" s="478">
        <v>101840</v>
      </c>
      <c r="J99" s="478">
        <v>101733</v>
      </c>
      <c r="K99" s="478">
        <v>99481</v>
      </c>
      <c r="L99" s="478">
        <v>2252</v>
      </c>
      <c r="M99" s="478">
        <v>107</v>
      </c>
    </row>
    <row r="100" spans="2:13" ht="19.5" customHeight="1">
      <c r="B100" s="428" t="s">
        <v>263</v>
      </c>
      <c r="C100" s="207" t="s">
        <v>843</v>
      </c>
      <c r="D100" s="482">
        <v>299460</v>
      </c>
      <c r="E100" s="482">
        <v>281106</v>
      </c>
      <c r="F100" s="482">
        <v>255011</v>
      </c>
      <c r="G100" s="482">
        <v>26095</v>
      </c>
      <c r="H100" s="482">
        <v>18354</v>
      </c>
      <c r="I100" s="482">
        <v>96676</v>
      </c>
      <c r="J100" s="482">
        <v>96555</v>
      </c>
      <c r="K100" s="482">
        <v>93724</v>
      </c>
      <c r="L100" s="482">
        <v>2831</v>
      </c>
      <c r="M100" s="482">
        <v>121</v>
      </c>
    </row>
    <row r="101" spans="2:13" ht="19.5" customHeight="1">
      <c r="B101" s="429" t="s">
        <v>264</v>
      </c>
      <c r="C101" s="208" t="s">
        <v>35</v>
      </c>
      <c r="D101" s="476">
        <v>263512</v>
      </c>
      <c r="E101" s="476">
        <v>263512</v>
      </c>
      <c r="F101" s="476">
        <v>239957</v>
      </c>
      <c r="G101" s="476">
        <v>23555</v>
      </c>
      <c r="H101" s="476">
        <v>0</v>
      </c>
      <c r="I101" s="476">
        <v>87141</v>
      </c>
      <c r="J101" s="476">
        <v>87107</v>
      </c>
      <c r="K101" s="476">
        <v>83413</v>
      </c>
      <c r="L101" s="476">
        <v>3694</v>
      </c>
      <c r="M101" s="476">
        <v>34</v>
      </c>
    </row>
    <row r="102" spans="2:13" ht="19.5" customHeight="1">
      <c r="B102" s="426" t="s">
        <v>265</v>
      </c>
      <c r="C102" s="206" t="s">
        <v>844</v>
      </c>
      <c r="D102" s="474">
        <v>346527</v>
      </c>
      <c r="E102" s="474">
        <v>346402</v>
      </c>
      <c r="F102" s="474">
        <v>310722</v>
      </c>
      <c r="G102" s="474">
        <v>35680</v>
      </c>
      <c r="H102" s="474">
        <v>125</v>
      </c>
      <c r="I102" s="474">
        <v>142202</v>
      </c>
      <c r="J102" s="474">
        <v>142173</v>
      </c>
      <c r="K102" s="474">
        <v>136299</v>
      </c>
      <c r="L102" s="474">
        <v>5874</v>
      </c>
      <c r="M102" s="474">
        <v>29</v>
      </c>
    </row>
    <row r="103" spans="2:13" ht="19.5" customHeight="1">
      <c r="B103" s="430" t="s">
        <v>266</v>
      </c>
      <c r="C103" s="205" t="s">
        <v>36</v>
      </c>
      <c r="D103" s="478">
        <v>259358</v>
      </c>
      <c r="E103" s="478">
        <v>259358</v>
      </c>
      <c r="F103" s="478">
        <v>240000</v>
      </c>
      <c r="G103" s="478">
        <v>19358</v>
      </c>
      <c r="H103" s="478">
        <v>0</v>
      </c>
      <c r="I103" s="478">
        <v>140308</v>
      </c>
      <c r="J103" s="478">
        <v>140308</v>
      </c>
      <c r="K103" s="478">
        <v>132435</v>
      </c>
      <c r="L103" s="478">
        <v>7873</v>
      </c>
      <c r="M103" s="478">
        <v>0</v>
      </c>
    </row>
    <row r="104" spans="2:13" ht="19.5" customHeight="1">
      <c r="B104" s="428" t="s">
        <v>267</v>
      </c>
      <c r="C104" s="207" t="s">
        <v>37</v>
      </c>
      <c r="D104" s="474">
        <v>194367</v>
      </c>
      <c r="E104" s="474">
        <v>194344</v>
      </c>
      <c r="F104" s="474">
        <v>162539</v>
      </c>
      <c r="G104" s="474">
        <v>31805</v>
      </c>
      <c r="H104" s="474">
        <v>23</v>
      </c>
      <c r="I104" s="474">
        <v>151122</v>
      </c>
      <c r="J104" s="474">
        <v>147298</v>
      </c>
      <c r="K104" s="474">
        <v>145414</v>
      </c>
      <c r="L104" s="474">
        <v>1884</v>
      </c>
      <c r="M104" s="474">
        <v>3824</v>
      </c>
    </row>
    <row r="105" spans="2:13" ht="19.5" customHeight="1">
      <c r="B105" s="429" t="s">
        <v>268</v>
      </c>
      <c r="C105" s="208" t="s">
        <v>38</v>
      </c>
      <c r="D105" s="476">
        <v>231769</v>
      </c>
      <c r="E105" s="476">
        <v>231769</v>
      </c>
      <c r="F105" s="476">
        <v>214898</v>
      </c>
      <c r="G105" s="476">
        <v>16871</v>
      </c>
      <c r="H105" s="476">
        <v>0</v>
      </c>
      <c r="I105" s="476">
        <v>82596</v>
      </c>
      <c r="J105" s="476">
        <v>82596</v>
      </c>
      <c r="K105" s="476">
        <v>81173</v>
      </c>
      <c r="L105" s="476">
        <v>1423</v>
      </c>
      <c r="M105" s="476">
        <v>0</v>
      </c>
    </row>
    <row r="106" spans="2:13" ht="19.5" customHeight="1">
      <c r="B106" s="430" t="s">
        <v>269</v>
      </c>
      <c r="C106" s="205" t="s">
        <v>39</v>
      </c>
      <c r="D106" s="487">
        <v>278399</v>
      </c>
      <c r="E106" s="487">
        <v>277702</v>
      </c>
      <c r="F106" s="487">
        <v>259071</v>
      </c>
      <c r="G106" s="487">
        <v>18631</v>
      </c>
      <c r="H106" s="487">
        <v>697</v>
      </c>
      <c r="I106" s="487">
        <v>0</v>
      </c>
      <c r="J106" s="487">
        <v>0</v>
      </c>
      <c r="K106" s="487">
        <v>0</v>
      </c>
      <c r="L106" s="487">
        <v>0</v>
      </c>
      <c r="M106" s="487">
        <v>0</v>
      </c>
    </row>
  </sheetData>
  <sheetProtection/>
  <mergeCells count="18">
    <mergeCell ref="B4:C7"/>
    <mergeCell ref="B57:C60"/>
    <mergeCell ref="D4:H4"/>
    <mergeCell ref="I4:M4"/>
    <mergeCell ref="D57:H57"/>
    <mergeCell ref="I57:M57"/>
    <mergeCell ref="J6:J7"/>
    <mergeCell ref="M6:M7"/>
    <mergeCell ref="J59:J60"/>
    <mergeCell ref="M59:M60"/>
    <mergeCell ref="E6:E7"/>
    <mergeCell ref="D5:D7"/>
    <mergeCell ref="D58:D60"/>
    <mergeCell ref="I58:I60"/>
    <mergeCell ref="E59:E60"/>
    <mergeCell ref="H59:H60"/>
    <mergeCell ref="H6:H7"/>
    <mergeCell ref="I5:I7"/>
  </mergeCells>
  <dataValidations count="1">
    <dataValidation type="whole" allowBlank="1" showInputMessage="1" showErrorMessage="1" errorTitle="入力エラー" error="入力した値に誤りがあります" sqref="D8:IV53 C8:C44 C100:C106 D98:IV106 C47:C53 C61:IV97">
      <formula1>-999999999999</formula1>
      <formula2>999999999999</formula2>
    </dataValidation>
  </dataValidations>
  <printOptions horizontalCentered="1"/>
  <pageMargins left="0.31496062992125984" right="0.4724409448818898" top="0.7874015748031497" bottom="0.5905511811023623" header="0" footer="0.3937007874015748"/>
  <pageSetup firstPageNumber="22" useFirstPageNumber="1" horizontalDpi="600" verticalDpi="600" orientation="portrait" paperSize="9" scale="65" r:id="rId1"/>
  <headerFooter alignWithMargins="0">
    <oddFooter>&amp;C&amp;"ＭＳ Ｐゴシック,標準"&amp;14－　&amp;P　－</oddFooter>
  </headerFooter>
  <rowBreaks count="1" manualBreakCount="1">
    <brk id="53" max="255" man="1"/>
  </rowBreaks>
</worksheet>
</file>

<file path=xl/worksheets/sheet23.xml><?xml version="1.0" encoding="utf-8"?>
<worksheet xmlns="http://schemas.openxmlformats.org/spreadsheetml/2006/main" xmlns:r="http://schemas.openxmlformats.org/officeDocument/2006/relationships">
  <sheetPr>
    <tabColor indexed="53"/>
  </sheetPr>
  <dimension ref="B1:M106"/>
  <sheetViews>
    <sheetView view="pageBreakPreview" zoomScale="85" zoomScaleNormal="80" zoomScaleSheetLayoutView="85" zoomScalePageLayoutView="0" workbookViewId="0" topLeftCell="A1">
      <selection activeCell="A1" sqref="A1"/>
    </sheetView>
  </sheetViews>
  <sheetFormatPr defaultColWidth="8.796875" defaultRowHeight="14.25"/>
  <cols>
    <col min="1" max="1" width="4.09765625" style="70" customWidth="1"/>
    <col min="2" max="2" width="6.5" style="70" customWidth="1"/>
    <col min="3" max="3" width="38.59765625" style="68" customWidth="1"/>
    <col min="4" max="11" width="11.59765625" style="70" customWidth="1"/>
    <col min="12" max="16384" width="9" style="70" customWidth="1"/>
  </cols>
  <sheetData>
    <row r="1" spans="2:11" ht="18.75">
      <c r="B1" s="65"/>
      <c r="C1" s="202" t="s">
        <v>670</v>
      </c>
      <c r="E1" s="78"/>
      <c r="I1" s="65"/>
      <c r="J1" s="65"/>
      <c r="K1" s="65"/>
    </row>
    <row r="2" spans="2:11" ht="18.75">
      <c r="B2" s="65"/>
      <c r="C2" s="395">
        <v>43040</v>
      </c>
      <c r="E2" s="78"/>
      <c r="I2" s="65"/>
      <c r="J2" s="65"/>
      <c r="K2" s="65"/>
    </row>
    <row r="3" spans="2:10" ht="18" customHeight="1">
      <c r="B3" s="67"/>
      <c r="C3" s="69" t="s">
        <v>306</v>
      </c>
      <c r="E3" s="67"/>
      <c r="F3" s="67"/>
      <c r="G3" s="67"/>
      <c r="H3" s="67"/>
      <c r="I3" s="67"/>
      <c r="J3" s="67"/>
    </row>
    <row r="4" spans="2:11" s="71" customFormat="1" ht="18" customHeight="1">
      <c r="B4" s="684" t="s">
        <v>197</v>
      </c>
      <c r="C4" s="685"/>
      <c r="D4" s="699" t="s">
        <v>75</v>
      </c>
      <c r="E4" s="698"/>
      <c r="F4" s="698"/>
      <c r="G4" s="719"/>
      <c r="H4" s="697" t="s">
        <v>76</v>
      </c>
      <c r="I4" s="698"/>
      <c r="J4" s="698"/>
      <c r="K4" s="719"/>
    </row>
    <row r="5" spans="2:11" s="71" customFormat="1" ht="9.75" customHeight="1">
      <c r="B5" s="686"/>
      <c r="C5" s="687"/>
      <c r="D5" s="720" t="s">
        <v>48</v>
      </c>
      <c r="E5" s="720" t="s">
        <v>80</v>
      </c>
      <c r="F5" s="503"/>
      <c r="G5" s="504"/>
      <c r="H5" s="720" t="s">
        <v>48</v>
      </c>
      <c r="I5" s="720" t="s">
        <v>80</v>
      </c>
      <c r="J5" s="503"/>
      <c r="K5" s="504"/>
    </row>
    <row r="6" spans="2:11" s="71" customFormat="1" ht="36" customHeight="1" thickBot="1">
      <c r="B6" s="688"/>
      <c r="C6" s="689"/>
      <c r="D6" s="721"/>
      <c r="E6" s="721"/>
      <c r="F6" s="79" t="s">
        <v>81</v>
      </c>
      <c r="G6" s="80" t="s">
        <v>82</v>
      </c>
      <c r="H6" s="721"/>
      <c r="I6" s="721"/>
      <c r="J6" s="79" t="s">
        <v>81</v>
      </c>
      <c r="K6" s="80" t="s">
        <v>82</v>
      </c>
    </row>
    <row r="7" spans="2:11" s="209" customFormat="1" ht="12.75" customHeight="1" thickTop="1">
      <c r="B7" s="440"/>
      <c r="C7" s="441"/>
      <c r="D7" s="220" t="s">
        <v>50</v>
      </c>
      <c r="E7" s="221" t="s">
        <v>51</v>
      </c>
      <c r="F7" s="222" t="s">
        <v>51</v>
      </c>
      <c r="G7" s="222" t="s">
        <v>51</v>
      </c>
      <c r="H7" s="222" t="s">
        <v>50</v>
      </c>
      <c r="I7" s="222" t="s">
        <v>51</v>
      </c>
      <c r="J7" s="222" t="s">
        <v>51</v>
      </c>
      <c r="K7" s="220" t="s">
        <v>51</v>
      </c>
    </row>
    <row r="8" spans="2:11" ht="19.5" customHeight="1">
      <c r="B8" s="447" t="s">
        <v>379</v>
      </c>
      <c r="C8" s="439" t="s">
        <v>816</v>
      </c>
      <c r="D8" s="505">
        <v>20.7</v>
      </c>
      <c r="E8" s="505">
        <v>176.9</v>
      </c>
      <c r="F8" s="505">
        <v>159.5</v>
      </c>
      <c r="G8" s="505">
        <v>17.4</v>
      </c>
      <c r="H8" s="505">
        <v>16.1</v>
      </c>
      <c r="I8" s="505">
        <v>90.5</v>
      </c>
      <c r="J8" s="505">
        <v>88.3</v>
      </c>
      <c r="K8" s="505">
        <v>2.2</v>
      </c>
    </row>
    <row r="9" spans="2:11" ht="19.5" customHeight="1">
      <c r="B9" s="443" t="s">
        <v>380</v>
      </c>
      <c r="C9" s="203" t="s">
        <v>817</v>
      </c>
      <c r="D9" s="506">
        <v>22.6</v>
      </c>
      <c r="E9" s="507">
        <v>187</v>
      </c>
      <c r="F9" s="507">
        <v>170.7</v>
      </c>
      <c r="G9" s="507">
        <v>16.3</v>
      </c>
      <c r="H9" s="507">
        <v>17.7</v>
      </c>
      <c r="I9" s="507">
        <v>109</v>
      </c>
      <c r="J9" s="507">
        <v>106.9</v>
      </c>
      <c r="K9" s="507">
        <v>2.1</v>
      </c>
    </row>
    <row r="10" spans="2:11" ht="19.5" customHeight="1">
      <c r="B10" s="444" t="s">
        <v>381</v>
      </c>
      <c r="C10" s="204" t="s">
        <v>818</v>
      </c>
      <c r="D10" s="508">
        <v>20.7</v>
      </c>
      <c r="E10" s="509">
        <v>181.5</v>
      </c>
      <c r="F10" s="509">
        <v>160.6</v>
      </c>
      <c r="G10" s="509">
        <v>20.9</v>
      </c>
      <c r="H10" s="509">
        <v>16.8</v>
      </c>
      <c r="I10" s="509">
        <v>106</v>
      </c>
      <c r="J10" s="509">
        <v>103.2</v>
      </c>
      <c r="K10" s="509">
        <v>2.8</v>
      </c>
    </row>
    <row r="11" spans="2:11" ht="19.5" customHeight="1">
      <c r="B11" s="445" t="s">
        <v>382</v>
      </c>
      <c r="C11" s="204" t="s">
        <v>819</v>
      </c>
      <c r="D11" s="508">
        <v>18.7</v>
      </c>
      <c r="E11" s="509">
        <v>152.1</v>
      </c>
      <c r="F11" s="509">
        <v>141.7</v>
      </c>
      <c r="G11" s="509">
        <v>10.4</v>
      </c>
      <c r="H11" s="509">
        <v>19.3</v>
      </c>
      <c r="I11" s="509">
        <v>104.7</v>
      </c>
      <c r="J11" s="509">
        <v>104.7</v>
      </c>
      <c r="K11" s="509">
        <v>0</v>
      </c>
    </row>
    <row r="12" spans="2:11" ht="19.5" customHeight="1">
      <c r="B12" s="444" t="s">
        <v>383</v>
      </c>
      <c r="C12" s="204" t="s">
        <v>820</v>
      </c>
      <c r="D12" s="508">
        <v>20.4</v>
      </c>
      <c r="E12" s="509">
        <v>161.2</v>
      </c>
      <c r="F12" s="509">
        <v>151.2</v>
      </c>
      <c r="G12" s="509">
        <v>10</v>
      </c>
      <c r="H12" s="509">
        <v>8.5</v>
      </c>
      <c r="I12" s="509">
        <v>60.7</v>
      </c>
      <c r="J12" s="509">
        <v>60</v>
      </c>
      <c r="K12" s="509">
        <v>0.7</v>
      </c>
    </row>
    <row r="13" spans="2:11" ht="19.5" customHeight="1">
      <c r="B13" s="444" t="s">
        <v>384</v>
      </c>
      <c r="C13" s="204" t="s">
        <v>10</v>
      </c>
      <c r="D13" s="508">
        <v>21.3</v>
      </c>
      <c r="E13" s="509">
        <v>189.5</v>
      </c>
      <c r="F13" s="509">
        <v>158.2</v>
      </c>
      <c r="G13" s="509">
        <v>31.3</v>
      </c>
      <c r="H13" s="509">
        <v>17.5</v>
      </c>
      <c r="I13" s="509">
        <v>97.7</v>
      </c>
      <c r="J13" s="509">
        <v>89</v>
      </c>
      <c r="K13" s="509">
        <v>8.7</v>
      </c>
    </row>
    <row r="14" spans="2:11" ht="19.5" customHeight="1">
      <c r="B14" s="444" t="s">
        <v>385</v>
      </c>
      <c r="C14" s="204" t="s">
        <v>11</v>
      </c>
      <c r="D14" s="508">
        <v>21.3</v>
      </c>
      <c r="E14" s="509">
        <v>175.5</v>
      </c>
      <c r="F14" s="509">
        <v>164.8</v>
      </c>
      <c r="G14" s="509">
        <v>10.7</v>
      </c>
      <c r="H14" s="509">
        <v>17</v>
      </c>
      <c r="I14" s="509">
        <v>93.8</v>
      </c>
      <c r="J14" s="509">
        <v>92.3</v>
      </c>
      <c r="K14" s="509">
        <v>1.5</v>
      </c>
    </row>
    <row r="15" spans="2:11" ht="19.5" customHeight="1">
      <c r="B15" s="444" t="s">
        <v>386</v>
      </c>
      <c r="C15" s="204" t="s">
        <v>12</v>
      </c>
      <c r="D15" s="508">
        <v>18.9</v>
      </c>
      <c r="E15" s="509">
        <v>149.6</v>
      </c>
      <c r="F15" s="509">
        <v>136.6</v>
      </c>
      <c r="G15" s="509">
        <v>13</v>
      </c>
      <c r="H15" s="509">
        <v>17.4</v>
      </c>
      <c r="I15" s="509">
        <v>113.2</v>
      </c>
      <c r="J15" s="509">
        <v>110</v>
      </c>
      <c r="K15" s="509">
        <v>3.2</v>
      </c>
    </row>
    <row r="16" spans="2:11" ht="19.5" customHeight="1">
      <c r="B16" s="444" t="s">
        <v>387</v>
      </c>
      <c r="C16" s="204" t="s">
        <v>13</v>
      </c>
      <c r="D16" s="508">
        <v>20.8</v>
      </c>
      <c r="E16" s="509">
        <v>175.6</v>
      </c>
      <c r="F16" s="509">
        <v>159.5</v>
      </c>
      <c r="G16" s="509">
        <v>16.1</v>
      </c>
      <c r="H16" s="509">
        <v>16.1</v>
      </c>
      <c r="I16" s="509">
        <v>108.3</v>
      </c>
      <c r="J16" s="509">
        <v>105.2</v>
      </c>
      <c r="K16" s="509">
        <v>3.1</v>
      </c>
    </row>
    <row r="17" spans="2:11" ht="19.5" customHeight="1">
      <c r="B17" s="444" t="s">
        <v>388</v>
      </c>
      <c r="C17" s="204" t="s">
        <v>14</v>
      </c>
      <c r="D17" s="508">
        <v>20.1</v>
      </c>
      <c r="E17" s="509">
        <v>171.7</v>
      </c>
      <c r="F17" s="509">
        <v>158.6</v>
      </c>
      <c r="G17" s="509">
        <v>13.1</v>
      </c>
      <c r="H17" s="509">
        <v>19</v>
      </c>
      <c r="I17" s="509">
        <v>108.1</v>
      </c>
      <c r="J17" s="509">
        <v>104.4</v>
      </c>
      <c r="K17" s="509">
        <v>3.7</v>
      </c>
    </row>
    <row r="18" spans="2:11" ht="19.5" customHeight="1">
      <c r="B18" s="444" t="s">
        <v>389</v>
      </c>
      <c r="C18" s="204" t="s">
        <v>15</v>
      </c>
      <c r="D18" s="508">
        <v>22.3</v>
      </c>
      <c r="E18" s="509">
        <v>195</v>
      </c>
      <c r="F18" s="509">
        <v>180.4</v>
      </c>
      <c r="G18" s="509">
        <v>14.6</v>
      </c>
      <c r="H18" s="509">
        <v>14.4</v>
      </c>
      <c r="I18" s="509">
        <v>76.2</v>
      </c>
      <c r="J18" s="509">
        <v>75</v>
      </c>
      <c r="K18" s="509">
        <v>1.2</v>
      </c>
    </row>
    <row r="19" spans="2:11" ht="19.5" customHeight="1">
      <c r="B19" s="444" t="s">
        <v>390</v>
      </c>
      <c r="C19" s="204" t="s">
        <v>16</v>
      </c>
      <c r="D19" s="508">
        <v>21.2</v>
      </c>
      <c r="E19" s="509">
        <v>175.7</v>
      </c>
      <c r="F19" s="509">
        <v>166</v>
      </c>
      <c r="G19" s="509">
        <v>9.7</v>
      </c>
      <c r="H19" s="509">
        <v>14.2</v>
      </c>
      <c r="I19" s="509">
        <v>87</v>
      </c>
      <c r="J19" s="509">
        <v>84.1</v>
      </c>
      <c r="K19" s="509">
        <v>2.9</v>
      </c>
    </row>
    <row r="20" spans="2:11" ht="19.5" customHeight="1">
      <c r="B20" s="444" t="s">
        <v>391</v>
      </c>
      <c r="C20" s="204" t="s">
        <v>17</v>
      </c>
      <c r="D20" s="508">
        <v>19.6</v>
      </c>
      <c r="E20" s="509">
        <v>181.2</v>
      </c>
      <c r="F20" s="509">
        <v>151.2</v>
      </c>
      <c r="G20" s="509">
        <v>30</v>
      </c>
      <c r="H20" s="509">
        <v>12.8</v>
      </c>
      <c r="I20" s="509">
        <v>58.3</v>
      </c>
      <c r="J20" s="509">
        <v>58.1</v>
      </c>
      <c r="K20" s="509">
        <v>0.2</v>
      </c>
    </row>
    <row r="21" spans="2:11" ht="19.5" customHeight="1">
      <c r="B21" s="444" t="s">
        <v>392</v>
      </c>
      <c r="C21" s="204" t="s">
        <v>18</v>
      </c>
      <c r="D21" s="508">
        <v>19.7</v>
      </c>
      <c r="E21" s="509">
        <v>161.8</v>
      </c>
      <c r="F21" s="509">
        <v>153.8</v>
      </c>
      <c r="G21" s="509">
        <v>8</v>
      </c>
      <c r="H21" s="509">
        <v>16.3</v>
      </c>
      <c r="I21" s="509">
        <v>96.4</v>
      </c>
      <c r="J21" s="509">
        <v>93.7</v>
      </c>
      <c r="K21" s="509">
        <v>2.7</v>
      </c>
    </row>
    <row r="22" spans="2:11" ht="19.5" customHeight="1">
      <c r="B22" s="444" t="s">
        <v>395</v>
      </c>
      <c r="C22" s="204" t="s">
        <v>821</v>
      </c>
      <c r="D22" s="508">
        <v>19.7</v>
      </c>
      <c r="E22" s="509">
        <v>158.9</v>
      </c>
      <c r="F22" s="509">
        <v>151.1</v>
      </c>
      <c r="G22" s="509">
        <v>7.8</v>
      </c>
      <c r="H22" s="509">
        <v>16.1</v>
      </c>
      <c r="I22" s="509">
        <v>125.7</v>
      </c>
      <c r="J22" s="509">
        <v>115.5</v>
      </c>
      <c r="K22" s="509">
        <v>10.2</v>
      </c>
    </row>
    <row r="23" spans="2:11" ht="19.5" customHeight="1">
      <c r="B23" s="446" t="s">
        <v>396</v>
      </c>
      <c r="C23" s="205" t="s">
        <v>19</v>
      </c>
      <c r="D23" s="510">
        <v>20.2</v>
      </c>
      <c r="E23" s="511">
        <v>169.8</v>
      </c>
      <c r="F23" s="511">
        <v>158.4</v>
      </c>
      <c r="G23" s="511">
        <v>11.4</v>
      </c>
      <c r="H23" s="511">
        <v>17.5</v>
      </c>
      <c r="I23" s="511">
        <v>87.6</v>
      </c>
      <c r="J23" s="511">
        <v>86.5</v>
      </c>
      <c r="K23" s="511">
        <v>1.1</v>
      </c>
    </row>
    <row r="24" spans="2:11" ht="19.5" customHeight="1">
      <c r="B24" s="426" t="s">
        <v>397</v>
      </c>
      <c r="C24" s="206" t="s">
        <v>20</v>
      </c>
      <c r="D24" s="507">
        <v>20.8</v>
      </c>
      <c r="E24" s="507">
        <v>178.6</v>
      </c>
      <c r="F24" s="507">
        <v>159.9</v>
      </c>
      <c r="G24" s="507">
        <v>18.7</v>
      </c>
      <c r="H24" s="507">
        <v>15.4</v>
      </c>
      <c r="I24" s="507">
        <v>99.8</v>
      </c>
      <c r="J24" s="507">
        <v>97.8</v>
      </c>
      <c r="K24" s="507">
        <v>2</v>
      </c>
    </row>
    <row r="25" spans="2:11" ht="19.5" customHeight="1">
      <c r="B25" s="427" t="s">
        <v>398</v>
      </c>
      <c r="C25" s="204" t="s">
        <v>823</v>
      </c>
      <c r="D25" s="512">
        <v>21.9</v>
      </c>
      <c r="E25" s="512">
        <v>181.1</v>
      </c>
      <c r="F25" s="512">
        <v>171.2</v>
      </c>
      <c r="G25" s="512">
        <v>9.9</v>
      </c>
      <c r="H25" s="512">
        <v>17.3</v>
      </c>
      <c r="I25" s="512">
        <v>113.2</v>
      </c>
      <c r="J25" s="512">
        <v>112.9</v>
      </c>
      <c r="K25" s="512">
        <v>0.3</v>
      </c>
    </row>
    <row r="26" spans="2:11" ht="19.5" customHeight="1">
      <c r="B26" s="428" t="s">
        <v>399</v>
      </c>
      <c r="C26" s="207" t="s">
        <v>21</v>
      </c>
      <c r="D26" s="505">
        <v>21.5</v>
      </c>
      <c r="E26" s="505">
        <v>175.7</v>
      </c>
      <c r="F26" s="505">
        <v>162.8</v>
      </c>
      <c r="G26" s="505">
        <v>12.9</v>
      </c>
      <c r="H26" s="505">
        <v>19.5</v>
      </c>
      <c r="I26" s="505">
        <v>136</v>
      </c>
      <c r="J26" s="505">
        <v>132.2</v>
      </c>
      <c r="K26" s="505">
        <v>3.8</v>
      </c>
    </row>
    <row r="27" spans="2:11" ht="19.5" customHeight="1">
      <c r="B27" s="429" t="s">
        <v>400</v>
      </c>
      <c r="C27" s="208" t="s">
        <v>22</v>
      </c>
      <c r="D27" s="509">
        <v>21.3</v>
      </c>
      <c r="E27" s="509">
        <v>186.5</v>
      </c>
      <c r="F27" s="509">
        <v>169</v>
      </c>
      <c r="G27" s="509">
        <v>17.5</v>
      </c>
      <c r="H27" s="509">
        <v>19.8</v>
      </c>
      <c r="I27" s="509">
        <v>132.1</v>
      </c>
      <c r="J27" s="509">
        <v>127.9</v>
      </c>
      <c r="K27" s="509">
        <v>4.2</v>
      </c>
    </row>
    <row r="28" spans="2:11" ht="19.5" customHeight="1">
      <c r="B28" s="429" t="s">
        <v>401</v>
      </c>
      <c r="C28" s="208" t="s">
        <v>23</v>
      </c>
      <c r="D28" s="509">
        <v>21.3</v>
      </c>
      <c r="E28" s="509">
        <v>181.4</v>
      </c>
      <c r="F28" s="509">
        <v>160.2</v>
      </c>
      <c r="G28" s="509">
        <v>21.2</v>
      </c>
      <c r="H28" s="509">
        <v>19.4</v>
      </c>
      <c r="I28" s="509">
        <v>109.2</v>
      </c>
      <c r="J28" s="509">
        <v>107.9</v>
      </c>
      <c r="K28" s="509">
        <v>1.3</v>
      </c>
    </row>
    <row r="29" spans="2:11" ht="19.5" customHeight="1">
      <c r="B29" s="429" t="s">
        <v>402</v>
      </c>
      <c r="C29" s="208" t="s">
        <v>827</v>
      </c>
      <c r="D29" s="509">
        <v>20.6</v>
      </c>
      <c r="E29" s="509">
        <v>185.9</v>
      </c>
      <c r="F29" s="509">
        <v>166.7</v>
      </c>
      <c r="G29" s="509">
        <v>19.2</v>
      </c>
      <c r="H29" s="509">
        <v>17.5</v>
      </c>
      <c r="I29" s="509">
        <v>117.6</v>
      </c>
      <c r="J29" s="509">
        <v>112.2</v>
      </c>
      <c r="K29" s="509">
        <v>5.4</v>
      </c>
    </row>
    <row r="30" spans="2:11" ht="19.5" customHeight="1">
      <c r="B30" s="429" t="s">
        <v>403</v>
      </c>
      <c r="C30" s="208" t="s">
        <v>24</v>
      </c>
      <c r="D30" s="509">
        <v>19.6</v>
      </c>
      <c r="E30" s="509">
        <v>163</v>
      </c>
      <c r="F30" s="509">
        <v>146.9</v>
      </c>
      <c r="G30" s="509">
        <v>16.1</v>
      </c>
      <c r="H30" s="509">
        <v>18.9</v>
      </c>
      <c r="I30" s="509">
        <v>134.6</v>
      </c>
      <c r="J30" s="509">
        <v>131.9</v>
      </c>
      <c r="K30" s="509">
        <v>2.7</v>
      </c>
    </row>
    <row r="31" spans="2:11" ht="19.5" customHeight="1">
      <c r="B31" s="429" t="s">
        <v>404</v>
      </c>
      <c r="C31" s="208" t="s">
        <v>25</v>
      </c>
      <c r="D31" s="509">
        <v>20</v>
      </c>
      <c r="E31" s="509">
        <v>177.7</v>
      </c>
      <c r="F31" s="509">
        <v>157.5</v>
      </c>
      <c r="G31" s="509">
        <v>20.2</v>
      </c>
      <c r="H31" s="509">
        <v>16.5</v>
      </c>
      <c r="I31" s="509">
        <v>125.3</v>
      </c>
      <c r="J31" s="509">
        <v>115.5</v>
      </c>
      <c r="K31" s="509">
        <v>9.8</v>
      </c>
    </row>
    <row r="32" spans="2:11" ht="19.5" customHeight="1">
      <c r="B32" s="429" t="s">
        <v>405</v>
      </c>
      <c r="C32" s="208" t="s">
        <v>26</v>
      </c>
      <c r="D32" s="509">
        <v>20.8</v>
      </c>
      <c r="E32" s="509">
        <v>185</v>
      </c>
      <c r="F32" s="509">
        <v>162.6</v>
      </c>
      <c r="G32" s="509">
        <v>22.4</v>
      </c>
      <c r="H32" s="509">
        <v>20.8</v>
      </c>
      <c r="I32" s="509">
        <v>121.9</v>
      </c>
      <c r="J32" s="509">
        <v>117.5</v>
      </c>
      <c r="K32" s="509">
        <v>4.4</v>
      </c>
    </row>
    <row r="33" spans="2:11" ht="19.5" customHeight="1">
      <c r="B33" s="429" t="s">
        <v>406</v>
      </c>
      <c r="C33" s="208" t="s">
        <v>27</v>
      </c>
      <c r="D33" s="509">
        <v>21.5</v>
      </c>
      <c r="E33" s="509">
        <v>177.3</v>
      </c>
      <c r="F33" s="509">
        <v>161.4</v>
      </c>
      <c r="G33" s="509">
        <v>15.9</v>
      </c>
      <c r="H33" s="509">
        <v>7.6</v>
      </c>
      <c r="I33" s="509">
        <v>40.5</v>
      </c>
      <c r="J33" s="509">
        <v>40.5</v>
      </c>
      <c r="K33" s="509">
        <v>0</v>
      </c>
    </row>
    <row r="34" spans="2:11" ht="19.5" customHeight="1">
      <c r="B34" s="429" t="s">
        <v>407</v>
      </c>
      <c r="C34" s="208" t="s">
        <v>832</v>
      </c>
      <c r="D34" s="509">
        <v>21.5</v>
      </c>
      <c r="E34" s="509">
        <v>202.8</v>
      </c>
      <c r="F34" s="509">
        <v>169.7</v>
      </c>
      <c r="G34" s="509">
        <v>33.1</v>
      </c>
      <c r="H34" s="509">
        <v>17.4</v>
      </c>
      <c r="I34" s="509">
        <v>101.1</v>
      </c>
      <c r="J34" s="509">
        <v>100.8</v>
      </c>
      <c r="K34" s="509">
        <v>0.3</v>
      </c>
    </row>
    <row r="35" spans="2:11" ht="19.5" customHeight="1">
      <c r="B35" s="429" t="s">
        <v>408</v>
      </c>
      <c r="C35" s="208" t="s">
        <v>833</v>
      </c>
      <c r="D35" s="509">
        <v>20.9</v>
      </c>
      <c r="E35" s="509">
        <v>177.2</v>
      </c>
      <c r="F35" s="509">
        <v>154.3</v>
      </c>
      <c r="G35" s="509">
        <v>22.9</v>
      </c>
      <c r="H35" s="509">
        <v>16.1</v>
      </c>
      <c r="I35" s="509">
        <v>118.8</v>
      </c>
      <c r="J35" s="509">
        <v>118</v>
      </c>
      <c r="K35" s="509">
        <v>0.8</v>
      </c>
    </row>
    <row r="36" spans="2:11" ht="19.5" customHeight="1">
      <c r="B36" s="429" t="s">
        <v>409</v>
      </c>
      <c r="C36" s="208" t="s">
        <v>834</v>
      </c>
      <c r="D36" s="509">
        <v>21.9</v>
      </c>
      <c r="E36" s="509">
        <v>196</v>
      </c>
      <c r="F36" s="509">
        <v>168.8</v>
      </c>
      <c r="G36" s="509">
        <v>27.2</v>
      </c>
      <c r="H36" s="509">
        <v>17.2</v>
      </c>
      <c r="I36" s="509">
        <v>95.9</v>
      </c>
      <c r="J36" s="509">
        <v>95.7</v>
      </c>
      <c r="K36" s="509">
        <v>0.2</v>
      </c>
    </row>
    <row r="37" spans="2:11" ht="19.5" customHeight="1">
      <c r="B37" s="429" t="s">
        <v>410</v>
      </c>
      <c r="C37" s="208" t="s">
        <v>28</v>
      </c>
      <c r="D37" s="509">
        <v>20.7</v>
      </c>
      <c r="E37" s="509">
        <v>182.1</v>
      </c>
      <c r="F37" s="509">
        <v>154.7</v>
      </c>
      <c r="G37" s="509">
        <v>27.4</v>
      </c>
      <c r="H37" s="509">
        <v>17.9</v>
      </c>
      <c r="I37" s="509">
        <v>131.2</v>
      </c>
      <c r="J37" s="509">
        <v>128.5</v>
      </c>
      <c r="K37" s="509">
        <v>2.7</v>
      </c>
    </row>
    <row r="38" spans="2:11" ht="19.5" customHeight="1">
      <c r="B38" s="429" t="s">
        <v>411</v>
      </c>
      <c r="C38" s="208" t="s">
        <v>29</v>
      </c>
      <c r="D38" s="509">
        <v>21</v>
      </c>
      <c r="E38" s="509">
        <v>189.6</v>
      </c>
      <c r="F38" s="509">
        <v>162.9</v>
      </c>
      <c r="G38" s="509">
        <v>26.7</v>
      </c>
      <c r="H38" s="509">
        <v>19.4</v>
      </c>
      <c r="I38" s="509">
        <v>111</v>
      </c>
      <c r="J38" s="509">
        <v>110.1</v>
      </c>
      <c r="K38" s="509">
        <v>0.9</v>
      </c>
    </row>
    <row r="39" spans="2:11" ht="19.5" customHeight="1">
      <c r="B39" s="429" t="s">
        <v>412</v>
      </c>
      <c r="C39" s="208" t="s">
        <v>30</v>
      </c>
      <c r="D39" s="509">
        <v>20.2</v>
      </c>
      <c r="E39" s="509">
        <v>172.2</v>
      </c>
      <c r="F39" s="509">
        <v>156.5</v>
      </c>
      <c r="G39" s="509">
        <v>15.7</v>
      </c>
      <c r="H39" s="509">
        <v>17.8</v>
      </c>
      <c r="I39" s="509">
        <v>105.7</v>
      </c>
      <c r="J39" s="509">
        <v>104.8</v>
      </c>
      <c r="K39" s="509">
        <v>0.9</v>
      </c>
    </row>
    <row r="40" spans="2:11" ht="19.5" customHeight="1">
      <c r="B40" s="429" t="s">
        <v>413</v>
      </c>
      <c r="C40" s="208" t="s">
        <v>31</v>
      </c>
      <c r="D40" s="509">
        <v>20.2</v>
      </c>
      <c r="E40" s="509">
        <v>174.7</v>
      </c>
      <c r="F40" s="509">
        <v>157.9</v>
      </c>
      <c r="G40" s="509">
        <v>16.8</v>
      </c>
      <c r="H40" s="509">
        <v>19.2</v>
      </c>
      <c r="I40" s="509">
        <v>109.8</v>
      </c>
      <c r="J40" s="509">
        <v>108.3</v>
      </c>
      <c r="K40" s="509">
        <v>1.5</v>
      </c>
    </row>
    <row r="41" spans="2:11" ht="19.5" customHeight="1">
      <c r="B41" s="429" t="s">
        <v>422</v>
      </c>
      <c r="C41" s="208" t="s">
        <v>32</v>
      </c>
      <c r="D41" s="509">
        <v>20</v>
      </c>
      <c r="E41" s="509">
        <v>173.7</v>
      </c>
      <c r="F41" s="509">
        <v>157.2</v>
      </c>
      <c r="G41" s="509">
        <v>16.5</v>
      </c>
      <c r="H41" s="509">
        <v>19.5</v>
      </c>
      <c r="I41" s="509">
        <v>106.8</v>
      </c>
      <c r="J41" s="509">
        <v>106</v>
      </c>
      <c r="K41" s="509">
        <v>0.8</v>
      </c>
    </row>
    <row r="42" spans="2:11" ht="19.5" customHeight="1">
      <c r="B42" s="429" t="s">
        <v>423</v>
      </c>
      <c r="C42" s="208" t="s">
        <v>33</v>
      </c>
      <c r="D42" s="509">
        <v>19.4</v>
      </c>
      <c r="E42" s="509">
        <v>166.9</v>
      </c>
      <c r="F42" s="509">
        <v>150.8</v>
      </c>
      <c r="G42" s="509">
        <v>16.1</v>
      </c>
      <c r="H42" s="509">
        <v>16.2</v>
      </c>
      <c r="I42" s="509">
        <v>104.7</v>
      </c>
      <c r="J42" s="509">
        <v>104.2</v>
      </c>
      <c r="K42" s="509">
        <v>0.5</v>
      </c>
    </row>
    <row r="43" spans="2:11" ht="19.5" customHeight="1">
      <c r="B43" s="429" t="s">
        <v>424</v>
      </c>
      <c r="C43" s="208" t="s">
        <v>34</v>
      </c>
      <c r="D43" s="509">
        <v>20.7</v>
      </c>
      <c r="E43" s="509">
        <v>187.7</v>
      </c>
      <c r="F43" s="509">
        <v>163.6</v>
      </c>
      <c r="G43" s="509">
        <v>24.1</v>
      </c>
      <c r="H43" s="509">
        <v>17.8</v>
      </c>
      <c r="I43" s="509">
        <v>115</v>
      </c>
      <c r="J43" s="509">
        <v>107.5</v>
      </c>
      <c r="K43" s="509">
        <v>7.5</v>
      </c>
    </row>
    <row r="44" spans="2:11" ht="19.5" customHeight="1">
      <c r="B44" s="429" t="s">
        <v>425</v>
      </c>
      <c r="C44" s="448" t="s">
        <v>602</v>
      </c>
      <c r="D44" s="509">
        <v>21.2</v>
      </c>
      <c r="E44" s="509">
        <v>177.6</v>
      </c>
      <c r="F44" s="509">
        <v>163.9</v>
      </c>
      <c r="G44" s="509">
        <v>13.7</v>
      </c>
      <c r="H44" s="509">
        <v>17.8</v>
      </c>
      <c r="I44" s="509">
        <v>100</v>
      </c>
      <c r="J44" s="509">
        <v>98.2</v>
      </c>
      <c r="K44" s="509">
        <v>1.8</v>
      </c>
    </row>
    <row r="45" spans="2:11" ht="19.5" customHeight="1">
      <c r="B45" s="426" t="s">
        <v>261</v>
      </c>
      <c r="C45" s="523" t="s">
        <v>600</v>
      </c>
      <c r="D45" s="507">
        <v>20.9</v>
      </c>
      <c r="E45" s="507">
        <v>175.3</v>
      </c>
      <c r="F45" s="507">
        <v>165.2</v>
      </c>
      <c r="G45" s="507">
        <v>10.1</v>
      </c>
      <c r="H45" s="507">
        <v>17.2</v>
      </c>
      <c r="I45" s="507">
        <v>103.9</v>
      </c>
      <c r="J45" s="507">
        <v>101.3</v>
      </c>
      <c r="K45" s="507">
        <v>2.6</v>
      </c>
    </row>
    <row r="46" spans="2:11" ht="19.5" customHeight="1">
      <c r="B46" s="430" t="s">
        <v>262</v>
      </c>
      <c r="C46" s="524" t="s">
        <v>601</v>
      </c>
      <c r="D46" s="511">
        <v>21.8</v>
      </c>
      <c r="E46" s="511">
        <v>175.6</v>
      </c>
      <c r="F46" s="511">
        <v>164.2</v>
      </c>
      <c r="G46" s="511">
        <v>11.4</v>
      </c>
      <c r="H46" s="511">
        <v>17</v>
      </c>
      <c r="I46" s="511">
        <v>92.8</v>
      </c>
      <c r="J46" s="511">
        <v>91.4</v>
      </c>
      <c r="K46" s="511">
        <v>1.4</v>
      </c>
    </row>
    <row r="47" spans="2:11" ht="19.5" customHeight="1">
      <c r="B47" s="428" t="s">
        <v>263</v>
      </c>
      <c r="C47" s="207" t="s">
        <v>843</v>
      </c>
      <c r="D47" s="507">
        <v>21.8</v>
      </c>
      <c r="E47" s="507">
        <v>193.3</v>
      </c>
      <c r="F47" s="507">
        <v>170.6</v>
      </c>
      <c r="G47" s="507">
        <v>22.7</v>
      </c>
      <c r="H47" s="507">
        <v>16</v>
      </c>
      <c r="I47" s="507">
        <v>92.1</v>
      </c>
      <c r="J47" s="507">
        <v>90.1</v>
      </c>
      <c r="K47" s="507">
        <v>2</v>
      </c>
    </row>
    <row r="48" spans="2:11" ht="19.5" customHeight="1">
      <c r="B48" s="429" t="s">
        <v>264</v>
      </c>
      <c r="C48" s="208" t="s">
        <v>35</v>
      </c>
      <c r="D48" s="511">
        <v>22.6</v>
      </c>
      <c r="E48" s="511">
        <v>196</v>
      </c>
      <c r="F48" s="511">
        <v>185.4</v>
      </c>
      <c r="G48" s="511">
        <v>10.6</v>
      </c>
      <c r="H48" s="511">
        <v>14</v>
      </c>
      <c r="I48" s="511">
        <v>72</v>
      </c>
      <c r="J48" s="511">
        <v>71</v>
      </c>
      <c r="K48" s="511">
        <v>1</v>
      </c>
    </row>
    <row r="49" spans="2:11" ht="19.5" customHeight="1">
      <c r="B49" s="426" t="s">
        <v>265</v>
      </c>
      <c r="C49" s="206" t="s">
        <v>844</v>
      </c>
      <c r="D49" s="505">
        <v>20.9</v>
      </c>
      <c r="E49" s="505">
        <v>170.5</v>
      </c>
      <c r="F49" s="505">
        <v>161.1</v>
      </c>
      <c r="G49" s="505">
        <v>9.4</v>
      </c>
      <c r="H49" s="505">
        <v>14.8</v>
      </c>
      <c r="I49" s="505">
        <v>83.7</v>
      </c>
      <c r="J49" s="505">
        <v>82.4</v>
      </c>
      <c r="K49" s="505">
        <v>1.3</v>
      </c>
    </row>
    <row r="50" spans="2:11" ht="19.5" customHeight="1">
      <c r="B50" s="430" t="s">
        <v>266</v>
      </c>
      <c r="C50" s="205" t="s">
        <v>36</v>
      </c>
      <c r="D50" s="509">
        <v>18.7</v>
      </c>
      <c r="E50" s="509">
        <v>153.6</v>
      </c>
      <c r="F50" s="509">
        <v>146.9</v>
      </c>
      <c r="G50" s="509">
        <v>6.7</v>
      </c>
      <c r="H50" s="509">
        <v>17.1</v>
      </c>
      <c r="I50" s="509">
        <v>103.6</v>
      </c>
      <c r="J50" s="509">
        <v>100.2</v>
      </c>
      <c r="K50" s="509">
        <v>3.4</v>
      </c>
    </row>
    <row r="51" spans="2:11" ht="19.5" customHeight="1">
      <c r="B51" s="428" t="s">
        <v>267</v>
      </c>
      <c r="C51" s="207" t="s">
        <v>37</v>
      </c>
      <c r="D51" s="507">
        <v>18.7</v>
      </c>
      <c r="E51" s="507">
        <v>156.1</v>
      </c>
      <c r="F51" s="507">
        <v>140.9</v>
      </c>
      <c r="G51" s="507">
        <v>15.2</v>
      </c>
      <c r="H51" s="507">
        <v>17</v>
      </c>
      <c r="I51" s="507">
        <v>108.1</v>
      </c>
      <c r="J51" s="507">
        <v>107.2</v>
      </c>
      <c r="K51" s="507">
        <v>0.9</v>
      </c>
    </row>
    <row r="52" spans="2:11" ht="19.5" customHeight="1">
      <c r="B52" s="429" t="s">
        <v>268</v>
      </c>
      <c r="C52" s="208" t="s">
        <v>38</v>
      </c>
      <c r="D52" s="509">
        <v>20</v>
      </c>
      <c r="E52" s="509">
        <v>164.7</v>
      </c>
      <c r="F52" s="509">
        <v>152.5</v>
      </c>
      <c r="G52" s="509">
        <v>12.2</v>
      </c>
      <c r="H52" s="509">
        <v>17.5</v>
      </c>
      <c r="I52" s="509">
        <v>86.9</v>
      </c>
      <c r="J52" s="509">
        <v>85.8</v>
      </c>
      <c r="K52" s="509">
        <v>1.1</v>
      </c>
    </row>
    <row r="53" spans="2:13" ht="19.5" customHeight="1">
      <c r="B53" s="430" t="s">
        <v>269</v>
      </c>
      <c r="C53" s="205" t="s">
        <v>39</v>
      </c>
      <c r="D53" s="511">
        <v>22.1</v>
      </c>
      <c r="E53" s="511">
        <v>191.7</v>
      </c>
      <c r="F53" s="511">
        <v>185.8</v>
      </c>
      <c r="G53" s="511">
        <v>5.9</v>
      </c>
      <c r="H53" s="511">
        <v>16.5</v>
      </c>
      <c r="I53" s="511">
        <v>82.7</v>
      </c>
      <c r="J53" s="511">
        <v>81</v>
      </c>
      <c r="K53" s="511">
        <v>1.7</v>
      </c>
      <c r="M53" s="513"/>
    </row>
    <row r="54" spans="2:11" ht="18.75">
      <c r="B54" s="65"/>
      <c r="C54" s="202" t="s">
        <v>669</v>
      </c>
      <c r="E54" s="78"/>
      <c r="I54" s="65"/>
      <c r="J54" s="65"/>
      <c r="K54" s="65"/>
    </row>
    <row r="55" spans="2:11" ht="18.75">
      <c r="B55" s="65"/>
      <c r="C55" s="395">
        <v>43040</v>
      </c>
      <c r="E55" s="78"/>
      <c r="I55" s="65"/>
      <c r="J55" s="65"/>
      <c r="K55" s="65"/>
    </row>
    <row r="56" spans="2:10" ht="18" customHeight="1">
      <c r="B56" s="67"/>
      <c r="C56" s="69" t="s">
        <v>270</v>
      </c>
      <c r="E56" s="67"/>
      <c r="F56" s="67"/>
      <c r="G56" s="67"/>
      <c r="H56" s="67"/>
      <c r="I56" s="67"/>
      <c r="J56" s="67"/>
    </row>
    <row r="57" spans="2:11" s="71" customFormat="1" ht="18" customHeight="1">
      <c r="B57" s="684" t="s">
        <v>197</v>
      </c>
      <c r="C57" s="685"/>
      <c r="D57" s="699" t="s">
        <v>75</v>
      </c>
      <c r="E57" s="698"/>
      <c r="F57" s="698"/>
      <c r="G57" s="719"/>
      <c r="H57" s="697" t="s">
        <v>76</v>
      </c>
      <c r="I57" s="698"/>
      <c r="J57" s="698"/>
      <c r="K57" s="719"/>
    </row>
    <row r="58" spans="2:11" s="71" customFormat="1" ht="9.75" customHeight="1">
      <c r="B58" s="686"/>
      <c r="C58" s="687"/>
      <c r="D58" s="720" t="s">
        <v>48</v>
      </c>
      <c r="E58" s="720" t="s">
        <v>80</v>
      </c>
      <c r="F58" s="503"/>
      <c r="G58" s="504"/>
      <c r="H58" s="720" t="s">
        <v>48</v>
      </c>
      <c r="I58" s="720" t="s">
        <v>80</v>
      </c>
      <c r="J58" s="503"/>
      <c r="K58" s="504"/>
    </row>
    <row r="59" spans="2:11" s="71" customFormat="1" ht="36" customHeight="1" thickBot="1">
      <c r="B59" s="688"/>
      <c r="C59" s="689"/>
      <c r="D59" s="721"/>
      <c r="E59" s="721"/>
      <c r="F59" s="79" t="s">
        <v>81</v>
      </c>
      <c r="G59" s="80" t="s">
        <v>82</v>
      </c>
      <c r="H59" s="721"/>
      <c r="I59" s="721"/>
      <c r="J59" s="79" t="s">
        <v>81</v>
      </c>
      <c r="K59" s="80" t="s">
        <v>82</v>
      </c>
    </row>
    <row r="60" spans="2:11" s="71" customFormat="1" ht="12" customHeight="1" thickTop="1">
      <c r="B60" s="440"/>
      <c r="C60" s="441"/>
      <c r="D60" s="220" t="s">
        <v>50</v>
      </c>
      <c r="E60" s="221" t="s">
        <v>51</v>
      </c>
      <c r="F60" s="222" t="s">
        <v>51</v>
      </c>
      <c r="G60" s="222" t="s">
        <v>51</v>
      </c>
      <c r="H60" s="222" t="s">
        <v>50</v>
      </c>
      <c r="I60" s="222" t="s">
        <v>51</v>
      </c>
      <c r="J60" s="222" t="s">
        <v>51</v>
      </c>
      <c r="K60" s="220" t="s">
        <v>51</v>
      </c>
    </row>
    <row r="61" spans="2:11" ht="19.5" customHeight="1">
      <c r="B61" s="447" t="s">
        <v>379</v>
      </c>
      <c r="C61" s="439" t="s">
        <v>816</v>
      </c>
      <c r="D61" s="505">
        <v>20.4</v>
      </c>
      <c r="E61" s="505">
        <v>177.3</v>
      </c>
      <c r="F61" s="505">
        <v>157.4</v>
      </c>
      <c r="G61" s="505">
        <v>19.9</v>
      </c>
      <c r="H61" s="505">
        <v>17.2</v>
      </c>
      <c r="I61" s="505">
        <v>100.3</v>
      </c>
      <c r="J61" s="505">
        <v>97.4</v>
      </c>
      <c r="K61" s="505">
        <v>2.9</v>
      </c>
    </row>
    <row r="62" spans="2:11" ht="19.5" customHeight="1">
      <c r="B62" s="443" t="s">
        <v>380</v>
      </c>
      <c r="C62" s="203" t="s">
        <v>817</v>
      </c>
      <c r="D62" s="506">
        <v>22.4</v>
      </c>
      <c r="E62" s="507">
        <v>182</v>
      </c>
      <c r="F62" s="507">
        <v>166.8</v>
      </c>
      <c r="G62" s="507">
        <v>15.2</v>
      </c>
      <c r="H62" s="507">
        <v>18</v>
      </c>
      <c r="I62" s="507">
        <v>145.4</v>
      </c>
      <c r="J62" s="507">
        <v>131.9</v>
      </c>
      <c r="K62" s="507">
        <v>13.5</v>
      </c>
    </row>
    <row r="63" spans="2:11" ht="19.5" customHeight="1">
      <c r="B63" s="444" t="s">
        <v>381</v>
      </c>
      <c r="C63" s="204" t="s">
        <v>818</v>
      </c>
      <c r="D63" s="508">
        <v>20.5</v>
      </c>
      <c r="E63" s="509">
        <v>182.4</v>
      </c>
      <c r="F63" s="509">
        <v>159.6</v>
      </c>
      <c r="G63" s="509">
        <v>22.8</v>
      </c>
      <c r="H63" s="509">
        <v>18</v>
      </c>
      <c r="I63" s="509">
        <v>121.4</v>
      </c>
      <c r="J63" s="509">
        <v>115.8</v>
      </c>
      <c r="K63" s="509">
        <v>5.6</v>
      </c>
    </row>
    <row r="64" spans="2:11" ht="19.5" customHeight="1">
      <c r="B64" s="445" t="s">
        <v>382</v>
      </c>
      <c r="C64" s="204" t="s">
        <v>819</v>
      </c>
      <c r="D64" s="508">
        <v>18.7</v>
      </c>
      <c r="E64" s="509">
        <v>152.1</v>
      </c>
      <c r="F64" s="509">
        <v>141.7</v>
      </c>
      <c r="G64" s="509">
        <v>10.4</v>
      </c>
      <c r="H64" s="509">
        <v>19.3</v>
      </c>
      <c r="I64" s="509">
        <v>104.7</v>
      </c>
      <c r="J64" s="509">
        <v>104.7</v>
      </c>
      <c r="K64" s="509">
        <v>0</v>
      </c>
    </row>
    <row r="65" spans="2:11" ht="19.5" customHeight="1">
      <c r="B65" s="444" t="s">
        <v>383</v>
      </c>
      <c r="C65" s="204" t="s">
        <v>820</v>
      </c>
      <c r="D65" s="508">
        <v>20.1</v>
      </c>
      <c r="E65" s="509">
        <v>156</v>
      </c>
      <c r="F65" s="509">
        <v>146.6</v>
      </c>
      <c r="G65" s="509">
        <v>9.4</v>
      </c>
      <c r="H65" s="509">
        <v>16</v>
      </c>
      <c r="I65" s="509">
        <v>114.4</v>
      </c>
      <c r="J65" s="509">
        <v>111.7</v>
      </c>
      <c r="K65" s="509">
        <v>2.7</v>
      </c>
    </row>
    <row r="66" spans="2:11" ht="19.5" customHeight="1">
      <c r="B66" s="444" t="s">
        <v>384</v>
      </c>
      <c r="C66" s="204" t="s">
        <v>10</v>
      </c>
      <c r="D66" s="508">
        <v>21.8</v>
      </c>
      <c r="E66" s="509">
        <v>195</v>
      </c>
      <c r="F66" s="509">
        <v>163.3</v>
      </c>
      <c r="G66" s="509">
        <v>31.7</v>
      </c>
      <c r="H66" s="509">
        <v>16.7</v>
      </c>
      <c r="I66" s="509">
        <v>104.8</v>
      </c>
      <c r="J66" s="509">
        <v>98.3</v>
      </c>
      <c r="K66" s="509">
        <v>6.5</v>
      </c>
    </row>
    <row r="67" spans="2:11" ht="19.5" customHeight="1">
      <c r="B67" s="444" t="s">
        <v>385</v>
      </c>
      <c r="C67" s="204" t="s">
        <v>11</v>
      </c>
      <c r="D67" s="508">
        <v>20.2</v>
      </c>
      <c r="E67" s="509">
        <v>169.1</v>
      </c>
      <c r="F67" s="509">
        <v>157.1</v>
      </c>
      <c r="G67" s="509">
        <v>12</v>
      </c>
      <c r="H67" s="509">
        <v>18.3</v>
      </c>
      <c r="I67" s="509">
        <v>103</v>
      </c>
      <c r="J67" s="509">
        <v>101.5</v>
      </c>
      <c r="K67" s="509">
        <v>1.5</v>
      </c>
    </row>
    <row r="68" spans="2:11" ht="19.5" customHeight="1">
      <c r="B68" s="444" t="s">
        <v>386</v>
      </c>
      <c r="C68" s="204" t="s">
        <v>12</v>
      </c>
      <c r="D68" s="508">
        <v>18.8</v>
      </c>
      <c r="E68" s="509">
        <v>142.1</v>
      </c>
      <c r="F68" s="509">
        <v>131.8</v>
      </c>
      <c r="G68" s="509">
        <v>10.3</v>
      </c>
      <c r="H68" s="509">
        <v>16.6</v>
      </c>
      <c r="I68" s="509">
        <v>108.8</v>
      </c>
      <c r="J68" s="509">
        <v>106.1</v>
      </c>
      <c r="K68" s="509">
        <v>2.7</v>
      </c>
    </row>
    <row r="69" spans="2:11" ht="19.5" customHeight="1">
      <c r="B69" s="444" t="s">
        <v>387</v>
      </c>
      <c r="C69" s="204" t="s">
        <v>13</v>
      </c>
      <c r="D69" s="508">
        <v>20.7</v>
      </c>
      <c r="E69" s="509">
        <v>177.5</v>
      </c>
      <c r="F69" s="509">
        <v>158.5</v>
      </c>
      <c r="G69" s="509">
        <v>19</v>
      </c>
      <c r="H69" s="509">
        <v>16.1</v>
      </c>
      <c r="I69" s="509">
        <v>96.2</v>
      </c>
      <c r="J69" s="509">
        <v>94.1</v>
      </c>
      <c r="K69" s="509">
        <v>2.1</v>
      </c>
    </row>
    <row r="70" spans="2:11" ht="19.5" customHeight="1">
      <c r="B70" s="444" t="s">
        <v>388</v>
      </c>
      <c r="C70" s="204" t="s">
        <v>14</v>
      </c>
      <c r="D70" s="508">
        <v>20.4</v>
      </c>
      <c r="E70" s="509">
        <v>177.1</v>
      </c>
      <c r="F70" s="509">
        <v>161.6</v>
      </c>
      <c r="G70" s="509">
        <v>15.5</v>
      </c>
      <c r="H70" s="509">
        <v>20.1</v>
      </c>
      <c r="I70" s="509">
        <v>111.9</v>
      </c>
      <c r="J70" s="509">
        <v>109.3</v>
      </c>
      <c r="K70" s="509">
        <v>2.6</v>
      </c>
    </row>
    <row r="71" spans="2:11" ht="19.5" customHeight="1">
      <c r="B71" s="444" t="s">
        <v>389</v>
      </c>
      <c r="C71" s="204" t="s">
        <v>15</v>
      </c>
      <c r="D71" s="508">
        <v>20.9</v>
      </c>
      <c r="E71" s="509">
        <v>184.4</v>
      </c>
      <c r="F71" s="509">
        <v>165.3</v>
      </c>
      <c r="G71" s="509">
        <v>19.1</v>
      </c>
      <c r="H71" s="509">
        <v>16.4</v>
      </c>
      <c r="I71" s="509">
        <v>91.5</v>
      </c>
      <c r="J71" s="509">
        <v>89</v>
      </c>
      <c r="K71" s="509">
        <v>2.5</v>
      </c>
    </row>
    <row r="72" spans="2:11" ht="19.5" customHeight="1">
      <c r="B72" s="444" t="s">
        <v>390</v>
      </c>
      <c r="C72" s="204" t="s">
        <v>16</v>
      </c>
      <c r="D72" s="508">
        <v>21.6</v>
      </c>
      <c r="E72" s="509">
        <v>177.1</v>
      </c>
      <c r="F72" s="509">
        <v>164.1</v>
      </c>
      <c r="G72" s="509">
        <v>13</v>
      </c>
      <c r="H72" s="509">
        <v>14.1</v>
      </c>
      <c r="I72" s="509">
        <v>89.7</v>
      </c>
      <c r="J72" s="509">
        <v>87</v>
      </c>
      <c r="K72" s="509">
        <v>2.7</v>
      </c>
    </row>
    <row r="73" spans="2:11" ht="19.5" customHeight="1">
      <c r="B73" s="444" t="s">
        <v>391</v>
      </c>
      <c r="C73" s="204" t="s">
        <v>17</v>
      </c>
      <c r="D73" s="508">
        <v>19.5</v>
      </c>
      <c r="E73" s="509">
        <v>188.7</v>
      </c>
      <c r="F73" s="509">
        <v>149.8</v>
      </c>
      <c r="G73" s="509">
        <v>38.9</v>
      </c>
      <c r="H73" s="509">
        <v>11.8</v>
      </c>
      <c r="I73" s="509">
        <v>53.9</v>
      </c>
      <c r="J73" s="509">
        <v>53.4</v>
      </c>
      <c r="K73" s="509">
        <v>0.5</v>
      </c>
    </row>
    <row r="74" spans="2:11" ht="19.5" customHeight="1">
      <c r="B74" s="444" t="s">
        <v>392</v>
      </c>
      <c r="C74" s="204" t="s">
        <v>18</v>
      </c>
      <c r="D74" s="508">
        <v>19.4</v>
      </c>
      <c r="E74" s="509">
        <v>159.1</v>
      </c>
      <c r="F74" s="509">
        <v>150.9</v>
      </c>
      <c r="G74" s="509">
        <v>8.2</v>
      </c>
      <c r="H74" s="509">
        <v>17.3</v>
      </c>
      <c r="I74" s="509">
        <v>109.4</v>
      </c>
      <c r="J74" s="509">
        <v>105.3</v>
      </c>
      <c r="K74" s="509">
        <v>4.1</v>
      </c>
    </row>
    <row r="75" spans="2:11" ht="19.5" customHeight="1">
      <c r="B75" s="444" t="s">
        <v>395</v>
      </c>
      <c r="C75" s="204" t="s">
        <v>821</v>
      </c>
      <c r="D75" s="508">
        <v>19.7</v>
      </c>
      <c r="E75" s="509">
        <v>159.7</v>
      </c>
      <c r="F75" s="509">
        <v>149.6</v>
      </c>
      <c r="G75" s="509">
        <v>10.1</v>
      </c>
      <c r="H75" s="509">
        <v>19.8</v>
      </c>
      <c r="I75" s="509">
        <v>151.1</v>
      </c>
      <c r="J75" s="509">
        <v>134.1</v>
      </c>
      <c r="K75" s="509">
        <v>17</v>
      </c>
    </row>
    <row r="76" spans="2:11" ht="19.5" customHeight="1">
      <c r="B76" s="446" t="s">
        <v>396</v>
      </c>
      <c r="C76" s="205" t="s">
        <v>19</v>
      </c>
      <c r="D76" s="510">
        <v>20.3</v>
      </c>
      <c r="E76" s="511">
        <v>173.6</v>
      </c>
      <c r="F76" s="511">
        <v>159.7</v>
      </c>
      <c r="G76" s="511">
        <v>13.9</v>
      </c>
      <c r="H76" s="511">
        <v>17.6</v>
      </c>
      <c r="I76" s="511">
        <v>85.6</v>
      </c>
      <c r="J76" s="511">
        <v>84.4</v>
      </c>
      <c r="K76" s="511">
        <v>1.2</v>
      </c>
    </row>
    <row r="77" spans="2:11" ht="19.5" customHeight="1">
      <c r="B77" s="426" t="s">
        <v>397</v>
      </c>
      <c r="C77" s="206" t="s">
        <v>20</v>
      </c>
      <c r="D77" s="507">
        <v>20.8</v>
      </c>
      <c r="E77" s="507">
        <v>180.8</v>
      </c>
      <c r="F77" s="507">
        <v>159.8</v>
      </c>
      <c r="G77" s="507">
        <v>21</v>
      </c>
      <c r="H77" s="507">
        <v>17.4</v>
      </c>
      <c r="I77" s="507">
        <v>119.1</v>
      </c>
      <c r="J77" s="507">
        <v>115.1</v>
      </c>
      <c r="K77" s="507">
        <v>4</v>
      </c>
    </row>
    <row r="78" spans="2:11" ht="19.5" customHeight="1">
      <c r="B78" s="427" t="s">
        <v>398</v>
      </c>
      <c r="C78" s="204" t="s">
        <v>823</v>
      </c>
      <c r="D78" s="512">
        <v>21.2</v>
      </c>
      <c r="E78" s="512">
        <v>185.9</v>
      </c>
      <c r="F78" s="512">
        <v>165.2</v>
      </c>
      <c r="G78" s="512">
        <v>20.7</v>
      </c>
      <c r="H78" s="512">
        <v>18.9</v>
      </c>
      <c r="I78" s="512">
        <v>121.5</v>
      </c>
      <c r="J78" s="512">
        <v>119.8</v>
      </c>
      <c r="K78" s="512">
        <v>1.7</v>
      </c>
    </row>
    <row r="79" spans="2:11" ht="19.5" customHeight="1">
      <c r="B79" s="428" t="s">
        <v>399</v>
      </c>
      <c r="C79" s="207" t="s">
        <v>21</v>
      </c>
      <c r="D79" s="514">
        <v>20.4</v>
      </c>
      <c r="E79" s="514">
        <v>177.4</v>
      </c>
      <c r="F79" s="514">
        <v>164.7</v>
      </c>
      <c r="G79" s="514">
        <v>12.7</v>
      </c>
      <c r="H79" s="514">
        <v>19.5</v>
      </c>
      <c r="I79" s="514">
        <v>136</v>
      </c>
      <c r="J79" s="514">
        <v>132.2</v>
      </c>
      <c r="K79" s="514">
        <v>3.8</v>
      </c>
    </row>
    <row r="80" spans="2:11" ht="19.5" customHeight="1">
      <c r="B80" s="429" t="s">
        <v>400</v>
      </c>
      <c r="C80" s="208" t="s">
        <v>22</v>
      </c>
      <c r="D80" s="509">
        <v>21</v>
      </c>
      <c r="E80" s="509">
        <v>182.6</v>
      </c>
      <c r="F80" s="509">
        <v>167.4</v>
      </c>
      <c r="G80" s="509">
        <v>15.2</v>
      </c>
      <c r="H80" s="509">
        <v>17.8</v>
      </c>
      <c r="I80" s="509">
        <v>104.5</v>
      </c>
      <c r="J80" s="509">
        <v>104.5</v>
      </c>
      <c r="K80" s="509">
        <v>0</v>
      </c>
    </row>
    <row r="81" spans="2:11" ht="19.5" customHeight="1">
      <c r="B81" s="429" t="s">
        <v>401</v>
      </c>
      <c r="C81" s="208" t="s">
        <v>23</v>
      </c>
      <c r="D81" s="509">
        <v>21.4</v>
      </c>
      <c r="E81" s="509">
        <v>181.6</v>
      </c>
      <c r="F81" s="509">
        <v>159.2</v>
      </c>
      <c r="G81" s="509">
        <v>22.4</v>
      </c>
      <c r="H81" s="509">
        <v>14.7</v>
      </c>
      <c r="I81" s="509">
        <v>90.9</v>
      </c>
      <c r="J81" s="509">
        <v>90.2</v>
      </c>
      <c r="K81" s="509">
        <v>0.7</v>
      </c>
    </row>
    <row r="82" spans="2:11" ht="19.5" customHeight="1">
      <c r="B82" s="429" t="s">
        <v>402</v>
      </c>
      <c r="C82" s="208" t="s">
        <v>827</v>
      </c>
      <c r="D82" s="509">
        <v>20.2</v>
      </c>
      <c r="E82" s="509">
        <v>188.7</v>
      </c>
      <c r="F82" s="509">
        <v>167.6</v>
      </c>
      <c r="G82" s="509">
        <v>21.1</v>
      </c>
      <c r="H82" s="509">
        <v>17.1</v>
      </c>
      <c r="I82" s="509">
        <v>119.5</v>
      </c>
      <c r="J82" s="509">
        <v>113.6</v>
      </c>
      <c r="K82" s="509">
        <v>5.9</v>
      </c>
    </row>
    <row r="83" spans="2:11" ht="19.5" customHeight="1">
      <c r="B83" s="429" t="s">
        <v>403</v>
      </c>
      <c r="C83" s="208" t="s">
        <v>24</v>
      </c>
      <c r="D83" s="509">
        <v>19.5</v>
      </c>
      <c r="E83" s="509">
        <v>163.8</v>
      </c>
      <c r="F83" s="509">
        <v>146.9</v>
      </c>
      <c r="G83" s="509">
        <v>16.9</v>
      </c>
      <c r="H83" s="509">
        <v>18.9</v>
      </c>
      <c r="I83" s="509">
        <v>134.6</v>
      </c>
      <c r="J83" s="509">
        <v>131.9</v>
      </c>
      <c r="K83" s="509">
        <v>2.7</v>
      </c>
    </row>
    <row r="84" spans="2:11" ht="19.5" customHeight="1">
      <c r="B84" s="429" t="s">
        <v>404</v>
      </c>
      <c r="C84" s="208" t="s">
        <v>25</v>
      </c>
      <c r="D84" s="509">
        <v>19.8</v>
      </c>
      <c r="E84" s="509">
        <v>183.2</v>
      </c>
      <c r="F84" s="509">
        <v>157.9</v>
      </c>
      <c r="G84" s="509">
        <v>25.3</v>
      </c>
      <c r="H84" s="509">
        <v>17.3</v>
      </c>
      <c r="I84" s="509">
        <v>142.8</v>
      </c>
      <c r="J84" s="509">
        <v>126.3</v>
      </c>
      <c r="K84" s="509">
        <v>16.5</v>
      </c>
    </row>
    <row r="85" spans="2:11" ht="19.5" customHeight="1">
      <c r="B85" s="429" t="s">
        <v>405</v>
      </c>
      <c r="C85" s="208" t="s">
        <v>26</v>
      </c>
      <c r="D85" s="509">
        <v>20.5</v>
      </c>
      <c r="E85" s="509">
        <v>183.2</v>
      </c>
      <c r="F85" s="509">
        <v>161</v>
      </c>
      <c r="G85" s="509">
        <v>22.2</v>
      </c>
      <c r="H85" s="509">
        <v>20.4</v>
      </c>
      <c r="I85" s="509">
        <v>131.9</v>
      </c>
      <c r="J85" s="509">
        <v>127.2</v>
      </c>
      <c r="K85" s="509">
        <v>4.7</v>
      </c>
    </row>
    <row r="86" spans="2:11" ht="19.5" customHeight="1">
      <c r="B86" s="429" t="s">
        <v>406</v>
      </c>
      <c r="C86" s="208" t="s">
        <v>27</v>
      </c>
      <c r="D86" s="509">
        <v>20.1</v>
      </c>
      <c r="E86" s="509">
        <v>171.8</v>
      </c>
      <c r="F86" s="509">
        <v>155.7</v>
      </c>
      <c r="G86" s="509">
        <v>16.1</v>
      </c>
      <c r="H86" s="509">
        <v>18.9</v>
      </c>
      <c r="I86" s="509">
        <v>114.4</v>
      </c>
      <c r="J86" s="509">
        <v>111.1</v>
      </c>
      <c r="K86" s="509">
        <v>3.3</v>
      </c>
    </row>
    <row r="87" spans="2:11" ht="19.5" customHeight="1">
      <c r="B87" s="429" t="s">
        <v>407</v>
      </c>
      <c r="C87" s="208" t="s">
        <v>832</v>
      </c>
      <c r="D87" s="509">
        <v>21.3</v>
      </c>
      <c r="E87" s="509">
        <v>206.5</v>
      </c>
      <c r="F87" s="509">
        <v>169.8</v>
      </c>
      <c r="G87" s="509">
        <v>36.7</v>
      </c>
      <c r="H87" s="509">
        <v>16.8</v>
      </c>
      <c r="I87" s="509">
        <v>103.1</v>
      </c>
      <c r="J87" s="509">
        <v>102.8</v>
      </c>
      <c r="K87" s="509">
        <v>0.3</v>
      </c>
    </row>
    <row r="88" spans="2:11" ht="19.5" customHeight="1">
      <c r="B88" s="429" t="s">
        <v>408</v>
      </c>
      <c r="C88" s="208" t="s">
        <v>833</v>
      </c>
      <c r="D88" s="509">
        <v>20.9</v>
      </c>
      <c r="E88" s="509">
        <v>177.2</v>
      </c>
      <c r="F88" s="509">
        <v>154.3</v>
      </c>
      <c r="G88" s="509">
        <v>22.9</v>
      </c>
      <c r="H88" s="509">
        <v>16.1</v>
      </c>
      <c r="I88" s="509">
        <v>118.8</v>
      </c>
      <c r="J88" s="509">
        <v>118</v>
      </c>
      <c r="K88" s="509">
        <v>0.8</v>
      </c>
    </row>
    <row r="89" spans="2:11" ht="19.5" customHeight="1">
      <c r="B89" s="429" t="s">
        <v>409</v>
      </c>
      <c r="C89" s="208" t="s">
        <v>834</v>
      </c>
      <c r="D89" s="509">
        <v>21.2</v>
      </c>
      <c r="E89" s="509">
        <v>194.6</v>
      </c>
      <c r="F89" s="509">
        <v>164.7</v>
      </c>
      <c r="G89" s="509">
        <v>29.9</v>
      </c>
      <c r="H89" s="509">
        <v>19.5</v>
      </c>
      <c r="I89" s="509">
        <v>91.4</v>
      </c>
      <c r="J89" s="509">
        <v>90.8</v>
      </c>
      <c r="K89" s="509">
        <v>0.6</v>
      </c>
    </row>
    <row r="90" spans="2:11" ht="19.5" customHeight="1">
      <c r="B90" s="429" t="s">
        <v>410</v>
      </c>
      <c r="C90" s="208" t="s">
        <v>28</v>
      </c>
      <c r="D90" s="509">
        <v>20.5</v>
      </c>
      <c r="E90" s="509">
        <v>189.6</v>
      </c>
      <c r="F90" s="509">
        <v>153.5</v>
      </c>
      <c r="G90" s="509">
        <v>36.1</v>
      </c>
      <c r="H90" s="509">
        <v>21</v>
      </c>
      <c r="I90" s="509">
        <v>154.1</v>
      </c>
      <c r="J90" s="509">
        <v>150</v>
      </c>
      <c r="K90" s="509">
        <v>4.1</v>
      </c>
    </row>
    <row r="91" spans="2:11" ht="19.5" customHeight="1">
      <c r="B91" s="429" t="s">
        <v>411</v>
      </c>
      <c r="C91" s="208" t="s">
        <v>29</v>
      </c>
      <c r="D91" s="509">
        <v>20.9</v>
      </c>
      <c r="E91" s="509">
        <v>194.6</v>
      </c>
      <c r="F91" s="509">
        <v>163.1</v>
      </c>
      <c r="G91" s="509">
        <v>31.5</v>
      </c>
      <c r="H91" s="509">
        <v>18.1</v>
      </c>
      <c r="I91" s="509">
        <v>117.2</v>
      </c>
      <c r="J91" s="509">
        <v>114.6</v>
      </c>
      <c r="K91" s="509">
        <v>2.6</v>
      </c>
    </row>
    <row r="92" spans="2:11" ht="19.5" customHeight="1">
      <c r="B92" s="429" t="s">
        <v>412</v>
      </c>
      <c r="C92" s="208" t="s">
        <v>30</v>
      </c>
      <c r="D92" s="509">
        <v>20</v>
      </c>
      <c r="E92" s="509">
        <v>173.1</v>
      </c>
      <c r="F92" s="509">
        <v>156.3</v>
      </c>
      <c r="G92" s="509">
        <v>16.8</v>
      </c>
      <c r="H92" s="509">
        <v>17.3</v>
      </c>
      <c r="I92" s="509">
        <v>100.1</v>
      </c>
      <c r="J92" s="509">
        <v>99</v>
      </c>
      <c r="K92" s="509">
        <v>1.1</v>
      </c>
    </row>
    <row r="93" spans="2:11" ht="19.5" customHeight="1">
      <c r="B93" s="429" t="s">
        <v>413</v>
      </c>
      <c r="C93" s="208" t="s">
        <v>31</v>
      </c>
      <c r="D93" s="509">
        <v>20.1</v>
      </c>
      <c r="E93" s="509">
        <v>176.5</v>
      </c>
      <c r="F93" s="509">
        <v>157.9</v>
      </c>
      <c r="G93" s="509">
        <v>18.6</v>
      </c>
      <c r="H93" s="509">
        <v>19.6</v>
      </c>
      <c r="I93" s="509">
        <v>119.9</v>
      </c>
      <c r="J93" s="509">
        <v>117.7</v>
      </c>
      <c r="K93" s="509">
        <v>2.2</v>
      </c>
    </row>
    <row r="94" spans="2:11" ht="19.5" customHeight="1">
      <c r="B94" s="429" t="s">
        <v>422</v>
      </c>
      <c r="C94" s="208" t="s">
        <v>32</v>
      </c>
      <c r="D94" s="509">
        <v>19.9</v>
      </c>
      <c r="E94" s="509">
        <v>172.9</v>
      </c>
      <c r="F94" s="509">
        <v>156.3</v>
      </c>
      <c r="G94" s="509">
        <v>16.6</v>
      </c>
      <c r="H94" s="509">
        <v>19.9</v>
      </c>
      <c r="I94" s="509">
        <v>132.8</v>
      </c>
      <c r="J94" s="509">
        <v>130.4</v>
      </c>
      <c r="K94" s="509">
        <v>2.4</v>
      </c>
    </row>
    <row r="95" spans="2:11" ht="19.5" customHeight="1">
      <c r="B95" s="429" t="s">
        <v>423</v>
      </c>
      <c r="C95" s="208" t="s">
        <v>33</v>
      </c>
      <c r="D95" s="509">
        <v>19.4</v>
      </c>
      <c r="E95" s="509">
        <v>166.9</v>
      </c>
      <c r="F95" s="509">
        <v>151</v>
      </c>
      <c r="G95" s="509">
        <v>15.9</v>
      </c>
      <c r="H95" s="509">
        <v>17.9</v>
      </c>
      <c r="I95" s="509">
        <v>118.8</v>
      </c>
      <c r="J95" s="509">
        <v>118</v>
      </c>
      <c r="K95" s="509">
        <v>0.8</v>
      </c>
    </row>
    <row r="96" spans="2:11" ht="19.5" customHeight="1">
      <c r="B96" s="429" t="s">
        <v>424</v>
      </c>
      <c r="C96" s="208" t="s">
        <v>34</v>
      </c>
      <c r="D96" s="509">
        <v>20.8</v>
      </c>
      <c r="E96" s="509">
        <v>188.8</v>
      </c>
      <c r="F96" s="509">
        <v>163.5</v>
      </c>
      <c r="G96" s="509">
        <v>25.3</v>
      </c>
      <c r="H96" s="509">
        <v>19.8</v>
      </c>
      <c r="I96" s="509">
        <v>142.3</v>
      </c>
      <c r="J96" s="509">
        <v>126.3</v>
      </c>
      <c r="K96" s="509">
        <v>16</v>
      </c>
    </row>
    <row r="97" spans="2:11" ht="19.5" customHeight="1">
      <c r="B97" s="429" t="s">
        <v>425</v>
      </c>
      <c r="C97" s="448" t="s">
        <v>602</v>
      </c>
      <c r="D97" s="509">
        <v>21.2</v>
      </c>
      <c r="E97" s="509">
        <v>177.3</v>
      </c>
      <c r="F97" s="509">
        <v>162.1</v>
      </c>
      <c r="G97" s="509">
        <v>15.2</v>
      </c>
      <c r="H97" s="509">
        <v>17.9</v>
      </c>
      <c r="I97" s="509">
        <v>102.6</v>
      </c>
      <c r="J97" s="509">
        <v>99.7</v>
      </c>
      <c r="K97" s="509">
        <v>2.9</v>
      </c>
    </row>
    <row r="98" spans="2:11" ht="19.5" customHeight="1">
      <c r="B98" s="426" t="s">
        <v>261</v>
      </c>
      <c r="C98" s="523" t="s">
        <v>600</v>
      </c>
      <c r="D98" s="507">
        <v>19.8</v>
      </c>
      <c r="E98" s="507">
        <v>162.7</v>
      </c>
      <c r="F98" s="507">
        <v>153.2</v>
      </c>
      <c r="G98" s="507">
        <v>9.5</v>
      </c>
      <c r="H98" s="507">
        <v>15.7</v>
      </c>
      <c r="I98" s="507">
        <v>94.1</v>
      </c>
      <c r="J98" s="507">
        <v>93.5</v>
      </c>
      <c r="K98" s="507">
        <v>0.6</v>
      </c>
    </row>
    <row r="99" spans="2:11" ht="19.5" customHeight="1">
      <c r="B99" s="430" t="s">
        <v>262</v>
      </c>
      <c r="C99" s="524" t="s">
        <v>601</v>
      </c>
      <c r="D99" s="511">
        <v>20.6</v>
      </c>
      <c r="E99" s="511">
        <v>176.1</v>
      </c>
      <c r="F99" s="511">
        <v>161.4</v>
      </c>
      <c r="G99" s="511">
        <v>14.7</v>
      </c>
      <c r="H99" s="511">
        <v>18.6</v>
      </c>
      <c r="I99" s="511">
        <v>103.8</v>
      </c>
      <c r="J99" s="511">
        <v>102.2</v>
      </c>
      <c r="K99" s="511">
        <v>1.6</v>
      </c>
    </row>
    <row r="100" spans="2:11" ht="19.5" customHeight="1">
      <c r="B100" s="428" t="s">
        <v>263</v>
      </c>
      <c r="C100" s="207" t="s">
        <v>843</v>
      </c>
      <c r="D100" s="507">
        <v>21.9</v>
      </c>
      <c r="E100" s="507">
        <v>198.2</v>
      </c>
      <c r="F100" s="507">
        <v>173.2</v>
      </c>
      <c r="G100" s="507">
        <v>25</v>
      </c>
      <c r="H100" s="507">
        <v>17.6</v>
      </c>
      <c r="I100" s="507">
        <v>98.4</v>
      </c>
      <c r="J100" s="507">
        <v>96.2</v>
      </c>
      <c r="K100" s="507">
        <v>2.2</v>
      </c>
    </row>
    <row r="101" spans="2:11" ht="19.5" customHeight="1">
      <c r="B101" s="429" t="s">
        <v>264</v>
      </c>
      <c r="C101" s="208" t="s">
        <v>35</v>
      </c>
      <c r="D101" s="511">
        <v>20</v>
      </c>
      <c r="E101" s="511">
        <v>172.3</v>
      </c>
      <c r="F101" s="511">
        <v>158.4</v>
      </c>
      <c r="G101" s="511">
        <v>13.9</v>
      </c>
      <c r="H101" s="511">
        <v>15.8</v>
      </c>
      <c r="I101" s="511">
        <v>87.3</v>
      </c>
      <c r="J101" s="511">
        <v>84.7</v>
      </c>
      <c r="K101" s="511">
        <v>2.6</v>
      </c>
    </row>
    <row r="102" spans="2:11" ht="19.5" customHeight="1">
      <c r="B102" s="426" t="s">
        <v>265</v>
      </c>
      <c r="C102" s="206" t="s">
        <v>844</v>
      </c>
      <c r="D102" s="505">
        <v>20.7</v>
      </c>
      <c r="E102" s="505">
        <v>167.7</v>
      </c>
      <c r="F102" s="505">
        <v>159.2</v>
      </c>
      <c r="G102" s="505">
        <v>8.5</v>
      </c>
      <c r="H102" s="505">
        <v>15.1</v>
      </c>
      <c r="I102" s="505">
        <v>91.3</v>
      </c>
      <c r="J102" s="505">
        <v>89.7</v>
      </c>
      <c r="K102" s="505">
        <v>1.6</v>
      </c>
    </row>
    <row r="103" spans="2:11" ht="19.5" customHeight="1">
      <c r="B103" s="430" t="s">
        <v>266</v>
      </c>
      <c r="C103" s="205" t="s">
        <v>36</v>
      </c>
      <c r="D103" s="509">
        <v>18</v>
      </c>
      <c r="E103" s="509">
        <v>150.3</v>
      </c>
      <c r="F103" s="509">
        <v>142.5</v>
      </c>
      <c r="G103" s="509">
        <v>7.8</v>
      </c>
      <c r="H103" s="509">
        <v>18.9</v>
      </c>
      <c r="I103" s="509">
        <v>122</v>
      </c>
      <c r="J103" s="509">
        <v>116.2</v>
      </c>
      <c r="K103" s="509">
        <v>5.8</v>
      </c>
    </row>
    <row r="104" spans="2:11" ht="19.5" customHeight="1">
      <c r="B104" s="428" t="s">
        <v>267</v>
      </c>
      <c r="C104" s="207" t="s">
        <v>37</v>
      </c>
      <c r="D104" s="507">
        <v>19.6</v>
      </c>
      <c r="E104" s="507">
        <v>164.1</v>
      </c>
      <c r="F104" s="507">
        <v>147.2</v>
      </c>
      <c r="G104" s="507">
        <v>16.9</v>
      </c>
      <c r="H104" s="507">
        <v>17</v>
      </c>
      <c r="I104" s="507">
        <v>108.8</v>
      </c>
      <c r="J104" s="507">
        <v>107.9</v>
      </c>
      <c r="K104" s="507">
        <v>0.9</v>
      </c>
    </row>
    <row r="105" spans="2:11" ht="19.5" customHeight="1">
      <c r="B105" s="429" t="s">
        <v>268</v>
      </c>
      <c r="C105" s="208" t="s">
        <v>38</v>
      </c>
      <c r="D105" s="509">
        <v>20.1</v>
      </c>
      <c r="E105" s="509">
        <v>162.7</v>
      </c>
      <c r="F105" s="509">
        <v>152.3</v>
      </c>
      <c r="G105" s="509">
        <v>10.4</v>
      </c>
      <c r="H105" s="509">
        <v>17.6</v>
      </c>
      <c r="I105" s="509">
        <v>84.2</v>
      </c>
      <c r="J105" s="509">
        <v>83</v>
      </c>
      <c r="K105" s="509">
        <v>1.2</v>
      </c>
    </row>
    <row r="106" spans="2:11" ht="19.5" customHeight="1">
      <c r="B106" s="430" t="s">
        <v>269</v>
      </c>
      <c r="C106" s="205" t="s">
        <v>39</v>
      </c>
      <c r="D106" s="515">
        <v>23.9</v>
      </c>
      <c r="E106" s="515">
        <v>238.4</v>
      </c>
      <c r="F106" s="515">
        <v>227.2</v>
      </c>
      <c r="G106" s="515">
        <v>11.2</v>
      </c>
      <c r="H106" s="515">
        <v>0</v>
      </c>
      <c r="I106" s="515">
        <v>0</v>
      </c>
      <c r="J106" s="515">
        <v>0</v>
      </c>
      <c r="K106" s="515">
        <v>0</v>
      </c>
    </row>
  </sheetData>
  <sheetProtection/>
  <mergeCells count="14">
    <mergeCell ref="B4:C6"/>
    <mergeCell ref="B57:C59"/>
    <mergeCell ref="D4:G4"/>
    <mergeCell ref="H4:K4"/>
    <mergeCell ref="D57:G57"/>
    <mergeCell ref="H57:K57"/>
    <mergeCell ref="D58:D59"/>
    <mergeCell ref="E58:E59"/>
    <mergeCell ref="H58:H59"/>
    <mergeCell ref="I58:I59"/>
    <mergeCell ref="E5:E6"/>
    <mergeCell ref="D5:D6"/>
    <mergeCell ref="H5:H6"/>
    <mergeCell ref="I5:I6"/>
  </mergeCells>
  <dataValidations count="2">
    <dataValidation type="whole" allowBlank="1" showInputMessage="1" showErrorMessage="1" errorTitle="入力エラー" error="入力した値に誤りがあります" sqref="A89:A106 C61:C97 G8:IV53 A8:A27 D61:IV106 F8:F52 A32:A53 C47:C53 A61:A84 D8:E53 C100:C106 C8:C44">
      <formula1>-999999999999</formula1>
      <formula2>999999999999</formula2>
    </dataValidation>
    <dataValidation type="whole" allowBlank="1" errorTitle="入力エラー" error="入力した値に誤りがあります" sqref="F53">
      <formula1>-999999999999</formula1>
      <formula2>999999999999</formula2>
    </dataValidation>
  </dataValidations>
  <printOptions horizontalCentered="1"/>
  <pageMargins left="0.3937007874015748" right="0.5905511811023623" top="0.7874015748031497" bottom="0.5905511811023623" header="0" footer="0.3937007874015748"/>
  <pageSetup firstPageNumber="24" useFirstPageNumber="1" horizontalDpi="600" verticalDpi="600" orientation="portrait" paperSize="9" scale="65" r:id="rId1"/>
  <headerFooter alignWithMargins="0">
    <oddFooter>&amp;C&amp;"ＭＳ Ｐゴシック,標準"&amp;14－　&amp;P　－</oddFooter>
  </headerFooter>
  <rowBreaks count="1" manualBreakCount="1">
    <brk id="53" max="255" man="1"/>
  </rowBreaks>
</worksheet>
</file>

<file path=xl/worksheets/sheet24.xml><?xml version="1.0" encoding="utf-8"?>
<worksheet xmlns="http://schemas.openxmlformats.org/spreadsheetml/2006/main" xmlns:r="http://schemas.openxmlformats.org/officeDocument/2006/relationships">
  <sheetPr>
    <tabColor indexed="53"/>
  </sheetPr>
  <dimension ref="A1:R103"/>
  <sheetViews>
    <sheetView view="pageBreakPreview" zoomScale="85" zoomScaleNormal="80" zoomScaleSheetLayoutView="85" zoomScalePageLayoutView="0" workbookViewId="0" topLeftCell="A1">
      <selection activeCell="A1" sqref="A1"/>
    </sheetView>
  </sheetViews>
  <sheetFormatPr defaultColWidth="8.796875" defaultRowHeight="14.25"/>
  <cols>
    <col min="1" max="1" width="4.09765625" style="70" customWidth="1"/>
    <col min="2" max="2" width="6.5" style="70" customWidth="1"/>
    <col min="3" max="3" width="38.59765625" style="68" customWidth="1"/>
    <col min="4" max="11" width="11.5" style="70" customWidth="1"/>
    <col min="12" max="16384" width="9" style="70" customWidth="1"/>
  </cols>
  <sheetData>
    <row r="1" spans="2:11" ht="18.75">
      <c r="B1" s="65"/>
      <c r="C1" s="66"/>
      <c r="D1" s="202" t="s">
        <v>671</v>
      </c>
      <c r="E1" s="78"/>
      <c r="I1" s="65"/>
      <c r="J1" s="65"/>
      <c r="K1" s="65"/>
    </row>
    <row r="2" spans="2:11" ht="17.25" customHeight="1">
      <c r="B2" s="488"/>
      <c r="C2" s="395">
        <v>43040</v>
      </c>
      <c r="D2" s="488"/>
      <c r="E2" s="67"/>
      <c r="F2" s="67"/>
      <c r="G2" s="67"/>
      <c r="H2" s="67"/>
      <c r="I2" s="67"/>
      <c r="J2" s="67"/>
      <c r="K2" s="67"/>
    </row>
    <row r="3" spans="2:11" ht="18" customHeight="1">
      <c r="B3" s="67"/>
      <c r="C3" s="69" t="s">
        <v>306</v>
      </c>
      <c r="E3" s="67"/>
      <c r="F3" s="67"/>
      <c r="G3" s="67"/>
      <c r="H3" s="67"/>
      <c r="I3" s="67"/>
      <c r="J3" s="67"/>
      <c r="K3" s="70" t="s">
        <v>83</v>
      </c>
    </row>
    <row r="4" spans="2:11" s="71" customFormat="1" ht="18" customHeight="1">
      <c r="B4" s="684" t="s">
        <v>197</v>
      </c>
      <c r="C4" s="685"/>
      <c r="D4" s="699" t="s">
        <v>75</v>
      </c>
      <c r="E4" s="698"/>
      <c r="F4" s="698"/>
      <c r="G4" s="719"/>
      <c r="H4" s="697" t="s">
        <v>76</v>
      </c>
      <c r="I4" s="698"/>
      <c r="J4" s="698"/>
      <c r="K4" s="719"/>
    </row>
    <row r="5" spans="2:11" s="71" customFormat="1" ht="36" customHeight="1" thickBot="1">
      <c r="B5" s="688"/>
      <c r="C5" s="689"/>
      <c r="D5" s="217" t="s">
        <v>84</v>
      </c>
      <c r="E5" s="218" t="s">
        <v>85</v>
      </c>
      <c r="F5" s="218" t="s">
        <v>86</v>
      </c>
      <c r="G5" s="219" t="s">
        <v>87</v>
      </c>
      <c r="H5" s="217" t="s">
        <v>84</v>
      </c>
      <c r="I5" s="218" t="s">
        <v>85</v>
      </c>
      <c r="J5" s="218" t="s">
        <v>86</v>
      </c>
      <c r="K5" s="219" t="s">
        <v>87</v>
      </c>
    </row>
    <row r="6" spans="2:11" ht="19.5" customHeight="1" thickTop="1">
      <c r="B6" s="442" t="s">
        <v>307</v>
      </c>
      <c r="C6" s="425" t="s">
        <v>816</v>
      </c>
      <c r="D6" s="489">
        <v>974643</v>
      </c>
      <c r="E6" s="489">
        <v>10559</v>
      </c>
      <c r="F6" s="489">
        <v>9376</v>
      </c>
      <c r="G6" s="489">
        <v>976005</v>
      </c>
      <c r="H6" s="489">
        <v>427408</v>
      </c>
      <c r="I6" s="489">
        <v>12518</v>
      </c>
      <c r="J6" s="489">
        <v>9592</v>
      </c>
      <c r="K6" s="489">
        <v>430155</v>
      </c>
    </row>
    <row r="7" spans="2:11" ht="19.5" customHeight="1">
      <c r="B7" s="443" t="s">
        <v>308</v>
      </c>
      <c r="C7" s="203" t="s">
        <v>817</v>
      </c>
      <c r="D7" s="490">
        <v>63478</v>
      </c>
      <c r="E7" s="491">
        <v>295</v>
      </c>
      <c r="F7" s="491">
        <v>270</v>
      </c>
      <c r="G7" s="491">
        <v>63503</v>
      </c>
      <c r="H7" s="491">
        <v>3472</v>
      </c>
      <c r="I7" s="491">
        <v>122</v>
      </c>
      <c r="J7" s="491">
        <v>0</v>
      </c>
      <c r="K7" s="491">
        <v>3594</v>
      </c>
    </row>
    <row r="8" spans="2:11" ht="19.5" customHeight="1">
      <c r="B8" s="444" t="s">
        <v>309</v>
      </c>
      <c r="C8" s="204" t="s">
        <v>818</v>
      </c>
      <c r="D8" s="492">
        <v>351894</v>
      </c>
      <c r="E8" s="493">
        <v>2842</v>
      </c>
      <c r="F8" s="493">
        <v>2921</v>
      </c>
      <c r="G8" s="493">
        <v>351944</v>
      </c>
      <c r="H8" s="493">
        <v>51944</v>
      </c>
      <c r="I8" s="493">
        <v>1757</v>
      </c>
      <c r="J8" s="493">
        <v>990</v>
      </c>
      <c r="K8" s="493">
        <v>52582</v>
      </c>
    </row>
    <row r="9" spans="2:11" ht="19.5" customHeight="1">
      <c r="B9" s="445" t="s">
        <v>310</v>
      </c>
      <c r="C9" s="204" t="s">
        <v>819</v>
      </c>
      <c r="D9" s="492">
        <v>5118</v>
      </c>
      <c r="E9" s="493">
        <v>9</v>
      </c>
      <c r="F9" s="493">
        <v>10</v>
      </c>
      <c r="G9" s="493">
        <v>5117</v>
      </c>
      <c r="H9" s="493">
        <v>246</v>
      </c>
      <c r="I9" s="493">
        <v>2</v>
      </c>
      <c r="J9" s="493">
        <v>0</v>
      </c>
      <c r="K9" s="493">
        <v>248</v>
      </c>
    </row>
    <row r="10" spans="2:11" ht="19.5" customHeight="1">
      <c r="B10" s="444" t="s">
        <v>311</v>
      </c>
      <c r="C10" s="204" t="s">
        <v>820</v>
      </c>
      <c r="D10" s="492">
        <v>16346</v>
      </c>
      <c r="E10" s="493">
        <v>313</v>
      </c>
      <c r="F10" s="493">
        <v>233</v>
      </c>
      <c r="G10" s="493">
        <v>16426</v>
      </c>
      <c r="H10" s="493">
        <v>3503</v>
      </c>
      <c r="I10" s="493">
        <v>301</v>
      </c>
      <c r="J10" s="493">
        <v>9</v>
      </c>
      <c r="K10" s="493">
        <v>3795</v>
      </c>
    </row>
    <row r="11" spans="2:11" ht="19.5" customHeight="1">
      <c r="B11" s="444" t="s">
        <v>312</v>
      </c>
      <c r="C11" s="204" t="s">
        <v>10</v>
      </c>
      <c r="D11" s="492">
        <v>69769</v>
      </c>
      <c r="E11" s="493">
        <v>994</v>
      </c>
      <c r="F11" s="493">
        <v>446</v>
      </c>
      <c r="G11" s="493">
        <v>70317</v>
      </c>
      <c r="H11" s="493">
        <v>21434</v>
      </c>
      <c r="I11" s="493">
        <v>1391</v>
      </c>
      <c r="J11" s="493">
        <v>883</v>
      </c>
      <c r="K11" s="493">
        <v>21942</v>
      </c>
    </row>
    <row r="12" spans="2:11" ht="19.5" customHeight="1">
      <c r="B12" s="444" t="s">
        <v>313</v>
      </c>
      <c r="C12" s="204" t="s">
        <v>11</v>
      </c>
      <c r="D12" s="492">
        <v>99742</v>
      </c>
      <c r="E12" s="493">
        <v>1286</v>
      </c>
      <c r="F12" s="493">
        <v>909</v>
      </c>
      <c r="G12" s="493">
        <v>100120</v>
      </c>
      <c r="H12" s="493">
        <v>112081</v>
      </c>
      <c r="I12" s="493">
        <v>3451</v>
      </c>
      <c r="J12" s="493">
        <v>2827</v>
      </c>
      <c r="K12" s="493">
        <v>112704</v>
      </c>
    </row>
    <row r="13" spans="2:11" ht="19.5" customHeight="1">
      <c r="B13" s="444" t="s">
        <v>314</v>
      </c>
      <c r="C13" s="204" t="s">
        <v>12</v>
      </c>
      <c r="D13" s="492">
        <v>30638</v>
      </c>
      <c r="E13" s="493">
        <v>404</v>
      </c>
      <c r="F13" s="493">
        <v>276</v>
      </c>
      <c r="G13" s="493">
        <v>30766</v>
      </c>
      <c r="H13" s="493">
        <v>5777</v>
      </c>
      <c r="I13" s="493">
        <v>119</v>
      </c>
      <c r="J13" s="493">
        <v>39</v>
      </c>
      <c r="K13" s="493">
        <v>5857</v>
      </c>
    </row>
    <row r="14" spans="2:11" ht="19.5" customHeight="1">
      <c r="B14" s="444" t="s">
        <v>315</v>
      </c>
      <c r="C14" s="204" t="s">
        <v>13</v>
      </c>
      <c r="D14" s="492">
        <v>12683</v>
      </c>
      <c r="E14" s="493">
        <v>85</v>
      </c>
      <c r="F14" s="493">
        <v>100</v>
      </c>
      <c r="G14" s="493">
        <v>12668</v>
      </c>
      <c r="H14" s="493">
        <v>5609</v>
      </c>
      <c r="I14" s="493">
        <v>48</v>
      </c>
      <c r="J14" s="493">
        <v>475</v>
      </c>
      <c r="K14" s="493">
        <v>5182</v>
      </c>
    </row>
    <row r="15" spans="2:11" ht="19.5" customHeight="1">
      <c r="B15" s="444" t="s">
        <v>316</v>
      </c>
      <c r="C15" s="204" t="s">
        <v>14</v>
      </c>
      <c r="D15" s="492">
        <v>28743</v>
      </c>
      <c r="E15" s="493">
        <v>130</v>
      </c>
      <c r="F15" s="493">
        <v>229</v>
      </c>
      <c r="G15" s="493">
        <v>28643</v>
      </c>
      <c r="H15" s="493">
        <v>7386</v>
      </c>
      <c r="I15" s="493">
        <v>62</v>
      </c>
      <c r="J15" s="493">
        <v>82</v>
      </c>
      <c r="K15" s="493">
        <v>7367</v>
      </c>
    </row>
    <row r="16" spans="2:11" ht="19.5" customHeight="1">
      <c r="B16" s="444" t="s">
        <v>317</v>
      </c>
      <c r="C16" s="204" t="s">
        <v>15</v>
      </c>
      <c r="D16" s="492">
        <v>31145</v>
      </c>
      <c r="E16" s="493">
        <v>689</v>
      </c>
      <c r="F16" s="493">
        <v>982</v>
      </c>
      <c r="G16" s="493">
        <v>30852</v>
      </c>
      <c r="H16" s="493">
        <v>94901</v>
      </c>
      <c r="I16" s="493">
        <v>2145</v>
      </c>
      <c r="J16" s="493">
        <v>2355</v>
      </c>
      <c r="K16" s="493">
        <v>94691</v>
      </c>
    </row>
    <row r="17" spans="2:11" ht="19.5" customHeight="1">
      <c r="B17" s="444" t="s">
        <v>318</v>
      </c>
      <c r="C17" s="204" t="s">
        <v>16</v>
      </c>
      <c r="D17" s="492">
        <v>15326</v>
      </c>
      <c r="E17" s="493">
        <v>247</v>
      </c>
      <c r="F17" s="493">
        <v>371</v>
      </c>
      <c r="G17" s="493">
        <v>15202</v>
      </c>
      <c r="H17" s="493">
        <v>17229</v>
      </c>
      <c r="I17" s="493">
        <v>540</v>
      </c>
      <c r="J17" s="493">
        <v>435</v>
      </c>
      <c r="K17" s="493">
        <v>17334</v>
      </c>
    </row>
    <row r="18" spans="2:11" ht="19.5" customHeight="1">
      <c r="B18" s="444" t="s">
        <v>319</v>
      </c>
      <c r="C18" s="204" t="s">
        <v>17</v>
      </c>
      <c r="D18" s="492">
        <v>57277</v>
      </c>
      <c r="E18" s="493">
        <v>27</v>
      </c>
      <c r="F18" s="493">
        <v>29</v>
      </c>
      <c r="G18" s="493">
        <v>57275</v>
      </c>
      <c r="H18" s="493">
        <v>16263</v>
      </c>
      <c r="I18" s="493">
        <v>145</v>
      </c>
      <c r="J18" s="493">
        <v>7</v>
      </c>
      <c r="K18" s="493">
        <v>16401</v>
      </c>
    </row>
    <row r="19" spans="2:11" ht="19.5" customHeight="1">
      <c r="B19" s="444" t="s">
        <v>320</v>
      </c>
      <c r="C19" s="204" t="s">
        <v>18</v>
      </c>
      <c r="D19" s="492">
        <v>119961</v>
      </c>
      <c r="E19" s="493">
        <v>1101</v>
      </c>
      <c r="F19" s="493">
        <v>1642</v>
      </c>
      <c r="G19" s="493">
        <v>119442</v>
      </c>
      <c r="H19" s="493">
        <v>49412</v>
      </c>
      <c r="I19" s="493">
        <v>2009</v>
      </c>
      <c r="J19" s="493">
        <v>776</v>
      </c>
      <c r="K19" s="493">
        <v>50623</v>
      </c>
    </row>
    <row r="20" spans="2:11" ht="19.5" customHeight="1">
      <c r="B20" s="444" t="s">
        <v>321</v>
      </c>
      <c r="C20" s="204" t="s">
        <v>821</v>
      </c>
      <c r="D20" s="492">
        <v>9505</v>
      </c>
      <c r="E20" s="493">
        <v>63</v>
      </c>
      <c r="F20" s="493">
        <v>90</v>
      </c>
      <c r="G20" s="493">
        <v>9480</v>
      </c>
      <c r="H20" s="493">
        <v>2411</v>
      </c>
      <c r="I20" s="493">
        <v>7</v>
      </c>
      <c r="J20" s="493">
        <v>88</v>
      </c>
      <c r="K20" s="493">
        <v>2328</v>
      </c>
    </row>
    <row r="21" spans="2:11" ht="19.5" customHeight="1">
      <c r="B21" s="446" t="s">
        <v>322</v>
      </c>
      <c r="C21" s="205" t="s">
        <v>19</v>
      </c>
      <c r="D21" s="494">
        <v>62220</v>
      </c>
      <c r="E21" s="495">
        <v>2074</v>
      </c>
      <c r="F21" s="495">
        <v>868</v>
      </c>
      <c r="G21" s="495">
        <v>63452</v>
      </c>
      <c r="H21" s="495">
        <v>35640</v>
      </c>
      <c r="I21" s="495">
        <v>419</v>
      </c>
      <c r="J21" s="495">
        <v>626</v>
      </c>
      <c r="K21" s="495">
        <v>35407</v>
      </c>
    </row>
    <row r="22" spans="2:11" ht="19.5" customHeight="1">
      <c r="B22" s="426" t="s">
        <v>323</v>
      </c>
      <c r="C22" s="206" t="s">
        <v>20</v>
      </c>
      <c r="D22" s="491">
        <v>37111</v>
      </c>
      <c r="E22" s="491">
        <v>202</v>
      </c>
      <c r="F22" s="491">
        <v>385</v>
      </c>
      <c r="G22" s="491">
        <v>36926</v>
      </c>
      <c r="H22" s="491">
        <v>21786</v>
      </c>
      <c r="I22" s="491">
        <v>731</v>
      </c>
      <c r="J22" s="491">
        <v>598</v>
      </c>
      <c r="K22" s="491">
        <v>21921</v>
      </c>
    </row>
    <row r="23" spans="2:11" ht="19.5" customHeight="1">
      <c r="B23" s="427" t="s">
        <v>324</v>
      </c>
      <c r="C23" s="204" t="s">
        <v>823</v>
      </c>
      <c r="D23" s="496">
        <v>6465</v>
      </c>
      <c r="E23" s="496">
        <v>-1</v>
      </c>
      <c r="F23" s="496">
        <v>20</v>
      </c>
      <c r="G23" s="496">
        <v>6443</v>
      </c>
      <c r="H23" s="496">
        <v>1187</v>
      </c>
      <c r="I23" s="496">
        <v>19</v>
      </c>
      <c r="J23" s="496">
        <v>0</v>
      </c>
      <c r="K23" s="496">
        <v>1207</v>
      </c>
    </row>
    <row r="24" spans="2:11" ht="19.5" customHeight="1">
      <c r="B24" s="428" t="s">
        <v>325</v>
      </c>
      <c r="C24" s="207" t="s">
        <v>21</v>
      </c>
      <c r="D24" s="497">
        <v>4440</v>
      </c>
      <c r="E24" s="497">
        <v>157</v>
      </c>
      <c r="F24" s="497">
        <v>38</v>
      </c>
      <c r="G24" s="497">
        <v>4558</v>
      </c>
      <c r="H24" s="497">
        <v>122</v>
      </c>
      <c r="I24" s="497">
        <v>0</v>
      </c>
      <c r="J24" s="497">
        <v>1</v>
      </c>
      <c r="K24" s="497">
        <v>122</v>
      </c>
    </row>
    <row r="25" spans="2:11" ht="19.5" customHeight="1">
      <c r="B25" s="429" t="s">
        <v>326</v>
      </c>
      <c r="C25" s="208" t="s">
        <v>22</v>
      </c>
      <c r="D25" s="493">
        <v>6154</v>
      </c>
      <c r="E25" s="493">
        <v>17</v>
      </c>
      <c r="F25" s="493">
        <v>0</v>
      </c>
      <c r="G25" s="493">
        <v>6170</v>
      </c>
      <c r="H25" s="493">
        <v>410</v>
      </c>
      <c r="I25" s="493">
        <v>0</v>
      </c>
      <c r="J25" s="493">
        <v>0</v>
      </c>
      <c r="K25" s="493">
        <v>411</v>
      </c>
    </row>
    <row r="26" spans="2:11" ht="19.5" customHeight="1">
      <c r="B26" s="429" t="s">
        <v>327</v>
      </c>
      <c r="C26" s="208" t="s">
        <v>23</v>
      </c>
      <c r="D26" s="493">
        <v>15973</v>
      </c>
      <c r="E26" s="493">
        <v>79</v>
      </c>
      <c r="F26" s="493">
        <v>20</v>
      </c>
      <c r="G26" s="493">
        <v>16031</v>
      </c>
      <c r="H26" s="493">
        <v>920</v>
      </c>
      <c r="I26" s="493">
        <v>48</v>
      </c>
      <c r="J26" s="493">
        <v>0</v>
      </c>
      <c r="K26" s="493">
        <v>969</v>
      </c>
    </row>
    <row r="27" spans="2:11" ht="19.5" customHeight="1">
      <c r="B27" s="429" t="s">
        <v>328</v>
      </c>
      <c r="C27" s="208" t="s">
        <v>827</v>
      </c>
      <c r="D27" s="493">
        <v>5704</v>
      </c>
      <c r="E27" s="493">
        <v>26</v>
      </c>
      <c r="F27" s="493">
        <v>180</v>
      </c>
      <c r="G27" s="493">
        <v>5550</v>
      </c>
      <c r="H27" s="493">
        <v>1516</v>
      </c>
      <c r="I27" s="493">
        <v>22</v>
      </c>
      <c r="J27" s="493">
        <v>22</v>
      </c>
      <c r="K27" s="493">
        <v>1516</v>
      </c>
    </row>
    <row r="28" spans="2:11" ht="19.5" customHeight="1">
      <c r="B28" s="429" t="s">
        <v>329</v>
      </c>
      <c r="C28" s="208" t="s">
        <v>24</v>
      </c>
      <c r="D28" s="493">
        <v>24411</v>
      </c>
      <c r="E28" s="493">
        <v>185</v>
      </c>
      <c r="F28" s="493">
        <v>87</v>
      </c>
      <c r="G28" s="493">
        <v>24509</v>
      </c>
      <c r="H28" s="493">
        <v>341</v>
      </c>
      <c r="I28" s="493">
        <v>12</v>
      </c>
      <c r="J28" s="493">
        <v>1</v>
      </c>
      <c r="K28" s="493">
        <v>352</v>
      </c>
    </row>
    <row r="29" spans="2:11" ht="19.5" customHeight="1">
      <c r="B29" s="429" t="s">
        <v>330</v>
      </c>
      <c r="C29" s="208" t="s">
        <v>25</v>
      </c>
      <c r="D29" s="493">
        <v>15976</v>
      </c>
      <c r="E29" s="493">
        <v>65</v>
      </c>
      <c r="F29" s="493">
        <v>731</v>
      </c>
      <c r="G29" s="493">
        <v>15309</v>
      </c>
      <c r="H29" s="493">
        <v>4699</v>
      </c>
      <c r="I29" s="493">
        <v>143</v>
      </c>
      <c r="J29" s="493">
        <v>113</v>
      </c>
      <c r="K29" s="493">
        <v>4730</v>
      </c>
    </row>
    <row r="30" spans="2:11" ht="19.5" customHeight="1">
      <c r="B30" s="429" t="s">
        <v>331</v>
      </c>
      <c r="C30" s="208" t="s">
        <v>26</v>
      </c>
      <c r="D30" s="493">
        <v>6483</v>
      </c>
      <c r="E30" s="493">
        <v>66</v>
      </c>
      <c r="F30" s="493">
        <v>14</v>
      </c>
      <c r="G30" s="493">
        <v>6536</v>
      </c>
      <c r="H30" s="493">
        <v>663</v>
      </c>
      <c r="I30" s="493">
        <v>17</v>
      </c>
      <c r="J30" s="493">
        <v>0</v>
      </c>
      <c r="K30" s="493">
        <v>679</v>
      </c>
    </row>
    <row r="31" spans="2:11" ht="19.5" customHeight="1">
      <c r="B31" s="429" t="s">
        <v>332</v>
      </c>
      <c r="C31" s="208" t="s">
        <v>27</v>
      </c>
      <c r="D31" s="493">
        <v>5088</v>
      </c>
      <c r="E31" s="493">
        <v>20</v>
      </c>
      <c r="F31" s="493">
        <v>8</v>
      </c>
      <c r="G31" s="493">
        <v>5162</v>
      </c>
      <c r="H31" s="493">
        <v>730</v>
      </c>
      <c r="I31" s="493">
        <v>96</v>
      </c>
      <c r="J31" s="493">
        <v>0</v>
      </c>
      <c r="K31" s="493">
        <v>764</v>
      </c>
    </row>
    <row r="32" spans="2:11" ht="19.5" customHeight="1">
      <c r="B32" s="429" t="s">
        <v>333</v>
      </c>
      <c r="C32" s="208" t="s">
        <v>832</v>
      </c>
      <c r="D32" s="493">
        <v>3212</v>
      </c>
      <c r="E32" s="493">
        <v>89</v>
      </c>
      <c r="F32" s="493">
        <v>28</v>
      </c>
      <c r="G32" s="493">
        <v>3272</v>
      </c>
      <c r="H32" s="493">
        <v>205</v>
      </c>
      <c r="I32" s="493">
        <v>0</v>
      </c>
      <c r="J32" s="493">
        <v>0</v>
      </c>
      <c r="K32" s="493">
        <v>206</v>
      </c>
    </row>
    <row r="33" spans="2:11" ht="19.5" customHeight="1">
      <c r="B33" s="429" t="s">
        <v>334</v>
      </c>
      <c r="C33" s="208" t="s">
        <v>833</v>
      </c>
      <c r="D33" s="493">
        <v>4774</v>
      </c>
      <c r="E33" s="493">
        <v>6</v>
      </c>
      <c r="F33" s="493">
        <v>9</v>
      </c>
      <c r="G33" s="493">
        <v>4771</v>
      </c>
      <c r="H33" s="493">
        <v>132</v>
      </c>
      <c r="I33" s="493">
        <v>0</v>
      </c>
      <c r="J33" s="493">
        <v>4</v>
      </c>
      <c r="K33" s="493">
        <v>128</v>
      </c>
    </row>
    <row r="34" spans="2:11" ht="19.5" customHeight="1">
      <c r="B34" s="429" t="s">
        <v>335</v>
      </c>
      <c r="C34" s="208" t="s">
        <v>834</v>
      </c>
      <c r="D34" s="493">
        <v>21049</v>
      </c>
      <c r="E34" s="493">
        <v>149</v>
      </c>
      <c r="F34" s="493">
        <v>6</v>
      </c>
      <c r="G34" s="493">
        <v>21193</v>
      </c>
      <c r="H34" s="493">
        <v>2453</v>
      </c>
      <c r="I34" s="493">
        <v>386</v>
      </c>
      <c r="J34" s="493">
        <v>0</v>
      </c>
      <c r="K34" s="493">
        <v>2838</v>
      </c>
    </row>
    <row r="35" spans="2:11" ht="19.5" customHeight="1">
      <c r="B35" s="429" t="s">
        <v>336</v>
      </c>
      <c r="C35" s="208" t="s">
        <v>28</v>
      </c>
      <c r="D35" s="493">
        <v>10713</v>
      </c>
      <c r="E35" s="493">
        <v>28</v>
      </c>
      <c r="F35" s="493">
        <v>24</v>
      </c>
      <c r="G35" s="493">
        <v>10719</v>
      </c>
      <c r="H35" s="493">
        <v>1019</v>
      </c>
      <c r="I35" s="493">
        <v>18</v>
      </c>
      <c r="J35" s="493">
        <v>7</v>
      </c>
      <c r="K35" s="493">
        <v>1028</v>
      </c>
    </row>
    <row r="36" spans="2:11" ht="19.5" customHeight="1">
      <c r="B36" s="429" t="s">
        <v>337</v>
      </c>
      <c r="C36" s="208" t="s">
        <v>29</v>
      </c>
      <c r="D36" s="493">
        <v>28458</v>
      </c>
      <c r="E36" s="493">
        <v>501</v>
      </c>
      <c r="F36" s="493">
        <v>165</v>
      </c>
      <c r="G36" s="493">
        <v>28793</v>
      </c>
      <c r="H36" s="493">
        <v>2446</v>
      </c>
      <c r="I36" s="493">
        <v>86</v>
      </c>
      <c r="J36" s="493">
        <v>105</v>
      </c>
      <c r="K36" s="493">
        <v>2428</v>
      </c>
    </row>
    <row r="37" spans="2:11" ht="19.5" customHeight="1">
      <c r="B37" s="429" t="s">
        <v>338</v>
      </c>
      <c r="C37" s="208" t="s">
        <v>30</v>
      </c>
      <c r="D37" s="493">
        <v>8844</v>
      </c>
      <c r="E37" s="493">
        <v>126</v>
      </c>
      <c r="F37" s="493">
        <v>97</v>
      </c>
      <c r="G37" s="493">
        <v>8873</v>
      </c>
      <c r="H37" s="493">
        <v>632</v>
      </c>
      <c r="I37" s="493">
        <v>7</v>
      </c>
      <c r="J37" s="493">
        <v>1</v>
      </c>
      <c r="K37" s="493">
        <v>638</v>
      </c>
    </row>
    <row r="38" spans="2:11" ht="19.5" customHeight="1">
      <c r="B38" s="429" t="s">
        <v>339</v>
      </c>
      <c r="C38" s="208" t="s">
        <v>31</v>
      </c>
      <c r="D38" s="493">
        <v>9037</v>
      </c>
      <c r="E38" s="493">
        <v>25</v>
      </c>
      <c r="F38" s="493">
        <v>28</v>
      </c>
      <c r="G38" s="493">
        <v>9034</v>
      </c>
      <c r="H38" s="493">
        <v>2833</v>
      </c>
      <c r="I38" s="493">
        <v>66</v>
      </c>
      <c r="J38" s="493">
        <v>38</v>
      </c>
      <c r="K38" s="493">
        <v>2861</v>
      </c>
    </row>
    <row r="39" spans="2:11" ht="19.5" customHeight="1">
      <c r="B39" s="429" t="s">
        <v>340</v>
      </c>
      <c r="C39" s="208" t="s">
        <v>32</v>
      </c>
      <c r="D39" s="493">
        <v>29952</v>
      </c>
      <c r="E39" s="493">
        <v>158</v>
      </c>
      <c r="F39" s="493">
        <v>310</v>
      </c>
      <c r="G39" s="493">
        <v>29815</v>
      </c>
      <c r="H39" s="493">
        <v>2945</v>
      </c>
      <c r="I39" s="493">
        <v>0</v>
      </c>
      <c r="J39" s="493">
        <v>17</v>
      </c>
      <c r="K39" s="493">
        <v>2913</v>
      </c>
    </row>
    <row r="40" spans="2:11" ht="19.5" customHeight="1">
      <c r="B40" s="429" t="s">
        <v>341</v>
      </c>
      <c r="C40" s="208" t="s">
        <v>33</v>
      </c>
      <c r="D40" s="493">
        <v>8577</v>
      </c>
      <c r="E40" s="493">
        <v>36</v>
      </c>
      <c r="F40" s="493">
        <v>49</v>
      </c>
      <c r="G40" s="493">
        <v>8565</v>
      </c>
      <c r="H40" s="493">
        <v>237</v>
      </c>
      <c r="I40" s="493">
        <v>0</v>
      </c>
      <c r="J40" s="493">
        <v>0</v>
      </c>
      <c r="K40" s="493">
        <v>236</v>
      </c>
    </row>
    <row r="41" spans="2:11" ht="19.5" customHeight="1">
      <c r="B41" s="429" t="s">
        <v>342</v>
      </c>
      <c r="C41" s="208" t="s">
        <v>34</v>
      </c>
      <c r="D41" s="493">
        <v>89229</v>
      </c>
      <c r="E41" s="493">
        <v>849</v>
      </c>
      <c r="F41" s="493">
        <v>679</v>
      </c>
      <c r="G41" s="493">
        <v>89307</v>
      </c>
      <c r="H41" s="493">
        <v>3007</v>
      </c>
      <c r="I41" s="493">
        <v>8</v>
      </c>
      <c r="J41" s="493">
        <v>78</v>
      </c>
      <c r="K41" s="493">
        <v>3029</v>
      </c>
    </row>
    <row r="42" spans="2:11" ht="19.5" customHeight="1">
      <c r="B42" s="429" t="s">
        <v>343</v>
      </c>
      <c r="C42" s="448" t="s">
        <v>602</v>
      </c>
      <c r="D42" s="493">
        <v>10244</v>
      </c>
      <c r="E42" s="493">
        <v>59</v>
      </c>
      <c r="F42" s="493">
        <v>43</v>
      </c>
      <c r="G42" s="493">
        <v>10408</v>
      </c>
      <c r="H42" s="493">
        <v>3661</v>
      </c>
      <c r="I42" s="493">
        <v>98</v>
      </c>
      <c r="J42" s="493">
        <v>5</v>
      </c>
      <c r="K42" s="493">
        <v>3606</v>
      </c>
    </row>
    <row r="43" spans="2:11" ht="19.5" customHeight="1">
      <c r="B43" s="426" t="s">
        <v>261</v>
      </c>
      <c r="C43" s="523" t="s">
        <v>600</v>
      </c>
      <c r="D43" s="491">
        <v>52661</v>
      </c>
      <c r="E43" s="491">
        <v>800</v>
      </c>
      <c r="F43" s="491">
        <v>505</v>
      </c>
      <c r="G43" s="491">
        <v>52956</v>
      </c>
      <c r="H43" s="491">
        <v>10377</v>
      </c>
      <c r="I43" s="491">
        <v>426</v>
      </c>
      <c r="J43" s="491">
        <v>277</v>
      </c>
      <c r="K43" s="491">
        <v>10526</v>
      </c>
    </row>
    <row r="44" spans="2:11" ht="19.5" customHeight="1">
      <c r="B44" s="430" t="s">
        <v>262</v>
      </c>
      <c r="C44" s="524" t="s">
        <v>601</v>
      </c>
      <c r="D44" s="495">
        <v>47081</v>
      </c>
      <c r="E44" s="495">
        <v>486</v>
      </c>
      <c r="F44" s="495">
        <v>404</v>
      </c>
      <c r="G44" s="495">
        <v>47164</v>
      </c>
      <c r="H44" s="495">
        <v>101704</v>
      </c>
      <c r="I44" s="495">
        <v>3025</v>
      </c>
      <c r="J44" s="495">
        <v>2550</v>
      </c>
      <c r="K44" s="495">
        <v>102178</v>
      </c>
    </row>
    <row r="45" spans="2:11" ht="19.5" customHeight="1">
      <c r="B45" s="428" t="s">
        <v>263</v>
      </c>
      <c r="C45" s="207" t="s">
        <v>843</v>
      </c>
      <c r="D45" s="491">
        <v>10414</v>
      </c>
      <c r="E45" s="491">
        <v>38</v>
      </c>
      <c r="F45" s="491">
        <v>91</v>
      </c>
      <c r="G45" s="491">
        <v>10360</v>
      </c>
      <c r="H45" s="491">
        <v>19885</v>
      </c>
      <c r="I45" s="491">
        <v>674</v>
      </c>
      <c r="J45" s="491">
        <v>814</v>
      </c>
      <c r="K45" s="491">
        <v>19746</v>
      </c>
    </row>
    <row r="46" spans="2:11" ht="19.5" customHeight="1">
      <c r="B46" s="429" t="s">
        <v>264</v>
      </c>
      <c r="C46" s="208" t="s">
        <v>35</v>
      </c>
      <c r="D46" s="495">
        <v>20731</v>
      </c>
      <c r="E46" s="495">
        <v>651</v>
      </c>
      <c r="F46" s="495">
        <v>891</v>
      </c>
      <c r="G46" s="495">
        <v>20492</v>
      </c>
      <c r="H46" s="495">
        <v>75016</v>
      </c>
      <c r="I46" s="495">
        <v>1471</v>
      </c>
      <c r="J46" s="495">
        <v>1541</v>
      </c>
      <c r="K46" s="495">
        <v>74945</v>
      </c>
    </row>
    <row r="47" spans="2:11" ht="19.5" customHeight="1">
      <c r="B47" s="426" t="s">
        <v>265</v>
      </c>
      <c r="C47" s="206" t="s">
        <v>844</v>
      </c>
      <c r="D47" s="497">
        <v>57719</v>
      </c>
      <c r="E47" s="497">
        <v>732</v>
      </c>
      <c r="F47" s="497">
        <v>721</v>
      </c>
      <c r="G47" s="497">
        <v>57729</v>
      </c>
      <c r="H47" s="497">
        <v>18250</v>
      </c>
      <c r="I47" s="497">
        <v>538</v>
      </c>
      <c r="J47" s="497">
        <v>467</v>
      </c>
      <c r="K47" s="497">
        <v>18322</v>
      </c>
    </row>
    <row r="48" spans="2:11" ht="19.5" customHeight="1">
      <c r="B48" s="430" t="s">
        <v>266</v>
      </c>
      <c r="C48" s="205" t="s">
        <v>36</v>
      </c>
      <c r="D48" s="493">
        <v>62242</v>
      </c>
      <c r="E48" s="493">
        <v>369</v>
      </c>
      <c r="F48" s="493">
        <v>921</v>
      </c>
      <c r="G48" s="493">
        <v>61713</v>
      </c>
      <c r="H48" s="493">
        <v>31162</v>
      </c>
      <c r="I48" s="493">
        <v>1471</v>
      </c>
      <c r="J48" s="493">
        <v>309</v>
      </c>
      <c r="K48" s="493">
        <v>32301</v>
      </c>
    </row>
    <row r="49" spans="2:11" ht="19.5" customHeight="1">
      <c r="B49" s="428" t="s">
        <v>267</v>
      </c>
      <c r="C49" s="207" t="s">
        <v>37</v>
      </c>
      <c r="D49" s="498">
        <v>22007</v>
      </c>
      <c r="E49" s="498">
        <v>1758</v>
      </c>
      <c r="F49" s="498">
        <v>742</v>
      </c>
      <c r="G49" s="498">
        <v>23047</v>
      </c>
      <c r="H49" s="498">
        <v>1598</v>
      </c>
      <c r="I49" s="498">
        <v>0</v>
      </c>
      <c r="J49" s="498">
        <v>37</v>
      </c>
      <c r="K49" s="498">
        <v>1537</v>
      </c>
    </row>
    <row r="50" spans="2:11" ht="19.5" customHeight="1">
      <c r="B50" s="429" t="s">
        <v>268</v>
      </c>
      <c r="C50" s="208" t="s">
        <v>38</v>
      </c>
      <c r="D50" s="496">
        <v>21207</v>
      </c>
      <c r="E50" s="496">
        <v>176</v>
      </c>
      <c r="F50" s="496">
        <v>126</v>
      </c>
      <c r="G50" s="496">
        <v>21258</v>
      </c>
      <c r="H50" s="496">
        <v>31878</v>
      </c>
      <c r="I50" s="496">
        <v>373</v>
      </c>
      <c r="J50" s="496">
        <v>459</v>
      </c>
      <c r="K50" s="496">
        <v>31791</v>
      </c>
    </row>
    <row r="51" spans="2:11" ht="19.5" customHeight="1">
      <c r="B51" s="430" t="s">
        <v>269</v>
      </c>
      <c r="C51" s="205" t="s">
        <v>39</v>
      </c>
      <c r="D51" s="495">
        <v>19006</v>
      </c>
      <c r="E51" s="495">
        <v>140</v>
      </c>
      <c r="F51" s="495">
        <v>0</v>
      </c>
      <c r="G51" s="495">
        <v>19147</v>
      </c>
      <c r="H51" s="495">
        <v>2164</v>
      </c>
      <c r="I51" s="495">
        <v>46</v>
      </c>
      <c r="J51" s="495">
        <v>130</v>
      </c>
      <c r="K51" s="495">
        <v>2079</v>
      </c>
    </row>
    <row r="52" spans="2:11" ht="18.75">
      <c r="B52" s="65"/>
      <c r="C52" s="70"/>
      <c r="D52" s="202" t="s">
        <v>672</v>
      </c>
      <c r="F52" s="499"/>
      <c r="I52" s="65"/>
      <c r="J52" s="65"/>
      <c r="K52" s="65"/>
    </row>
    <row r="53" spans="2:11" ht="17.25" customHeight="1">
      <c r="B53" s="488"/>
      <c r="C53" s="395">
        <v>43040</v>
      </c>
      <c r="D53" s="488"/>
      <c r="E53" s="67"/>
      <c r="F53" s="67"/>
      <c r="G53" s="67"/>
      <c r="H53" s="67"/>
      <c r="I53" s="67"/>
      <c r="J53" s="67"/>
      <c r="K53" s="67"/>
    </row>
    <row r="54" spans="2:11" ht="14.25">
      <c r="B54" s="67"/>
      <c r="C54" s="69" t="s">
        <v>270</v>
      </c>
      <c r="E54" s="67"/>
      <c r="F54" s="67"/>
      <c r="G54" s="67"/>
      <c r="H54" s="67"/>
      <c r="I54" s="67"/>
      <c r="J54" s="67"/>
      <c r="K54" s="70" t="s">
        <v>166</v>
      </c>
    </row>
    <row r="55" spans="1:11" ht="18" customHeight="1">
      <c r="A55" s="71"/>
      <c r="B55" s="684" t="s">
        <v>197</v>
      </c>
      <c r="C55" s="685"/>
      <c r="D55" s="699" t="s">
        <v>164</v>
      </c>
      <c r="E55" s="698"/>
      <c r="F55" s="698"/>
      <c r="G55" s="719"/>
      <c r="H55" s="697" t="s">
        <v>165</v>
      </c>
      <c r="I55" s="698"/>
      <c r="J55" s="698"/>
      <c r="K55" s="719"/>
    </row>
    <row r="56" spans="2:11" s="71" customFormat="1" ht="36" customHeight="1" thickBot="1">
      <c r="B56" s="688"/>
      <c r="C56" s="689"/>
      <c r="D56" s="217" t="s">
        <v>167</v>
      </c>
      <c r="E56" s="218" t="s">
        <v>168</v>
      </c>
      <c r="F56" s="218" t="s">
        <v>169</v>
      </c>
      <c r="G56" s="219" t="s">
        <v>170</v>
      </c>
      <c r="H56" s="217" t="s">
        <v>167</v>
      </c>
      <c r="I56" s="218" t="s">
        <v>168</v>
      </c>
      <c r="J56" s="218" t="s">
        <v>169</v>
      </c>
      <c r="K56" s="219" t="s">
        <v>170</v>
      </c>
    </row>
    <row r="57" spans="1:11" s="71" customFormat="1" ht="19.5" customHeight="1" thickTop="1">
      <c r="A57" s="70"/>
      <c r="B57" s="442" t="s">
        <v>845</v>
      </c>
      <c r="C57" s="425" t="s">
        <v>816</v>
      </c>
      <c r="D57" s="489">
        <v>638594</v>
      </c>
      <c r="E57" s="489">
        <v>6285</v>
      </c>
      <c r="F57" s="489">
        <v>6380</v>
      </c>
      <c r="G57" s="489">
        <v>638556</v>
      </c>
      <c r="H57" s="489">
        <v>206152</v>
      </c>
      <c r="I57" s="489">
        <v>5012</v>
      </c>
      <c r="J57" s="489">
        <v>4060</v>
      </c>
      <c r="K57" s="489">
        <v>207047</v>
      </c>
    </row>
    <row r="58" spans="2:11" ht="19.5" customHeight="1">
      <c r="B58" s="443" t="s">
        <v>344</v>
      </c>
      <c r="C58" s="203" t="s">
        <v>817</v>
      </c>
      <c r="D58" s="490">
        <v>19580</v>
      </c>
      <c r="E58" s="491">
        <v>12</v>
      </c>
      <c r="F58" s="491">
        <v>23</v>
      </c>
      <c r="G58" s="491">
        <v>19569</v>
      </c>
      <c r="H58" s="491">
        <v>104</v>
      </c>
      <c r="I58" s="491">
        <v>0</v>
      </c>
      <c r="J58" s="491">
        <v>0</v>
      </c>
      <c r="K58" s="491">
        <v>104</v>
      </c>
    </row>
    <row r="59" spans="2:11" ht="19.5" customHeight="1">
      <c r="B59" s="444" t="s">
        <v>345</v>
      </c>
      <c r="C59" s="204" t="s">
        <v>818</v>
      </c>
      <c r="D59" s="492">
        <v>284763</v>
      </c>
      <c r="E59" s="493">
        <v>2125</v>
      </c>
      <c r="F59" s="493">
        <v>2618</v>
      </c>
      <c r="G59" s="493">
        <v>284282</v>
      </c>
      <c r="H59" s="493">
        <v>25261</v>
      </c>
      <c r="I59" s="493">
        <v>489</v>
      </c>
      <c r="J59" s="493">
        <v>503</v>
      </c>
      <c r="K59" s="493">
        <v>25235</v>
      </c>
    </row>
    <row r="60" spans="2:11" ht="19.5" customHeight="1">
      <c r="B60" s="445" t="s">
        <v>346</v>
      </c>
      <c r="C60" s="204" t="s">
        <v>819</v>
      </c>
      <c r="D60" s="492">
        <v>5118</v>
      </c>
      <c r="E60" s="493">
        <v>9</v>
      </c>
      <c r="F60" s="493">
        <v>10</v>
      </c>
      <c r="G60" s="493">
        <v>5117</v>
      </c>
      <c r="H60" s="493">
        <v>246</v>
      </c>
      <c r="I60" s="493">
        <v>2</v>
      </c>
      <c r="J60" s="493">
        <v>0</v>
      </c>
      <c r="K60" s="493">
        <v>248</v>
      </c>
    </row>
    <row r="61" spans="2:11" ht="19.5" customHeight="1">
      <c r="B61" s="444" t="s">
        <v>347</v>
      </c>
      <c r="C61" s="204" t="s">
        <v>820</v>
      </c>
      <c r="D61" s="492">
        <v>11002</v>
      </c>
      <c r="E61" s="493">
        <v>176</v>
      </c>
      <c r="F61" s="493">
        <v>52</v>
      </c>
      <c r="G61" s="493">
        <v>11125</v>
      </c>
      <c r="H61" s="493">
        <v>930</v>
      </c>
      <c r="I61" s="493">
        <v>26</v>
      </c>
      <c r="J61" s="493">
        <v>9</v>
      </c>
      <c r="K61" s="493">
        <v>948</v>
      </c>
    </row>
    <row r="62" spans="2:11" ht="19.5" customHeight="1">
      <c r="B62" s="444" t="s">
        <v>348</v>
      </c>
      <c r="C62" s="204" t="s">
        <v>10</v>
      </c>
      <c r="D62" s="492">
        <v>50577</v>
      </c>
      <c r="E62" s="493">
        <v>994</v>
      </c>
      <c r="F62" s="493">
        <v>446</v>
      </c>
      <c r="G62" s="493">
        <v>51125</v>
      </c>
      <c r="H62" s="493">
        <v>12194</v>
      </c>
      <c r="I62" s="493">
        <v>280</v>
      </c>
      <c r="J62" s="493">
        <v>117</v>
      </c>
      <c r="K62" s="493">
        <v>12357</v>
      </c>
    </row>
    <row r="63" spans="2:11" ht="19.5" customHeight="1">
      <c r="B63" s="444" t="s">
        <v>349</v>
      </c>
      <c r="C63" s="204" t="s">
        <v>11</v>
      </c>
      <c r="D63" s="492">
        <v>40540</v>
      </c>
      <c r="E63" s="493">
        <v>382</v>
      </c>
      <c r="F63" s="493">
        <v>510</v>
      </c>
      <c r="G63" s="493">
        <v>40412</v>
      </c>
      <c r="H63" s="493">
        <v>49929</v>
      </c>
      <c r="I63" s="493">
        <v>906</v>
      </c>
      <c r="J63" s="493">
        <v>741</v>
      </c>
      <c r="K63" s="493">
        <v>50094</v>
      </c>
    </row>
    <row r="64" spans="2:11" ht="19.5" customHeight="1">
      <c r="B64" s="444" t="s">
        <v>350</v>
      </c>
      <c r="C64" s="204" t="s">
        <v>12</v>
      </c>
      <c r="D64" s="492">
        <v>14314</v>
      </c>
      <c r="E64" s="493">
        <v>321</v>
      </c>
      <c r="F64" s="493">
        <v>61</v>
      </c>
      <c r="G64" s="493">
        <v>14574</v>
      </c>
      <c r="H64" s="493">
        <v>2523</v>
      </c>
      <c r="I64" s="493">
        <v>61</v>
      </c>
      <c r="J64" s="493">
        <v>39</v>
      </c>
      <c r="K64" s="493">
        <v>2545</v>
      </c>
    </row>
    <row r="65" spans="2:11" ht="19.5" customHeight="1">
      <c r="B65" s="444" t="s">
        <v>351</v>
      </c>
      <c r="C65" s="204" t="s">
        <v>13</v>
      </c>
      <c r="D65" s="492">
        <v>6112</v>
      </c>
      <c r="E65" s="493">
        <v>67</v>
      </c>
      <c r="F65" s="493">
        <v>67</v>
      </c>
      <c r="G65" s="493">
        <v>6112</v>
      </c>
      <c r="H65" s="493">
        <v>1584</v>
      </c>
      <c r="I65" s="493">
        <v>10</v>
      </c>
      <c r="J65" s="493">
        <v>45</v>
      </c>
      <c r="K65" s="493">
        <v>1549</v>
      </c>
    </row>
    <row r="66" spans="2:11" ht="19.5" customHeight="1">
      <c r="B66" s="444" t="s">
        <v>846</v>
      </c>
      <c r="C66" s="204" t="s">
        <v>14</v>
      </c>
      <c r="D66" s="492">
        <v>17282</v>
      </c>
      <c r="E66" s="493">
        <v>130</v>
      </c>
      <c r="F66" s="493">
        <v>136</v>
      </c>
      <c r="G66" s="493">
        <v>17275</v>
      </c>
      <c r="H66" s="493">
        <v>3194</v>
      </c>
      <c r="I66" s="493">
        <v>62</v>
      </c>
      <c r="J66" s="493">
        <v>82</v>
      </c>
      <c r="K66" s="493">
        <v>3175</v>
      </c>
    </row>
    <row r="67" spans="2:11" ht="19.5" customHeight="1">
      <c r="B67" s="444" t="s">
        <v>352</v>
      </c>
      <c r="C67" s="204" t="s">
        <v>15</v>
      </c>
      <c r="D67" s="492">
        <v>17046</v>
      </c>
      <c r="E67" s="493">
        <v>121</v>
      </c>
      <c r="F67" s="493">
        <v>188</v>
      </c>
      <c r="G67" s="493">
        <v>16979</v>
      </c>
      <c r="H67" s="493">
        <v>37674</v>
      </c>
      <c r="I67" s="493">
        <v>1153</v>
      </c>
      <c r="J67" s="493">
        <v>1403</v>
      </c>
      <c r="K67" s="493">
        <v>37424</v>
      </c>
    </row>
    <row r="68" spans="2:11" ht="19.5" customHeight="1">
      <c r="B68" s="444" t="s">
        <v>353</v>
      </c>
      <c r="C68" s="204" t="s">
        <v>16</v>
      </c>
      <c r="D68" s="492">
        <v>7391</v>
      </c>
      <c r="E68" s="493">
        <v>167</v>
      </c>
      <c r="F68" s="493">
        <v>152</v>
      </c>
      <c r="G68" s="493">
        <v>7406</v>
      </c>
      <c r="H68" s="493">
        <v>8572</v>
      </c>
      <c r="I68" s="493">
        <v>401</v>
      </c>
      <c r="J68" s="493">
        <v>91</v>
      </c>
      <c r="K68" s="493">
        <v>8882</v>
      </c>
    </row>
    <row r="69" spans="2:11" ht="19.5" customHeight="1">
      <c r="B69" s="444" t="s">
        <v>354</v>
      </c>
      <c r="C69" s="204" t="s">
        <v>17</v>
      </c>
      <c r="D69" s="492">
        <v>37052</v>
      </c>
      <c r="E69" s="493">
        <v>27</v>
      </c>
      <c r="F69" s="493">
        <v>29</v>
      </c>
      <c r="G69" s="493">
        <v>37050</v>
      </c>
      <c r="H69" s="493">
        <v>5976</v>
      </c>
      <c r="I69" s="493">
        <v>27</v>
      </c>
      <c r="J69" s="493">
        <v>7</v>
      </c>
      <c r="K69" s="493">
        <v>5996</v>
      </c>
    </row>
    <row r="70" spans="2:11" ht="19.5" customHeight="1">
      <c r="B70" s="444" t="s">
        <v>355</v>
      </c>
      <c r="C70" s="204" t="s">
        <v>18</v>
      </c>
      <c r="D70" s="492">
        <v>87385</v>
      </c>
      <c r="E70" s="493">
        <v>709</v>
      </c>
      <c r="F70" s="493">
        <v>1205</v>
      </c>
      <c r="G70" s="493">
        <v>86910</v>
      </c>
      <c r="H70" s="493">
        <v>29681</v>
      </c>
      <c r="I70" s="493">
        <v>1215</v>
      </c>
      <c r="J70" s="493">
        <v>514</v>
      </c>
      <c r="K70" s="493">
        <v>30361</v>
      </c>
    </row>
    <row r="71" spans="2:11" ht="19.5" customHeight="1">
      <c r="B71" s="444" t="s">
        <v>356</v>
      </c>
      <c r="C71" s="204" t="s">
        <v>821</v>
      </c>
      <c r="D71" s="492">
        <v>3642</v>
      </c>
      <c r="E71" s="493">
        <v>12</v>
      </c>
      <c r="F71" s="493">
        <v>15</v>
      </c>
      <c r="G71" s="493">
        <v>3641</v>
      </c>
      <c r="H71" s="493">
        <v>790</v>
      </c>
      <c r="I71" s="493">
        <v>7</v>
      </c>
      <c r="J71" s="493">
        <v>13</v>
      </c>
      <c r="K71" s="493">
        <v>782</v>
      </c>
    </row>
    <row r="72" spans="2:11" ht="19.5" customHeight="1">
      <c r="B72" s="446" t="s">
        <v>357</v>
      </c>
      <c r="C72" s="205" t="s">
        <v>19</v>
      </c>
      <c r="D72" s="494">
        <v>36790</v>
      </c>
      <c r="E72" s="495">
        <v>1033</v>
      </c>
      <c r="F72" s="495">
        <v>868</v>
      </c>
      <c r="G72" s="495">
        <v>36979</v>
      </c>
      <c r="H72" s="495">
        <v>27494</v>
      </c>
      <c r="I72" s="495">
        <v>373</v>
      </c>
      <c r="J72" s="495">
        <v>496</v>
      </c>
      <c r="K72" s="495">
        <v>27347</v>
      </c>
    </row>
    <row r="73" spans="2:11" ht="19.5" customHeight="1">
      <c r="B73" s="426" t="s">
        <v>358</v>
      </c>
      <c r="C73" s="206" t="s">
        <v>20</v>
      </c>
      <c r="D73" s="491">
        <v>29820</v>
      </c>
      <c r="E73" s="491">
        <v>202</v>
      </c>
      <c r="F73" s="491">
        <v>385</v>
      </c>
      <c r="G73" s="491">
        <v>29636</v>
      </c>
      <c r="H73" s="491">
        <v>11069</v>
      </c>
      <c r="I73" s="491">
        <v>181</v>
      </c>
      <c r="J73" s="491">
        <v>270</v>
      </c>
      <c r="K73" s="491">
        <v>10981</v>
      </c>
    </row>
    <row r="74" spans="2:11" ht="19.5" customHeight="1">
      <c r="B74" s="427" t="s">
        <v>359</v>
      </c>
      <c r="C74" s="204" t="s">
        <v>823</v>
      </c>
      <c r="D74" s="496">
        <v>2849</v>
      </c>
      <c r="E74" s="496">
        <v>-1</v>
      </c>
      <c r="F74" s="496">
        <v>20</v>
      </c>
      <c r="G74" s="496">
        <v>2828</v>
      </c>
      <c r="H74" s="496">
        <v>230</v>
      </c>
      <c r="I74" s="496">
        <v>19</v>
      </c>
      <c r="J74" s="496">
        <v>0</v>
      </c>
      <c r="K74" s="496">
        <v>249</v>
      </c>
    </row>
    <row r="75" spans="2:11" ht="19.5" customHeight="1">
      <c r="B75" s="428" t="s">
        <v>360</v>
      </c>
      <c r="C75" s="207" t="s">
        <v>21</v>
      </c>
      <c r="D75" s="500">
        <v>2069</v>
      </c>
      <c r="E75" s="500">
        <v>9</v>
      </c>
      <c r="F75" s="500">
        <v>38</v>
      </c>
      <c r="G75" s="500">
        <v>2039</v>
      </c>
      <c r="H75" s="500">
        <v>122</v>
      </c>
      <c r="I75" s="500">
        <v>0</v>
      </c>
      <c r="J75" s="500">
        <v>1</v>
      </c>
      <c r="K75" s="500">
        <v>122</v>
      </c>
    </row>
    <row r="76" spans="2:11" ht="19.5" customHeight="1">
      <c r="B76" s="429" t="s">
        <v>361</v>
      </c>
      <c r="C76" s="208" t="s">
        <v>22</v>
      </c>
      <c r="D76" s="493">
        <v>3905</v>
      </c>
      <c r="E76" s="493">
        <v>17</v>
      </c>
      <c r="F76" s="493">
        <v>0</v>
      </c>
      <c r="G76" s="493">
        <v>3921</v>
      </c>
      <c r="H76" s="493">
        <v>85</v>
      </c>
      <c r="I76" s="493">
        <v>0</v>
      </c>
      <c r="J76" s="493">
        <v>0</v>
      </c>
      <c r="K76" s="493">
        <v>86</v>
      </c>
    </row>
    <row r="77" spans="2:11" ht="19.5" customHeight="1">
      <c r="B77" s="429" t="s">
        <v>362</v>
      </c>
      <c r="C77" s="208" t="s">
        <v>23</v>
      </c>
      <c r="D77" s="493">
        <v>13947</v>
      </c>
      <c r="E77" s="493">
        <v>79</v>
      </c>
      <c r="F77" s="493">
        <v>20</v>
      </c>
      <c r="G77" s="493">
        <v>14006</v>
      </c>
      <c r="H77" s="493">
        <v>187</v>
      </c>
      <c r="I77" s="493">
        <v>0</v>
      </c>
      <c r="J77" s="493">
        <v>0</v>
      </c>
      <c r="K77" s="493">
        <v>187</v>
      </c>
    </row>
    <row r="78" spans="2:11" ht="19.5" customHeight="1">
      <c r="B78" s="429" t="s">
        <v>363</v>
      </c>
      <c r="C78" s="208" t="s">
        <v>827</v>
      </c>
      <c r="D78" s="493">
        <v>3544</v>
      </c>
      <c r="E78" s="493">
        <v>26</v>
      </c>
      <c r="F78" s="493">
        <v>115</v>
      </c>
      <c r="G78" s="493">
        <v>3455</v>
      </c>
      <c r="H78" s="493">
        <v>1324</v>
      </c>
      <c r="I78" s="493">
        <v>22</v>
      </c>
      <c r="J78" s="493">
        <v>22</v>
      </c>
      <c r="K78" s="493">
        <v>1324</v>
      </c>
    </row>
    <row r="79" spans="2:11" ht="19.5" customHeight="1">
      <c r="B79" s="429" t="s">
        <v>364</v>
      </c>
      <c r="C79" s="208" t="s">
        <v>24</v>
      </c>
      <c r="D79" s="493">
        <v>22074</v>
      </c>
      <c r="E79" s="493">
        <v>185</v>
      </c>
      <c r="F79" s="493">
        <v>87</v>
      </c>
      <c r="G79" s="493">
        <v>22172</v>
      </c>
      <c r="H79" s="493">
        <v>341</v>
      </c>
      <c r="I79" s="493">
        <v>12</v>
      </c>
      <c r="J79" s="493">
        <v>1</v>
      </c>
      <c r="K79" s="493">
        <v>352</v>
      </c>
    </row>
    <row r="80" spans="2:11" ht="19.5" customHeight="1">
      <c r="B80" s="429" t="s">
        <v>365</v>
      </c>
      <c r="C80" s="208" t="s">
        <v>25</v>
      </c>
      <c r="D80" s="493">
        <v>10622</v>
      </c>
      <c r="E80" s="493">
        <v>23</v>
      </c>
      <c r="F80" s="493">
        <v>731</v>
      </c>
      <c r="G80" s="493">
        <v>9913</v>
      </c>
      <c r="H80" s="493">
        <v>2817</v>
      </c>
      <c r="I80" s="493">
        <v>29</v>
      </c>
      <c r="J80" s="493">
        <v>113</v>
      </c>
      <c r="K80" s="493">
        <v>2734</v>
      </c>
    </row>
    <row r="81" spans="2:11" ht="19.5" customHeight="1">
      <c r="B81" s="429" t="s">
        <v>366</v>
      </c>
      <c r="C81" s="208" t="s">
        <v>26</v>
      </c>
      <c r="D81" s="493">
        <v>5688</v>
      </c>
      <c r="E81" s="493">
        <v>66</v>
      </c>
      <c r="F81" s="493">
        <v>14</v>
      </c>
      <c r="G81" s="493">
        <v>5741</v>
      </c>
      <c r="H81" s="493">
        <v>450</v>
      </c>
      <c r="I81" s="493">
        <v>0</v>
      </c>
      <c r="J81" s="493">
        <v>0</v>
      </c>
      <c r="K81" s="493">
        <v>449</v>
      </c>
    </row>
    <row r="82" spans="2:11" ht="19.5" customHeight="1">
      <c r="B82" s="429" t="s">
        <v>367</v>
      </c>
      <c r="C82" s="208" t="s">
        <v>27</v>
      </c>
      <c r="D82" s="493">
        <v>2889</v>
      </c>
      <c r="E82" s="493">
        <v>20</v>
      </c>
      <c r="F82" s="493">
        <v>8</v>
      </c>
      <c r="G82" s="493">
        <v>2900</v>
      </c>
      <c r="H82" s="493">
        <v>5</v>
      </c>
      <c r="I82" s="493">
        <v>0</v>
      </c>
      <c r="J82" s="493">
        <v>0</v>
      </c>
      <c r="K82" s="493">
        <v>6</v>
      </c>
    </row>
    <row r="83" spans="2:11" ht="19.5" customHeight="1">
      <c r="B83" s="429" t="s">
        <v>368</v>
      </c>
      <c r="C83" s="208" t="s">
        <v>832</v>
      </c>
      <c r="D83" s="493">
        <v>2713</v>
      </c>
      <c r="E83" s="493">
        <v>66</v>
      </c>
      <c r="F83" s="493">
        <v>28</v>
      </c>
      <c r="G83" s="493">
        <v>2750</v>
      </c>
      <c r="H83" s="493">
        <v>182</v>
      </c>
      <c r="I83" s="493">
        <v>0</v>
      </c>
      <c r="J83" s="493">
        <v>0</v>
      </c>
      <c r="K83" s="493">
        <v>183</v>
      </c>
    </row>
    <row r="84" spans="2:11" ht="19.5" customHeight="1">
      <c r="B84" s="429" t="s">
        <v>369</v>
      </c>
      <c r="C84" s="208" t="s">
        <v>833</v>
      </c>
      <c r="D84" s="493">
        <v>4774</v>
      </c>
      <c r="E84" s="493">
        <v>6</v>
      </c>
      <c r="F84" s="493">
        <v>9</v>
      </c>
      <c r="G84" s="493">
        <v>4771</v>
      </c>
      <c r="H84" s="493">
        <v>132</v>
      </c>
      <c r="I84" s="493">
        <v>0</v>
      </c>
      <c r="J84" s="493">
        <v>4</v>
      </c>
      <c r="K84" s="493">
        <v>128</v>
      </c>
    </row>
    <row r="85" spans="2:11" ht="19.5" customHeight="1">
      <c r="B85" s="429" t="s">
        <v>370</v>
      </c>
      <c r="C85" s="208" t="s">
        <v>834</v>
      </c>
      <c r="D85" s="493">
        <v>9539</v>
      </c>
      <c r="E85" s="493">
        <v>121</v>
      </c>
      <c r="F85" s="493">
        <v>6</v>
      </c>
      <c r="G85" s="493">
        <v>9655</v>
      </c>
      <c r="H85" s="493">
        <v>578</v>
      </c>
      <c r="I85" s="493">
        <v>29</v>
      </c>
      <c r="J85" s="493">
        <v>0</v>
      </c>
      <c r="K85" s="493">
        <v>606</v>
      </c>
    </row>
    <row r="86" spans="2:11" ht="19.5" customHeight="1">
      <c r="B86" s="429" t="s">
        <v>371</v>
      </c>
      <c r="C86" s="208" t="s">
        <v>28</v>
      </c>
      <c r="D86" s="493">
        <v>7803</v>
      </c>
      <c r="E86" s="493">
        <v>28</v>
      </c>
      <c r="F86" s="493">
        <v>24</v>
      </c>
      <c r="G86" s="493">
        <v>7809</v>
      </c>
      <c r="H86" s="493">
        <v>385</v>
      </c>
      <c r="I86" s="493">
        <v>18</v>
      </c>
      <c r="J86" s="493">
        <v>7</v>
      </c>
      <c r="K86" s="493">
        <v>394</v>
      </c>
    </row>
    <row r="87" spans="2:11" ht="19.5" customHeight="1">
      <c r="B87" s="429" t="s">
        <v>372</v>
      </c>
      <c r="C87" s="208" t="s">
        <v>29</v>
      </c>
      <c r="D87" s="493">
        <v>20953</v>
      </c>
      <c r="E87" s="493">
        <v>243</v>
      </c>
      <c r="F87" s="493">
        <v>79</v>
      </c>
      <c r="G87" s="493">
        <v>21116</v>
      </c>
      <c r="H87" s="493">
        <v>817</v>
      </c>
      <c r="I87" s="493">
        <v>0</v>
      </c>
      <c r="J87" s="493">
        <v>19</v>
      </c>
      <c r="K87" s="493">
        <v>799</v>
      </c>
    </row>
    <row r="88" spans="2:11" ht="19.5" customHeight="1">
      <c r="B88" s="429" t="s">
        <v>373</v>
      </c>
      <c r="C88" s="208" t="s">
        <v>30</v>
      </c>
      <c r="D88" s="493">
        <v>7470</v>
      </c>
      <c r="E88" s="493">
        <v>126</v>
      </c>
      <c r="F88" s="493">
        <v>97</v>
      </c>
      <c r="G88" s="493">
        <v>7499</v>
      </c>
      <c r="H88" s="493">
        <v>527</v>
      </c>
      <c r="I88" s="493">
        <v>7</v>
      </c>
      <c r="J88" s="493">
        <v>1</v>
      </c>
      <c r="K88" s="493">
        <v>533</v>
      </c>
    </row>
    <row r="89" spans="2:11" ht="19.5" customHeight="1">
      <c r="B89" s="429" t="s">
        <v>374</v>
      </c>
      <c r="C89" s="208" t="s">
        <v>31</v>
      </c>
      <c r="D89" s="493">
        <v>7741</v>
      </c>
      <c r="E89" s="493">
        <v>25</v>
      </c>
      <c r="F89" s="493">
        <v>28</v>
      </c>
      <c r="G89" s="493">
        <v>7737</v>
      </c>
      <c r="H89" s="493">
        <v>1994</v>
      </c>
      <c r="I89" s="493">
        <v>66</v>
      </c>
      <c r="J89" s="493">
        <v>38</v>
      </c>
      <c r="K89" s="493">
        <v>2023</v>
      </c>
    </row>
    <row r="90" spans="2:11" ht="19.5" customHeight="1">
      <c r="B90" s="429" t="s">
        <v>375</v>
      </c>
      <c r="C90" s="208" t="s">
        <v>32</v>
      </c>
      <c r="D90" s="493">
        <v>26605</v>
      </c>
      <c r="E90" s="493">
        <v>97</v>
      </c>
      <c r="F90" s="493">
        <v>249</v>
      </c>
      <c r="G90" s="493">
        <v>26468</v>
      </c>
      <c r="H90" s="493">
        <v>369</v>
      </c>
      <c r="I90" s="493">
        <v>0</v>
      </c>
      <c r="J90" s="493">
        <v>17</v>
      </c>
      <c r="K90" s="493">
        <v>337</v>
      </c>
    </row>
    <row r="91" spans="2:11" ht="19.5" customHeight="1">
      <c r="B91" s="429" t="s">
        <v>376</v>
      </c>
      <c r="C91" s="208" t="s">
        <v>33</v>
      </c>
      <c r="D91" s="493">
        <v>8422</v>
      </c>
      <c r="E91" s="493">
        <v>36</v>
      </c>
      <c r="F91" s="493">
        <v>49</v>
      </c>
      <c r="G91" s="493">
        <v>8410</v>
      </c>
      <c r="H91" s="493">
        <v>56</v>
      </c>
      <c r="I91" s="493">
        <v>0</v>
      </c>
      <c r="J91" s="493">
        <v>0</v>
      </c>
      <c r="K91" s="493">
        <v>55</v>
      </c>
    </row>
    <row r="92" spans="2:11" ht="19.5" customHeight="1">
      <c r="B92" s="429" t="s">
        <v>377</v>
      </c>
      <c r="C92" s="208" t="s">
        <v>34</v>
      </c>
      <c r="D92" s="493">
        <v>83152</v>
      </c>
      <c r="E92" s="493">
        <v>692</v>
      </c>
      <c r="F92" s="493">
        <v>588</v>
      </c>
      <c r="G92" s="493">
        <v>83256</v>
      </c>
      <c r="H92" s="493">
        <v>1402</v>
      </c>
      <c r="I92" s="493">
        <v>8</v>
      </c>
      <c r="J92" s="493">
        <v>5</v>
      </c>
      <c r="K92" s="493">
        <v>1405</v>
      </c>
    </row>
    <row r="93" spans="2:11" ht="19.5" customHeight="1">
      <c r="B93" s="429" t="s">
        <v>378</v>
      </c>
      <c r="C93" s="448" t="s">
        <v>602</v>
      </c>
      <c r="D93" s="493">
        <v>8184</v>
      </c>
      <c r="E93" s="493">
        <v>59</v>
      </c>
      <c r="F93" s="493">
        <v>43</v>
      </c>
      <c r="G93" s="493">
        <v>8200</v>
      </c>
      <c r="H93" s="493">
        <v>2189</v>
      </c>
      <c r="I93" s="493">
        <v>98</v>
      </c>
      <c r="J93" s="493">
        <v>5</v>
      </c>
      <c r="K93" s="493">
        <v>2282</v>
      </c>
    </row>
    <row r="94" spans="2:18" ht="19.5" customHeight="1">
      <c r="B94" s="426" t="s">
        <v>261</v>
      </c>
      <c r="C94" s="523" t="s">
        <v>600</v>
      </c>
      <c r="D94" s="491">
        <v>21264</v>
      </c>
      <c r="E94" s="491">
        <v>0</v>
      </c>
      <c r="F94" s="491">
        <v>130</v>
      </c>
      <c r="G94" s="491">
        <v>21134</v>
      </c>
      <c r="H94" s="491">
        <v>4149</v>
      </c>
      <c r="I94" s="491">
        <v>0</v>
      </c>
      <c r="J94" s="491">
        <v>86</v>
      </c>
      <c r="K94" s="491">
        <v>4063</v>
      </c>
      <c r="L94" s="501"/>
      <c r="M94" s="501"/>
      <c r="N94" s="501"/>
      <c r="O94" s="501"/>
      <c r="P94" s="501"/>
      <c r="Q94" s="501"/>
      <c r="R94" s="501"/>
    </row>
    <row r="95" spans="2:11" ht="19.5" customHeight="1">
      <c r="B95" s="430" t="s">
        <v>262</v>
      </c>
      <c r="C95" s="524" t="s">
        <v>601</v>
      </c>
      <c r="D95" s="495">
        <v>19276</v>
      </c>
      <c r="E95" s="495">
        <v>382</v>
      </c>
      <c r="F95" s="495">
        <v>380</v>
      </c>
      <c r="G95" s="495">
        <v>19278</v>
      </c>
      <c r="H95" s="495">
        <v>45780</v>
      </c>
      <c r="I95" s="495">
        <v>906</v>
      </c>
      <c r="J95" s="495">
        <v>655</v>
      </c>
      <c r="K95" s="495">
        <v>46031</v>
      </c>
    </row>
    <row r="96" spans="2:11" ht="19.5" customHeight="1">
      <c r="B96" s="428" t="s">
        <v>263</v>
      </c>
      <c r="C96" s="207" t="s">
        <v>843</v>
      </c>
      <c r="D96" s="491">
        <v>8010</v>
      </c>
      <c r="E96" s="491">
        <v>38</v>
      </c>
      <c r="F96" s="491">
        <v>91</v>
      </c>
      <c r="G96" s="491">
        <v>7956</v>
      </c>
      <c r="H96" s="491">
        <v>13894</v>
      </c>
      <c r="I96" s="491">
        <v>333</v>
      </c>
      <c r="J96" s="491">
        <v>511</v>
      </c>
      <c r="K96" s="491">
        <v>13717</v>
      </c>
    </row>
    <row r="97" spans="2:11" ht="19.5" customHeight="1">
      <c r="B97" s="429" t="s">
        <v>264</v>
      </c>
      <c r="C97" s="208" t="s">
        <v>35</v>
      </c>
      <c r="D97" s="495">
        <v>9036</v>
      </c>
      <c r="E97" s="495">
        <v>83</v>
      </c>
      <c r="F97" s="495">
        <v>97</v>
      </c>
      <c r="G97" s="495">
        <v>9023</v>
      </c>
      <c r="H97" s="495">
        <v>23780</v>
      </c>
      <c r="I97" s="495">
        <v>820</v>
      </c>
      <c r="J97" s="495">
        <v>892</v>
      </c>
      <c r="K97" s="495">
        <v>23707</v>
      </c>
    </row>
    <row r="98" spans="2:11" ht="19.5" customHeight="1">
      <c r="B98" s="426" t="s">
        <v>265</v>
      </c>
      <c r="C98" s="206" t="s">
        <v>844</v>
      </c>
      <c r="D98" s="497">
        <v>43804</v>
      </c>
      <c r="E98" s="497">
        <v>576</v>
      </c>
      <c r="F98" s="497">
        <v>552</v>
      </c>
      <c r="G98" s="497">
        <v>43826</v>
      </c>
      <c r="H98" s="497">
        <v>12559</v>
      </c>
      <c r="I98" s="497">
        <v>65</v>
      </c>
      <c r="J98" s="497">
        <v>467</v>
      </c>
      <c r="K98" s="497">
        <v>12159</v>
      </c>
    </row>
    <row r="99" spans="2:11" ht="19.5" customHeight="1">
      <c r="B99" s="430" t="s">
        <v>266</v>
      </c>
      <c r="C99" s="205" t="s">
        <v>36</v>
      </c>
      <c r="D99" s="493">
        <v>43581</v>
      </c>
      <c r="E99" s="493">
        <v>133</v>
      </c>
      <c r="F99" s="493">
        <v>653</v>
      </c>
      <c r="G99" s="493">
        <v>43084</v>
      </c>
      <c r="H99" s="493">
        <v>17122</v>
      </c>
      <c r="I99" s="493">
        <v>1150</v>
      </c>
      <c r="J99" s="493">
        <v>47</v>
      </c>
      <c r="K99" s="493">
        <v>18202</v>
      </c>
    </row>
    <row r="100" spans="2:11" ht="19.5" customHeight="1">
      <c r="B100" s="428" t="s">
        <v>267</v>
      </c>
      <c r="C100" s="207" t="s">
        <v>37</v>
      </c>
      <c r="D100" s="498">
        <v>19260</v>
      </c>
      <c r="E100" s="498">
        <v>871</v>
      </c>
      <c r="F100" s="498">
        <v>742</v>
      </c>
      <c r="G100" s="498">
        <v>19413</v>
      </c>
      <c r="H100" s="498">
        <v>1494</v>
      </c>
      <c r="I100" s="498">
        <v>0</v>
      </c>
      <c r="J100" s="498">
        <v>37</v>
      </c>
      <c r="K100" s="498">
        <v>1433</v>
      </c>
    </row>
    <row r="101" spans="2:11" ht="19.5" customHeight="1">
      <c r="B101" s="429" t="s">
        <v>268</v>
      </c>
      <c r="C101" s="208" t="s">
        <v>38</v>
      </c>
      <c r="D101" s="496">
        <v>12571</v>
      </c>
      <c r="E101" s="496">
        <v>121</v>
      </c>
      <c r="F101" s="496">
        <v>126</v>
      </c>
      <c r="G101" s="496">
        <v>12566</v>
      </c>
      <c r="H101" s="496">
        <v>26000</v>
      </c>
      <c r="I101" s="496">
        <v>373</v>
      </c>
      <c r="J101" s="496">
        <v>459</v>
      </c>
      <c r="K101" s="496">
        <v>25914</v>
      </c>
    </row>
    <row r="102" spans="2:11" ht="19.5" customHeight="1">
      <c r="B102" s="430" t="s">
        <v>269</v>
      </c>
      <c r="C102" s="205" t="s">
        <v>39</v>
      </c>
      <c r="D102" s="502">
        <v>4959</v>
      </c>
      <c r="E102" s="502">
        <v>41</v>
      </c>
      <c r="F102" s="502">
        <v>0</v>
      </c>
      <c r="G102" s="502">
        <v>5000</v>
      </c>
      <c r="H102" s="502">
        <v>0</v>
      </c>
      <c r="I102" s="502">
        <v>0</v>
      </c>
      <c r="J102" s="502">
        <v>0</v>
      </c>
      <c r="K102" s="502">
        <v>0</v>
      </c>
    </row>
    <row r="103" spans="12:13" ht="14.25" customHeight="1">
      <c r="L103" s="501"/>
      <c r="M103" s="501"/>
    </row>
  </sheetData>
  <sheetProtection/>
  <mergeCells count="6">
    <mergeCell ref="B55:C56"/>
    <mergeCell ref="B4:C5"/>
    <mergeCell ref="D4:G4"/>
    <mergeCell ref="H4:K4"/>
    <mergeCell ref="D55:G55"/>
    <mergeCell ref="H55:K55"/>
  </mergeCells>
  <dataValidations count="1">
    <dataValidation type="whole" allowBlank="1" showInputMessage="1" showErrorMessage="1" errorTitle="入力エラー" error="入力した値に誤りがあります" sqref="A85:A102 A6:A25 C96:C102 A30:A51 D57:K57 C57:C93 A57:A80 D58:IV102 D6:IV51 C45:C51 C6:C42">
      <formula1>-999999999999</formula1>
      <formula2>999999999999</formula2>
    </dataValidation>
  </dataValidations>
  <printOptions horizontalCentered="1"/>
  <pageMargins left="0.3937007874015748" right="0.5905511811023623" top="0.7874015748031497" bottom="0.5905511811023623" header="0" footer="0.3937007874015748"/>
  <pageSetup firstPageNumber="26" useFirstPageNumber="1" horizontalDpi="600" verticalDpi="600" orientation="portrait" paperSize="9" scale="65" r:id="rId1"/>
  <headerFooter alignWithMargins="0">
    <oddFooter>&amp;C&amp;"ＭＳ Ｐゴシック,標準"&amp;14－　&amp;P－</oddFooter>
  </headerFooter>
  <rowBreaks count="1" manualBreakCount="1">
    <brk id="51" max="255" man="1"/>
  </rowBreaks>
</worksheet>
</file>

<file path=xl/worksheets/sheet25.xml><?xml version="1.0" encoding="utf-8"?>
<worksheet xmlns="http://schemas.openxmlformats.org/spreadsheetml/2006/main" xmlns:r="http://schemas.openxmlformats.org/officeDocument/2006/relationships">
  <sheetPr>
    <tabColor indexed="8"/>
  </sheetPr>
  <dimension ref="A1:AG123"/>
  <sheetViews>
    <sheetView showGridLines="0" view="pageBreakPreview" zoomScaleSheetLayoutView="100" zoomScalePageLayoutView="0" workbookViewId="0" topLeftCell="A1">
      <selection activeCell="A1" sqref="A1"/>
    </sheetView>
  </sheetViews>
  <sheetFormatPr defaultColWidth="8.796875" defaultRowHeight="14.25"/>
  <cols>
    <col min="1" max="1" width="2.59765625" style="0" customWidth="1"/>
    <col min="2" max="2" width="2.8984375" style="0" customWidth="1"/>
    <col min="3" max="3" width="3.3984375" style="0" customWidth="1"/>
    <col min="4" max="4" width="2.69921875" style="0" customWidth="1"/>
    <col min="5" max="15" width="8" style="0" customWidth="1"/>
    <col min="16" max="33" width="2.59765625" style="0" customWidth="1"/>
  </cols>
  <sheetData>
    <row r="1" spans="1:33" ht="13.5">
      <c r="A1" s="115"/>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row>
    <row r="2" spans="1:33" ht="14.25">
      <c r="A2" s="724" t="s">
        <v>803</v>
      </c>
      <c r="B2" s="724"/>
      <c r="C2" s="724"/>
      <c r="D2" s="724"/>
      <c r="E2" s="724"/>
      <c r="F2" s="724"/>
      <c r="G2" s="724"/>
      <c r="H2" s="724"/>
      <c r="I2" s="724"/>
      <c r="J2" s="724"/>
      <c r="K2" s="724"/>
      <c r="L2" s="724"/>
      <c r="M2" s="724"/>
      <c r="N2" s="724"/>
      <c r="O2" s="115"/>
      <c r="P2" s="115"/>
      <c r="Q2" s="115"/>
      <c r="R2" s="115"/>
      <c r="S2" s="115"/>
      <c r="T2" s="115"/>
      <c r="U2" s="115"/>
      <c r="V2" s="115"/>
      <c r="W2" s="115"/>
      <c r="X2" s="115"/>
      <c r="Y2" s="115"/>
      <c r="Z2" s="115"/>
      <c r="AA2" s="115"/>
      <c r="AB2" s="115"/>
      <c r="AC2" s="115"/>
      <c r="AD2" s="115"/>
      <c r="AE2" s="115"/>
      <c r="AF2" s="115"/>
      <c r="AG2" s="115"/>
    </row>
    <row r="3" spans="1:33" ht="14.25" customHeight="1">
      <c r="A3" s="115"/>
      <c r="B3" s="116"/>
      <c r="C3" s="116"/>
      <c r="D3" s="116"/>
      <c r="E3" s="116"/>
      <c r="F3" s="116"/>
      <c r="G3" s="116"/>
      <c r="H3" s="116"/>
      <c r="I3" s="116"/>
      <c r="J3" s="116"/>
      <c r="K3" s="116"/>
      <c r="L3" s="116"/>
      <c r="M3" s="115"/>
      <c r="N3" s="115"/>
      <c r="O3" s="115"/>
      <c r="P3" s="115"/>
      <c r="Q3" s="115"/>
      <c r="R3" s="115"/>
      <c r="S3" s="115"/>
      <c r="T3" s="115"/>
      <c r="U3" s="115"/>
      <c r="V3" s="115"/>
      <c r="W3" s="115"/>
      <c r="X3" s="115"/>
      <c r="Y3" s="115"/>
      <c r="Z3" s="115"/>
      <c r="AA3" s="115"/>
      <c r="AB3" s="115"/>
      <c r="AC3" s="115"/>
      <c r="AD3" s="115"/>
      <c r="AE3" s="115"/>
      <c r="AF3" s="115"/>
      <c r="AG3" s="115"/>
    </row>
    <row r="4" spans="1:33" s="1" customFormat="1" ht="15" customHeight="1">
      <c r="A4" s="118"/>
      <c r="B4" s="117" t="s">
        <v>804</v>
      </c>
      <c r="C4" s="116"/>
      <c r="D4" s="116"/>
      <c r="E4" s="116"/>
      <c r="F4" s="116"/>
      <c r="G4" s="116"/>
      <c r="H4" s="116"/>
      <c r="I4" s="116"/>
      <c r="J4" s="116"/>
      <c r="K4" s="116"/>
      <c r="L4" s="116"/>
      <c r="M4" s="115"/>
      <c r="N4" s="115"/>
      <c r="O4" s="115"/>
      <c r="P4" s="115"/>
      <c r="Q4" s="115"/>
      <c r="R4" s="115"/>
      <c r="S4" s="115"/>
      <c r="T4" s="115"/>
      <c r="U4" s="115"/>
      <c r="V4" s="115"/>
      <c r="W4" s="115"/>
      <c r="X4" s="115"/>
      <c r="Y4" s="115"/>
      <c r="Z4" s="115"/>
      <c r="AA4" s="115"/>
      <c r="AB4" s="115"/>
      <c r="AC4" s="115"/>
      <c r="AD4" s="115"/>
      <c r="AE4" s="115"/>
      <c r="AF4" s="115"/>
      <c r="AG4" s="115"/>
    </row>
    <row r="5" spans="1:33" ht="15" customHeight="1">
      <c r="A5" s="115"/>
      <c r="B5" s="116"/>
      <c r="C5" s="569" t="s">
        <v>685</v>
      </c>
      <c r="D5" s="569"/>
      <c r="E5" s="569"/>
      <c r="F5" s="569"/>
      <c r="G5" s="569"/>
      <c r="H5" s="569"/>
      <c r="I5" s="569"/>
      <c r="J5" s="569"/>
      <c r="K5" s="569"/>
      <c r="L5" s="569"/>
      <c r="M5" s="569"/>
      <c r="N5" s="569"/>
      <c r="O5" s="166"/>
      <c r="P5" s="166"/>
      <c r="Q5" s="166"/>
      <c r="R5" s="166"/>
      <c r="S5" s="166"/>
      <c r="T5" s="166"/>
      <c r="U5" s="166"/>
      <c r="V5" s="166"/>
      <c r="W5" s="166"/>
      <c r="X5" s="166"/>
      <c r="Y5" s="166"/>
      <c r="Z5" s="166"/>
      <c r="AA5" s="166"/>
      <c r="AB5" s="166"/>
      <c r="AC5" s="166"/>
      <c r="AD5" s="166"/>
      <c r="AE5" s="166"/>
      <c r="AF5" s="166"/>
      <c r="AG5" s="166"/>
    </row>
    <row r="6" spans="1:33" ht="15" customHeight="1">
      <c r="A6" s="115"/>
      <c r="B6" s="116"/>
      <c r="C6" s="569"/>
      <c r="D6" s="569"/>
      <c r="E6" s="569"/>
      <c r="F6" s="569"/>
      <c r="G6" s="569"/>
      <c r="H6" s="569"/>
      <c r="I6" s="569"/>
      <c r="J6" s="569"/>
      <c r="K6" s="569"/>
      <c r="L6" s="569"/>
      <c r="M6" s="569"/>
      <c r="N6" s="569"/>
      <c r="O6" s="166"/>
      <c r="P6" s="166"/>
      <c r="Q6" s="166"/>
      <c r="R6" s="166"/>
      <c r="S6" s="166"/>
      <c r="T6" s="166"/>
      <c r="U6" s="166"/>
      <c r="V6" s="166"/>
      <c r="W6" s="166"/>
      <c r="X6" s="166"/>
      <c r="Y6" s="166"/>
      <c r="Z6" s="166"/>
      <c r="AA6" s="166"/>
      <c r="AB6" s="166"/>
      <c r="AC6" s="166"/>
      <c r="AD6" s="166"/>
      <c r="AE6" s="166"/>
      <c r="AF6" s="166"/>
      <c r="AG6" s="166"/>
    </row>
    <row r="7" spans="1:33" ht="15" customHeight="1">
      <c r="A7" s="115"/>
      <c r="B7" s="116"/>
      <c r="C7" s="569"/>
      <c r="D7" s="569"/>
      <c r="E7" s="569"/>
      <c r="F7" s="569"/>
      <c r="G7" s="569"/>
      <c r="H7" s="569"/>
      <c r="I7" s="569"/>
      <c r="J7" s="569"/>
      <c r="K7" s="569"/>
      <c r="L7" s="569"/>
      <c r="M7" s="569"/>
      <c r="N7" s="569"/>
      <c r="O7" s="166"/>
      <c r="P7" s="166"/>
      <c r="Q7" s="166"/>
      <c r="R7" s="166"/>
      <c r="S7" s="166"/>
      <c r="T7" s="166"/>
      <c r="U7" s="166"/>
      <c r="V7" s="166"/>
      <c r="W7" s="166"/>
      <c r="X7" s="166"/>
      <c r="Y7" s="166"/>
      <c r="Z7" s="166"/>
      <c r="AA7" s="166"/>
      <c r="AB7" s="166"/>
      <c r="AC7" s="166"/>
      <c r="AD7" s="166"/>
      <c r="AE7" s="166"/>
      <c r="AF7" s="166"/>
      <c r="AG7" s="166"/>
    </row>
    <row r="8" spans="1:33" ht="9" customHeight="1">
      <c r="A8" s="115"/>
      <c r="B8" s="116"/>
      <c r="C8" s="166"/>
      <c r="D8" s="166"/>
      <c r="E8" s="166"/>
      <c r="F8" s="166"/>
      <c r="G8" s="166"/>
      <c r="H8" s="166"/>
      <c r="I8" s="166"/>
      <c r="J8" s="166"/>
      <c r="K8" s="166"/>
      <c r="L8" s="166"/>
      <c r="M8" s="166"/>
      <c r="N8" s="166"/>
      <c r="O8" s="166"/>
      <c r="P8" s="166"/>
      <c r="Q8" s="166"/>
      <c r="R8" s="166"/>
      <c r="S8" s="166"/>
      <c r="T8" s="166"/>
      <c r="U8" s="166"/>
      <c r="V8" s="166"/>
      <c r="W8" s="166"/>
      <c r="X8" s="166"/>
      <c r="Y8" s="166"/>
      <c r="Z8" s="166"/>
      <c r="AA8" s="166"/>
      <c r="AB8" s="166"/>
      <c r="AC8" s="166"/>
      <c r="AD8" s="166"/>
      <c r="AE8" s="166"/>
      <c r="AF8" s="166"/>
      <c r="AG8" s="166"/>
    </row>
    <row r="9" spans="1:33" s="1" customFormat="1" ht="15" customHeight="1">
      <c r="A9" s="118"/>
      <c r="B9" s="117" t="s">
        <v>805</v>
      </c>
      <c r="C9" s="116"/>
      <c r="D9" s="116"/>
      <c r="E9" s="116"/>
      <c r="F9" s="116"/>
      <c r="G9" s="116"/>
      <c r="H9" s="116"/>
      <c r="I9" s="116"/>
      <c r="J9" s="116"/>
      <c r="K9" s="116"/>
      <c r="L9" s="116"/>
      <c r="M9" s="115"/>
      <c r="N9" s="115"/>
      <c r="O9" s="115"/>
      <c r="P9" s="115"/>
      <c r="Q9" s="115"/>
      <c r="R9" s="115"/>
      <c r="S9" s="115"/>
      <c r="T9" s="115"/>
      <c r="U9" s="115"/>
      <c r="V9" s="115"/>
      <c r="W9" s="115"/>
      <c r="X9" s="115"/>
      <c r="Y9" s="115"/>
      <c r="Z9" s="115"/>
      <c r="AA9" s="115"/>
      <c r="AB9" s="115"/>
      <c r="AC9" s="115"/>
      <c r="AD9" s="115"/>
      <c r="AE9" s="115"/>
      <c r="AF9" s="115"/>
      <c r="AG9" s="115"/>
    </row>
    <row r="10" spans="1:33" s="1" customFormat="1" ht="15" customHeight="1">
      <c r="A10" s="118"/>
      <c r="B10" s="117"/>
      <c r="C10" s="725" t="s">
        <v>730</v>
      </c>
      <c r="D10" s="725"/>
      <c r="E10" s="725"/>
      <c r="F10" s="725"/>
      <c r="G10" s="725"/>
      <c r="H10" s="725"/>
      <c r="I10" s="725"/>
      <c r="J10" s="725"/>
      <c r="K10" s="725"/>
      <c r="L10" s="725"/>
      <c r="M10" s="725"/>
      <c r="N10" s="725"/>
      <c r="O10" s="248"/>
      <c r="P10" s="248"/>
      <c r="Q10" s="248"/>
      <c r="R10" s="248"/>
      <c r="S10" s="248"/>
      <c r="T10" s="248"/>
      <c r="U10" s="248"/>
      <c r="V10" s="248"/>
      <c r="W10" s="248"/>
      <c r="X10" s="248"/>
      <c r="Y10" s="248"/>
      <c r="Z10" s="248"/>
      <c r="AA10" s="248"/>
      <c r="AB10" s="248"/>
      <c r="AC10" s="248"/>
      <c r="AD10" s="248"/>
      <c r="AE10" s="248"/>
      <c r="AF10" s="248"/>
      <c r="AG10" s="248"/>
    </row>
    <row r="11" spans="1:33" s="1" customFormat="1" ht="15" customHeight="1">
      <c r="A11" s="118"/>
      <c r="B11" s="117"/>
      <c r="C11" s="725"/>
      <c r="D11" s="725"/>
      <c r="E11" s="725"/>
      <c r="F11" s="725"/>
      <c r="G11" s="725"/>
      <c r="H11" s="725"/>
      <c r="I11" s="725"/>
      <c r="J11" s="725"/>
      <c r="K11" s="725"/>
      <c r="L11" s="725"/>
      <c r="M11" s="725"/>
      <c r="N11" s="725"/>
      <c r="O11" s="248"/>
      <c r="P11" s="248"/>
      <c r="Q11" s="248"/>
      <c r="R11" s="248"/>
      <c r="S11" s="248"/>
      <c r="T11" s="248"/>
      <c r="U11" s="248"/>
      <c r="V11" s="248"/>
      <c r="W11" s="248"/>
      <c r="X11" s="248"/>
      <c r="Y11" s="248"/>
      <c r="Z11" s="248"/>
      <c r="AA11" s="248"/>
      <c r="AB11" s="248"/>
      <c r="AC11" s="248"/>
      <c r="AD11" s="248"/>
      <c r="AE11" s="248"/>
      <c r="AF11" s="248"/>
      <c r="AG11" s="248"/>
    </row>
    <row r="12" spans="1:33" s="1" customFormat="1" ht="15" customHeight="1">
      <c r="A12" s="118"/>
      <c r="B12" s="117"/>
      <c r="C12" s="725"/>
      <c r="D12" s="725"/>
      <c r="E12" s="725"/>
      <c r="F12" s="725"/>
      <c r="G12" s="725"/>
      <c r="H12" s="725"/>
      <c r="I12" s="725"/>
      <c r="J12" s="725"/>
      <c r="K12" s="725"/>
      <c r="L12" s="725"/>
      <c r="M12" s="725"/>
      <c r="N12" s="725"/>
      <c r="O12" s="248"/>
      <c r="P12" s="248"/>
      <c r="Q12" s="248"/>
      <c r="R12" s="248"/>
      <c r="S12" s="248"/>
      <c r="T12" s="248"/>
      <c r="U12" s="248"/>
      <c r="V12" s="248"/>
      <c r="W12" s="248"/>
      <c r="X12" s="248"/>
      <c r="Y12" s="248"/>
      <c r="Z12" s="248"/>
      <c r="AA12" s="248"/>
      <c r="AB12" s="248"/>
      <c r="AC12" s="248"/>
      <c r="AD12" s="248"/>
      <c r="AE12" s="248"/>
      <c r="AF12" s="248"/>
      <c r="AG12" s="248"/>
    </row>
    <row r="13" spans="1:33" s="1" customFormat="1" ht="15" customHeight="1">
      <c r="A13" s="118"/>
      <c r="B13" s="117"/>
      <c r="C13" s="725"/>
      <c r="D13" s="725"/>
      <c r="E13" s="725"/>
      <c r="F13" s="725"/>
      <c r="G13" s="725"/>
      <c r="H13" s="725"/>
      <c r="I13" s="725"/>
      <c r="J13" s="725"/>
      <c r="K13" s="725"/>
      <c r="L13" s="725"/>
      <c r="M13" s="725"/>
      <c r="N13" s="725"/>
      <c r="O13" s="248"/>
      <c r="P13" s="248"/>
      <c r="Q13" s="248"/>
      <c r="R13" s="248"/>
      <c r="S13" s="248"/>
      <c r="T13" s="248"/>
      <c r="U13" s="248"/>
      <c r="V13" s="248"/>
      <c r="W13" s="248"/>
      <c r="X13" s="248"/>
      <c r="Y13" s="248"/>
      <c r="Z13" s="248"/>
      <c r="AA13" s="248"/>
      <c r="AB13" s="248"/>
      <c r="AC13" s="248"/>
      <c r="AD13" s="248"/>
      <c r="AE13" s="248"/>
      <c r="AF13" s="248"/>
      <c r="AG13" s="248"/>
    </row>
    <row r="14" spans="1:33" s="1" customFormat="1" ht="15" customHeight="1">
      <c r="A14" s="118"/>
      <c r="B14" s="117"/>
      <c r="C14" s="725"/>
      <c r="D14" s="725"/>
      <c r="E14" s="725"/>
      <c r="F14" s="725"/>
      <c r="G14" s="725"/>
      <c r="H14" s="725"/>
      <c r="I14" s="725"/>
      <c r="J14" s="725"/>
      <c r="K14" s="725"/>
      <c r="L14" s="725"/>
      <c r="M14" s="725"/>
      <c r="N14" s="725"/>
      <c r="O14" s="248"/>
      <c r="P14" s="248"/>
      <c r="Q14" s="248"/>
      <c r="R14" s="248"/>
      <c r="S14" s="248"/>
      <c r="T14" s="248"/>
      <c r="U14" s="248"/>
      <c r="V14" s="248"/>
      <c r="W14" s="248"/>
      <c r="X14" s="248"/>
      <c r="Y14" s="248"/>
      <c r="Z14" s="248"/>
      <c r="AA14" s="248"/>
      <c r="AB14" s="248"/>
      <c r="AC14" s="248"/>
      <c r="AD14" s="248"/>
      <c r="AE14" s="248"/>
      <c r="AF14" s="248"/>
      <c r="AG14" s="248"/>
    </row>
    <row r="15" spans="1:33" s="1" customFormat="1" ht="15" customHeight="1">
      <c r="A15" s="118"/>
      <c r="B15" s="117"/>
      <c r="C15" s="725"/>
      <c r="D15" s="725"/>
      <c r="E15" s="725"/>
      <c r="F15" s="725"/>
      <c r="G15" s="725"/>
      <c r="H15" s="725"/>
      <c r="I15" s="725"/>
      <c r="J15" s="725"/>
      <c r="K15" s="725"/>
      <c r="L15" s="725"/>
      <c r="M15" s="725"/>
      <c r="N15" s="725"/>
      <c r="O15" s="248"/>
      <c r="P15" s="248"/>
      <c r="Q15" s="248"/>
      <c r="R15" s="248"/>
      <c r="S15" s="248"/>
      <c r="T15" s="248"/>
      <c r="U15" s="248"/>
      <c r="V15" s="248"/>
      <c r="W15" s="248"/>
      <c r="X15" s="248"/>
      <c r="Y15" s="248"/>
      <c r="Z15" s="248"/>
      <c r="AA15" s="248"/>
      <c r="AB15" s="248"/>
      <c r="AC15" s="248"/>
      <c r="AD15" s="248"/>
      <c r="AE15" s="248"/>
      <c r="AF15" s="248"/>
      <c r="AG15" s="248"/>
    </row>
    <row r="16" spans="1:33" s="1" customFormat="1" ht="15" customHeight="1">
      <c r="A16" s="118"/>
      <c r="B16" s="117"/>
      <c r="C16" s="725" t="s">
        <v>686</v>
      </c>
      <c r="D16" s="725"/>
      <c r="E16" s="725"/>
      <c r="F16" s="725"/>
      <c r="G16" s="725"/>
      <c r="H16" s="725"/>
      <c r="I16" s="725"/>
      <c r="J16" s="725"/>
      <c r="K16" s="725"/>
      <c r="L16" s="725"/>
      <c r="M16" s="725"/>
      <c r="N16" s="725"/>
      <c r="O16" s="248"/>
      <c r="P16" s="248"/>
      <c r="Q16" s="248"/>
      <c r="R16" s="248"/>
      <c r="S16" s="248"/>
      <c r="T16" s="248"/>
      <c r="U16" s="248"/>
      <c r="V16" s="248"/>
      <c r="W16" s="248"/>
      <c r="X16" s="248"/>
      <c r="Y16" s="248"/>
      <c r="Z16" s="248"/>
      <c r="AA16" s="248"/>
      <c r="AB16" s="248"/>
      <c r="AC16" s="248"/>
      <c r="AD16" s="248"/>
      <c r="AE16" s="248"/>
      <c r="AF16" s="248"/>
      <c r="AG16" s="248"/>
    </row>
    <row r="17" spans="1:33" s="1" customFormat="1" ht="15" customHeight="1">
      <c r="A17" s="118"/>
      <c r="B17" s="117"/>
      <c r="C17" s="725"/>
      <c r="D17" s="725"/>
      <c r="E17" s="725"/>
      <c r="F17" s="725"/>
      <c r="G17" s="725"/>
      <c r="H17" s="725"/>
      <c r="I17" s="725"/>
      <c r="J17" s="725"/>
      <c r="K17" s="725"/>
      <c r="L17" s="725"/>
      <c r="M17" s="725"/>
      <c r="N17" s="725"/>
      <c r="O17" s="248"/>
      <c r="P17" s="248"/>
      <c r="Q17" s="248"/>
      <c r="R17" s="248"/>
      <c r="S17" s="248"/>
      <c r="T17" s="248"/>
      <c r="U17" s="248"/>
      <c r="V17" s="248"/>
      <c r="W17" s="248"/>
      <c r="X17" s="248"/>
      <c r="Y17" s="248"/>
      <c r="Z17" s="248"/>
      <c r="AA17" s="248"/>
      <c r="AB17" s="248"/>
      <c r="AC17" s="248"/>
      <c r="AD17" s="248"/>
      <c r="AE17" s="248"/>
      <c r="AF17" s="248"/>
      <c r="AG17" s="248"/>
    </row>
    <row r="18" spans="1:33" s="1" customFormat="1" ht="15" customHeight="1">
      <c r="A18" s="118"/>
      <c r="B18" s="117"/>
      <c r="C18" s="725"/>
      <c r="D18" s="725"/>
      <c r="E18" s="725"/>
      <c r="F18" s="725"/>
      <c r="G18" s="725"/>
      <c r="H18" s="725"/>
      <c r="I18" s="725"/>
      <c r="J18" s="725"/>
      <c r="K18" s="725"/>
      <c r="L18" s="725"/>
      <c r="M18" s="725"/>
      <c r="N18" s="725"/>
      <c r="O18" s="248"/>
      <c r="P18" s="248"/>
      <c r="Q18" s="248"/>
      <c r="R18" s="248"/>
      <c r="S18" s="248"/>
      <c r="T18" s="248"/>
      <c r="U18" s="248"/>
      <c r="V18" s="248"/>
      <c r="W18" s="248"/>
      <c r="X18" s="248"/>
      <c r="Y18" s="248"/>
      <c r="Z18" s="248"/>
      <c r="AA18" s="248"/>
      <c r="AB18" s="248"/>
      <c r="AC18" s="248"/>
      <c r="AD18" s="248"/>
      <c r="AE18" s="248"/>
      <c r="AF18" s="248"/>
      <c r="AG18" s="248"/>
    </row>
    <row r="19" spans="1:33" ht="9" customHeight="1">
      <c r="A19" s="115"/>
      <c r="B19" s="116"/>
      <c r="C19" s="725"/>
      <c r="D19" s="725"/>
      <c r="E19" s="725"/>
      <c r="F19" s="725"/>
      <c r="G19" s="725"/>
      <c r="H19" s="725"/>
      <c r="I19" s="725"/>
      <c r="J19" s="725"/>
      <c r="K19" s="725"/>
      <c r="L19" s="725"/>
      <c r="M19" s="725"/>
      <c r="N19" s="725"/>
      <c r="O19" s="166"/>
      <c r="P19" s="166"/>
      <c r="Q19" s="166"/>
      <c r="R19" s="166"/>
      <c r="S19" s="166"/>
      <c r="T19" s="166"/>
      <c r="U19" s="166"/>
      <c r="V19" s="166"/>
      <c r="W19" s="166"/>
      <c r="X19" s="166"/>
      <c r="Y19" s="166"/>
      <c r="Z19" s="166"/>
      <c r="AA19" s="166"/>
      <c r="AB19" s="166"/>
      <c r="AC19" s="166"/>
      <c r="AD19" s="166"/>
      <c r="AE19" s="166"/>
      <c r="AF19" s="166"/>
      <c r="AG19" s="166"/>
    </row>
    <row r="20" spans="1:33" s="1" customFormat="1" ht="15" customHeight="1">
      <c r="A20" s="118"/>
      <c r="B20" s="117" t="s">
        <v>806</v>
      </c>
      <c r="C20" s="116"/>
      <c r="D20" s="116"/>
      <c r="E20" s="116"/>
      <c r="F20" s="116"/>
      <c r="G20" s="116"/>
      <c r="H20" s="116"/>
      <c r="I20" s="116"/>
      <c r="J20" s="116"/>
      <c r="K20" s="116"/>
      <c r="L20" s="116"/>
      <c r="M20" s="115"/>
      <c r="N20" s="115"/>
      <c r="O20" s="115"/>
      <c r="P20" s="115"/>
      <c r="Q20" s="115"/>
      <c r="R20" s="115"/>
      <c r="S20" s="115"/>
      <c r="T20" s="115"/>
      <c r="U20" s="115"/>
      <c r="V20" s="115"/>
      <c r="W20" s="115"/>
      <c r="X20" s="115"/>
      <c r="Y20" s="115"/>
      <c r="Z20" s="115"/>
      <c r="AA20" s="115"/>
      <c r="AB20" s="115"/>
      <c r="AC20" s="115"/>
      <c r="AD20" s="115"/>
      <c r="AE20" s="115"/>
      <c r="AF20" s="115"/>
      <c r="AG20" s="115"/>
    </row>
    <row r="21" spans="1:33" ht="15" customHeight="1">
      <c r="A21" s="115"/>
      <c r="B21" s="116"/>
      <c r="C21" s="558" t="s">
        <v>605</v>
      </c>
      <c r="D21" s="558"/>
      <c r="E21" s="558"/>
      <c r="F21" s="558"/>
      <c r="G21" s="558"/>
      <c r="H21" s="558"/>
      <c r="I21" s="558"/>
      <c r="J21" s="558"/>
      <c r="K21" s="558"/>
      <c r="L21" s="558"/>
      <c r="M21" s="558"/>
      <c r="N21" s="558"/>
      <c r="O21" s="166"/>
      <c r="P21" s="166"/>
      <c r="Q21" s="166"/>
      <c r="R21" s="166"/>
      <c r="S21" s="166"/>
      <c r="T21" s="166"/>
      <c r="U21" s="166"/>
      <c r="V21" s="166"/>
      <c r="W21" s="166"/>
      <c r="X21" s="166"/>
      <c r="Y21" s="166"/>
      <c r="Z21" s="166"/>
      <c r="AA21" s="166"/>
      <c r="AB21" s="166"/>
      <c r="AC21" s="166"/>
      <c r="AD21" s="166"/>
      <c r="AE21" s="166"/>
      <c r="AF21" s="166"/>
      <c r="AG21" s="166"/>
    </row>
    <row r="22" spans="1:33" ht="15" customHeight="1">
      <c r="A22" s="115"/>
      <c r="B22" s="116"/>
      <c r="C22" s="558"/>
      <c r="D22" s="558"/>
      <c r="E22" s="558"/>
      <c r="F22" s="558"/>
      <c r="G22" s="558"/>
      <c r="H22" s="558"/>
      <c r="I22" s="558"/>
      <c r="J22" s="558"/>
      <c r="K22" s="558"/>
      <c r="L22" s="558"/>
      <c r="M22" s="558"/>
      <c r="N22" s="558"/>
      <c r="O22" s="166"/>
      <c r="P22" s="166"/>
      <c r="Q22" s="166"/>
      <c r="R22" s="166"/>
      <c r="S22" s="166"/>
      <c r="T22" s="166"/>
      <c r="U22" s="166"/>
      <c r="V22" s="166"/>
      <c r="W22" s="166"/>
      <c r="X22" s="166"/>
      <c r="Y22" s="166"/>
      <c r="Z22" s="166"/>
      <c r="AA22" s="166"/>
      <c r="AB22" s="166"/>
      <c r="AC22" s="166"/>
      <c r="AD22" s="166"/>
      <c r="AE22" s="166"/>
      <c r="AF22" s="166"/>
      <c r="AG22" s="166"/>
    </row>
    <row r="23" spans="1:33" ht="15" customHeight="1">
      <c r="A23" s="115"/>
      <c r="B23" s="116"/>
      <c r="C23" s="558"/>
      <c r="D23" s="558"/>
      <c r="E23" s="558"/>
      <c r="F23" s="558"/>
      <c r="G23" s="558"/>
      <c r="H23" s="558"/>
      <c r="I23" s="558"/>
      <c r="J23" s="558"/>
      <c r="K23" s="558"/>
      <c r="L23" s="558"/>
      <c r="M23" s="558"/>
      <c r="N23" s="558"/>
      <c r="O23" s="166"/>
      <c r="P23" s="166"/>
      <c r="Q23" s="166"/>
      <c r="R23" s="166"/>
      <c r="S23" s="166"/>
      <c r="T23" s="166"/>
      <c r="U23" s="166"/>
      <c r="V23" s="166"/>
      <c r="W23" s="166"/>
      <c r="X23" s="166"/>
      <c r="Y23" s="166"/>
      <c r="Z23" s="166"/>
      <c r="AA23" s="166"/>
      <c r="AB23" s="166"/>
      <c r="AC23" s="166"/>
      <c r="AD23" s="166"/>
      <c r="AE23" s="166"/>
      <c r="AF23" s="166"/>
      <c r="AG23" s="166"/>
    </row>
    <row r="24" spans="1:33" ht="15" customHeight="1">
      <c r="A24" s="115"/>
      <c r="B24" s="116"/>
      <c r="C24" s="558"/>
      <c r="D24" s="558"/>
      <c r="E24" s="558"/>
      <c r="F24" s="558"/>
      <c r="G24" s="558"/>
      <c r="H24" s="558"/>
      <c r="I24" s="558"/>
      <c r="J24" s="558"/>
      <c r="K24" s="558"/>
      <c r="L24" s="558"/>
      <c r="M24" s="558"/>
      <c r="N24" s="558"/>
      <c r="O24" s="166"/>
      <c r="P24" s="166"/>
      <c r="Q24" s="166"/>
      <c r="R24" s="166"/>
      <c r="S24" s="166"/>
      <c r="T24" s="166"/>
      <c r="U24" s="166"/>
      <c r="V24" s="166"/>
      <c r="W24" s="166"/>
      <c r="X24" s="166"/>
      <c r="Y24" s="166"/>
      <c r="Z24" s="166"/>
      <c r="AA24" s="166"/>
      <c r="AB24" s="166"/>
      <c r="AC24" s="166"/>
      <c r="AD24" s="166"/>
      <c r="AE24" s="166"/>
      <c r="AF24" s="166"/>
      <c r="AG24" s="166"/>
    </row>
    <row r="25" spans="1:33" ht="15" customHeight="1">
      <c r="A25" s="115"/>
      <c r="B25" s="116"/>
      <c r="C25" s="558"/>
      <c r="D25" s="558"/>
      <c r="E25" s="558"/>
      <c r="F25" s="558"/>
      <c r="G25" s="558"/>
      <c r="H25" s="558"/>
      <c r="I25" s="558"/>
      <c r="J25" s="558"/>
      <c r="K25" s="558"/>
      <c r="L25" s="558"/>
      <c r="M25" s="558"/>
      <c r="N25" s="558"/>
      <c r="O25" s="166"/>
      <c r="P25" s="166"/>
      <c r="Q25" s="166"/>
      <c r="R25" s="166"/>
      <c r="S25" s="166"/>
      <c r="T25" s="166"/>
      <c r="U25" s="166"/>
      <c r="V25" s="166"/>
      <c r="W25" s="166"/>
      <c r="X25" s="166"/>
      <c r="Y25" s="166"/>
      <c r="Z25" s="166"/>
      <c r="AA25" s="166"/>
      <c r="AB25" s="166"/>
      <c r="AC25" s="166"/>
      <c r="AD25" s="166"/>
      <c r="AE25" s="166"/>
      <c r="AF25" s="166"/>
      <c r="AG25" s="166"/>
    </row>
    <row r="26" spans="1:33" ht="15" customHeight="1">
      <c r="A26" s="115"/>
      <c r="B26" s="116"/>
      <c r="C26" s="558"/>
      <c r="D26" s="558"/>
      <c r="E26" s="558"/>
      <c r="F26" s="558"/>
      <c r="G26" s="558"/>
      <c r="H26" s="558"/>
      <c r="I26" s="558"/>
      <c r="J26" s="558"/>
      <c r="K26" s="558"/>
      <c r="L26" s="558"/>
      <c r="M26" s="558"/>
      <c r="N26" s="558"/>
      <c r="O26" s="166"/>
      <c r="P26" s="166"/>
      <c r="Q26" s="166"/>
      <c r="R26" s="166"/>
      <c r="S26" s="166"/>
      <c r="T26" s="166"/>
      <c r="U26" s="166"/>
      <c r="V26" s="166"/>
      <c r="W26" s="166"/>
      <c r="X26" s="166"/>
      <c r="Y26" s="166"/>
      <c r="Z26" s="166"/>
      <c r="AA26" s="166"/>
      <c r="AB26" s="166"/>
      <c r="AC26" s="166"/>
      <c r="AD26" s="166"/>
      <c r="AE26" s="166"/>
      <c r="AF26" s="166"/>
      <c r="AG26" s="166"/>
    </row>
    <row r="27" spans="1:33" ht="15" customHeight="1">
      <c r="A27" s="115"/>
      <c r="B27" s="116"/>
      <c r="C27" s="558"/>
      <c r="D27" s="558"/>
      <c r="E27" s="558"/>
      <c r="F27" s="558"/>
      <c r="G27" s="558"/>
      <c r="H27" s="558"/>
      <c r="I27" s="558"/>
      <c r="J27" s="558"/>
      <c r="K27" s="558"/>
      <c r="L27" s="558"/>
      <c r="M27" s="558"/>
      <c r="N27" s="558"/>
      <c r="O27" s="166"/>
      <c r="P27" s="166"/>
      <c r="Q27" s="166"/>
      <c r="R27" s="166"/>
      <c r="S27" s="166"/>
      <c r="T27" s="166"/>
      <c r="U27" s="166"/>
      <c r="V27" s="166"/>
      <c r="W27" s="166"/>
      <c r="X27" s="166"/>
      <c r="Y27" s="166"/>
      <c r="Z27" s="166"/>
      <c r="AA27" s="166"/>
      <c r="AB27" s="166"/>
      <c r="AC27" s="166"/>
      <c r="AD27" s="166"/>
      <c r="AE27" s="166"/>
      <c r="AF27" s="166"/>
      <c r="AG27" s="166"/>
    </row>
    <row r="28" spans="1:33" ht="9" customHeight="1">
      <c r="A28" s="115"/>
      <c r="B28" s="116"/>
      <c r="C28" s="558"/>
      <c r="D28" s="558"/>
      <c r="E28" s="558"/>
      <c r="F28" s="558"/>
      <c r="G28" s="558"/>
      <c r="H28" s="558"/>
      <c r="I28" s="558"/>
      <c r="J28" s="558"/>
      <c r="K28" s="558"/>
      <c r="L28" s="558"/>
      <c r="M28" s="558"/>
      <c r="N28" s="558"/>
      <c r="O28" s="166"/>
      <c r="P28" s="166"/>
      <c r="Q28" s="166"/>
      <c r="R28" s="166"/>
      <c r="S28" s="166"/>
      <c r="T28" s="166"/>
      <c r="U28" s="166"/>
      <c r="V28" s="166"/>
      <c r="W28" s="166"/>
      <c r="X28" s="166"/>
      <c r="Y28" s="166"/>
      <c r="Z28" s="166"/>
      <c r="AA28" s="166"/>
      <c r="AB28" s="166"/>
      <c r="AC28" s="166"/>
      <c r="AD28" s="166"/>
      <c r="AE28" s="166"/>
      <c r="AF28" s="166"/>
      <c r="AG28" s="166"/>
    </row>
    <row r="29" spans="1:33" s="1" customFormat="1" ht="15" customHeight="1">
      <c r="A29" s="118"/>
      <c r="B29" s="117" t="s">
        <v>807</v>
      </c>
      <c r="C29" s="119"/>
      <c r="D29" s="119"/>
      <c r="E29" s="119"/>
      <c r="F29" s="119"/>
      <c r="G29" s="119"/>
      <c r="H29" s="119"/>
      <c r="I29" s="119"/>
      <c r="J29" s="119"/>
      <c r="K29" s="119"/>
      <c r="L29" s="119"/>
      <c r="M29" s="119"/>
      <c r="N29" s="119"/>
      <c r="O29" s="115"/>
      <c r="P29" s="115"/>
      <c r="Q29" s="115"/>
      <c r="R29" s="115"/>
      <c r="S29" s="115"/>
      <c r="T29" s="115"/>
      <c r="U29" s="115"/>
      <c r="V29" s="115"/>
      <c r="W29" s="115"/>
      <c r="X29" s="115"/>
      <c r="Y29" s="115"/>
      <c r="Z29" s="115"/>
      <c r="AA29" s="115"/>
      <c r="AB29" s="115"/>
      <c r="AC29" s="115"/>
      <c r="AD29" s="115"/>
      <c r="AE29" s="115"/>
      <c r="AF29" s="115"/>
      <c r="AG29" s="115"/>
    </row>
    <row r="30" spans="1:33" ht="15" customHeight="1">
      <c r="A30" s="115"/>
      <c r="B30" s="116"/>
      <c r="C30" s="116" t="s">
        <v>687</v>
      </c>
      <c r="D30" s="116" t="s">
        <v>688</v>
      </c>
      <c r="E30" s="116"/>
      <c r="F30" s="116"/>
      <c r="G30" s="116"/>
      <c r="H30" s="116"/>
      <c r="I30" s="116"/>
      <c r="J30" s="116"/>
      <c r="K30" s="116"/>
      <c r="L30" s="116"/>
      <c r="M30" s="115"/>
      <c r="N30" s="115"/>
      <c r="O30" s="115"/>
      <c r="P30" s="115"/>
      <c r="Q30" s="115"/>
      <c r="R30" s="115"/>
      <c r="S30" s="115"/>
      <c r="T30" s="115"/>
      <c r="U30" s="115"/>
      <c r="V30" s="115"/>
      <c r="W30" s="115"/>
      <c r="X30" s="115"/>
      <c r="Y30" s="115"/>
      <c r="Z30" s="115"/>
      <c r="AA30" s="115"/>
      <c r="AB30" s="115"/>
      <c r="AC30" s="115"/>
      <c r="AD30" s="115"/>
      <c r="AE30" s="115"/>
      <c r="AF30" s="115"/>
      <c r="AG30" s="115"/>
    </row>
    <row r="31" spans="1:33" ht="15" customHeight="1">
      <c r="A31" s="115"/>
      <c r="B31" s="116"/>
      <c r="C31" s="116"/>
      <c r="D31" s="569" t="s">
        <v>689</v>
      </c>
      <c r="E31" s="569"/>
      <c r="F31" s="569"/>
      <c r="G31" s="569"/>
      <c r="H31" s="569"/>
      <c r="I31" s="569"/>
      <c r="J31" s="569"/>
      <c r="K31" s="569"/>
      <c r="L31" s="569"/>
      <c r="M31" s="569"/>
      <c r="N31" s="569"/>
      <c r="O31" s="166"/>
      <c r="P31" s="166"/>
      <c r="Q31" s="166"/>
      <c r="R31" s="166"/>
      <c r="S31" s="166"/>
      <c r="T31" s="166"/>
      <c r="U31" s="166"/>
      <c r="V31" s="166"/>
      <c r="W31" s="166"/>
      <c r="X31" s="166"/>
      <c r="Y31" s="166"/>
      <c r="Z31" s="166"/>
      <c r="AA31" s="166"/>
      <c r="AB31" s="166"/>
      <c r="AC31" s="166"/>
      <c r="AD31" s="166"/>
      <c r="AE31" s="166"/>
      <c r="AF31" s="166"/>
      <c r="AG31" s="166"/>
    </row>
    <row r="32" spans="1:33" ht="15" customHeight="1">
      <c r="A32" s="115"/>
      <c r="B32" s="116"/>
      <c r="C32" s="116"/>
      <c r="D32" s="569"/>
      <c r="E32" s="569"/>
      <c r="F32" s="569"/>
      <c r="G32" s="569"/>
      <c r="H32" s="569"/>
      <c r="I32" s="569"/>
      <c r="J32" s="569"/>
      <c r="K32" s="569"/>
      <c r="L32" s="569"/>
      <c r="M32" s="569"/>
      <c r="N32" s="569"/>
      <c r="O32" s="166"/>
      <c r="P32" s="166"/>
      <c r="Q32" s="166"/>
      <c r="R32" s="166"/>
      <c r="S32" s="166"/>
      <c r="T32" s="166"/>
      <c r="U32" s="166"/>
      <c r="V32" s="166"/>
      <c r="W32" s="166"/>
      <c r="X32" s="166"/>
      <c r="Y32" s="166"/>
      <c r="Z32" s="166"/>
      <c r="AA32" s="166"/>
      <c r="AB32" s="166"/>
      <c r="AC32" s="166"/>
      <c r="AD32" s="166"/>
      <c r="AE32" s="166"/>
      <c r="AF32" s="166"/>
      <c r="AG32" s="166"/>
    </row>
    <row r="33" spans="1:33" ht="15" customHeight="1">
      <c r="A33" s="115"/>
      <c r="B33" s="116"/>
      <c r="C33" s="116"/>
      <c r="D33" s="569"/>
      <c r="E33" s="569"/>
      <c r="F33" s="569"/>
      <c r="G33" s="569"/>
      <c r="H33" s="569"/>
      <c r="I33" s="569"/>
      <c r="J33" s="569"/>
      <c r="K33" s="569"/>
      <c r="L33" s="569"/>
      <c r="M33" s="569"/>
      <c r="N33" s="569"/>
      <c r="O33" s="166"/>
      <c r="P33" s="166"/>
      <c r="Q33" s="166"/>
      <c r="R33" s="166"/>
      <c r="S33" s="166"/>
      <c r="T33" s="166"/>
      <c r="U33" s="166"/>
      <c r="V33" s="166"/>
      <c r="W33" s="166"/>
      <c r="X33" s="166"/>
      <c r="Y33" s="166"/>
      <c r="Z33" s="166"/>
      <c r="AA33" s="166"/>
      <c r="AB33" s="166"/>
      <c r="AC33" s="166"/>
      <c r="AD33" s="166"/>
      <c r="AE33" s="166"/>
      <c r="AF33" s="166"/>
      <c r="AG33" s="166"/>
    </row>
    <row r="34" spans="1:33" ht="15" customHeight="1">
      <c r="A34" s="115"/>
      <c r="B34" s="116"/>
      <c r="C34" s="116"/>
      <c r="D34" s="722" t="s">
        <v>731</v>
      </c>
      <c r="E34" s="722"/>
      <c r="F34" s="722"/>
      <c r="G34" s="722"/>
      <c r="H34" s="722"/>
      <c r="I34" s="722"/>
      <c r="J34" s="722"/>
      <c r="K34" s="722"/>
      <c r="L34" s="722"/>
      <c r="M34" s="722"/>
      <c r="N34" s="722"/>
      <c r="O34" s="166"/>
      <c r="P34" s="166"/>
      <c r="Q34" s="166"/>
      <c r="R34" s="166"/>
      <c r="S34" s="166"/>
      <c r="T34" s="166"/>
      <c r="U34" s="166"/>
      <c r="V34" s="166"/>
      <c r="W34" s="166"/>
      <c r="X34" s="166"/>
      <c r="Y34" s="166"/>
      <c r="Z34" s="166"/>
      <c r="AA34" s="166"/>
      <c r="AB34" s="166"/>
      <c r="AC34" s="166"/>
      <c r="AD34" s="166"/>
      <c r="AE34" s="166"/>
      <c r="AF34" s="166"/>
      <c r="AG34" s="166"/>
    </row>
    <row r="35" spans="1:33" ht="15" customHeight="1">
      <c r="A35" s="115"/>
      <c r="B35" s="116"/>
      <c r="C35" s="116"/>
      <c r="D35" s="722"/>
      <c r="E35" s="722"/>
      <c r="F35" s="722"/>
      <c r="G35" s="722"/>
      <c r="H35" s="722"/>
      <c r="I35" s="722"/>
      <c r="J35" s="722"/>
      <c r="K35" s="722"/>
      <c r="L35" s="722"/>
      <c r="M35" s="722"/>
      <c r="N35" s="722"/>
      <c r="O35" s="166"/>
      <c r="P35" s="166"/>
      <c r="Q35" s="166"/>
      <c r="R35" s="166"/>
      <c r="S35" s="166"/>
      <c r="T35" s="166"/>
      <c r="U35" s="166"/>
      <c r="V35" s="166"/>
      <c r="W35" s="166"/>
      <c r="X35" s="166"/>
      <c r="Y35" s="166"/>
      <c r="Z35" s="166"/>
      <c r="AA35" s="166"/>
      <c r="AB35" s="166"/>
      <c r="AC35" s="166"/>
      <c r="AD35" s="166"/>
      <c r="AE35" s="166"/>
      <c r="AF35" s="166"/>
      <c r="AG35" s="166"/>
    </row>
    <row r="36" spans="1:33" ht="15" customHeight="1">
      <c r="A36" s="115"/>
      <c r="B36" s="116"/>
      <c r="C36" s="116"/>
      <c r="D36" s="722"/>
      <c r="E36" s="722"/>
      <c r="F36" s="722"/>
      <c r="G36" s="722"/>
      <c r="H36" s="722"/>
      <c r="I36" s="722"/>
      <c r="J36" s="722"/>
      <c r="K36" s="722"/>
      <c r="L36" s="722"/>
      <c r="M36" s="722"/>
      <c r="N36" s="722"/>
      <c r="O36" s="166"/>
      <c r="P36" s="166"/>
      <c r="Q36" s="166"/>
      <c r="R36" s="166"/>
      <c r="S36" s="166"/>
      <c r="T36" s="166"/>
      <c r="U36" s="166"/>
      <c r="V36" s="166"/>
      <c r="W36" s="166"/>
      <c r="X36" s="166"/>
      <c r="Y36" s="166"/>
      <c r="Z36" s="166"/>
      <c r="AA36" s="166"/>
      <c r="AB36" s="166"/>
      <c r="AC36" s="166"/>
      <c r="AD36" s="166"/>
      <c r="AE36" s="166"/>
      <c r="AF36" s="166"/>
      <c r="AG36" s="166"/>
    </row>
    <row r="37" spans="1:33" ht="15" customHeight="1">
      <c r="A37" s="115"/>
      <c r="B37" s="116"/>
      <c r="C37" s="116"/>
      <c r="D37" s="117" t="s">
        <v>690</v>
      </c>
      <c r="E37" s="116"/>
      <c r="F37" s="116"/>
      <c r="G37" s="116"/>
      <c r="H37" s="116"/>
      <c r="I37" s="116"/>
      <c r="J37" s="116"/>
      <c r="K37" s="116"/>
      <c r="L37" s="116"/>
      <c r="M37" s="115"/>
      <c r="N37" s="115"/>
      <c r="O37" s="115"/>
      <c r="P37" s="115"/>
      <c r="Q37" s="115"/>
      <c r="R37" s="115"/>
      <c r="S37" s="115"/>
      <c r="T37" s="115"/>
      <c r="U37" s="115"/>
      <c r="V37" s="115"/>
      <c r="W37" s="115"/>
      <c r="X37" s="115"/>
      <c r="Y37" s="115"/>
      <c r="Z37" s="115"/>
      <c r="AA37" s="115"/>
      <c r="AB37" s="115"/>
      <c r="AC37" s="115"/>
      <c r="AD37" s="115"/>
      <c r="AE37" s="115"/>
      <c r="AF37" s="115"/>
      <c r="AG37" s="115"/>
    </row>
    <row r="38" spans="1:33" ht="15" customHeight="1">
      <c r="A38" s="115"/>
      <c r="B38" s="116"/>
      <c r="C38" s="116"/>
      <c r="D38" s="722" t="s">
        <v>691</v>
      </c>
      <c r="E38" s="722"/>
      <c r="F38" s="722"/>
      <c r="G38" s="722"/>
      <c r="H38" s="722"/>
      <c r="I38" s="722"/>
      <c r="J38" s="722"/>
      <c r="K38" s="722"/>
      <c r="L38" s="722"/>
      <c r="M38" s="722"/>
      <c r="N38" s="722"/>
      <c r="O38" s="166"/>
      <c r="P38" s="166"/>
      <c r="Q38" s="166"/>
      <c r="R38" s="166"/>
      <c r="S38" s="166"/>
      <c r="T38" s="166"/>
      <c r="U38" s="166"/>
      <c r="V38" s="166"/>
      <c r="W38" s="166"/>
      <c r="X38" s="166"/>
      <c r="Y38" s="166"/>
      <c r="Z38" s="166"/>
      <c r="AA38" s="166"/>
      <c r="AB38" s="166"/>
      <c r="AC38" s="166"/>
      <c r="AD38" s="166"/>
      <c r="AE38" s="166"/>
      <c r="AF38" s="166"/>
      <c r="AG38" s="166"/>
    </row>
    <row r="39" spans="1:33" ht="15" customHeight="1">
      <c r="A39" s="115"/>
      <c r="B39" s="116"/>
      <c r="C39" s="116"/>
      <c r="D39" s="722"/>
      <c r="E39" s="722"/>
      <c r="F39" s="722"/>
      <c r="G39" s="722"/>
      <c r="H39" s="722"/>
      <c r="I39" s="722"/>
      <c r="J39" s="722"/>
      <c r="K39" s="722"/>
      <c r="L39" s="722"/>
      <c r="M39" s="722"/>
      <c r="N39" s="722"/>
      <c r="O39" s="166"/>
      <c r="P39" s="166"/>
      <c r="Q39" s="166"/>
      <c r="R39" s="166"/>
      <c r="S39" s="166"/>
      <c r="T39" s="166"/>
      <c r="U39" s="166"/>
      <c r="V39" s="166"/>
      <c r="W39" s="166"/>
      <c r="X39" s="166"/>
      <c r="Y39" s="166"/>
      <c r="Z39" s="166"/>
      <c r="AA39" s="166"/>
      <c r="AB39" s="166"/>
      <c r="AC39" s="166"/>
      <c r="AD39" s="166"/>
      <c r="AE39" s="166"/>
      <c r="AF39" s="166"/>
      <c r="AG39" s="166"/>
    </row>
    <row r="40" spans="1:33" ht="15" customHeight="1">
      <c r="A40" s="115"/>
      <c r="B40" s="116"/>
      <c r="C40" s="116"/>
      <c r="D40" s="722" t="s">
        <v>692</v>
      </c>
      <c r="E40" s="722"/>
      <c r="F40" s="722"/>
      <c r="G40" s="722"/>
      <c r="H40" s="722"/>
      <c r="I40" s="722"/>
      <c r="J40" s="722"/>
      <c r="K40" s="722"/>
      <c r="L40" s="722"/>
      <c r="M40" s="722"/>
      <c r="N40" s="722"/>
      <c r="O40" s="166"/>
      <c r="P40" s="166"/>
      <c r="Q40" s="166"/>
      <c r="R40" s="166"/>
      <c r="S40" s="166"/>
      <c r="T40" s="166"/>
      <c r="U40" s="166"/>
      <c r="V40" s="166"/>
      <c r="W40" s="166"/>
      <c r="X40" s="166"/>
      <c r="Y40" s="166"/>
      <c r="Z40" s="166"/>
      <c r="AA40" s="166"/>
      <c r="AB40" s="166"/>
      <c r="AC40" s="166"/>
      <c r="AD40" s="166"/>
      <c r="AE40" s="166"/>
      <c r="AF40" s="166"/>
      <c r="AG40" s="166"/>
    </row>
    <row r="41" spans="1:33" ht="15" customHeight="1">
      <c r="A41" s="115"/>
      <c r="B41" s="116"/>
      <c r="C41" s="116"/>
      <c r="D41" s="722"/>
      <c r="E41" s="722"/>
      <c r="F41" s="722"/>
      <c r="G41" s="722"/>
      <c r="H41" s="722"/>
      <c r="I41" s="722"/>
      <c r="J41" s="722"/>
      <c r="K41" s="722"/>
      <c r="L41" s="722"/>
      <c r="M41" s="722"/>
      <c r="N41" s="722"/>
      <c r="O41" s="166"/>
      <c r="P41" s="166"/>
      <c r="Q41" s="166"/>
      <c r="R41" s="166"/>
      <c r="S41" s="166"/>
      <c r="T41" s="166"/>
      <c r="U41" s="166"/>
      <c r="V41" s="166"/>
      <c r="W41" s="166"/>
      <c r="X41" s="166"/>
      <c r="Y41" s="166"/>
      <c r="Z41" s="166"/>
      <c r="AA41" s="166"/>
      <c r="AB41" s="166"/>
      <c r="AC41" s="166"/>
      <c r="AD41" s="166"/>
      <c r="AE41" s="166"/>
      <c r="AF41" s="166"/>
      <c r="AG41" s="166"/>
    </row>
    <row r="42" spans="1:33" ht="15" customHeight="1">
      <c r="A42" s="115"/>
      <c r="B42" s="116"/>
      <c r="C42" s="116"/>
      <c r="D42" s="722"/>
      <c r="E42" s="722"/>
      <c r="F42" s="722"/>
      <c r="G42" s="722"/>
      <c r="H42" s="722"/>
      <c r="I42" s="722"/>
      <c r="J42" s="722"/>
      <c r="K42" s="722"/>
      <c r="L42" s="722"/>
      <c r="M42" s="722"/>
      <c r="N42" s="722"/>
      <c r="O42" s="166"/>
      <c r="P42" s="166"/>
      <c r="Q42" s="166"/>
      <c r="R42" s="166"/>
      <c r="S42" s="166"/>
      <c r="T42" s="166"/>
      <c r="U42" s="166"/>
      <c r="V42" s="166"/>
      <c r="W42" s="166"/>
      <c r="X42" s="166"/>
      <c r="Y42" s="166"/>
      <c r="Z42" s="166"/>
      <c r="AA42" s="166"/>
      <c r="AB42" s="166"/>
      <c r="AC42" s="166"/>
      <c r="AD42" s="166"/>
      <c r="AE42" s="166"/>
      <c r="AF42" s="166"/>
      <c r="AG42" s="166"/>
    </row>
    <row r="43" spans="1:33" ht="15" customHeight="1">
      <c r="A43" s="115"/>
      <c r="B43" s="116"/>
      <c r="C43" s="116"/>
      <c r="D43" s="722"/>
      <c r="E43" s="722"/>
      <c r="F43" s="722"/>
      <c r="G43" s="722"/>
      <c r="H43" s="722"/>
      <c r="I43" s="722"/>
      <c r="J43" s="722"/>
      <c r="K43" s="722"/>
      <c r="L43" s="722"/>
      <c r="M43" s="722"/>
      <c r="N43" s="722"/>
      <c r="O43" s="166"/>
      <c r="P43" s="166"/>
      <c r="Q43" s="166"/>
      <c r="R43" s="166"/>
      <c r="S43" s="166"/>
      <c r="T43" s="166"/>
      <c r="U43" s="166"/>
      <c r="V43" s="166"/>
      <c r="W43" s="166"/>
      <c r="X43" s="166"/>
      <c r="Y43" s="166"/>
      <c r="Z43" s="166"/>
      <c r="AA43" s="166"/>
      <c r="AB43" s="166"/>
      <c r="AC43" s="166"/>
      <c r="AD43" s="166"/>
      <c r="AE43" s="166"/>
      <c r="AF43" s="166"/>
      <c r="AG43" s="166"/>
    </row>
    <row r="44" spans="1:33" ht="15" customHeight="1">
      <c r="A44" s="115"/>
      <c r="B44" s="116"/>
      <c r="C44" s="116"/>
      <c r="D44" s="722"/>
      <c r="E44" s="722"/>
      <c r="F44" s="722"/>
      <c r="G44" s="722"/>
      <c r="H44" s="722"/>
      <c r="I44" s="722"/>
      <c r="J44" s="722"/>
      <c r="K44" s="722"/>
      <c r="L44" s="722"/>
      <c r="M44" s="722"/>
      <c r="N44" s="722"/>
      <c r="O44" s="166"/>
      <c r="P44" s="166"/>
      <c r="Q44" s="166"/>
      <c r="R44" s="166"/>
      <c r="S44" s="166"/>
      <c r="T44" s="166"/>
      <c r="U44" s="166"/>
      <c r="V44" s="166"/>
      <c r="W44" s="166"/>
      <c r="X44" s="166"/>
      <c r="Y44" s="166"/>
      <c r="Z44" s="166"/>
      <c r="AA44" s="166"/>
      <c r="AB44" s="166"/>
      <c r="AC44" s="166"/>
      <c r="AD44" s="166"/>
      <c r="AE44" s="166"/>
      <c r="AF44" s="166"/>
      <c r="AG44" s="166"/>
    </row>
    <row r="45" spans="1:33" ht="15" customHeight="1">
      <c r="A45" s="115"/>
      <c r="B45" s="116"/>
      <c r="C45" s="116"/>
      <c r="D45" s="117" t="s">
        <v>693</v>
      </c>
      <c r="E45" s="116"/>
      <c r="F45" s="116"/>
      <c r="G45" s="116"/>
      <c r="H45" s="116"/>
      <c r="I45" s="116"/>
      <c r="J45" s="116"/>
      <c r="K45" s="116"/>
      <c r="L45" s="116"/>
      <c r="M45" s="115"/>
      <c r="N45" s="115"/>
      <c r="O45" s="115"/>
      <c r="P45" s="115"/>
      <c r="Q45" s="115"/>
      <c r="R45" s="115"/>
      <c r="S45" s="115"/>
      <c r="T45" s="115"/>
      <c r="U45" s="115"/>
      <c r="V45" s="115"/>
      <c r="W45" s="115"/>
      <c r="X45" s="115"/>
      <c r="Y45" s="115"/>
      <c r="Z45" s="115"/>
      <c r="AA45" s="115"/>
      <c r="AB45" s="115"/>
      <c r="AC45" s="115"/>
      <c r="AD45" s="115"/>
      <c r="AE45" s="115"/>
      <c r="AF45" s="115"/>
      <c r="AG45" s="115"/>
    </row>
    <row r="46" spans="1:33" ht="9" customHeight="1">
      <c r="A46" s="115"/>
      <c r="B46" s="116"/>
      <c r="C46" s="116"/>
      <c r="D46" s="116"/>
      <c r="E46" s="116"/>
      <c r="F46" s="116"/>
      <c r="G46" s="116"/>
      <c r="H46" s="116"/>
      <c r="I46" s="116"/>
      <c r="J46" s="116"/>
      <c r="K46" s="116"/>
      <c r="L46" s="116"/>
      <c r="M46" s="115"/>
      <c r="N46" s="115"/>
      <c r="O46" s="115"/>
      <c r="P46" s="115"/>
      <c r="Q46" s="115"/>
      <c r="R46" s="115"/>
      <c r="S46" s="115"/>
      <c r="T46" s="115"/>
      <c r="U46" s="115"/>
      <c r="V46" s="115"/>
      <c r="W46" s="115"/>
      <c r="X46" s="115"/>
      <c r="Y46" s="115"/>
      <c r="Z46" s="115"/>
      <c r="AA46" s="115"/>
      <c r="AB46" s="115"/>
      <c r="AC46" s="115"/>
      <c r="AD46" s="115"/>
      <c r="AE46" s="115"/>
      <c r="AF46" s="115"/>
      <c r="AG46" s="115"/>
    </row>
    <row r="47" spans="1:33" ht="15" customHeight="1">
      <c r="A47" s="115"/>
      <c r="B47" s="116"/>
      <c r="C47" s="116" t="s">
        <v>694</v>
      </c>
      <c r="D47" s="116" t="s">
        <v>695</v>
      </c>
      <c r="E47" s="116"/>
      <c r="F47" s="116"/>
      <c r="G47" s="116"/>
      <c r="H47" s="116"/>
      <c r="I47" s="116"/>
      <c r="J47" s="116"/>
      <c r="K47" s="116"/>
      <c r="L47" s="116"/>
      <c r="M47" s="115"/>
      <c r="N47" s="115"/>
      <c r="O47" s="115"/>
      <c r="P47" s="115"/>
      <c r="Q47" s="115"/>
      <c r="R47" s="115"/>
      <c r="S47" s="115"/>
      <c r="T47" s="115"/>
      <c r="U47" s="115"/>
      <c r="V47" s="115"/>
      <c r="W47" s="115"/>
      <c r="X47" s="115"/>
      <c r="Y47" s="115"/>
      <c r="Z47" s="115"/>
      <c r="AA47" s="115"/>
      <c r="AB47" s="115"/>
      <c r="AC47" s="115"/>
      <c r="AD47" s="115"/>
      <c r="AE47" s="115"/>
      <c r="AF47" s="115"/>
      <c r="AG47" s="115"/>
    </row>
    <row r="48" spans="1:33" ht="15" customHeight="1">
      <c r="A48" s="115"/>
      <c r="B48" s="116"/>
      <c r="C48" s="116"/>
      <c r="D48" s="569" t="s">
        <v>696</v>
      </c>
      <c r="E48" s="569"/>
      <c r="F48" s="569"/>
      <c r="G48" s="569"/>
      <c r="H48" s="569"/>
      <c r="I48" s="569"/>
      <c r="J48" s="569"/>
      <c r="K48" s="569"/>
      <c r="L48" s="569"/>
      <c r="M48" s="569"/>
      <c r="N48" s="569"/>
      <c r="O48" s="166"/>
      <c r="P48" s="166"/>
      <c r="Q48" s="166"/>
      <c r="R48" s="166"/>
      <c r="S48" s="166"/>
      <c r="T48" s="166"/>
      <c r="U48" s="166"/>
      <c r="V48" s="166"/>
      <c r="W48" s="166"/>
      <c r="X48" s="166"/>
      <c r="Y48" s="166"/>
      <c r="Z48" s="166"/>
      <c r="AA48" s="166"/>
      <c r="AB48" s="166"/>
      <c r="AC48" s="166"/>
      <c r="AD48" s="166"/>
      <c r="AE48" s="166"/>
      <c r="AF48" s="166"/>
      <c r="AG48" s="166"/>
    </row>
    <row r="49" spans="1:33" ht="15" customHeight="1">
      <c r="A49" s="115"/>
      <c r="B49" s="116"/>
      <c r="C49" s="116"/>
      <c r="D49" s="569"/>
      <c r="E49" s="569"/>
      <c r="F49" s="569"/>
      <c r="G49" s="569"/>
      <c r="H49" s="569"/>
      <c r="I49" s="569"/>
      <c r="J49" s="569"/>
      <c r="K49" s="569"/>
      <c r="L49" s="569"/>
      <c r="M49" s="569"/>
      <c r="N49" s="569"/>
      <c r="O49" s="166"/>
      <c r="P49" s="166"/>
      <c r="Q49" s="166"/>
      <c r="R49" s="166"/>
      <c r="S49" s="166"/>
      <c r="T49" s="166"/>
      <c r="U49" s="166"/>
      <c r="V49" s="166"/>
      <c r="W49" s="166"/>
      <c r="X49" s="166"/>
      <c r="Y49" s="166"/>
      <c r="Z49" s="166"/>
      <c r="AA49" s="166"/>
      <c r="AB49" s="166"/>
      <c r="AC49" s="166"/>
      <c r="AD49" s="166"/>
      <c r="AE49" s="166"/>
      <c r="AF49" s="166"/>
      <c r="AG49" s="166"/>
    </row>
    <row r="50" spans="1:33" ht="15" customHeight="1">
      <c r="A50" s="115"/>
      <c r="B50" s="116"/>
      <c r="C50" s="116"/>
      <c r="D50" s="569"/>
      <c r="E50" s="569"/>
      <c r="F50" s="569"/>
      <c r="G50" s="569"/>
      <c r="H50" s="569"/>
      <c r="I50" s="569"/>
      <c r="J50" s="569"/>
      <c r="K50" s="569"/>
      <c r="L50" s="569"/>
      <c r="M50" s="569"/>
      <c r="N50" s="569"/>
      <c r="O50" s="166"/>
      <c r="P50" s="166"/>
      <c r="Q50" s="166"/>
      <c r="R50" s="166"/>
      <c r="S50" s="166"/>
      <c r="T50" s="166"/>
      <c r="U50" s="166"/>
      <c r="V50" s="166"/>
      <c r="W50" s="166"/>
      <c r="X50" s="166"/>
      <c r="Y50" s="166"/>
      <c r="Z50" s="166"/>
      <c r="AA50" s="166"/>
      <c r="AB50" s="166"/>
      <c r="AC50" s="166"/>
      <c r="AD50" s="166"/>
      <c r="AE50" s="166"/>
      <c r="AF50" s="166"/>
      <c r="AG50" s="166"/>
    </row>
    <row r="51" spans="1:33" ht="15" customHeight="1">
      <c r="A51" s="115"/>
      <c r="B51" s="116"/>
      <c r="C51" s="116"/>
      <c r="D51" s="722" t="s">
        <v>697</v>
      </c>
      <c r="E51" s="722"/>
      <c r="F51" s="722"/>
      <c r="G51" s="722"/>
      <c r="H51" s="722"/>
      <c r="I51" s="722"/>
      <c r="J51" s="722"/>
      <c r="K51" s="722"/>
      <c r="L51" s="722"/>
      <c r="M51" s="722"/>
      <c r="N51" s="722"/>
      <c r="O51" s="166"/>
      <c r="P51" s="166"/>
      <c r="Q51" s="166"/>
      <c r="R51" s="166"/>
      <c r="S51" s="166"/>
      <c r="T51" s="166"/>
      <c r="U51" s="166"/>
      <c r="V51" s="166"/>
      <c r="W51" s="166"/>
      <c r="X51" s="166"/>
      <c r="Y51" s="166"/>
      <c r="Z51" s="166"/>
      <c r="AA51" s="166"/>
      <c r="AB51" s="166"/>
      <c r="AC51" s="166"/>
      <c r="AD51" s="166"/>
      <c r="AE51" s="166"/>
      <c r="AF51" s="166"/>
      <c r="AG51" s="166"/>
    </row>
    <row r="52" spans="1:33" ht="15" customHeight="1">
      <c r="A52" s="115"/>
      <c r="B52" s="116"/>
      <c r="C52" s="116"/>
      <c r="D52" s="722"/>
      <c r="E52" s="722"/>
      <c r="F52" s="722"/>
      <c r="G52" s="722"/>
      <c r="H52" s="722"/>
      <c r="I52" s="722"/>
      <c r="J52" s="722"/>
      <c r="K52" s="722"/>
      <c r="L52" s="722"/>
      <c r="M52" s="722"/>
      <c r="N52" s="722"/>
      <c r="O52" s="166"/>
      <c r="P52" s="166"/>
      <c r="Q52" s="166"/>
      <c r="R52" s="166"/>
      <c r="S52" s="166"/>
      <c r="T52" s="166"/>
      <c r="U52" s="166"/>
      <c r="V52" s="166"/>
      <c r="W52" s="166"/>
      <c r="X52" s="166"/>
      <c r="Y52" s="166"/>
      <c r="Z52" s="166"/>
      <c r="AA52" s="166"/>
      <c r="AB52" s="166"/>
      <c r="AC52" s="166"/>
      <c r="AD52" s="166"/>
      <c r="AE52" s="166"/>
      <c r="AF52" s="166"/>
      <c r="AG52" s="166"/>
    </row>
    <row r="53" spans="1:33" ht="15" customHeight="1">
      <c r="A53" s="115"/>
      <c r="B53" s="116"/>
      <c r="C53" s="116"/>
      <c r="D53" s="722" t="s">
        <v>698</v>
      </c>
      <c r="E53" s="722"/>
      <c r="F53" s="722"/>
      <c r="G53" s="722"/>
      <c r="H53" s="722"/>
      <c r="I53" s="722"/>
      <c r="J53" s="722"/>
      <c r="K53" s="722"/>
      <c r="L53" s="722"/>
      <c r="M53" s="722"/>
      <c r="N53" s="722"/>
      <c r="O53" s="166"/>
      <c r="P53" s="166"/>
      <c r="Q53" s="166"/>
      <c r="R53" s="166"/>
      <c r="S53" s="166"/>
      <c r="T53" s="166"/>
      <c r="U53" s="166"/>
      <c r="V53" s="166"/>
      <c r="W53" s="166"/>
      <c r="X53" s="166"/>
      <c r="Y53" s="166"/>
      <c r="Z53" s="166"/>
      <c r="AA53" s="166"/>
      <c r="AB53" s="166"/>
      <c r="AC53" s="166"/>
      <c r="AD53" s="166"/>
      <c r="AE53" s="166"/>
      <c r="AF53" s="166"/>
      <c r="AG53" s="166"/>
    </row>
    <row r="54" spans="1:33" ht="15" customHeight="1">
      <c r="A54" s="115"/>
      <c r="B54" s="116"/>
      <c r="C54" s="116"/>
      <c r="D54" s="722"/>
      <c r="E54" s="722"/>
      <c r="F54" s="722"/>
      <c r="G54" s="722"/>
      <c r="H54" s="722"/>
      <c r="I54" s="722"/>
      <c r="J54" s="722"/>
      <c r="K54" s="722"/>
      <c r="L54" s="722"/>
      <c r="M54" s="722"/>
      <c r="N54" s="722"/>
      <c r="O54" s="166"/>
      <c r="P54" s="166"/>
      <c r="Q54" s="166"/>
      <c r="R54" s="166"/>
      <c r="S54" s="166"/>
      <c r="T54" s="166"/>
      <c r="U54" s="166"/>
      <c r="V54" s="166"/>
      <c r="W54" s="166"/>
      <c r="X54" s="166"/>
      <c r="Y54" s="166"/>
      <c r="Z54" s="166"/>
      <c r="AA54" s="166"/>
      <c r="AB54" s="166"/>
      <c r="AC54" s="166"/>
      <c r="AD54" s="166"/>
      <c r="AE54" s="166"/>
      <c r="AF54" s="166"/>
      <c r="AG54" s="166"/>
    </row>
    <row r="55" spans="1:33" ht="15" customHeight="1">
      <c r="A55" s="115"/>
      <c r="B55" s="116"/>
      <c r="C55" s="116"/>
      <c r="D55" s="117" t="s">
        <v>699</v>
      </c>
      <c r="E55" s="116"/>
      <c r="F55" s="116"/>
      <c r="G55" s="116"/>
      <c r="H55" s="116"/>
      <c r="I55" s="116"/>
      <c r="J55" s="116"/>
      <c r="K55" s="116"/>
      <c r="L55" s="116"/>
      <c r="M55" s="115"/>
      <c r="N55" s="115"/>
      <c r="O55" s="115"/>
      <c r="P55" s="115"/>
      <c r="Q55" s="115"/>
      <c r="R55" s="115"/>
      <c r="S55" s="115"/>
      <c r="T55" s="115"/>
      <c r="U55" s="115"/>
      <c r="V55" s="115"/>
      <c r="W55" s="115"/>
      <c r="X55" s="115"/>
      <c r="Y55" s="115"/>
      <c r="Z55" s="115"/>
      <c r="AA55" s="115"/>
      <c r="AB55" s="115"/>
      <c r="AC55" s="115"/>
      <c r="AD55" s="115"/>
      <c r="AE55" s="115"/>
      <c r="AF55" s="115"/>
      <c r="AG55" s="115"/>
    </row>
    <row r="56" spans="1:33" ht="15" customHeight="1">
      <c r="A56" s="115"/>
      <c r="B56" s="116"/>
      <c r="C56" s="116"/>
      <c r="D56" s="116"/>
      <c r="E56" s="116"/>
      <c r="F56" s="116"/>
      <c r="G56" s="116"/>
      <c r="H56" s="116"/>
      <c r="I56" s="116"/>
      <c r="J56" s="116"/>
      <c r="K56" s="116"/>
      <c r="L56" s="116"/>
      <c r="M56" s="115"/>
      <c r="N56" s="115"/>
      <c r="O56" s="115"/>
      <c r="P56" s="115"/>
      <c r="Q56" s="115"/>
      <c r="R56" s="115"/>
      <c r="S56" s="115"/>
      <c r="T56" s="115"/>
      <c r="U56" s="115"/>
      <c r="V56" s="115"/>
      <c r="W56" s="115"/>
      <c r="X56" s="115"/>
      <c r="Y56" s="115"/>
      <c r="Z56" s="115"/>
      <c r="AA56" s="115"/>
      <c r="AB56" s="115"/>
      <c r="AC56" s="115"/>
      <c r="AD56" s="115"/>
      <c r="AE56" s="115"/>
      <c r="AF56" s="115"/>
      <c r="AG56" s="115"/>
    </row>
    <row r="57" spans="1:33" ht="15" customHeight="1">
      <c r="A57" s="115"/>
      <c r="B57" s="116"/>
      <c r="C57" s="116"/>
      <c r="D57" s="116"/>
      <c r="E57" s="116"/>
      <c r="F57" s="116"/>
      <c r="G57" s="116"/>
      <c r="H57" s="116"/>
      <c r="I57" s="116"/>
      <c r="J57" s="116"/>
      <c r="K57" s="116"/>
      <c r="L57" s="116"/>
      <c r="M57" s="115"/>
      <c r="N57" s="115"/>
      <c r="O57" s="115"/>
      <c r="P57" s="115"/>
      <c r="Q57" s="115"/>
      <c r="R57" s="115"/>
      <c r="S57" s="115"/>
      <c r="T57" s="115"/>
      <c r="U57" s="115"/>
      <c r="V57" s="115"/>
      <c r="W57" s="115"/>
      <c r="X57" s="115"/>
      <c r="Y57" s="115"/>
      <c r="Z57" s="115"/>
      <c r="AA57" s="115"/>
      <c r="AB57" s="115"/>
      <c r="AC57" s="115"/>
      <c r="AD57" s="115"/>
      <c r="AE57" s="115"/>
      <c r="AF57" s="115"/>
      <c r="AG57" s="115"/>
    </row>
    <row r="58" spans="1:33" ht="15" customHeight="1">
      <c r="A58" s="115"/>
      <c r="B58" s="116"/>
      <c r="C58" s="116"/>
      <c r="D58" s="116"/>
      <c r="E58" s="116"/>
      <c r="F58" s="116"/>
      <c r="G58" s="116"/>
      <c r="H58" s="116"/>
      <c r="J58" s="116"/>
      <c r="K58" s="116"/>
      <c r="L58" s="116"/>
      <c r="M58" s="115"/>
      <c r="N58" s="115"/>
      <c r="O58" s="115"/>
      <c r="R58" s="115"/>
      <c r="S58" s="115"/>
      <c r="T58" s="115"/>
      <c r="U58" s="115"/>
      <c r="V58" s="115"/>
      <c r="W58" s="115"/>
      <c r="X58" s="115"/>
      <c r="Y58" s="115"/>
      <c r="Z58" s="115"/>
      <c r="AA58" s="115"/>
      <c r="AB58" s="115"/>
      <c r="AC58" s="115"/>
      <c r="AD58" s="115"/>
      <c r="AE58" s="115"/>
      <c r="AF58" s="115"/>
      <c r="AG58" s="115"/>
    </row>
    <row r="59" spans="1:33" ht="15" customHeight="1">
      <c r="A59" s="115"/>
      <c r="B59" s="116"/>
      <c r="C59" s="116"/>
      <c r="D59" s="116"/>
      <c r="E59" s="116"/>
      <c r="F59" s="116"/>
      <c r="G59" s="116"/>
      <c r="H59" s="116"/>
      <c r="I59" s="391" t="s">
        <v>544</v>
      </c>
      <c r="J59" s="116"/>
      <c r="K59" s="116"/>
      <c r="L59" s="116"/>
      <c r="M59" s="115"/>
      <c r="N59" s="115"/>
      <c r="O59" s="115"/>
      <c r="P59" s="115"/>
      <c r="Q59" s="115"/>
      <c r="R59" s="115"/>
      <c r="S59" s="115"/>
      <c r="T59" s="115"/>
      <c r="U59" s="115"/>
      <c r="V59" s="115"/>
      <c r="W59" s="115"/>
      <c r="X59" s="115"/>
      <c r="Y59" s="115"/>
      <c r="Z59" s="115"/>
      <c r="AA59" s="115"/>
      <c r="AB59" s="115"/>
      <c r="AC59" s="115"/>
      <c r="AD59" s="115"/>
      <c r="AE59" s="115"/>
      <c r="AF59" s="115"/>
      <c r="AG59" s="115"/>
    </row>
    <row r="60" spans="1:33" ht="9.75" customHeight="1">
      <c r="A60" s="115"/>
      <c r="B60" s="116"/>
      <c r="C60" s="116"/>
      <c r="D60" s="116"/>
      <c r="E60" s="116"/>
      <c r="F60" s="116"/>
      <c r="G60" s="116"/>
      <c r="H60" s="116"/>
      <c r="I60" s="116"/>
      <c r="J60" s="116"/>
      <c r="K60" s="116"/>
      <c r="L60" s="116"/>
      <c r="M60" s="115"/>
      <c r="N60" s="115"/>
      <c r="O60" s="115"/>
      <c r="P60" s="115"/>
      <c r="Q60" s="115"/>
      <c r="R60" s="115"/>
      <c r="S60" s="115"/>
      <c r="T60" s="115"/>
      <c r="U60" s="115"/>
      <c r="V60" s="115"/>
      <c r="W60" s="115"/>
      <c r="X60" s="115"/>
      <c r="Y60" s="115"/>
      <c r="Z60" s="115"/>
      <c r="AA60" s="115"/>
      <c r="AB60" s="115"/>
      <c r="AC60" s="115"/>
      <c r="AD60" s="115"/>
      <c r="AE60" s="115"/>
      <c r="AF60" s="115"/>
      <c r="AG60" s="115"/>
    </row>
    <row r="61" spans="1:33" ht="15" customHeight="1">
      <c r="A61" s="115"/>
      <c r="B61" s="116"/>
      <c r="C61" s="116" t="s">
        <v>700</v>
      </c>
      <c r="D61" s="116" t="s">
        <v>701</v>
      </c>
      <c r="E61" s="116"/>
      <c r="F61" s="116"/>
      <c r="G61" s="116"/>
      <c r="H61" s="116"/>
      <c r="I61" s="116"/>
      <c r="J61" s="116"/>
      <c r="K61" s="116"/>
      <c r="L61" s="116"/>
      <c r="M61" s="115"/>
      <c r="N61" s="115"/>
      <c r="O61" s="115"/>
      <c r="P61" s="115"/>
      <c r="Q61" s="115"/>
      <c r="R61" s="115"/>
      <c r="S61" s="115"/>
      <c r="T61" s="115"/>
      <c r="U61" s="115"/>
      <c r="V61" s="115"/>
      <c r="W61" s="115"/>
      <c r="X61" s="115"/>
      <c r="Y61" s="115"/>
      <c r="Z61" s="115"/>
      <c r="AA61" s="115"/>
      <c r="AB61" s="115"/>
      <c r="AC61" s="115"/>
      <c r="AD61" s="115"/>
      <c r="AE61" s="115"/>
      <c r="AF61" s="115"/>
      <c r="AG61" s="115"/>
    </row>
    <row r="62" spans="1:33" ht="15" customHeight="1">
      <c r="A62" s="115"/>
      <c r="B62" s="116"/>
      <c r="C62" s="116"/>
      <c r="D62" s="569" t="s">
        <v>702</v>
      </c>
      <c r="E62" s="569"/>
      <c r="F62" s="569"/>
      <c r="G62" s="569"/>
      <c r="H62" s="569"/>
      <c r="I62" s="569"/>
      <c r="J62" s="569"/>
      <c r="K62" s="569"/>
      <c r="L62" s="569"/>
      <c r="M62" s="569"/>
      <c r="N62" s="569"/>
      <c r="O62" s="119"/>
      <c r="P62" s="119"/>
      <c r="Q62" s="119"/>
      <c r="R62" s="119"/>
      <c r="S62" s="119"/>
      <c r="T62" s="119"/>
      <c r="U62" s="119"/>
      <c r="V62" s="119"/>
      <c r="W62" s="119"/>
      <c r="X62" s="119"/>
      <c r="Y62" s="119"/>
      <c r="Z62" s="119"/>
      <c r="AA62" s="119"/>
      <c r="AB62" s="119"/>
      <c r="AC62" s="119"/>
      <c r="AD62" s="119"/>
      <c r="AE62" s="119"/>
      <c r="AF62" s="119"/>
      <c r="AG62" s="119"/>
    </row>
    <row r="63" spans="1:33" ht="15" customHeight="1">
      <c r="A63" s="115"/>
      <c r="B63" s="116"/>
      <c r="C63" s="116"/>
      <c r="D63" s="569"/>
      <c r="E63" s="569"/>
      <c r="F63" s="569"/>
      <c r="G63" s="569"/>
      <c r="H63" s="569"/>
      <c r="I63" s="569"/>
      <c r="J63" s="569"/>
      <c r="K63" s="569"/>
      <c r="L63" s="569"/>
      <c r="M63" s="569"/>
      <c r="N63" s="569"/>
      <c r="O63" s="119"/>
      <c r="P63" s="119"/>
      <c r="Q63" s="119"/>
      <c r="R63" s="119"/>
      <c r="S63" s="119"/>
      <c r="T63" s="119"/>
      <c r="U63" s="119"/>
      <c r="V63" s="119"/>
      <c r="W63" s="119"/>
      <c r="X63" s="119"/>
      <c r="Y63" s="119"/>
      <c r="Z63" s="119"/>
      <c r="AA63" s="119"/>
      <c r="AB63" s="119"/>
      <c r="AC63" s="119"/>
      <c r="AD63" s="119"/>
      <c r="AE63" s="119"/>
      <c r="AF63" s="119"/>
      <c r="AG63" s="119"/>
    </row>
    <row r="64" spans="1:33" ht="9" customHeight="1">
      <c r="A64" s="115"/>
      <c r="B64" s="116"/>
      <c r="C64" s="116"/>
      <c r="D64" s="569"/>
      <c r="E64" s="569"/>
      <c r="F64" s="569"/>
      <c r="G64" s="569"/>
      <c r="H64" s="569"/>
      <c r="I64" s="569"/>
      <c r="J64" s="569"/>
      <c r="K64" s="569"/>
      <c r="L64" s="569"/>
      <c r="M64" s="569"/>
      <c r="N64" s="569"/>
      <c r="O64" s="115"/>
      <c r="P64" s="115"/>
      <c r="Q64" s="115"/>
      <c r="R64" s="115"/>
      <c r="S64" s="115"/>
      <c r="T64" s="115"/>
      <c r="U64" s="115"/>
      <c r="V64" s="115"/>
      <c r="W64" s="115"/>
      <c r="X64" s="115"/>
      <c r="Y64" s="115"/>
      <c r="Z64" s="115"/>
      <c r="AA64" s="115"/>
      <c r="AB64" s="115"/>
      <c r="AC64" s="115"/>
      <c r="AD64" s="115"/>
      <c r="AE64" s="115"/>
      <c r="AF64" s="115"/>
      <c r="AG64" s="115"/>
    </row>
    <row r="65" spans="1:33" ht="15" customHeight="1">
      <c r="A65" s="115"/>
      <c r="B65" s="116"/>
      <c r="C65" s="116" t="s">
        <v>703</v>
      </c>
      <c r="D65" s="116" t="s">
        <v>704</v>
      </c>
      <c r="E65" s="116"/>
      <c r="F65" s="116"/>
      <c r="G65" s="116"/>
      <c r="H65" s="116"/>
      <c r="I65" s="116"/>
      <c r="J65" s="116"/>
      <c r="K65" s="116"/>
      <c r="L65" s="116"/>
      <c r="M65" s="115"/>
      <c r="N65" s="115"/>
      <c r="O65" s="115"/>
      <c r="P65" s="115"/>
      <c r="Q65" s="115"/>
      <c r="R65" s="115"/>
      <c r="S65" s="115"/>
      <c r="T65" s="115"/>
      <c r="U65" s="115"/>
      <c r="V65" s="115"/>
      <c r="W65" s="115"/>
      <c r="X65" s="115"/>
      <c r="Y65" s="115"/>
      <c r="Z65" s="115"/>
      <c r="AA65" s="115"/>
      <c r="AB65" s="115"/>
      <c r="AC65" s="115"/>
      <c r="AD65" s="115"/>
      <c r="AE65" s="115"/>
      <c r="AF65" s="115"/>
      <c r="AG65" s="115"/>
    </row>
    <row r="66" spans="1:33" ht="15" customHeight="1">
      <c r="A66" s="115"/>
      <c r="B66" s="116"/>
      <c r="C66" s="116"/>
      <c r="D66" s="116" t="s">
        <v>705</v>
      </c>
      <c r="E66" s="116"/>
      <c r="F66" s="116"/>
      <c r="G66" s="116"/>
      <c r="H66" s="116"/>
      <c r="I66" s="116"/>
      <c r="J66" s="116"/>
      <c r="K66" s="116"/>
      <c r="L66" s="116"/>
      <c r="M66" s="115"/>
      <c r="N66" s="115"/>
      <c r="O66" s="115"/>
      <c r="P66" s="115"/>
      <c r="Q66" s="115"/>
      <c r="R66" s="115"/>
      <c r="S66" s="115"/>
      <c r="T66" s="115"/>
      <c r="U66" s="115"/>
      <c r="V66" s="115"/>
      <c r="W66" s="115"/>
      <c r="X66" s="115"/>
      <c r="Y66" s="115"/>
      <c r="Z66" s="115"/>
      <c r="AA66" s="115"/>
      <c r="AB66" s="115"/>
      <c r="AC66" s="115"/>
      <c r="AD66" s="115"/>
      <c r="AE66" s="115"/>
      <c r="AF66" s="115"/>
      <c r="AG66" s="115"/>
    </row>
    <row r="67" spans="1:33" ht="15" customHeight="1">
      <c r="A67" s="115"/>
      <c r="B67" s="116"/>
      <c r="C67" s="116"/>
      <c r="D67" s="116" t="s">
        <v>809</v>
      </c>
      <c r="E67" s="116" t="s">
        <v>706</v>
      </c>
      <c r="F67" s="116"/>
      <c r="G67" s="116"/>
      <c r="H67" s="116"/>
      <c r="I67" s="116"/>
      <c r="J67" s="116"/>
      <c r="K67" s="116"/>
      <c r="L67" s="116"/>
      <c r="M67" s="115"/>
      <c r="N67" s="115"/>
      <c r="O67" s="115"/>
      <c r="P67" s="115"/>
      <c r="Q67" s="115"/>
      <c r="R67" s="115"/>
      <c r="S67" s="115"/>
      <c r="T67" s="115"/>
      <c r="U67" s="115"/>
      <c r="V67" s="115"/>
      <c r="W67" s="115"/>
      <c r="X67" s="115"/>
      <c r="Y67" s="115"/>
      <c r="Z67" s="115"/>
      <c r="AA67" s="115"/>
      <c r="AB67" s="115"/>
      <c r="AC67" s="115"/>
      <c r="AD67" s="115"/>
      <c r="AE67" s="115"/>
      <c r="AF67" s="115"/>
      <c r="AG67" s="115"/>
    </row>
    <row r="68" spans="1:33" ht="15" customHeight="1">
      <c r="A68" s="115"/>
      <c r="B68" s="116"/>
      <c r="C68" s="116"/>
      <c r="D68" s="116" t="s">
        <v>810</v>
      </c>
      <c r="E68" s="569" t="s">
        <v>707</v>
      </c>
      <c r="F68" s="569"/>
      <c r="G68" s="569"/>
      <c r="H68" s="569"/>
      <c r="I68" s="569"/>
      <c r="J68" s="569"/>
      <c r="K68" s="569"/>
      <c r="L68" s="569"/>
      <c r="M68" s="569"/>
      <c r="N68" s="569"/>
      <c r="O68" s="119"/>
      <c r="P68" s="119"/>
      <c r="Q68" s="119"/>
      <c r="R68" s="119"/>
      <c r="S68" s="119"/>
      <c r="T68" s="119"/>
      <c r="U68" s="119"/>
      <c r="V68" s="119"/>
      <c r="W68" s="119"/>
      <c r="X68" s="119"/>
      <c r="Y68" s="119"/>
      <c r="Z68" s="119"/>
      <c r="AA68" s="119"/>
      <c r="AB68" s="119"/>
      <c r="AC68" s="119"/>
      <c r="AD68" s="119"/>
      <c r="AE68" s="119"/>
      <c r="AF68" s="119"/>
      <c r="AG68" s="119"/>
    </row>
    <row r="69" spans="1:33" ht="15" customHeight="1">
      <c r="A69" s="115"/>
      <c r="B69" s="116"/>
      <c r="C69" s="116"/>
      <c r="D69" s="116"/>
      <c r="E69" s="569"/>
      <c r="F69" s="569"/>
      <c r="G69" s="569"/>
      <c r="H69" s="569"/>
      <c r="I69" s="569"/>
      <c r="J69" s="569"/>
      <c r="K69" s="569"/>
      <c r="L69" s="569"/>
      <c r="M69" s="569"/>
      <c r="N69" s="569"/>
      <c r="O69" s="119"/>
      <c r="P69" s="119"/>
      <c r="Q69" s="119"/>
      <c r="R69" s="119"/>
      <c r="S69" s="119"/>
      <c r="T69" s="119"/>
      <c r="U69" s="119"/>
      <c r="V69" s="119"/>
      <c r="W69" s="119"/>
      <c r="X69" s="119"/>
      <c r="Y69" s="119"/>
      <c r="Z69" s="119"/>
      <c r="AA69" s="119"/>
      <c r="AB69" s="119"/>
      <c r="AC69" s="119"/>
      <c r="AD69" s="119"/>
      <c r="AE69" s="119"/>
      <c r="AF69" s="119"/>
      <c r="AG69" s="119"/>
    </row>
    <row r="70" spans="1:33" ht="15" customHeight="1">
      <c r="A70" s="115"/>
      <c r="B70" s="116"/>
      <c r="C70" s="116"/>
      <c r="D70" s="569" t="s">
        <v>708</v>
      </c>
      <c r="E70" s="569"/>
      <c r="F70" s="569"/>
      <c r="G70" s="569"/>
      <c r="H70" s="569"/>
      <c r="I70" s="569"/>
      <c r="J70" s="569"/>
      <c r="K70" s="569"/>
      <c r="L70" s="569"/>
      <c r="M70" s="569"/>
      <c r="N70" s="569"/>
      <c r="O70" s="119"/>
      <c r="P70" s="119"/>
      <c r="Q70" s="119"/>
      <c r="R70" s="119"/>
      <c r="S70" s="119"/>
      <c r="T70" s="119"/>
      <c r="U70" s="119"/>
      <c r="V70" s="119"/>
      <c r="W70" s="119"/>
      <c r="X70" s="119"/>
      <c r="Y70" s="119"/>
      <c r="Z70" s="119"/>
      <c r="AA70" s="119"/>
      <c r="AB70" s="119"/>
      <c r="AC70" s="119"/>
      <c r="AD70" s="119"/>
      <c r="AE70" s="119"/>
      <c r="AF70" s="119"/>
      <c r="AG70" s="119"/>
    </row>
    <row r="71" spans="1:33" ht="15" customHeight="1">
      <c r="A71" s="115"/>
      <c r="B71" s="116"/>
      <c r="C71" s="116"/>
      <c r="D71" s="569"/>
      <c r="E71" s="569"/>
      <c r="F71" s="569"/>
      <c r="G71" s="569"/>
      <c r="H71" s="569"/>
      <c r="I71" s="569"/>
      <c r="J71" s="569"/>
      <c r="K71" s="569"/>
      <c r="L71" s="569"/>
      <c r="M71" s="569"/>
      <c r="N71" s="569"/>
      <c r="O71" s="119"/>
      <c r="P71" s="119"/>
      <c r="Q71" s="119"/>
      <c r="R71" s="119"/>
      <c r="S71" s="119"/>
      <c r="T71" s="119"/>
      <c r="U71" s="119"/>
      <c r="V71" s="119"/>
      <c r="W71" s="119"/>
      <c r="X71" s="119"/>
      <c r="Y71" s="119"/>
      <c r="Z71" s="119"/>
      <c r="AA71" s="119"/>
      <c r="AB71" s="119"/>
      <c r="AC71" s="119"/>
      <c r="AD71" s="119"/>
      <c r="AE71" s="119"/>
      <c r="AF71" s="119"/>
      <c r="AG71" s="119"/>
    </row>
    <row r="72" spans="1:33" ht="15" customHeight="1">
      <c r="A72" s="115"/>
      <c r="B72" s="116"/>
      <c r="C72" s="116"/>
      <c r="D72" s="569"/>
      <c r="E72" s="569"/>
      <c r="F72" s="569"/>
      <c r="G72" s="569"/>
      <c r="H72" s="569"/>
      <c r="I72" s="569"/>
      <c r="J72" s="569"/>
      <c r="K72" s="569"/>
      <c r="L72" s="569"/>
      <c r="M72" s="569"/>
      <c r="N72" s="569"/>
      <c r="O72" s="119"/>
      <c r="P72" s="119"/>
      <c r="Q72" s="119"/>
      <c r="R72" s="119"/>
      <c r="S72" s="119"/>
      <c r="T72" s="119"/>
      <c r="U72" s="119"/>
      <c r="V72" s="119"/>
      <c r="W72" s="119"/>
      <c r="X72" s="119"/>
      <c r="Y72" s="119"/>
      <c r="Z72" s="119"/>
      <c r="AA72" s="119"/>
      <c r="AB72" s="119"/>
      <c r="AC72" s="119"/>
      <c r="AD72" s="119"/>
      <c r="AE72" s="119"/>
      <c r="AF72" s="119"/>
      <c r="AG72" s="119"/>
    </row>
    <row r="73" spans="1:33" ht="15" customHeight="1">
      <c r="A73" s="115"/>
      <c r="B73" s="116"/>
      <c r="C73" s="116"/>
      <c r="D73" s="722" t="s">
        <v>709</v>
      </c>
      <c r="E73" s="722"/>
      <c r="F73" s="722"/>
      <c r="G73" s="722"/>
      <c r="H73" s="722"/>
      <c r="I73" s="722"/>
      <c r="J73" s="722"/>
      <c r="K73" s="722"/>
      <c r="L73" s="722"/>
      <c r="M73" s="722"/>
      <c r="N73" s="722"/>
      <c r="O73" s="119"/>
      <c r="P73" s="119"/>
      <c r="Q73" s="119"/>
      <c r="R73" s="119"/>
      <c r="S73" s="119"/>
      <c r="T73" s="119"/>
      <c r="U73" s="119"/>
      <c r="V73" s="119"/>
      <c r="W73" s="119"/>
      <c r="X73" s="119"/>
      <c r="Y73" s="119"/>
      <c r="Z73" s="119"/>
      <c r="AA73" s="119"/>
      <c r="AB73" s="119"/>
      <c r="AC73" s="119"/>
      <c r="AD73" s="119"/>
      <c r="AE73" s="119"/>
      <c r="AF73" s="119"/>
      <c r="AG73" s="119"/>
    </row>
    <row r="74" spans="1:33" ht="15" customHeight="1">
      <c r="A74" s="115"/>
      <c r="B74" s="116"/>
      <c r="C74" s="116"/>
      <c r="D74" s="722"/>
      <c r="E74" s="722"/>
      <c r="F74" s="722"/>
      <c r="G74" s="722"/>
      <c r="H74" s="722"/>
      <c r="I74" s="722"/>
      <c r="J74" s="722"/>
      <c r="K74" s="722"/>
      <c r="L74" s="722"/>
      <c r="M74" s="722"/>
      <c r="N74" s="722"/>
      <c r="O74" s="119"/>
      <c r="P74" s="119"/>
      <c r="Q74" s="119"/>
      <c r="R74" s="119"/>
      <c r="S74" s="119"/>
      <c r="T74" s="119"/>
      <c r="U74" s="119"/>
      <c r="V74" s="119"/>
      <c r="W74" s="119"/>
      <c r="X74" s="119"/>
      <c r="Y74" s="119"/>
      <c r="Z74" s="119"/>
      <c r="AA74" s="119"/>
      <c r="AB74" s="119"/>
      <c r="AC74" s="119"/>
      <c r="AD74" s="119"/>
      <c r="AE74" s="119"/>
      <c r="AF74" s="119"/>
      <c r="AG74" s="119"/>
    </row>
    <row r="75" spans="1:33" ht="15" customHeight="1">
      <c r="A75" s="115"/>
      <c r="B75" s="116"/>
      <c r="C75" s="116"/>
      <c r="D75" s="116" t="s">
        <v>809</v>
      </c>
      <c r="E75" s="116" t="s">
        <v>710</v>
      </c>
      <c r="F75" s="116"/>
      <c r="G75" s="116"/>
      <c r="H75" s="116"/>
      <c r="I75" s="116"/>
      <c r="J75" s="116"/>
      <c r="K75" s="116"/>
      <c r="L75" s="116"/>
      <c r="M75" s="115"/>
      <c r="N75" s="115"/>
      <c r="O75" s="115"/>
      <c r="P75" s="115"/>
      <c r="Q75" s="115"/>
      <c r="R75" s="115"/>
      <c r="S75" s="115"/>
      <c r="T75" s="115"/>
      <c r="U75" s="115"/>
      <c r="V75" s="115"/>
      <c r="W75" s="115"/>
      <c r="X75" s="115"/>
      <c r="Y75" s="115"/>
      <c r="Z75" s="115"/>
      <c r="AA75" s="115"/>
      <c r="AB75" s="115"/>
      <c r="AC75" s="115"/>
      <c r="AD75" s="115"/>
      <c r="AE75" s="115"/>
      <c r="AF75" s="115"/>
      <c r="AG75" s="115"/>
    </row>
    <row r="76" spans="1:33" ht="15" customHeight="1">
      <c r="A76" s="115"/>
      <c r="B76" s="116"/>
      <c r="C76" s="116"/>
      <c r="D76" s="116" t="s">
        <v>810</v>
      </c>
      <c r="E76" s="569" t="s">
        <v>811</v>
      </c>
      <c r="F76" s="569"/>
      <c r="G76" s="569"/>
      <c r="H76" s="569"/>
      <c r="I76" s="569"/>
      <c r="J76" s="569"/>
      <c r="K76" s="569"/>
      <c r="L76" s="569"/>
      <c r="M76" s="569"/>
      <c r="N76" s="569"/>
      <c r="O76" s="119"/>
      <c r="P76" s="119"/>
      <c r="Q76" s="119"/>
      <c r="R76" s="119"/>
      <c r="S76" s="119"/>
      <c r="T76" s="119"/>
      <c r="U76" s="119"/>
      <c r="V76" s="119"/>
      <c r="W76" s="119"/>
      <c r="X76" s="119"/>
      <c r="Y76" s="119"/>
      <c r="Z76" s="119"/>
      <c r="AA76" s="119"/>
      <c r="AB76" s="119"/>
      <c r="AC76" s="119"/>
      <c r="AD76" s="119"/>
      <c r="AE76" s="119"/>
      <c r="AF76" s="119"/>
      <c r="AG76" s="119"/>
    </row>
    <row r="77" spans="1:33" ht="15" customHeight="1">
      <c r="A77" s="115"/>
      <c r="B77" s="116"/>
      <c r="C77" s="116"/>
      <c r="D77" s="116"/>
      <c r="E77" s="569"/>
      <c r="F77" s="569"/>
      <c r="G77" s="569"/>
      <c r="H77" s="569"/>
      <c r="I77" s="569"/>
      <c r="J77" s="569"/>
      <c r="K77" s="569"/>
      <c r="L77" s="569"/>
      <c r="M77" s="569"/>
      <c r="N77" s="569"/>
      <c r="O77" s="119"/>
      <c r="P77" s="119"/>
      <c r="Q77" s="119"/>
      <c r="R77" s="119"/>
      <c r="S77" s="119"/>
      <c r="T77" s="119"/>
      <c r="U77" s="119"/>
      <c r="V77" s="119"/>
      <c r="W77" s="119"/>
      <c r="X77" s="119"/>
      <c r="Y77" s="119"/>
      <c r="Z77" s="119"/>
      <c r="AA77" s="119"/>
      <c r="AB77" s="119"/>
      <c r="AC77" s="119"/>
      <c r="AD77" s="119"/>
      <c r="AE77" s="119"/>
      <c r="AF77" s="119"/>
      <c r="AG77" s="119"/>
    </row>
    <row r="78" spans="1:33" ht="15" customHeight="1">
      <c r="A78" s="115"/>
      <c r="B78" s="116"/>
      <c r="C78" s="116"/>
      <c r="D78" s="723" t="s">
        <v>711</v>
      </c>
      <c r="E78" s="723"/>
      <c r="F78" s="723"/>
      <c r="G78" s="723"/>
      <c r="H78" s="723"/>
      <c r="I78" s="723"/>
      <c r="J78" s="723"/>
      <c r="K78" s="723"/>
      <c r="L78" s="723"/>
      <c r="M78" s="723"/>
      <c r="N78" s="723"/>
      <c r="O78" s="120"/>
      <c r="P78" s="120"/>
      <c r="Q78" s="120"/>
      <c r="R78" s="120"/>
      <c r="S78" s="120"/>
      <c r="T78" s="120"/>
      <c r="U78" s="120"/>
      <c r="V78" s="120"/>
      <c r="W78" s="120"/>
      <c r="X78" s="120"/>
      <c r="Y78" s="120"/>
      <c r="Z78" s="120"/>
      <c r="AA78" s="120"/>
      <c r="AB78" s="120"/>
      <c r="AC78" s="120"/>
      <c r="AD78" s="120"/>
      <c r="AE78" s="120"/>
      <c r="AF78" s="120"/>
      <c r="AG78" s="120"/>
    </row>
    <row r="79" spans="1:33" ht="15" customHeight="1">
      <c r="A79" s="115"/>
      <c r="B79" s="116"/>
      <c r="C79" s="116"/>
      <c r="D79" s="722" t="s">
        <v>712</v>
      </c>
      <c r="E79" s="722"/>
      <c r="F79" s="722"/>
      <c r="G79" s="722"/>
      <c r="H79" s="722"/>
      <c r="I79" s="722"/>
      <c r="J79" s="722"/>
      <c r="K79" s="722"/>
      <c r="L79" s="722"/>
      <c r="M79" s="722"/>
      <c r="N79" s="722"/>
      <c r="O79" s="119"/>
      <c r="P79" s="119"/>
      <c r="Q79" s="119"/>
      <c r="R79" s="119"/>
      <c r="S79" s="119"/>
      <c r="T79" s="119"/>
      <c r="U79" s="119"/>
      <c r="V79" s="119"/>
      <c r="W79" s="119"/>
      <c r="X79" s="119"/>
      <c r="Y79" s="119"/>
      <c r="Z79" s="119"/>
      <c r="AA79" s="119"/>
      <c r="AB79" s="119"/>
      <c r="AC79" s="119"/>
      <c r="AD79" s="119"/>
      <c r="AE79" s="119"/>
      <c r="AF79" s="119"/>
      <c r="AG79" s="119"/>
    </row>
    <row r="80" spans="1:33" ht="15" customHeight="1">
      <c r="A80" s="115"/>
      <c r="B80" s="116"/>
      <c r="C80" s="116"/>
      <c r="D80" s="722"/>
      <c r="E80" s="722"/>
      <c r="F80" s="722"/>
      <c r="G80" s="722"/>
      <c r="H80" s="722"/>
      <c r="I80" s="722"/>
      <c r="J80" s="722"/>
      <c r="K80" s="722"/>
      <c r="L80" s="722"/>
      <c r="M80" s="722"/>
      <c r="N80" s="722"/>
      <c r="O80" s="119"/>
      <c r="P80" s="119"/>
      <c r="Q80" s="119"/>
      <c r="R80" s="119"/>
      <c r="S80" s="119"/>
      <c r="T80" s="119"/>
      <c r="U80" s="119"/>
      <c r="V80" s="119"/>
      <c r="W80" s="119"/>
      <c r="X80" s="119"/>
      <c r="Y80" s="119"/>
      <c r="Z80" s="119"/>
      <c r="AA80" s="119"/>
      <c r="AB80" s="119"/>
      <c r="AC80" s="119"/>
      <c r="AD80" s="119"/>
      <c r="AE80" s="119"/>
      <c r="AF80" s="119"/>
      <c r="AG80" s="119"/>
    </row>
    <row r="81" spans="1:33" ht="9" customHeight="1">
      <c r="A81" s="115"/>
      <c r="B81" s="116"/>
      <c r="C81" s="116"/>
      <c r="D81" s="722"/>
      <c r="E81" s="722"/>
      <c r="F81" s="722"/>
      <c r="G81" s="722"/>
      <c r="H81" s="722"/>
      <c r="I81" s="722"/>
      <c r="J81" s="722"/>
      <c r="K81" s="722"/>
      <c r="L81" s="722"/>
      <c r="M81" s="722"/>
      <c r="N81" s="722"/>
      <c r="O81" s="115"/>
      <c r="P81" s="115"/>
      <c r="Q81" s="115"/>
      <c r="R81" s="115"/>
      <c r="S81" s="115"/>
      <c r="T81" s="115"/>
      <c r="U81" s="115"/>
      <c r="V81" s="115"/>
      <c r="W81" s="115"/>
      <c r="X81" s="115"/>
      <c r="Y81" s="115"/>
      <c r="Z81" s="115"/>
      <c r="AA81" s="115"/>
      <c r="AB81" s="115"/>
      <c r="AC81" s="115"/>
      <c r="AD81" s="115"/>
      <c r="AE81" s="115"/>
      <c r="AF81" s="115"/>
      <c r="AG81" s="115"/>
    </row>
    <row r="82" spans="1:33" ht="15" customHeight="1">
      <c r="A82" s="115"/>
      <c r="B82" s="116"/>
      <c r="C82" s="116" t="s">
        <v>713</v>
      </c>
      <c r="D82" s="116" t="s">
        <v>714</v>
      </c>
      <c r="E82" s="116"/>
      <c r="F82" s="116"/>
      <c r="G82" s="116"/>
      <c r="H82" s="116"/>
      <c r="I82" s="116"/>
      <c r="J82" s="116"/>
      <c r="K82" s="116"/>
      <c r="L82" s="116"/>
      <c r="M82" s="115"/>
      <c r="N82" s="115"/>
      <c r="O82" s="115"/>
      <c r="P82" s="115"/>
      <c r="Q82" s="115"/>
      <c r="R82" s="115"/>
      <c r="S82" s="115"/>
      <c r="T82" s="115"/>
      <c r="U82" s="115"/>
      <c r="V82" s="115"/>
      <c r="W82" s="115"/>
      <c r="X82" s="115"/>
      <c r="Y82" s="115"/>
      <c r="Z82" s="115"/>
      <c r="AA82" s="115"/>
      <c r="AB82" s="115"/>
      <c r="AC82" s="115"/>
      <c r="AD82" s="115"/>
      <c r="AE82" s="115"/>
      <c r="AF82" s="115"/>
      <c r="AG82" s="115"/>
    </row>
    <row r="83" spans="1:33" ht="15" customHeight="1">
      <c r="A83" s="115"/>
      <c r="B83" s="116"/>
      <c r="C83" s="116"/>
      <c r="D83" s="116" t="s">
        <v>675</v>
      </c>
      <c r="E83" s="116"/>
      <c r="F83" s="116"/>
      <c r="G83" s="116"/>
      <c r="H83" s="116"/>
      <c r="I83" s="116"/>
      <c r="J83" s="116"/>
      <c r="K83" s="116"/>
      <c r="L83" s="116"/>
      <c r="M83" s="115"/>
      <c r="N83" s="115"/>
      <c r="O83" s="115"/>
      <c r="P83" s="115"/>
      <c r="Q83" s="115"/>
      <c r="R83" s="115"/>
      <c r="S83" s="115"/>
      <c r="T83" s="115"/>
      <c r="U83" s="115"/>
      <c r="V83" s="115"/>
      <c r="W83" s="115"/>
      <c r="X83" s="115"/>
      <c r="Y83" s="115"/>
      <c r="Z83" s="115"/>
      <c r="AA83" s="115"/>
      <c r="AB83" s="115"/>
      <c r="AC83" s="115"/>
      <c r="AD83" s="115"/>
      <c r="AE83" s="115"/>
      <c r="AF83" s="115"/>
      <c r="AG83" s="115"/>
    </row>
    <row r="84" spans="1:33" ht="5.25" customHeight="1">
      <c r="A84" s="115"/>
      <c r="B84" s="116"/>
      <c r="C84" s="116"/>
      <c r="D84" s="116"/>
      <c r="E84" s="116"/>
      <c r="F84" s="116"/>
      <c r="G84" s="116"/>
      <c r="H84" s="116"/>
      <c r="I84" s="116"/>
      <c r="J84" s="116"/>
      <c r="K84" s="116"/>
      <c r="L84" s="116"/>
      <c r="M84" s="115"/>
      <c r="N84" s="115"/>
      <c r="O84" s="115"/>
      <c r="P84" s="115"/>
      <c r="Q84" s="115"/>
      <c r="R84" s="115"/>
      <c r="S84" s="115"/>
      <c r="T84" s="115"/>
      <c r="U84" s="115"/>
      <c r="V84" s="115"/>
      <c r="W84" s="115"/>
      <c r="X84" s="115"/>
      <c r="Y84" s="115"/>
      <c r="Z84" s="115"/>
      <c r="AA84" s="115"/>
      <c r="AB84" s="115"/>
      <c r="AC84" s="115"/>
      <c r="AD84" s="115"/>
      <c r="AE84" s="115"/>
      <c r="AF84" s="115"/>
      <c r="AG84" s="115"/>
    </row>
    <row r="85" spans="1:33" ht="15" customHeight="1">
      <c r="A85" s="115"/>
      <c r="B85" s="116"/>
      <c r="C85" s="116"/>
      <c r="D85" s="116" t="s">
        <v>812</v>
      </c>
      <c r="E85" s="116"/>
      <c r="F85" s="116" t="s">
        <v>715</v>
      </c>
      <c r="G85" s="115"/>
      <c r="H85" s="116"/>
      <c r="I85" s="116"/>
      <c r="J85" s="116"/>
      <c r="L85" s="116"/>
      <c r="M85" s="115"/>
      <c r="N85" s="115"/>
      <c r="O85" s="115"/>
      <c r="P85" s="115"/>
      <c r="Q85" s="115"/>
      <c r="R85" s="115"/>
      <c r="S85" s="115"/>
      <c r="T85" s="115"/>
      <c r="U85" s="115"/>
      <c r="V85" s="115"/>
      <c r="W85" s="115"/>
      <c r="X85" s="115"/>
      <c r="Y85" s="115"/>
      <c r="Z85" s="115"/>
      <c r="AA85" s="115"/>
      <c r="AB85" s="115"/>
      <c r="AC85" s="115"/>
      <c r="AD85" s="115"/>
      <c r="AE85" s="115"/>
      <c r="AF85" s="115"/>
      <c r="AG85" s="115"/>
    </row>
    <row r="86" spans="1:33" ht="15" customHeight="1">
      <c r="A86" s="115"/>
      <c r="B86" s="116"/>
      <c r="C86" s="116"/>
      <c r="D86" s="116" t="s">
        <v>716</v>
      </c>
      <c r="E86" s="116"/>
      <c r="F86" s="116"/>
      <c r="G86" s="116"/>
      <c r="H86" s="116"/>
      <c r="I86" s="116"/>
      <c r="J86" s="116"/>
      <c r="K86" s="116"/>
      <c r="L86" s="116"/>
      <c r="M86" s="115"/>
      <c r="N86" s="115"/>
      <c r="O86" s="115"/>
      <c r="P86" s="115"/>
      <c r="Q86" s="115"/>
      <c r="R86" s="115"/>
      <c r="S86" s="115"/>
      <c r="T86" s="115"/>
      <c r="U86" s="115"/>
      <c r="V86" s="115"/>
      <c r="W86" s="115"/>
      <c r="X86" s="115"/>
      <c r="Y86" s="115"/>
      <c r="Z86" s="115"/>
      <c r="AA86" s="115"/>
      <c r="AB86" s="115"/>
      <c r="AC86" s="115"/>
      <c r="AD86" s="115"/>
      <c r="AE86" s="115"/>
      <c r="AF86" s="115"/>
      <c r="AG86" s="115"/>
    </row>
    <row r="87" spans="1:33" ht="15" customHeight="1">
      <c r="A87" s="115"/>
      <c r="B87" s="116"/>
      <c r="C87" s="116"/>
      <c r="D87" s="116" t="s">
        <v>813</v>
      </c>
      <c r="E87" s="116"/>
      <c r="F87" s="116"/>
      <c r="G87" s="116" t="s">
        <v>815</v>
      </c>
      <c r="H87" s="115"/>
      <c r="I87" s="116"/>
      <c r="J87" s="116"/>
      <c r="K87" s="116"/>
      <c r="L87" s="116"/>
      <c r="N87" s="115"/>
      <c r="O87" s="115"/>
      <c r="P87" s="115"/>
      <c r="Q87" s="115"/>
      <c r="R87" s="115"/>
      <c r="S87" s="115"/>
      <c r="T87" s="115"/>
      <c r="U87" s="115"/>
      <c r="V87" s="115"/>
      <c r="W87" s="115"/>
      <c r="X87" s="115"/>
      <c r="Y87" s="115"/>
      <c r="Z87" s="115"/>
      <c r="AA87" s="115"/>
      <c r="AB87" s="115"/>
      <c r="AC87" s="115"/>
      <c r="AD87" s="115"/>
      <c r="AE87" s="115"/>
      <c r="AF87" s="115"/>
      <c r="AG87" s="115"/>
    </row>
    <row r="88" spans="1:33" ht="5.25" customHeight="1">
      <c r="A88" s="115"/>
      <c r="B88" s="116"/>
      <c r="C88" s="116"/>
      <c r="D88" s="116"/>
      <c r="E88" s="116"/>
      <c r="F88" s="116"/>
      <c r="G88" s="116"/>
      <c r="H88" s="115"/>
      <c r="I88" s="116"/>
      <c r="J88" s="116"/>
      <c r="K88" s="116"/>
      <c r="L88" s="116"/>
      <c r="M88" s="115"/>
      <c r="N88" s="115"/>
      <c r="O88" s="115"/>
      <c r="P88" s="115"/>
      <c r="Q88" s="115"/>
      <c r="R88" s="115"/>
      <c r="S88" s="115"/>
      <c r="T88" s="115"/>
      <c r="U88" s="115"/>
      <c r="V88" s="115"/>
      <c r="W88" s="115"/>
      <c r="X88" s="115"/>
      <c r="Y88" s="115"/>
      <c r="Z88" s="115"/>
      <c r="AA88" s="115"/>
      <c r="AB88" s="115"/>
      <c r="AC88" s="115"/>
      <c r="AD88" s="115"/>
      <c r="AE88" s="115"/>
      <c r="AF88" s="115"/>
      <c r="AG88" s="115"/>
    </row>
    <row r="89" spans="1:33" ht="15" customHeight="1">
      <c r="A89" s="115"/>
      <c r="B89" s="116"/>
      <c r="C89" s="116"/>
      <c r="D89" s="569" t="s">
        <v>717</v>
      </c>
      <c r="E89" s="569"/>
      <c r="F89" s="569"/>
      <c r="G89" s="569"/>
      <c r="H89" s="569"/>
      <c r="I89" s="569"/>
      <c r="J89" s="569"/>
      <c r="K89" s="569"/>
      <c r="L89" s="569"/>
      <c r="M89" s="569"/>
      <c r="N89" s="569"/>
      <c r="O89" s="119"/>
      <c r="P89" s="119"/>
      <c r="Q89" s="119"/>
      <c r="R89" s="119"/>
      <c r="S89" s="119"/>
      <c r="T89" s="119"/>
      <c r="U89" s="119"/>
      <c r="V89" s="119"/>
      <c r="W89" s="119"/>
      <c r="X89" s="119"/>
      <c r="Y89" s="119"/>
      <c r="Z89" s="119"/>
      <c r="AA89" s="119"/>
      <c r="AB89" s="119"/>
      <c r="AC89" s="119"/>
      <c r="AD89" s="119"/>
      <c r="AE89" s="119"/>
      <c r="AF89" s="119"/>
      <c r="AG89" s="119"/>
    </row>
    <row r="90" spans="1:33" ht="15" customHeight="1">
      <c r="A90" s="115"/>
      <c r="B90" s="116"/>
      <c r="C90" s="116"/>
      <c r="D90" s="569"/>
      <c r="E90" s="569"/>
      <c r="F90" s="569"/>
      <c r="G90" s="569"/>
      <c r="H90" s="569"/>
      <c r="I90" s="569"/>
      <c r="J90" s="569"/>
      <c r="K90" s="569"/>
      <c r="L90" s="569"/>
      <c r="M90" s="569"/>
      <c r="N90" s="569"/>
      <c r="O90" s="119"/>
      <c r="P90" s="119"/>
      <c r="Q90" s="119"/>
      <c r="R90" s="119"/>
      <c r="S90" s="119"/>
      <c r="T90" s="119"/>
      <c r="U90" s="119"/>
      <c r="V90" s="119"/>
      <c r="W90" s="119"/>
      <c r="X90" s="119"/>
      <c r="Y90" s="119"/>
      <c r="Z90" s="119"/>
      <c r="AA90" s="119"/>
      <c r="AB90" s="119"/>
      <c r="AC90" s="119"/>
      <c r="AD90" s="119"/>
      <c r="AE90" s="119"/>
      <c r="AF90" s="119"/>
      <c r="AG90" s="119"/>
    </row>
    <row r="91" spans="2:14" ht="13.5">
      <c r="B91" s="42"/>
      <c r="C91" s="42"/>
      <c r="D91" s="119"/>
      <c r="E91" s="119"/>
      <c r="F91" s="119"/>
      <c r="G91" s="119"/>
      <c r="H91" s="119"/>
      <c r="I91" s="119"/>
      <c r="J91" s="119"/>
      <c r="K91" s="119"/>
      <c r="L91" s="119"/>
      <c r="M91" s="119"/>
      <c r="N91" s="119"/>
    </row>
    <row r="92" spans="2:12" ht="13.5">
      <c r="B92" s="42"/>
      <c r="C92" s="42"/>
      <c r="D92" s="42"/>
      <c r="E92" s="42"/>
      <c r="F92" s="42"/>
      <c r="G92" s="42"/>
      <c r="H92" s="42"/>
      <c r="I92" s="42"/>
      <c r="J92" s="42"/>
      <c r="K92" s="42"/>
      <c r="L92" s="42"/>
    </row>
    <row r="93" spans="2:12" ht="13.5">
      <c r="B93" s="42"/>
      <c r="C93" s="42"/>
      <c r="D93" s="42"/>
      <c r="E93" s="42"/>
      <c r="F93" s="42"/>
      <c r="G93" s="42"/>
      <c r="H93" s="42"/>
      <c r="I93" s="42"/>
      <c r="J93" s="42"/>
      <c r="K93" s="42"/>
      <c r="L93" s="42"/>
    </row>
    <row r="94" spans="2:12" ht="13.5">
      <c r="B94" s="42"/>
      <c r="C94" s="42"/>
      <c r="D94" s="42"/>
      <c r="E94" s="42"/>
      <c r="F94" s="42"/>
      <c r="G94" s="42"/>
      <c r="H94" s="42"/>
      <c r="I94" s="42"/>
      <c r="J94" s="42"/>
      <c r="K94" s="42"/>
      <c r="L94" s="42"/>
    </row>
    <row r="95" spans="2:12" ht="13.5">
      <c r="B95" s="42"/>
      <c r="C95" s="42"/>
      <c r="D95" s="42"/>
      <c r="E95" s="42"/>
      <c r="F95" s="42"/>
      <c r="G95" s="42"/>
      <c r="H95" s="42"/>
      <c r="I95" s="42"/>
      <c r="J95" s="42"/>
      <c r="K95" s="42"/>
      <c r="L95" s="42"/>
    </row>
    <row r="96" spans="2:12" ht="13.5">
      <c r="B96" s="42"/>
      <c r="C96" s="42"/>
      <c r="D96" s="42"/>
      <c r="E96" s="42"/>
      <c r="F96" s="42"/>
      <c r="G96" s="42"/>
      <c r="H96" s="42"/>
      <c r="I96" s="42"/>
      <c r="J96" s="42"/>
      <c r="K96" s="42"/>
      <c r="L96" s="42"/>
    </row>
    <row r="97" spans="2:12" ht="13.5">
      <c r="B97" s="42"/>
      <c r="C97" s="42"/>
      <c r="D97" s="42"/>
      <c r="E97" s="42"/>
      <c r="F97" s="42"/>
      <c r="G97" s="42"/>
      <c r="H97" s="42"/>
      <c r="I97" s="42"/>
      <c r="J97" s="42"/>
      <c r="K97" s="42"/>
      <c r="L97" s="42"/>
    </row>
    <row r="98" spans="2:12" ht="13.5">
      <c r="B98" s="42"/>
      <c r="C98" s="42"/>
      <c r="D98" s="42"/>
      <c r="E98" s="42"/>
      <c r="F98" s="42"/>
      <c r="G98" s="42"/>
      <c r="H98" s="42"/>
      <c r="I98" s="42"/>
      <c r="J98" s="42"/>
      <c r="K98" s="42"/>
      <c r="L98" s="42"/>
    </row>
    <row r="123" ht="13.5">
      <c r="I123" s="391" t="s">
        <v>545</v>
      </c>
    </row>
  </sheetData>
  <sheetProtection/>
  <mergeCells count="20">
    <mergeCell ref="A2:N2"/>
    <mergeCell ref="D53:N54"/>
    <mergeCell ref="D48:N50"/>
    <mergeCell ref="D51:N52"/>
    <mergeCell ref="C5:N7"/>
    <mergeCell ref="C10:N15"/>
    <mergeCell ref="C16:N19"/>
    <mergeCell ref="D31:N33"/>
    <mergeCell ref="D34:N36"/>
    <mergeCell ref="C21:N28"/>
    <mergeCell ref="D38:N39"/>
    <mergeCell ref="D40:N44"/>
    <mergeCell ref="D89:N90"/>
    <mergeCell ref="E76:N77"/>
    <mergeCell ref="D78:N78"/>
    <mergeCell ref="D79:N81"/>
    <mergeCell ref="D62:N64"/>
    <mergeCell ref="D73:N74"/>
    <mergeCell ref="E68:N69"/>
    <mergeCell ref="D70:N72"/>
  </mergeCells>
  <printOptions/>
  <pageMargins left="0.5905511811023623" right="0.7480314960629921" top="0.7480314960629921" bottom="0.3" header="0.5118110236220472" footer="0.2"/>
  <pageSetup horizontalDpi="600" verticalDpi="600" orientation="portrait" paperSize="9" scale="97" r:id="rId2"/>
  <drawing r:id="rId1"/>
</worksheet>
</file>

<file path=xl/worksheets/sheet26.xml><?xml version="1.0" encoding="utf-8"?>
<worksheet xmlns="http://schemas.openxmlformats.org/spreadsheetml/2006/main" xmlns:r="http://schemas.openxmlformats.org/officeDocument/2006/relationships">
  <sheetPr>
    <tabColor indexed="8"/>
  </sheetPr>
  <dimension ref="A9:H52"/>
  <sheetViews>
    <sheetView showGridLines="0" view="pageBreakPreview" zoomScaleSheetLayoutView="100" zoomScalePageLayoutView="0" workbookViewId="0" topLeftCell="A1">
      <selection activeCell="A1" sqref="A1"/>
    </sheetView>
  </sheetViews>
  <sheetFormatPr defaultColWidth="8.796875" defaultRowHeight="14.25"/>
  <cols>
    <col min="1" max="1" width="4.19921875" style="129" customWidth="1"/>
    <col min="2" max="2" width="6.59765625" style="129" customWidth="1"/>
    <col min="3" max="3" width="10.59765625" style="129" customWidth="1"/>
    <col min="4" max="8" width="9" style="129" customWidth="1"/>
    <col min="9" max="9" width="4.8984375" style="129" customWidth="1"/>
    <col min="10" max="10" width="9" style="129" customWidth="1"/>
    <col min="11" max="11" width="6.59765625" style="129" customWidth="1"/>
    <col min="12" max="16384" width="9" style="129" customWidth="1"/>
  </cols>
  <sheetData>
    <row r="1" ht="24" customHeight="1"/>
    <row r="2" ht="24" customHeight="1"/>
    <row r="3" ht="24" customHeight="1"/>
    <row r="4" ht="24" customHeight="1"/>
    <row r="5" ht="24" customHeight="1"/>
    <row r="6" ht="24" customHeight="1"/>
    <row r="7" ht="24" customHeight="1"/>
    <row r="9" spans="1:8" ht="22.5" customHeight="1">
      <c r="A9" s="130"/>
      <c r="B9" s="131" t="s">
        <v>171</v>
      </c>
      <c r="C9" s="132"/>
      <c r="D9" s="132"/>
      <c r="E9" s="132"/>
      <c r="F9" s="132"/>
      <c r="G9" s="132"/>
      <c r="H9" s="132"/>
    </row>
    <row r="10" spans="1:8" ht="22.5" customHeight="1">
      <c r="A10" s="130"/>
      <c r="B10" s="131" t="s">
        <v>104</v>
      </c>
      <c r="C10" s="132"/>
      <c r="D10" s="132"/>
      <c r="E10" s="132"/>
      <c r="F10" s="132"/>
      <c r="G10" s="132"/>
      <c r="H10" s="132"/>
    </row>
    <row r="11" spans="1:8" ht="22.5" customHeight="1">
      <c r="A11" s="130"/>
      <c r="B11" s="131" t="s">
        <v>105</v>
      </c>
      <c r="C11" s="132"/>
      <c r="D11" s="132"/>
      <c r="E11" s="132"/>
      <c r="F11" s="132"/>
      <c r="G11" s="132"/>
      <c r="H11" s="132"/>
    </row>
    <row r="12" spans="1:8" ht="27" customHeight="1">
      <c r="A12" s="130"/>
      <c r="B12" s="133"/>
      <c r="C12" s="132"/>
      <c r="D12" s="132"/>
      <c r="E12" s="132"/>
      <c r="F12" s="132"/>
      <c r="G12" s="132"/>
      <c r="H12" s="132"/>
    </row>
    <row r="13" spans="1:8" ht="18" customHeight="1">
      <c r="A13" s="130"/>
      <c r="B13" s="134" t="s">
        <v>106</v>
      </c>
      <c r="C13" s="132"/>
      <c r="D13" s="132"/>
      <c r="E13" s="132"/>
      <c r="F13" s="132"/>
      <c r="G13" s="132"/>
      <c r="H13" s="132"/>
    </row>
    <row r="14" spans="1:8" ht="24.75" customHeight="1">
      <c r="A14" s="130"/>
      <c r="B14" s="135"/>
      <c r="C14" s="132"/>
      <c r="D14" s="132"/>
      <c r="E14" s="132"/>
      <c r="F14" s="132"/>
      <c r="G14" s="132"/>
      <c r="H14" s="132"/>
    </row>
    <row r="15" spans="1:8" ht="22.5" customHeight="1">
      <c r="A15" s="130"/>
      <c r="B15" s="132" t="s">
        <v>107</v>
      </c>
      <c r="C15" s="132"/>
      <c r="D15" s="132"/>
      <c r="E15" s="132" t="s">
        <v>108</v>
      </c>
      <c r="F15" s="136"/>
      <c r="H15" s="132"/>
    </row>
    <row r="16" spans="1:8" ht="22.5" customHeight="1">
      <c r="A16" s="130"/>
      <c r="B16" s="137" t="s">
        <v>109</v>
      </c>
      <c r="C16" s="132"/>
      <c r="D16" s="132"/>
      <c r="E16" s="132" t="s">
        <v>110</v>
      </c>
      <c r="F16" s="136"/>
      <c r="H16" s="132"/>
    </row>
    <row r="17" spans="1:8" ht="22.5" customHeight="1">
      <c r="A17" s="130"/>
      <c r="B17" s="137" t="s">
        <v>111</v>
      </c>
      <c r="C17" s="132"/>
      <c r="D17" s="132"/>
      <c r="E17" s="132" t="s">
        <v>112</v>
      </c>
      <c r="F17" s="136"/>
      <c r="H17" s="132"/>
    </row>
    <row r="18" spans="1:5" ht="22.5" customHeight="1">
      <c r="A18" s="130"/>
      <c r="B18" s="137" t="s">
        <v>113</v>
      </c>
      <c r="C18" s="132"/>
      <c r="D18" s="132"/>
      <c r="E18" s="132" t="s">
        <v>546</v>
      </c>
    </row>
    <row r="19" spans="2:5" ht="15" customHeight="1">
      <c r="B19" s="137"/>
      <c r="C19" s="132"/>
      <c r="D19" s="132"/>
      <c r="E19" s="132"/>
    </row>
    <row r="20" spans="2:5" ht="20.25" customHeight="1">
      <c r="B20" s="137"/>
      <c r="C20" s="138" t="s">
        <v>114</v>
      </c>
      <c r="D20" s="132"/>
      <c r="E20" s="132"/>
    </row>
    <row r="21" spans="2:5" ht="20.25" customHeight="1">
      <c r="B21" s="137"/>
      <c r="C21" s="138"/>
      <c r="D21" s="132"/>
      <c r="E21" s="132"/>
    </row>
    <row r="22" spans="6:8" ht="13.5">
      <c r="F22" s="132"/>
      <c r="G22" s="132"/>
      <c r="H22" s="132"/>
    </row>
    <row r="23" spans="3:8" ht="17.25">
      <c r="C23" s="139"/>
      <c r="F23" s="132"/>
      <c r="G23" s="132"/>
      <c r="H23" s="132"/>
    </row>
    <row r="24" spans="3:8" ht="17.25">
      <c r="C24" s="139"/>
      <c r="F24" s="132"/>
      <c r="G24" s="132"/>
      <c r="H24" s="132"/>
    </row>
    <row r="25" spans="3:8" ht="17.25">
      <c r="C25" s="139"/>
      <c r="F25" s="132"/>
      <c r="G25" s="132"/>
      <c r="H25" s="132"/>
    </row>
    <row r="26" spans="3:8" ht="17.25">
      <c r="C26" s="139"/>
      <c r="F26" s="132"/>
      <c r="G26" s="132"/>
      <c r="H26" s="132"/>
    </row>
    <row r="27" spans="3:8" ht="17.25">
      <c r="C27" s="139"/>
      <c r="F27" s="132"/>
      <c r="G27" s="132"/>
      <c r="H27" s="132"/>
    </row>
    <row r="28" spans="3:8" ht="17.25">
      <c r="C28" s="139"/>
      <c r="F28" s="132"/>
      <c r="G28" s="132"/>
      <c r="H28" s="132"/>
    </row>
    <row r="29" spans="3:8" ht="17.25">
      <c r="C29" s="139"/>
      <c r="F29" s="132"/>
      <c r="G29" s="132"/>
      <c r="H29" s="132"/>
    </row>
    <row r="30" spans="3:8" ht="17.25">
      <c r="C30" s="139"/>
      <c r="F30" s="132"/>
      <c r="G30" s="132"/>
      <c r="H30" s="132"/>
    </row>
    <row r="31" spans="3:7" ht="13.5">
      <c r="C31" s="140"/>
      <c r="D31" s="141"/>
      <c r="E31" s="142"/>
      <c r="F31" s="142"/>
      <c r="G31" s="142"/>
    </row>
    <row r="32" spans="3:7" ht="13.5">
      <c r="C32" s="141"/>
      <c r="D32" s="141"/>
      <c r="E32" s="142"/>
      <c r="F32" s="142"/>
      <c r="G32" s="142"/>
    </row>
    <row r="33" spans="3:7" ht="13.5">
      <c r="C33" s="141"/>
      <c r="D33" s="141"/>
      <c r="E33" s="142"/>
      <c r="F33" s="142"/>
      <c r="G33" s="142"/>
    </row>
    <row r="35" ht="17.25" customHeight="1"/>
    <row r="36" ht="17.25" customHeight="1"/>
    <row r="52" ht="13.5">
      <c r="F52" s="402"/>
    </row>
  </sheetData>
  <sheetProtection/>
  <printOptions/>
  <pageMargins left="0.75" right="0.75" top="1" bottom="1"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8"/>
  </sheetPr>
  <dimension ref="A1:AB124"/>
  <sheetViews>
    <sheetView showGridLines="0" view="pageBreakPreview" zoomScaleSheetLayoutView="100" zoomScalePageLayoutView="0" workbookViewId="0" topLeftCell="A1">
      <selection activeCell="A1" sqref="A1"/>
    </sheetView>
  </sheetViews>
  <sheetFormatPr defaultColWidth="8.796875" defaultRowHeight="14.25"/>
  <cols>
    <col min="1" max="1" width="2.59765625" style="0" customWidth="1"/>
    <col min="2" max="2" width="2.8984375" style="227" customWidth="1"/>
    <col min="3" max="3" width="3.5" style="0" customWidth="1"/>
    <col min="4" max="4" width="5.69921875" style="0" customWidth="1"/>
    <col min="5" max="6" width="6" style="0" customWidth="1"/>
    <col min="7" max="9" width="8" style="0" customWidth="1"/>
    <col min="10" max="10" width="5.69921875" style="0" customWidth="1"/>
    <col min="11" max="12" width="6" style="0" customWidth="1"/>
    <col min="13" max="15" width="8" style="0" customWidth="1"/>
  </cols>
  <sheetData>
    <row r="1" spans="1:14" ht="19.5" customHeight="1">
      <c r="A1" s="115"/>
      <c r="B1" s="225"/>
      <c r="C1" s="115"/>
      <c r="D1" s="115"/>
      <c r="E1" s="115"/>
      <c r="F1" s="115"/>
      <c r="G1" s="115"/>
      <c r="H1" s="224" t="s">
        <v>718</v>
      </c>
      <c r="I1" s="115"/>
      <c r="J1" s="115"/>
      <c r="K1" s="115"/>
      <c r="L1" s="115"/>
      <c r="M1" s="115"/>
      <c r="N1" s="115"/>
    </row>
    <row r="2" spans="1:14" ht="15" customHeight="1">
      <c r="A2" s="115"/>
      <c r="B2" s="226"/>
      <c r="C2" s="116"/>
      <c r="D2" s="115"/>
      <c r="E2" s="115"/>
      <c r="F2" s="116"/>
      <c r="G2" s="116"/>
      <c r="H2" s="116"/>
      <c r="I2" s="116"/>
      <c r="J2" s="115"/>
      <c r="K2" s="115"/>
      <c r="N2" s="116"/>
    </row>
    <row r="3" spans="1:14" ht="15" customHeight="1">
      <c r="A3" s="189"/>
      <c r="C3" s="116"/>
      <c r="D3" s="116"/>
      <c r="E3" s="116"/>
      <c r="F3" s="116"/>
      <c r="G3" s="116"/>
      <c r="H3" s="116"/>
      <c r="I3" s="116"/>
      <c r="J3" s="116"/>
      <c r="K3" s="116"/>
      <c r="L3" s="116"/>
      <c r="M3" s="116"/>
      <c r="N3" s="115"/>
    </row>
    <row r="4" spans="1:15" s="449" customFormat="1" ht="14.25" customHeight="1">
      <c r="A4" s="115"/>
      <c r="B4" s="226" t="s">
        <v>550</v>
      </c>
      <c r="C4" s="569" t="s">
        <v>551</v>
      </c>
      <c r="D4" s="569"/>
      <c r="E4" s="569"/>
      <c r="F4" s="569"/>
      <c r="G4" s="569"/>
      <c r="H4" s="569"/>
      <c r="I4" s="569"/>
      <c r="J4" s="569"/>
      <c r="K4" s="569"/>
      <c r="L4" s="569"/>
      <c r="M4" s="569"/>
      <c r="N4" s="569"/>
      <c r="O4" s="569"/>
    </row>
    <row r="5" spans="1:15" s="449" customFormat="1" ht="14.25" customHeight="1">
      <c r="A5" s="115"/>
      <c r="B5" s="226"/>
      <c r="C5" s="569"/>
      <c r="D5" s="569"/>
      <c r="E5" s="569"/>
      <c r="F5" s="569"/>
      <c r="G5" s="569"/>
      <c r="H5" s="569"/>
      <c r="I5" s="569"/>
      <c r="J5" s="569"/>
      <c r="K5" s="569"/>
      <c r="L5" s="569"/>
      <c r="M5" s="569"/>
      <c r="N5" s="569"/>
      <c r="O5" s="569"/>
    </row>
    <row r="6" spans="1:15" s="449" customFormat="1" ht="6.75" customHeight="1">
      <c r="A6" s="115"/>
      <c r="B6" s="226"/>
      <c r="C6" s="119"/>
      <c r="D6" s="119"/>
      <c r="E6" s="119"/>
      <c r="F6" s="119"/>
      <c r="G6" s="119"/>
      <c r="H6" s="119"/>
      <c r="I6" s="119"/>
      <c r="J6" s="119"/>
      <c r="K6" s="119"/>
      <c r="L6" s="119"/>
      <c r="M6" s="119"/>
      <c r="N6" s="119"/>
      <c r="O6" s="119"/>
    </row>
    <row r="7" spans="1:15" s="449" customFormat="1" ht="14.25" customHeight="1">
      <c r="A7" s="115"/>
      <c r="B7" s="226" t="s">
        <v>552</v>
      </c>
      <c r="C7" s="569" t="s">
        <v>553</v>
      </c>
      <c r="D7" s="569"/>
      <c r="E7" s="569"/>
      <c r="F7" s="569"/>
      <c r="G7" s="569"/>
      <c r="H7" s="569"/>
      <c r="I7" s="569"/>
      <c r="J7" s="569"/>
      <c r="K7" s="569"/>
      <c r="L7" s="569"/>
      <c r="M7" s="569"/>
      <c r="N7" s="569"/>
      <c r="O7" s="569"/>
    </row>
    <row r="8" spans="1:15" s="449" customFormat="1" ht="14.25" customHeight="1">
      <c r="A8" s="115"/>
      <c r="B8" s="226"/>
      <c r="C8" s="569"/>
      <c r="D8" s="569"/>
      <c r="E8" s="569"/>
      <c r="F8" s="569"/>
      <c r="G8" s="569"/>
      <c r="H8" s="569"/>
      <c r="I8" s="569"/>
      <c r="J8" s="569"/>
      <c r="K8" s="569"/>
      <c r="L8" s="569"/>
      <c r="M8" s="569"/>
      <c r="N8" s="569"/>
      <c r="O8" s="569"/>
    </row>
    <row r="9" spans="1:15" s="449" customFormat="1" ht="6.75" customHeight="1">
      <c r="A9" s="115"/>
      <c r="B9" s="226"/>
      <c r="C9" s="119"/>
      <c r="D9" s="119"/>
      <c r="E9" s="119"/>
      <c r="F9" s="119"/>
      <c r="G9" s="119"/>
      <c r="H9" s="119"/>
      <c r="I9" s="119"/>
      <c r="J9" s="119"/>
      <c r="K9" s="119"/>
      <c r="L9" s="119"/>
      <c r="M9" s="119"/>
      <c r="N9" s="119"/>
      <c r="O9" s="119"/>
    </row>
    <row r="10" spans="1:15" s="449" customFormat="1" ht="14.25" customHeight="1">
      <c r="A10" s="115"/>
      <c r="B10" s="226" t="s">
        <v>206</v>
      </c>
      <c r="C10" s="569" t="s">
        <v>515</v>
      </c>
      <c r="D10" s="569"/>
      <c r="E10" s="569"/>
      <c r="F10" s="569"/>
      <c r="G10" s="569"/>
      <c r="H10" s="569"/>
      <c r="I10" s="569"/>
      <c r="J10" s="569"/>
      <c r="K10" s="569"/>
      <c r="L10" s="569"/>
      <c r="M10" s="569"/>
      <c r="N10" s="569"/>
      <c r="O10" s="569"/>
    </row>
    <row r="11" spans="1:15" s="449" customFormat="1" ht="14.25" customHeight="1">
      <c r="A11" s="115"/>
      <c r="B11" s="226"/>
      <c r="C11" s="569"/>
      <c r="D11" s="569"/>
      <c r="E11" s="569"/>
      <c r="F11" s="569"/>
      <c r="G11" s="569"/>
      <c r="H11" s="569"/>
      <c r="I11" s="569"/>
      <c r="J11" s="569"/>
      <c r="K11" s="569"/>
      <c r="L11" s="569"/>
      <c r="M11" s="569"/>
      <c r="N11" s="569"/>
      <c r="O11" s="569"/>
    </row>
    <row r="12" spans="1:15" s="449" customFormat="1" ht="6.75" customHeight="1">
      <c r="A12" s="115"/>
      <c r="B12" s="226"/>
      <c r="C12" s="119"/>
      <c r="D12" s="119"/>
      <c r="E12" s="119"/>
      <c r="F12" s="119"/>
      <c r="G12" s="119"/>
      <c r="H12" s="119"/>
      <c r="I12" s="119"/>
      <c r="J12" s="119"/>
      <c r="K12" s="119"/>
      <c r="L12" s="119"/>
      <c r="M12" s="119"/>
      <c r="N12" s="119"/>
      <c r="O12" s="119"/>
    </row>
    <row r="13" spans="1:15" s="449" customFormat="1" ht="14.25" customHeight="1">
      <c r="A13" s="115"/>
      <c r="B13" s="226" t="s">
        <v>554</v>
      </c>
      <c r="C13" s="120" t="s">
        <v>719</v>
      </c>
      <c r="D13" s="120"/>
      <c r="E13" s="120"/>
      <c r="F13" s="120"/>
      <c r="G13" s="120"/>
      <c r="H13" s="123"/>
      <c r="I13" s="123"/>
      <c r="J13" s="123"/>
      <c r="K13" s="123"/>
      <c r="L13" s="123"/>
      <c r="M13" s="123"/>
      <c r="N13" s="123"/>
      <c r="O13" s="120"/>
    </row>
    <row r="14" spans="1:15" s="449" customFormat="1" ht="14.25" customHeight="1">
      <c r="A14" s="115"/>
      <c r="B14" s="226"/>
      <c r="C14" s="123" t="s">
        <v>555</v>
      </c>
      <c r="D14" s="584" t="s">
        <v>421</v>
      </c>
      <c r="E14" s="584"/>
      <c r="F14" s="584"/>
      <c r="G14" s="584"/>
      <c r="H14" s="584"/>
      <c r="I14" s="584"/>
      <c r="J14" s="584"/>
      <c r="K14" s="584"/>
      <c r="L14" s="584"/>
      <c r="M14" s="584"/>
      <c r="N14" s="584"/>
      <c r="O14" s="584"/>
    </row>
    <row r="15" spans="1:15" s="449" customFormat="1" ht="14.25" customHeight="1">
      <c r="A15" s="115"/>
      <c r="B15" s="226"/>
      <c r="C15" s="123"/>
      <c r="D15" s="584"/>
      <c r="E15" s="584"/>
      <c r="F15" s="584"/>
      <c r="G15" s="584"/>
      <c r="H15" s="584"/>
      <c r="I15" s="584"/>
      <c r="J15" s="584"/>
      <c r="K15" s="584"/>
      <c r="L15" s="584"/>
      <c r="M15" s="584"/>
      <c r="N15" s="584"/>
      <c r="O15" s="584"/>
    </row>
    <row r="16" spans="1:28" s="449" customFormat="1" ht="14.25" customHeight="1">
      <c r="A16" s="115"/>
      <c r="B16" s="226"/>
      <c r="C16" s="123"/>
      <c r="D16" s="584"/>
      <c r="E16" s="584"/>
      <c r="F16" s="584"/>
      <c r="G16" s="584"/>
      <c r="H16" s="584"/>
      <c r="I16" s="584"/>
      <c r="J16" s="584"/>
      <c r="K16" s="584"/>
      <c r="L16" s="584"/>
      <c r="M16" s="584"/>
      <c r="N16" s="584"/>
      <c r="O16" s="584"/>
      <c r="Q16" s="119"/>
      <c r="R16" s="119"/>
      <c r="S16" s="119"/>
      <c r="T16" s="119"/>
      <c r="U16" s="119"/>
      <c r="V16" s="119"/>
      <c r="W16" s="119"/>
      <c r="X16" s="119"/>
      <c r="Y16" s="119"/>
      <c r="Z16" s="119"/>
      <c r="AA16" s="119"/>
      <c r="AB16" s="119"/>
    </row>
    <row r="17" spans="1:28" s="449" customFormat="1" ht="14.25" customHeight="1">
      <c r="A17" s="115"/>
      <c r="B17" s="226"/>
      <c r="C17" s="123"/>
      <c r="D17" s="584"/>
      <c r="E17" s="584"/>
      <c r="F17" s="584"/>
      <c r="G17" s="584"/>
      <c r="H17" s="584"/>
      <c r="I17" s="584"/>
      <c r="J17" s="584"/>
      <c r="K17" s="584"/>
      <c r="L17" s="584"/>
      <c r="M17" s="584"/>
      <c r="N17" s="584"/>
      <c r="O17" s="584"/>
      <c r="Q17" s="119"/>
      <c r="R17" s="119"/>
      <c r="S17" s="119"/>
      <c r="T17" s="119"/>
      <c r="U17" s="119"/>
      <c r="V17" s="119"/>
      <c r="W17" s="119"/>
      <c r="X17" s="119"/>
      <c r="Y17" s="119"/>
      <c r="Z17" s="119"/>
      <c r="AA17" s="119"/>
      <c r="AB17" s="119"/>
    </row>
    <row r="18" spans="1:28" s="449" customFormat="1" ht="14.25" customHeight="1">
      <c r="A18" s="115"/>
      <c r="B18" s="226"/>
      <c r="C18" s="123"/>
      <c r="D18" s="584"/>
      <c r="E18" s="584"/>
      <c r="F18" s="584"/>
      <c r="G18" s="584"/>
      <c r="H18" s="584"/>
      <c r="I18" s="584"/>
      <c r="J18" s="584"/>
      <c r="K18" s="584"/>
      <c r="L18" s="584"/>
      <c r="M18" s="584"/>
      <c r="N18" s="584"/>
      <c r="O18" s="584"/>
      <c r="Q18" s="119"/>
      <c r="R18" s="119"/>
      <c r="S18" s="119"/>
      <c r="T18" s="119"/>
      <c r="U18" s="119"/>
      <c r="V18" s="119"/>
      <c r="W18" s="119"/>
      <c r="X18" s="119"/>
      <c r="Y18" s="119"/>
      <c r="Z18" s="119"/>
      <c r="AA18" s="119"/>
      <c r="AB18" s="119"/>
    </row>
    <row r="19" spans="1:28" s="449" customFormat="1" ht="14.25" customHeight="1">
      <c r="A19" s="115"/>
      <c r="B19" s="226"/>
      <c r="C19" s="123"/>
      <c r="D19" s="584"/>
      <c r="E19" s="584"/>
      <c r="F19" s="584"/>
      <c r="G19" s="584"/>
      <c r="H19" s="584"/>
      <c r="I19" s="584"/>
      <c r="J19" s="584"/>
      <c r="K19" s="584"/>
      <c r="L19" s="584"/>
      <c r="M19" s="584"/>
      <c r="N19" s="584"/>
      <c r="O19" s="584"/>
      <c r="Q19" s="119"/>
      <c r="R19" s="119"/>
      <c r="S19" s="119"/>
      <c r="T19" s="119"/>
      <c r="U19" s="119"/>
      <c r="V19" s="119"/>
      <c r="W19" s="119"/>
      <c r="X19" s="119"/>
      <c r="Y19" s="119"/>
      <c r="Z19" s="119"/>
      <c r="AA19" s="119"/>
      <c r="AB19" s="119"/>
    </row>
    <row r="20" spans="1:28" s="449" customFormat="1" ht="14.25" customHeight="1">
      <c r="A20" s="115"/>
      <c r="B20" s="226"/>
      <c r="C20" s="123" t="s">
        <v>556</v>
      </c>
      <c r="D20" s="120" t="s">
        <v>193</v>
      </c>
      <c r="E20" s="119"/>
      <c r="F20" s="119"/>
      <c r="G20" s="119"/>
      <c r="H20" s="119"/>
      <c r="I20" s="119"/>
      <c r="J20" s="119"/>
      <c r="K20" s="119"/>
      <c r="L20" s="119"/>
      <c r="M20" s="119"/>
      <c r="N20" s="119"/>
      <c r="O20" s="119"/>
      <c r="Q20" s="119"/>
      <c r="R20" s="119"/>
      <c r="S20" s="119"/>
      <c r="T20" s="119"/>
      <c r="U20" s="119"/>
      <c r="V20" s="119"/>
      <c r="W20" s="119"/>
      <c r="X20" s="119"/>
      <c r="Y20" s="119"/>
      <c r="Z20" s="119"/>
      <c r="AA20" s="119"/>
      <c r="AB20" s="119"/>
    </row>
    <row r="21" spans="1:15" s="449" customFormat="1" ht="14.25" customHeight="1">
      <c r="A21" s="115"/>
      <c r="B21" s="226"/>
      <c r="C21" s="123" t="s">
        <v>814</v>
      </c>
      <c r="D21" s="558" t="s">
        <v>194</v>
      </c>
      <c r="E21" s="558"/>
      <c r="F21" s="558"/>
      <c r="G21" s="558"/>
      <c r="H21" s="558"/>
      <c r="I21" s="558"/>
      <c r="J21" s="558"/>
      <c r="K21" s="558"/>
      <c r="L21" s="558"/>
      <c r="M21" s="558"/>
      <c r="N21" s="558"/>
      <c r="O21" s="558"/>
    </row>
    <row r="22" spans="1:28" s="449" customFormat="1" ht="14.25" customHeight="1">
      <c r="A22" s="115"/>
      <c r="B22" s="226"/>
      <c r="C22" s="123"/>
      <c r="D22" s="558"/>
      <c r="E22" s="558"/>
      <c r="F22" s="558"/>
      <c r="G22" s="558"/>
      <c r="H22" s="558"/>
      <c r="I22" s="558"/>
      <c r="J22" s="558"/>
      <c r="K22" s="558"/>
      <c r="L22" s="558"/>
      <c r="M22" s="558"/>
      <c r="N22" s="558"/>
      <c r="O22" s="558"/>
      <c r="Q22" s="533"/>
      <c r="R22" s="533"/>
      <c r="S22" s="533"/>
      <c r="T22" s="533"/>
      <c r="U22" s="533"/>
      <c r="V22" s="533"/>
      <c r="W22" s="533"/>
      <c r="X22" s="533"/>
      <c r="Y22" s="533"/>
      <c r="Z22" s="533"/>
      <c r="AA22" s="533"/>
      <c r="AB22" s="533"/>
    </row>
    <row r="23" spans="1:28" s="449" customFormat="1" ht="14.25" customHeight="1">
      <c r="A23" s="115"/>
      <c r="B23" s="226"/>
      <c r="C23" s="123"/>
      <c r="D23" s="558"/>
      <c r="E23" s="558"/>
      <c r="F23" s="558"/>
      <c r="G23" s="558"/>
      <c r="H23" s="558"/>
      <c r="I23" s="558"/>
      <c r="J23" s="558"/>
      <c r="K23" s="558"/>
      <c r="L23" s="558"/>
      <c r="M23" s="558"/>
      <c r="N23" s="558"/>
      <c r="O23" s="558"/>
      <c r="Q23" s="533"/>
      <c r="R23" s="533"/>
      <c r="S23" s="533"/>
      <c r="T23" s="533"/>
      <c r="U23" s="533"/>
      <c r="V23" s="533"/>
      <c r="W23" s="533"/>
      <c r="X23" s="533"/>
      <c r="Y23" s="533"/>
      <c r="Z23" s="533"/>
      <c r="AA23" s="533"/>
      <c r="AB23" s="533"/>
    </row>
    <row r="24" spans="1:28" s="449" customFormat="1" ht="14.25" customHeight="1">
      <c r="A24" s="115"/>
      <c r="B24" s="226"/>
      <c r="C24" s="123"/>
      <c r="D24" s="558"/>
      <c r="E24" s="558"/>
      <c r="F24" s="558"/>
      <c r="G24" s="558"/>
      <c r="H24" s="558"/>
      <c r="I24" s="558"/>
      <c r="J24" s="558"/>
      <c r="K24" s="558"/>
      <c r="L24" s="558"/>
      <c r="M24" s="558"/>
      <c r="N24" s="558"/>
      <c r="O24" s="558"/>
      <c r="Q24" s="533"/>
      <c r="R24" s="533"/>
      <c r="S24" s="533"/>
      <c r="T24" s="533"/>
      <c r="U24" s="533"/>
      <c r="V24" s="533"/>
      <c r="W24" s="533"/>
      <c r="X24" s="533"/>
      <c r="Y24" s="533"/>
      <c r="Z24" s="533"/>
      <c r="AA24" s="533"/>
      <c r="AB24" s="533"/>
    </row>
    <row r="25" spans="1:28" s="449" customFormat="1" ht="14.25" customHeight="1">
      <c r="A25" s="115"/>
      <c r="B25" s="226"/>
      <c r="C25" s="116"/>
      <c r="D25" s="558"/>
      <c r="E25" s="558"/>
      <c r="F25" s="558"/>
      <c r="G25" s="558"/>
      <c r="H25" s="558"/>
      <c r="I25" s="558"/>
      <c r="J25" s="558"/>
      <c r="K25" s="558"/>
      <c r="L25" s="558"/>
      <c r="M25" s="558"/>
      <c r="N25" s="558"/>
      <c r="O25" s="558"/>
      <c r="Q25" s="533"/>
      <c r="R25" s="533"/>
      <c r="S25" s="533"/>
      <c r="T25" s="533"/>
      <c r="U25" s="533"/>
      <c r="V25" s="533"/>
      <c r="W25" s="533"/>
      <c r="X25" s="533"/>
      <c r="Y25" s="533"/>
      <c r="Z25" s="533"/>
      <c r="AA25" s="533"/>
      <c r="AB25" s="533"/>
    </row>
    <row r="26" spans="1:28" s="449" customFormat="1" ht="14.25" customHeight="1">
      <c r="A26" s="115"/>
      <c r="B26" s="226"/>
      <c r="C26" s="116"/>
      <c r="D26" s="558"/>
      <c r="E26" s="558"/>
      <c r="F26" s="558"/>
      <c r="G26" s="558"/>
      <c r="H26" s="558"/>
      <c r="I26" s="558"/>
      <c r="J26" s="558"/>
      <c r="K26" s="558"/>
      <c r="L26" s="558"/>
      <c r="M26" s="558"/>
      <c r="N26" s="558"/>
      <c r="O26" s="558"/>
      <c r="Q26" s="533"/>
      <c r="R26" s="533"/>
      <c r="S26" s="533"/>
      <c r="T26" s="533"/>
      <c r="U26" s="533"/>
      <c r="V26" s="533"/>
      <c r="W26" s="533"/>
      <c r="X26" s="533"/>
      <c r="Y26" s="533"/>
      <c r="Z26" s="533"/>
      <c r="AA26" s="533"/>
      <c r="AB26" s="533"/>
    </row>
    <row r="27" spans="1:15" s="449" customFormat="1" ht="14.25" customHeight="1">
      <c r="A27" s="115"/>
      <c r="B27" s="226"/>
      <c r="C27" s="116"/>
      <c r="D27" s="558"/>
      <c r="E27" s="558"/>
      <c r="F27" s="558"/>
      <c r="G27" s="558"/>
      <c r="H27" s="558"/>
      <c r="I27" s="558"/>
      <c r="J27" s="558"/>
      <c r="K27" s="558"/>
      <c r="L27" s="558"/>
      <c r="M27" s="558"/>
      <c r="N27" s="558"/>
      <c r="O27" s="558"/>
    </row>
    <row r="28" spans="1:15" s="449" customFormat="1" ht="6.75" customHeight="1">
      <c r="A28" s="115"/>
      <c r="B28" s="226"/>
      <c r="C28" s="116"/>
      <c r="D28" s="119"/>
      <c r="E28" s="119"/>
      <c r="F28" s="119"/>
      <c r="G28" s="119"/>
      <c r="H28" s="119"/>
      <c r="I28" s="119"/>
      <c r="J28" s="119"/>
      <c r="K28" s="119"/>
      <c r="L28" s="119"/>
      <c r="M28" s="119"/>
      <c r="N28" s="119"/>
      <c r="O28" s="119"/>
    </row>
    <row r="29" spans="1:15" s="449" customFormat="1" ht="14.25" customHeight="1">
      <c r="A29" s="115"/>
      <c r="B29" s="226" t="s">
        <v>557</v>
      </c>
      <c r="C29" s="569" t="s">
        <v>720</v>
      </c>
      <c r="D29" s="569"/>
      <c r="E29" s="569"/>
      <c r="F29" s="569"/>
      <c r="G29" s="569"/>
      <c r="H29" s="569"/>
      <c r="I29" s="569"/>
      <c r="J29" s="569"/>
      <c r="K29" s="569"/>
      <c r="L29" s="569"/>
      <c r="M29" s="569"/>
      <c r="N29" s="569"/>
      <c r="O29" s="569"/>
    </row>
    <row r="30" spans="1:15" s="449" customFormat="1" ht="14.25" customHeight="1">
      <c r="A30" s="115"/>
      <c r="B30" s="226"/>
      <c r="C30" s="569"/>
      <c r="D30" s="569"/>
      <c r="E30" s="569"/>
      <c r="F30" s="569"/>
      <c r="G30" s="569"/>
      <c r="H30" s="569"/>
      <c r="I30" s="569"/>
      <c r="J30" s="569"/>
      <c r="K30" s="569"/>
      <c r="L30" s="569"/>
      <c r="M30" s="569"/>
      <c r="N30" s="569"/>
      <c r="O30" s="569"/>
    </row>
    <row r="31" spans="1:15" s="449" customFormat="1" ht="6.75" customHeight="1">
      <c r="A31" s="115"/>
      <c r="B31" s="226"/>
      <c r="C31" s="119"/>
      <c r="D31" s="119"/>
      <c r="E31" s="119"/>
      <c r="F31" s="119"/>
      <c r="G31" s="119"/>
      <c r="H31" s="119"/>
      <c r="I31" s="119"/>
      <c r="J31" s="119"/>
      <c r="K31" s="119"/>
      <c r="L31" s="119"/>
      <c r="M31" s="119"/>
      <c r="N31" s="119"/>
      <c r="O31" s="119"/>
    </row>
    <row r="32" spans="1:15" s="449" customFormat="1" ht="14.25" customHeight="1">
      <c r="A32" s="115"/>
      <c r="B32" s="226" t="s">
        <v>558</v>
      </c>
      <c r="C32" s="120" t="s">
        <v>199</v>
      </c>
      <c r="F32" s="115"/>
      <c r="G32" s="115"/>
      <c r="H32" s="115"/>
      <c r="I32" s="115"/>
      <c r="J32" s="115"/>
      <c r="K32" s="115"/>
      <c r="L32" s="115"/>
      <c r="M32" s="115"/>
      <c r="N32" s="115"/>
      <c r="O32" s="115"/>
    </row>
    <row r="33" spans="1:15" s="449" customFormat="1" ht="14.25" customHeight="1">
      <c r="A33" s="115"/>
      <c r="B33" s="226"/>
      <c r="C33" s="223" t="s">
        <v>562</v>
      </c>
      <c r="D33" s="116"/>
      <c r="E33" s="116"/>
      <c r="F33" s="116"/>
      <c r="G33" s="116"/>
      <c r="H33" s="116"/>
      <c r="I33" s="116"/>
      <c r="J33" s="116"/>
      <c r="K33" s="116"/>
      <c r="L33" s="116"/>
      <c r="M33" s="116"/>
      <c r="N33" s="115"/>
      <c r="O33" s="115"/>
    </row>
    <row r="34" spans="1:15" s="449" customFormat="1" ht="14.25" customHeight="1">
      <c r="A34" s="115"/>
      <c r="B34" s="226"/>
      <c r="C34" s="223" t="s">
        <v>563</v>
      </c>
      <c r="D34" s="116"/>
      <c r="E34" s="116"/>
      <c r="F34" s="116"/>
      <c r="G34" s="116"/>
      <c r="H34" s="116"/>
      <c r="I34" s="116"/>
      <c r="J34" s="116"/>
      <c r="K34" s="116"/>
      <c r="L34" s="116"/>
      <c r="M34" s="116"/>
      <c r="N34" s="115"/>
      <c r="O34" s="115"/>
    </row>
    <row r="35" spans="1:15" s="449" customFormat="1" ht="14.25" customHeight="1">
      <c r="A35" s="115"/>
      <c r="B35" s="226"/>
      <c r="C35" s="223" t="s">
        <v>564</v>
      </c>
      <c r="D35" s="124"/>
      <c r="E35" s="124"/>
      <c r="F35" s="124"/>
      <c r="G35" s="124"/>
      <c r="H35" s="124"/>
      <c r="I35" s="124"/>
      <c r="J35" s="124"/>
      <c r="K35" s="124"/>
      <c r="L35" s="124"/>
      <c r="M35" s="124"/>
      <c r="N35" s="124"/>
      <c r="O35" s="124"/>
    </row>
    <row r="36" spans="1:15" s="449" customFormat="1" ht="6.75" customHeight="1">
      <c r="A36" s="115"/>
      <c r="B36" s="226"/>
      <c r="C36" s="123"/>
      <c r="D36" s="124"/>
      <c r="E36" s="124"/>
      <c r="F36" s="124"/>
      <c r="G36" s="124"/>
      <c r="H36" s="124"/>
      <c r="I36" s="124"/>
      <c r="J36" s="124"/>
      <c r="K36" s="124"/>
      <c r="L36" s="124"/>
      <c r="M36" s="124"/>
      <c r="N36" s="124"/>
      <c r="O36" s="124"/>
    </row>
    <row r="37" spans="2:15" s="449" customFormat="1" ht="15" customHeight="1">
      <c r="B37" s="450" t="s">
        <v>565</v>
      </c>
      <c r="C37" s="123" t="s">
        <v>200</v>
      </c>
      <c r="F37" s="119"/>
      <c r="H37" s="119"/>
      <c r="I37" s="119"/>
      <c r="J37" s="119"/>
      <c r="K37" s="119"/>
      <c r="L37" s="119"/>
      <c r="M37" s="119"/>
      <c r="N37" s="119"/>
      <c r="O37" s="119"/>
    </row>
    <row r="38" spans="2:15" s="449" customFormat="1" ht="13.5" customHeight="1">
      <c r="B38" s="450"/>
      <c r="D38" s="588" t="s">
        <v>214</v>
      </c>
      <c r="E38" s="588"/>
      <c r="F38" s="588"/>
      <c r="G38" s="588"/>
      <c r="H38" s="588"/>
      <c r="I38" s="589"/>
      <c r="J38" s="595" t="s">
        <v>180</v>
      </c>
      <c r="K38" s="588"/>
      <c r="L38" s="588"/>
      <c r="M38" s="588"/>
      <c r="N38" s="588"/>
      <c r="O38" s="589"/>
    </row>
    <row r="39" spans="2:15" s="167" customFormat="1" ht="13.5" customHeight="1">
      <c r="B39" s="228"/>
      <c r="D39" s="465" t="s">
        <v>219</v>
      </c>
      <c r="E39" s="464" t="s">
        <v>215</v>
      </c>
      <c r="F39" s="464"/>
      <c r="G39" s="464"/>
      <c r="H39" s="464"/>
      <c r="I39" s="465"/>
      <c r="J39" s="596" t="s">
        <v>207</v>
      </c>
      <c r="K39" s="597"/>
      <c r="L39" s="597"/>
      <c r="M39" s="597"/>
      <c r="N39" s="597"/>
      <c r="O39" s="598"/>
    </row>
    <row r="40" spans="2:15" s="167" customFormat="1" ht="13.5" customHeight="1">
      <c r="B40" s="228"/>
      <c r="D40" s="244" t="s">
        <v>220</v>
      </c>
      <c r="E40" s="168" t="s">
        <v>216</v>
      </c>
      <c r="F40" s="168"/>
      <c r="G40" s="168"/>
      <c r="H40" s="168"/>
      <c r="I40" s="244"/>
      <c r="J40" s="599" t="s">
        <v>208</v>
      </c>
      <c r="K40" s="600"/>
      <c r="L40" s="600"/>
      <c r="M40" s="600"/>
      <c r="N40" s="600"/>
      <c r="O40" s="601"/>
    </row>
    <row r="41" spans="2:15" s="167" customFormat="1" ht="13.5" customHeight="1">
      <c r="B41" s="228"/>
      <c r="D41" s="244" t="s">
        <v>221</v>
      </c>
      <c r="E41" s="168" t="s">
        <v>217</v>
      </c>
      <c r="F41" s="168"/>
      <c r="G41" s="168"/>
      <c r="H41" s="168"/>
      <c r="I41" s="244"/>
      <c r="J41" s="599" t="s">
        <v>209</v>
      </c>
      <c r="K41" s="600"/>
      <c r="L41" s="600"/>
      <c r="M41" s="600"/>
      <c r="N41" s="600"/>
      <c r="O41" s="601"/>
    </row>
    <row r="42" spans="2:15" s="167" customFormat="1" ht="13.5" customHeight="1">
      <c r="B42" s="228"/>
      <c r="D42" s="467" t="s">
        <v>222</v>
      </c>
      <c r="E42" s="466" t="s">
        <v>218</v>
      </c>
      <c r="F42" s="466"/>
      <c r="G42" s="466"/>
      <c r="H42" s="466"/>
      <c r="I42" s="467"/>
      <c r="J42" s="602" t="s">
        <v>210</v>
      </c>
      <c r="K42" s="603"/>
      <c r="L42" s="603"/>
      <c r="M42" s="603"/>
      <c r="N42" s="603"/>
      <c r="O42" s="604"/>
    </row>
    <row r="43" spans="2:15" s="167" customFormat="1" ht="6.75" customHeight="1">
      <c r="B43" s="228"/>
      <c r="C43" s="168"/>
      <c r="D43" s="170"/>
      <c r="E43" s="170"/>
      <c r="F43" s="168"/>
      <c r="G43" s="168"/>
      <c r="H43" s="168"/>
      <c r="I43" s="168"/>
      <c r="J43" s="168"/>
      <c r="K43" s="168"/>
      <c r="L43" s="168"/>
      <c r="M43" s="168"/>
      <c r="N43" s="169"/>
      <c r="O43" s="169"/>
    </row>
    <row r="44" spans="2:15" s="449" customFormat="1" ht="15" customHeight="1">
      <c r="B44" s="450" t="s">
        <v>566</v>
      </c>
      <c r="C44" s="123" t="s">
        <v>536</v>
      </c>
      <c r="F44" s="119"/>
      <c r="H44" s="119"/>
      <c r="I44" s="119"/>
      <c r="J44" s="119"/>
      <c r="K44" s="119"/>
      <c r="L44" s="119"/>
      <c r="M44" s="119"/>
      <c r="N44" s="119"/>
      <c r="O44" s="119"/>
    </row>
    <row r="45" spans="4:15" s="460" customFormat="1" ht="13.5" customHeight="1">
      <c r="D45" s="606" t="s">
        <v>214</v>
      </c>
      <c r="E45" s="606"/>
      <c r="F45" s="607"/>
      <c r="G45" s="592" t="s">
        <v>567</v>
      </c>
      <c r="H45" s="593"/>
      <c r="I45" s="594"/>
      <c r="J45" s="605" t="s">
        <v>214</v>
      </c>
      <c r="K45" s="606"/>
      <c r="L45" s="607"/>
      <c r="M45" s="592" t="s">
        <v>567</v>
      </c>
      <c r="N45" s="593"/>
      <c r="O45" s="594"/>
    </row>
    <row r="46" spans="4:15" s="451" customFormat="1" ht="13.5" customHeight="1">
      <c r="D46" s="468" t="s">
        <v>584</v>
      </c>
      <c r="E46" s="610" t="s">
        <v>585</v>
      </c>
      <c r="F46" s="611"/>
      <c r="G46" s="557" t="s">
        <v>822</v>
      </c>
      <c r="H46" s="554"/>
      <c r="I46" s="555"/>
      <c r="J46" s="463" t="s">
        <v>568</v>
      </c>
      <c r="K46" s="553" t="s">
        <v>569</v>
      </c>
      <c r="L46" s="541"/>
      <c r="M46" s="608" t="s">
        <v>835</v>
      </c>
      <c r="N46" s="609"/>
      <c r="O46" s="609"/>
    </row>
    <row r="47" spans="4:15" s="451" customFormat="1" ht="13.5" customHeight="1">
      <c r="D47" s="469"/>
      <c r="E47" s="553"/>
      <c r="F47" s="541"/>
      <c r="G47" s="556"/>
      <c r="H47" s="545"/>
      <c r="I47" s="546"/>
      <c r="J47" s="461" t="s">
        <v>570</v>
      </c>
      <c r="K47" s="553" t="s">
        <v>571</v>
      </c>
      <c r="L47" s="541"/>
      <c r="M47" s="608" t="s">
        <v>836</v>
      </c>
      <c r="N47" s="609"/>
      <c r="O47" s="609"/>
    </row>
    <row r="48" spans="4:15" s="451" customFormat="1" ht="13.5" customHeight="1">
      <c r="D48" s="469" t="s">
        <v>586</v>
      </c>
      <c r="E48" s="553" t="s">
        <v>587</v>
      </c>
      <c r="F48" s="541"/>
      <c r="G48" s="550" t="s">
        <v>824</v>
      </c>
      <c r="H48" s="551"/>
      <c r="I48" s="551"/>
      <c r="J48" s="461" t="s">
        <v>572</v>
      </c>
      <c r="K48" s="553" t="s">
        <v>573</v>
      </c>
      <c r="L48" s="541"/>
      <c r="M48" s="608" t="s">
        <v>837</v>
      </c>
      <c r="N48" s="609"/>
      <c r="O48" s="609"/>
    </row>
    <row r="49" spans="4:15" s="451" customFormat="1" ht="13.5" customHeight="1">
      <c r="D49" s="469" t="s">
        <v>588</v>
      </c>
      <c r="E49" s="553" t="s">
        <v>589</v>
      </c>
      <c r="F49" s="541"/>
      <c r="G49" s="550" t="s">
        <v>825</v>
      </c>
      <c r="H49" s="551"/>
      <c r="I49" s="551"/>
      <c r="J49" s="461" t="s">
        <v>574</v>
      </c>
      <c r="K49" s="553" t="s">
        <v>575</v>
      </c>
      <c r="L49" s="541"/>
      <c r="M49" s="608" t="s">
        <v>838</v>
      </c>
      <c r="N49" s="609"/>
      <c r="O49" s="609"/>
    </row>
    <row r="50" spans="4:15" s="451" customFormat="1" ht="13.5" customHeight="1">
      <c r="D50" s="469" t="s">
        <v>590</v>
      </c>
      <c r="E50" s="553" t="s">
        <v>591</v>
      </c>
      <c r="F50" s="541"/>
      <c r="G50" s="550" t="s">
        <v>826</v>
      </c>
      <c r="H50" s="551"/>
      <c r="I50" s="551"/>
      <c r="J50" s="461" t="s">
        <v>576</v>
      </c>
      <c r="K50" s="553" t="s">
        <v>577</v>
      </c>
      <c r="L50" s="541"/>
      <c r="M50" s="550" t="s">
        <v>839</v>
      </c>
      <c r="N50" s="551"/>
      <c r="O50" s="552"/>
    </row>
    <row r="51" spans="4:15" s="451" customFormat="1" ht="13.5" customHeight="1">
      <c r="D51" s="469" t="s">
        <v>592</v>
      </c>
      <c r="E51" s="553" t="s">
        <v>594</v>
      </c>
      <c r="F51" s="541"/>
      <c r="G51" s="550" t="s">
        <v>828</v>
      </c>
      <c r="H51" s="551"/>
      <c r="I51" s="551"/>
      <c r="J51" s="461" t="s">
        <v>578</v>
      </c>
      <c r="K51" s="553" t="s">
        <v>579</v>
      </c>
      <c r="L51" s="541"/>
      <c r="M51" s="550" t="s">
        <v>840</v>
      </c>
      <c r="N51" s="551"/>
      <c r="O51" s="552"/>
    </row>
    <row r="52" spans="4:15" s="451" customFormat="1" ht="13.5" customHeight="1">
      <c r="D52" s="469" t="s">
        <v>595</v>
      </c>
      <c r="E52" s="553" t="s">
        <v>596</v>
      </c>
      <c r="F52" s="541"/>
      <c r="G52" s="550" t="s">
        <v>829</v>
      </c>
      <c r="H52" s="551"/>
      <c r="I52" s="551"/>
      <c r="J52" s="461" t="s">
        <v>580</v>
      </c>
      <c r="K52" s="553" t="s">
        <v>581</v>
      </c>
      <c r="L52" s="541"/>
      <c r="M52" s="550" t="s">
        <v>841</v>
      </c>
      <c r="N52" s="551"/>
      <c r="O52" s="552"/>
    </row>
    <row r="53" spans="4:15" s="451" customFormat="1" ht="13.5" customHeight="1">
      <c r="D53" s="469" t="s">
        <v>597</v>
      </c>
      <c r="E53" s="553" t="s">
        <v>599</v>
      </c>
      <c r="F53" s="541"/>
      <c r="G53" s="550" t="s">
        <v>830</v>
      </c>
      <c r="H53" s="551"/>
      <c r="I53" s="551"/>
      <c r="J53" s="461" t="s">
        <v>582</v>
      </c>
      <c r="K53" s="612" t="s">
        <v>583</v>
      </c>
      <c r="L53" s="613"/>
      <c r="M53" s="616" t="s">
        <v>842</v>
      </c>
      <c r="N53" s="617"/>
      <c r="O53" s="617"/>
    </row>
    <row r="54" spans="4:15" s="451" customFormat="1" ht="13.5" customHeight="1">
      <c r="D54" s="470" t="s">
        <v>598</v>
      </c>
      <c r="E54" s="619" t="s">
        <v>535</v>
      </c>
      <c r="F54" s="620"/>
      <c r="G54" s="590" t="s">
        <v>831</v>
      </c>
      <c r="H54" s="591"/>
      <c r="I54" s="591"/>
      <c r="J54" s="462"/>
      <c r="K54" s="614"/>
      <c r="L54" s="615"/>
      <c r="M54" s="618"/>
      <c r="N54" s="614"/>
      <c r="O54" s="614"/>
    </row>
    <row r="55" spans="2:15" s="167" customFormat="1" ht="6.75" customHeight="1">
      <c r="B55" s="228"/>
      <c r="C55" s="168"/>
      <c r="D55" s="170"/>
      <c r="E55" s="170"/>
      <c r="F55" s="168"/>
      <c r="G55" s="168"/>
      <c r="H55" s="168"/>
      <c r="I55" s="168"/>
      <c r="J55" s="168"/>
      <c r="K55" s="168"/>
      <c r="L55" s="168"/>
      <c r="M55" s="168"/>
      <c r="N55" s="169"/>
      <c r="O55" s="169"/>
    </row>
    <row r="56" spans="2:14" s="449" customFormat="1" ht="15" customHeight="1">
      <c r="B56" s="450" t="s">
        <v>543</v>
      </c>
      <c r="C56" s="123" t="s">
        <v>201</v>
      </c>
      <c r="F56" s="452"/>
      <c r="G56" s="452"/>
      <c r="H56" s="452"/>
      <c r="I56" s="452"/>
      <c r="J56" s="452"/>
      <c r="K56" s="452"/>
      <c r="L56" s="452"/>
      <c r="M56" s="452"/>
      <c r="N56" s="452"/>
    </row>
    <row r="57" spans="2:15" s="449" customFormat="1" ht="13.5" customHeight="1">
      <c r="B57" s="450"/>
      <c r="D57" s="588" t="s">
        <v>738</v>
      </c>
      <c r="E57" s="588"/>
      <c r="F57" s="589"/>
      <c r="G57" s="595" t="s">
        <v>735</v>
      </c>
      <c r="H57" s="588"/>
      <c r="I57" s="588"/>
      <c r="J57" s="588"/>
      <c r="K57" s="588"/>
      <c r="L57" s="588"/>
      <c r="M57" s="588"/>
      <c r="N57" s="588"/>
      <c r="O57" s="588"/>
    </row>
    <row r="58" spans="2:15" s="449" customFormat="1" ht="13.5" customHeight="1">
      <c r="B58" s="450"/>
      <c r="D58" s="544" t="s">
        <v>732</v>
      </c>
      <c r="E58" s="544"/>
      <c r="F58" s="587"/>
      <c r="G58" s="547" t="s">
        <v>211</v>
      </c>
      <c r="H58" s="548"/>
      <c r="I58" s="548"/>
      <c r="J58" s="548"/>
      <c r="K58" s="548"/>
      <c r="L58" s="548"/>
      <c r="M58" s="548"/>
      <c r="N58" s="548"/>
      <c r="O58" s="548"/>
    </row>
    <row r="59" spans="2:15" s="449" customFormat="1" ht="13.5" customHeight="1">
      <c r="B59" s="450"/>
      <c r="D59" s="453"/>
      <c r="E59" s="453"/>
      <c r="F59" s="244"/>
      <c r="G59" s="585"/>
      <c r="H59" s="549"/>
      <c r="I59" s="549"/>
      <c r="J59" s="549"/>
      <c r="K59" s="549"/>
      <c r="L59" s="549"/>
      <c r="M59" s="549"/>
      <c r="N59" s="549"/>
      <c r="O59" s="549"/>
    </row>
    <row r="60" spans="2:15" s="449" customFormat="1" ht="13.5" customHeight="1">
      <c r="B60" s="450"/>
      <c r="D60" s="542" t="s">
        <v>733</v>
      </c>
      <c r="E60" s="542"/>
      <c r="F60" s="543"/>
      <c r="G60" s="585" t="s">
        <v>212</v>
      </c>
      <c r="H60" s="586"/>
      <c r="I60" s="586"/>
      <c r="J60" s="586"/>
      <c r="K60" s="586"/>
      <c r="L60" s="586"/>
      <c r="M60" s="586"/>
      <c r="N60" s="586"/>
      <c r="O60" s="586"/>
    </row>
    <row r="61" spans="2:15" s="449" customFormat="1" ht="13.5" customHeight="1">
      <c r="B61" s="450"/>
      <c r="D61" s="453"/>
      <c r="E61" s="453"/>
      <c r="F61" s="244"/>
      <c r="G61" s="566"/>
      <c r="H61" s="586"/>
      <c r="I61" s="586"/>
      <c r="J61" s="586"/>
      <c r="K61" s="586"/>
      <c r="L61" s="586"/>
      <c r="M61" s="586"/>
      <c r="N61" s="586"/>
      <c r="O61" s="586"/>
    </row>
    <row r="62" spans="2:15" s="449" customFormat="1" ht="13.5" customHeight="1">
      <c r="B62" s="450"/>
      <c r="D62" s="542" t="s">
        <v>734</v>
      </c>
      <c r="E62" s="542"/>
      <c r="F62" s="543"/>
      <c r="G62" s="585" t="s">
        <v>213</v>
      </c>
      <c r="H62" s="586"/>
      <c r="I62" s="586"/>
      <c r="J62" s="586"/>
      <c r="K62" s="586"/>
      <c r="L62" s="586"/>
      <c r="M62" s="586"/>
      <c r="N62" s="586"/>
      <c r="O62" s="586"/>
    </row>
    <row r="63" spans="2:15" s="449" customFormat="1" ht="13.5" customHeight="1">
      <c r="B63" s="450"/>
      <c r="D63" s="455"/>
      <c r="E63" s="455"/>
      <c r="F63" s="456"/>
      <c r="G63" s="566"/>
      <c r="H63" s="586"/>
      <c r="I63" s="586"/>
      <c r="J63" s="586"/>
      <c r="K63" s="586"/>
      <c r="L63" s="586"/>
      <c r="M63" s="586"/>
      <c r="N63" s="586"/>
      <c r="O63" s="586"/>
    </row>
    <row r="64" spans="2:15" s="449" customFormat="1" ht="13.5" customHeight="1">
      <c r="B64" s="450"/>
      <c r="D64" s="457"/>
      <c r="E64" s="457"/>
      <c r="F64" s="458"/>
      <c r="G64" s="567"/>
      <c r="H64" s="568"/>
      <c r="I64" s="568"/>
      <c r="J64" s="568"/>
      <c r="K64" s="568"/>
      <c r="L64" s="568"/>
      <c r="M64" s="568"/>
      <c r="N64" s="568"/>
      <c r="O64" s="568"/>
    </row>
    <row r="65" spans="2:15" s="449" customFormat="1" ht="13.5" customHeight="1">
      <c r="B65" s="450"/>
      <c r="C65" s="455"/>
      <c r="D65" s="455"/>
      <c r="E65" s="455"/>
      <c r="F65" s="455"/>
      <c r="G65" s="454"/>
      <c r="H65" s="454"/>
      <c r="I65" s="454"/>
      <c r="J65" s="454"/>
      <c r="K65" s="454"/>
      <c r="L65" s="454"/>
      <c r="M65" s="454"/>
      <c r="N65" s="454"/>
      <c r="O65" s="454"/>
    </row>
    <row r="66" spans="2:14" s="449" customFormat="1" ht="13.5">
      <c r="B66" s="450"/>
      <c r="C66" s="452"/>
      <c r="D66" s="452"/>
      <c r="E66" s="452"/>
      <c r="F66" s="452"/>
      <c r="G66" s="452"/>
      <c r="H66" s="452"/>
      <c r="I66" s="116"/>
      <c r="J66" s="452"/>
      <c r="K66" s="452"/>
      <c r="L66" s="452"/>
      <c r="M66" s="452"/>
      <c r="N66" s="452"/>
    </row>
    <row r="67" spans="2:14" s="449" customFormat="1" ht="13.5">
      <c r="B67" s="450"/>
      <c r="C67" s="452"/>
      <c r="D67" s="452"/>
      <c r="E67" s="452"/>
      <c r="F67" s="452"/>
      <c r="G67" s="452"/>
      <c r="H67" s="452"/>
      <c r="I67" s="452"/>
      <c r="J67" s="452"/>
      <c r="K67" s="452"/>
      <c r="L67" s="452"/>
      <c r="M67" s="452"/>
      <c r="N67" s="452"/>
    </row>
    <row r="68" spans="2:14" s="449" customFormat="1" ht="13.5">
      <c r="B68" s="450"/>
      <c r="C68" s="452"/>
      <c r="D68" s="452"/>
      <c r="E68" s="452"/>
      <c r="F68" s="452"/>
      <c r="G68" s="452"/>
      <c r="H68" s="452"/>
      <c r="I68" s="452"/>
      <c r="J68" s="452"/>
      <c r="K68" s="452"/>
      <c r="L68" s="452"/>
      <c r="M68" s="452"/>
      <c r="N68" s="452"/>
    </row>
    <row r="69" s="449" customFormat="1" ht="13.5">
      <c r="B69" s="459"/>
    </row>
    <row r="70" s="449" customFormat="1" ht="13.5">
      <c r="B70" s="459"/>
    </row>
    <row r="71" s="449" customFormat="1" ht="13.5">
      <c r="B71" s="459"/>
    </row>
    <row r="72" s="449" customFormat="1" ht="13.5">
      <c r="B72" s="459"/>
    </row>
    <row r="73" s="449" customFormat="1" ht="13.5">
      <c r="B73" s="459"/>
    </row>
    <row r="74" s="449" customFormat="1" ht="13.5">
      <c r="B74" s="459"/>
    </row>
    <row r="75" s="449" customFormat="1" ht="13.5">
      <c r="B75" s="459"/>
    </row>
    <row r="76" s="449" customFormat="1" ht="13.5">
      <c r="B76" s="459"/>
    </row>
    <row r="77" s="449" customFormat="1" ht="13.5">
      <c r="B77" s="459"/>
    </row>
    <row r="78" s="449" customFormat="1" ht="13.5">
      <c r="B78" s="459"/>
    </row>
    <row r="79" s="449" customFormat="1" ht="13.5">
      <c r="B79" s="459"/>
    </row>
    <row r="80" s="449" customFormat="1" ht="13.5">
      <c r="B80" s="459"/>
    </row>
    <row r="81" s="449" customFormat="1" ht="13.5">
      <c r="B81" s="459"/>
    </row>
    <row r="82" s="449" customFormat="1" ht="13.5">
      <c r="B82" s="459"/>
    </row>
    <row r="83" s="449" customFormat="1" ht="13.5">
      <c r="B83" s="459"/>
    </row>
    <row r="84" s="449" customFormat="1" ht="13.5">
      <c r="B84" s="459"/>
    </row>
    <row r="85" s="449" customFormat="1" ht="13.5">
      <c r="B85" s="459"/>
    </row>
    <row r="86" s="449" customFormat="1" ht="13.5">
      <c r="B86" s="459"/>
    </row>
    <row r="87" s="449" customFormat="1" ht="13.5">
      <c r="B87" s="459"/>
    </row>
    <row r="88" s="449" customFormat="1" ht="13.5">
      <c r="B88" s="459"/>
    </row>
    <row r="89" s="449" customFormat="1" ht="13.5">
      <c r="B89" s="459"/>
    </row>
    <row r="90" s="449" customFormat="1" ht="13.5">
      <c r="B90" s="459"/>
    </row>
    <row r="91" s="449" customFormat="1" ht="13.5">
      <c r="B91" s="459"/>
    </row>
    <row r="92" s="449" customFormat="1" ht="13.5">
      <c r="B92" s="459"/>
    </row>
    <row r="93" s="449" customFormat="1" ht="13.5">
      <c r="B93" s="459"/>
    </row>
    <row r="94" s="449" customFormat="1" ht="13.5">
      <c r="B94" s="459"/>
    </row>
    <row r="95" s="449" customFormat="1" ht="13.5">
      <c r="B95" s="459"/>
    </row>
    <row r="96" s="449" customFormat="1" ht="13.5">
      <c r="B96" s="459"/>
    </row>
    <row r="97" s="449" customFormat="1" ht="13.5">
      <c r="B97" s="459"/>
    </row>
    <row r="98" s="449" customFormat="1" ht="13.5">
      <c r="B98" s="459"/>
    </row>
    <row r="99" s="449" customFormat="1" ht="13.5">
      <c r="B99" s="459"/>
    </row>
    <row r="100" s="449" customFormat="1" ht="13.5">
      <c r="B100" s="459"/>
    </row>
    <row r="101" s="449" customFormat="1" ht="13.5">
      <c r="B101" s="459"/>
    </row>
    <row r="102" s="449" customFormat="1" ht="13.5">
      <c r="B102" s="459"/>
    </row>
    <row r="103" s="449" customFormat="1" ht="13.5">
      <c r="B103" s="459"/>
    </row>
    <row r="104" s="449" customFormat="1" ht="13.5">
      <c r="B104" s="459"/>
    </row>
    <row r="105" s="449" customFormat="1" ht="13.5">
      <c r="B105" s="459"/>
    </row>
    <row r="106" s="449" customFormat="1" ht="13.5">
      <c r="B106" s="459"/>
    </row>
    <row r="107" s="449" customFormat="1" ht="13.5">
      <c r="B107" s="459"/>
    </row>
    <row r="108" s="449" customFormat="1" ht="13.5">
      <c r="B108" s="459"/>
    </row>
    <row r="109" s="449" customFormat="1" ht="13.5">
      <c r="B109" s="459"/>
    </row>
    <row r="110" s="449" customFormat="1" ht="13.5">
      <c r="B110" s="459"/>
    </row>
    <row r="111" s="449" customFormat="1" ht="13.5">
      <c r="B111" s="459"/>
    </row>
    <row r="112" s="449" customFormat="1" ht="13.5">
      <c r="B112" s="459"/>
    </row>
    <row r="113" s="449" customFormat="1" ht="13.5">
      <c r="B113" s="459"/>
    </row>
    <row r="114" s="449" customFormat="1" ht="13.5">
      <c r="B114" s="459"/>
    </row>
    <row r="115" s="449" customFormat="1" ht="13.5">
      <c r="B115" s="459"/>
    </row>
    <row r="116" s="449" customFormat="1" ht="13.5">
      <c r="B116" s="459"/>
    </row>
    <row r="117" s="449" customFormat="1" ht="13.5">
      <c r="B117" s="459"/>
    </row>
    <row r="118" s="449" customFormat="1" ht="13.5">
      <c r="B118" s="459"/>
    </row>
    <row r="119" s="449" customFormat="1" ht="13.5">
      <c r="B119" s="459"/>
    </row>
    <row r="120" s="449" customFormat="1" ht="13.5">
      <c r="B120" s="459"/>
    </row>
    <row r="121" s="449" customFormat="1" ht="13.5">
      <c r="B121" s="459"/>
    </row>
    <row r="122" s="449" customFormat="1" ht="13.5">
      <c r="B122" s="459"/>
    </row>
    <row r="123" s="449" customFormat="1" ht="13.5">
      <c r="B123" s="459"/>
    </row>
    <row r="124" s="449" customFormat="1" ht="13.5">
      <c r="B124" s="459"/>
    </row>
  </sheetData>
  <sheetProtection/>
  <mergeCells count="57">
    <mergeCell ref="E50:F50"/>
    <mergeCell ref="K53:L54"/>
    <mergeCell ref="M53:O54"/>
    <mergeCell ref="E53:F53"/>
    <mergeCell ref="E54:F54"/>
    <mergeCell ref="K50:L50"/>
    <mergeCell ref="M50:O50"/>
    <mergeCell ref="K51:L51"/>
    <mergeCell ref="M51:O51"/>
    <mergeCell ref="E51:F51"/>
    <mergeCell ref="K49:L49"/>
    <mergeCell ref="D45:F45"/>
    <mergeCell ref="E46:F46"/>
    <mergeCell ref="E47:F47"/>
    <mergeCell ref="E48:F48"/>
    <mergeCell ref="G48:I48"/>
    <mergeCell ref="E49:F49"/>
    <mergeCell ref="G49:I49"/>
    <mergeCell ref="G45:I45"/>
    <mergeCell ref="K46:L46"/>
    <mergeCell ref="K47:L47"/>
    <mergeCell ref="G60:O61"/>
    <mergeCell ref="M46:O46"/>
    <mergeCell ref="M47:O47"/>
    <mergeCell ref="M48:O48"/>
    <mergeCell ref="M49:O49"/>
    <mergeCell ref="G50:I50"/>
    <mergeCell ref="G51:I51"/>
    <mergeCell ref="K48:L48"/>
    <mergeCell ref="G57:O57"/>
    <mergeCell ref="D38:I38"/>
    <mergeCell ref="M45:O45"/>
    <mergeCell ref="J38:O38"/>
    <mergeCell ref="J39:O39"/>
    <mergeCell ref="J40:O40"/>
    <mergeCell ref="J42:O42"/>
    <mergeCell ref="J41:O41"/>
    <mergeCell ref="J45:L45"/>
    <mergeCell ref="K52:L52"/>
    <mergeCell ref="G53:I53"/>
    <mergeCell ref="G54:I54"/>
    <mergeCell ref="G52:I52"/>
    <mergeCell ref="E52:F52"/>
    <mergeCell ref="D62:F62"/>
    <mergeCell ref="D60:F60"/>
    <mergeCell ref="D58:F58"/>
    <mergeCell ref="D57:F57"/>
    <mergeCell ref="D14:O19"/>
    <mergeCell ref="G62:O64"/>
    <mergeCell ref="C4:O5"/>
    <mergeCell ref="C7:O8"/>
    <mergeCell ref="C10:O11"/>
    <mergeCell ref="C29:O30"/>
    <mergeCell ref="D21:O27"/>
    <mergeCell ref="G46:I47"/>
    <mergeCell ref="G58:O59"/>
    <mergeCell ref="M52:O52"/>
  </mergeCells>
  <printOptions/>
  <pageMargins left="0.5905511811023623" right="0.7480314960629921" top="0.5118110236220472" bottom="0.31496062992125984" header="0.5118110236220472" footer="0.1968503937007874"/>
  <pageSetup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sheetPr>
    <tabColor indexed="12"/>
  </sheetPr>
  <dimension ref="A1:T98"/>
  <sheetViews>
    <sheetView view="pageBreakPreview" zoomScaleNormal="90" zoomScaleSheetLayoutView="100" zoomScalePageLayoutView="0" workbookViewId="0" topLeftCell="A1">
      <selection activeCell="A1" sqref="A1"/>
    </sheetView>
  </sheetViews>
  <sheetFormatPr defaultColWidth="8.796875" defaultRowHeight="14.25"/>
  <cols>
    <col min="1" max="1" width="2.09765625" style="1" customWidth="1"/>
    <col min="2" max="2" width="3.19921875" style="1" customWidth="1"/>
    <col min="3" max="3" width="23" style="1" customWidth="1"/>
    <col min="4" max="4" width="8.8984375" style="1" customWidth="1"/>
    <col min="5" max="5" width="6.59765625" style="1" customWidth="1"/>
    <col min="6" max="6" width="8.8984375" style="1" customWidth="1"/>
    <col min="7" max="7" width="6.59765625" style="1" customWidth="1"/>
    <col min="8" max="8" width="8.8984375" style="1" customWidth="1"/>
    <col min="9" max="9" width="6.59765625" style="1" customWidth="1"/>
    <col min="10" max="13" width="8.8984375" style="1" customWidth="1"/>
    <col min="14" max="14" width="8.59765625" style="1" customWidth="1"/>
    <col min="15" max="20" width="9.09765625" style="1" customWidth="1"/>
    <col min="21" max="16384" width="9" style="1" customWidth="1"/>
  </cols>
  <sheetData>
    <row r="1" spans="1:13" ht="17.25">
      <c r="A1" s="386" t="s">
        <v>742</v>
      </c>
      <c r="B1" s="386"/>
      <c r="C1" s="198"/>
      <c r="D1" s="198"/>
      <c r="E1" s="12"/>
      <c r="F1" s="12"/>
      <c r="G1" s="12"/>
      <c r="H1" s="12"/>
      <c r="I1" s="12"/>
      <c r="J1" s="12"/>
      <c r="K1" s="12"/>
      <c r="L1" s="12"/>
      <c r="M1" s="12"/>
    </row>
    <row r="2" spans="1:14" ht="12" customHeight="1">
      <c r="A2" s="197"/>
      <c r="B2" s="197"/>
      <c r="C2" s="198"/>
      <c r="D2" s="198"/>
      <c r="E2" s="12"/>
      <c r="F2" s="12"/>
      <c r="G2" s="12"/>
      <c r="H2" s="12"/>
      <c r="I2" s="12"/>
      <c r="J2" s="12"/>
      <c r="K2" s="12"/>
      <c r="L2" s="12"/>
      <c r="M2" s="12"/>
      <c r="N2" s="12"/>
    </row>
    <row r="3" spans="1:14" ht="18" customHeight="1">
      <c r="A3" s="196" t="s">
        <v>525</v>
      </c>
      <c r="B3" s="196"/>
      <c r="C3" s="197"/>
      <c r="D3" s="198"/>
      <c r="E3" s="12"/>
      <c r="F3" s="12"/>
      <c r="G3" s="12"/>
      <c r="H3" s="12"/>
      <c r="I3" s="12"/>
      <c r="J3" s="12"/>
      <c r="K3" s="12"/>
      <c r="L3" s="12"/>
      <c r="M3" s="12"/>
      <c r="N3" s="12"/>
    </row>
    <row r="4" spans="1:14" ht="12" customHeight="1">
      <c r="A4" s="197"/>
      <c r="B4" s="197"/>
      <c r="C4" s="198"/>
      <c r="D4" s="198"/>
      <c r="E4" s="12"/>
      <c r="F4" s="12"/>
      <c r="G4" s="12"/>
      <c r="H4" s="12"/>
      <c r="I4" s="12"/>
      <c r="J4" s="12"/>
      <c r="K4" s="12"/>
      <c r="L4" s="12"/>
      <c r="M4" s="12"/>
      <c r="N4" s="12"/>
    </row>
    <row r="5" spans="1:11" ht="17.25">
      <c r="A5" s="196" t="s">
        <v>743</v>
      </c>
      <c r="B5" s="196"/>
      <c r="D5" s="197"/>
      <c r="E5" s="12"/>
      <c r="F5" s="12"/>
      <c r="G5" s="12"/>
      <c r="H5" s="12"/>
      <c r="I5" s="12"/>
      <c r="J5" s="12"/>
      <c r="K5" s="12"/>
    </row>
    <row r="7" spans="3:14" ht="15" customHeight="1">
      <c r="C7" s="621" t="s">
        <v>63</v>
      </c>
      <c r="D7" s="621"/>
      <c r="E7" s="621"/>
      <c r="F7" s="621"/>
      <c r="G7" s="621"/>
      <c r="H7" s="621"/>
      <c r="I7" s="621"/>
      <c r="J7" s="621"/>
      <c r="K7" s="621"/>
      <c r="L7" s="621"/>
      <c r="M7" s="621"/>
      <c r="N7" s="242"/>
    </row>
    <row r="8" spans="3:14" ht="15" customHeight="1">
      <c r="C8" s="621"/>
      <c r="D8" s="621"/>
      <c r="E8" s="621"/>
      <c r="F8" s="621"/>
      <c r="G8" s="621"/>
      <c r="H8" s="621"/>
      <c r="I8" s="621"/>
      <c r="J8" s="621"/>
      <c r="K8" s="621"/>
      <c r="L8" s="621"/>
      <c r="M8" s="621"/>
      <c r="N8" s="242"/>
    </row>
    <row r="9" spans="3:14" ht="15" customHeight="1">
      <c r="C9" s="622" t="s">
        <v>64</v>
      </c>
      <c r="D9" s="622"/>
      <c r="E9" s="622"/>
      <c r="F9" s="622"/>
      <c r="G9" s="622"/>
      <c r="H9" s="622"/>
      <c r="I9" s="622"/>
      <c r="J9" s="622"/>
      <c r="K9" s="622"/>
      <c r="L9" s="622"/>
      <c r="M9" s="622"/>
      <c r="N9" s="243"/>
    </row>
    <row r="10" spans="3:14" ht="15" customHeight="1">
      <c r="C10" s="622"/>
      <c r="D10" s="622"/>
      <c r="E10" s="622"/>
      <c r="F10" s="622"/>
      <c r="G10" s="622"/>
      <c r="H10" s="622"/>
      <c r="I10" s="622"/>
      <c r="J10" s="622"/>
      <c r="K10" s="622"/>
      <c r="L10" s="622"/>
      <c r="M10" s="622"/>
      <c r="N10" s="243"/>
    </row>
    <row r="11" spans="3:14" ht="15" customHeight="1">
      <c r="C11" s="622" t="s">
        <v>65</v>
      </c>
      <c r="D11" s="622"/>
      <c r="E11" s="622"/>
      <c r="F11" s="622"/>
      <c r="G11" s="622"/>
      <c r="H11" s="622"/>
      <c r="I11" s="622"/>
      <c r="J11" s="622"/>
      <c r="K11" s="622"/>
      <c r="L11" s="622"/>
      <c r="M11" s="622"/>
      <c r="N11" s="243"/>
    </row>
    <row r="12" spans="3:14" ht="15" customHeight="1">
      <c r="C12" s="622"/>
      <c r="D12" s="622"/>
      <c r="E12" s="622"/>
      <c r="F12" s="622"/>
      <c r="G12" s="622"/>
      <c r="H12" s="622"/>
      <c r="I12" s="622"/>
      <c r="J12" s="622"/>
      <c r="K12" s="622"/>
      <c r="L12" s="622"/>
      <c r="M12" s="622"/>
      <c r="N12" s="243"/>
    </row>
    <row r="13" spans="3:14" ht="13.5">
      <c r="C13" s="14"/>
      <c r="D13" s="14"/>
      <c r="E13" s="14"/>
      <c r="F13" s="14"/>
      <c r="G13" s="14"/>
      <c r="H13" s="14"/>
      <c r="I13" s="14"/>
      <c r="J13" s="14"/>
      <c r="K13" s="14"/>
      <c r="L13" s="14"/>
      <c r="M13" s="12"/>
      <c r="N13" s="12"/>
    </row>
    <row r="14" spans="3:20" ht="14.25" customHeight="1">
      <c r="C14" s="288" t="s">
        <v>527</v>
      </c>
      <c r="D14" s="12"/>
      <c r="E14" s="12"/>
      <c r="F14" s="12"/>
      <c r="G14" s="12"/>
      <c r="H14" s="12"/>
      <c r="I14" s="12"/>
      <c r="J14" s="12"/>
      <c r="K14" s="12"/>
      <c r="L14" s="12"/>
      <c r="M14" s="245" t="s">
        <v>770</v>
      </c>
      <c r="N14" s="183"/>
      <c r="O14" s="183"/>
      <c r="P14" s="2"/>
      <c r="Q14" s="183"/>
      <c r="T14" s="26"/>
    </row>
    <row r="15" spans="2:17" ht="13.5" customHeight="1">
      <c r="B15" s="634" t="s">
        <v>519</v>
      </c>
      <c r="C15" s="635"/>
      <c r="D15" s="625" t="s">
        <v>679</v>
      </c>
      <c r="E15" s="626"/>
      <c r="F15" s="252"/>
      <c r="G15" s="253"/>
      <c r="H15" s="271"/>
      <c r="I15" s="252"/>
      <c r="J15" s="271"/>
      <c r="K15" s="252"/>
      <c r="L15" s="252"/>
      <c r="M15" s="254"/>
      <c r="N15" s="4"/>
      <c r="O15" s="2"/>
      <c r="P15" s="2"/>
      <c r="Q15" s="2"/>
    </row>
    <row r="16" spans="2:17" ht="8.25" customHeight="1">
      <c r="B16" s="636"/>
      <c r="C16" s="637"/>
      <c r="D16" s="627"/>
      <c r="E16" s="628"/>
      <c r="F16" s="629" t="s">
        <v>769</v>
      </c>
      <c r="G16" s="623"/>
      <c r="H16" s="271"/>
      <c r="I16" s="252"/>
      <c r="J16" s="271"/>
      <c r="K16" s="272"/>
      <c r="L16" s="623" t="s">
        <v>94</v>
      </c>
      <c r="M16" s="623"/>
      <c r="N16" s="4"/>
      <c r="O16" s="2"/>
      <c r="P16" s="2"/>
      <c r="Q16" s="2"/>
    </row>
    <row r="17" spans="2:17" ht="13.5" customHeight="1">
      <c r="B17" s="636"/>
      <c r="C17" s="637"/>
      <c r="D17" s="627"/>
      <c r="E17" s="628"/>
      <c r="F17" s="630"/>
      <c r="G17" s="624"/>
      <c r="H17" s="629" t="s">
        <v>780</v>
      </c>
      <c r="I17" s="631"/>
      <c r="J17" s="632" t="s">
        <v>771</v>
      </c>
      <c r="K17" s="633"/>
      <c r="L17" s="624"/>
      <c r="M17" s="624"/>
      <c r="N17" s="4"/>
      <c r="O17" s="559"/>
      <c r="P17" s="559"/>
      <c r="Q17" s="2"/>
    </row>
    <row r="18" spans="2:17" ht="24.75" customHeight="1">
      <c r="B18" s="638"/>
      <c r="C18" s="639"/>
      <c r="D18" s="255"/>
      <c r="E18" s="269" t="s">
        <v>517</v>
      </c>
      <c r="F18" s="263"/>
      <c r="G18" s="269" t="s">
        <v>517</v>
      </c>
      <c r="H18" s="273"/>
      <c r="I18" s="269" t="s">
        <v>517</v>
      </c>
      <c r="J18" s="273"/>
      <c r="K18" s="270" t="s">
        <v>518</v>
      </c>
      <c r="L18" s="264"/>
      <c r="M18" s="269" t="s">
        <v>518</v>
      </c>
      <c r="N18" s="11"/>
      <c r="O18" s="560"/>
      <c r="P18" s="11"/>
      <c r="Q18" s="2"/>
    </row>
    <row r="19" spans="1:17" ht="12" customHeight="1">
      <c r="A19" s="7"/>
      <c r="B19" s="526"/>
      <c r="C19" s="527"/>
      <c r="D19" s="249" t="s">
        <v>759</v>
      </c>
      <c r="E19" s="250" t="s">
        <v>516</v>
      </c>
      <c r="F19" s="250" t="s">
        <v>759</v>
      </c>
      <c r="G19" s="250" t="s">
        <v>516</v>
      </c>
      <c r="H19" s="250" t="s">
        <v>759</v>
      </c>
      <c r="I19" s="250" t="s">
        <v>516</v>
      </c>
      <c r="J19" s="250" t="s">
        <v>759</v>
      </c>
      <c r="K19" s="250" t="s">
        <v>759</v>
      </c>
      <c r="L19" s="250" t="s">
        <v>759</v>
      </c>
      <c r="M19" s="250" t="s">
        <v>759</v>
      </c>
      <c r="N19" s="8"/>
      <c r="O19" s="561"/>
      <c r="P19" s="562"/>
      <c r="Q19" s="2"/>
    </row>
    <row r="20" spans="1:17" s="7" customFormat="1" ht="15" customHeight="1">
      <c r="A20" s="1"/>
      <c r="B20" s="525" t="s">
        <v>224</v>
      </c>
      <c r="C20" s="528" t="s">
        <v>753</v>
      </c>
      <c r="D20" s="256">
        <v>264029</v>
      </c>
      <c r="E20" s="281">
        <v>1.8</v>
      </c>
      <c r="F20" s="257">
        <v>253429</v>
      </c>
      <c r="G20" s="281">
        <v>1.9</v>
      </c>
      <c r="H20" s="257">
        <v>230567</v>
      </c>
      <c r="I20" s="281">
        <v>1.5</v>
      </c>
      <c r="J20" s="289">
        <v>22862</v>
      </c>
      <c r="K20" s="290">
        <v>1274</v>
      </c>
      <c r="L20" s="289">
        <v>10600</v>
      </c>
      <c r="M20" s="291">
        <v>-98</v>
      </c>
      <c r="N20" s="10"/>
      <c r="O20" s="563"/>
      <c r="P20" s="563"/>
      <c r="Q20" s="564"/>
    </row>
    <row r="21" spans="2:17" ht="15" customHeight="1">
      <c r="B21" s="525" t="s">
        <v>225</v>
      </c>
      <c r="C21" s="528" t="s">
        <v>754</v>
      </c>
      <c r="D21" s="258">
        <v>378415</v>
      </c>
      <c r="E21" s="281">
        <v>19.6</v>
      </c>
      <c r="F21" s="259">
        <v>331600</v>
      </c>
      <c r="G21" s="281">
        <v>5.6</v>
      </c>
      <c r="H21" s="259">
        <v>305433</v>
      </c>
      <c r="I21" s="281">
        <v>2.6</v>
      </c>
      <c r="J21" s="292">
        <v>26167</v>
      </c>
      <c r="K21" s="290">
        <v>9905</v>
      </c>
      <c r="L21" s="292">
        <v>46815</v>
      </c>
      <c r="M21" s="291">
        <v>44198</v>
      </c>
      <c r="N21" s="10"/>
      <c r="O21" s="563"/>
      <c r="P21" s="563"/>
      <c r="Q21" s="565"/>
    </row>
    <row r="22" spans="2:17" ht="15" customHeight="1">
      <c r="B22" s="525" t="s">
        <v>226</v>
      </c>
      <c r="C22" s="528" t="s">
        <v>755</v>
      </c>
      <c r="D22" s="258">
        <v>326946</v>
      </c>
      <c r="E22" s="281">
        <v>-0.9</v>
      </c>
      <c r="F22" s="259">
        <v>306749</v>
      </c>
      <c r="G22" s="281">
        <v>1.3</v>
      </c>
      <c r="H22" s="259">
        <v>269661</v>
      </c>
      <c r="I22" s="281">
        <v>1.6</v>
      </c>
      <c r="J22" s="292">
        <v>37088</v>
      </c>
      <c r="K22" s="290">
        <v>-306</v>
      </c>
      <c r="L22" s="292">
        <v>20197</v>
      </c>
      <c r="M22" s="291">
        <v>-7361</v>
      </c>
      <c r="N22" s="10"/>
      <c r="O22" s="563"/>
      <c r="P22" s="563"/>
      <c r="Q22" s="2"/>
    </row>
    <row r="23" spans="2:17" ht="15" customHeight="1">
      <c r="B23" s="525" t="s">
        <v>227</v>
      </c>
      <c r="C23" s="528" t="s">
        <v>768</v>
      </c>
      <c r="D23" s="258">
        <v>411018</v>
      </c>
      <c r="E23" s="281">
        <v>15.1</v>
      </c>
      <c r="F23" s="259">
        <v>409317</v>
      </c>
      <c r="G23" s="281">
        <v>14.4</v>
      </c>
      <c r="H23" s="259">
        <v>350605</v>
      </c>
      <c r="I23" s="281">
        <v>3.9</v>
      </c>
      <c r="J23" s="292">
        <v>58712</v>
      </c>
      <c r="K23" s="290">
        <v>38499</v>
      </c>
      <c r="L23" s="292">
        <v>1701</v>
      </c>
      <c r="M23" s="291">
        <v>1701</v>
      </c>
      <c r="N23" s="10"/>
      <c r="O23" s="563"/>
      <c r="P23" s="563"/>
      <c r="Q23" s="2"/>
    </row>
    <row r="24" spans="2:17" ht="15" customHeight="1">
      <c r="B24" s="525" t="s">
        <v>228</v>
      </c>
      <c r="C24" s="528" t="s">
        <v>749</v>
      </c>
      <c r="D24" s="258">
        <v>329590</v>
      </c>
      <c r="E24" s="281">
        <v>-5.4</v>
      </c>
      <c r="F24" s="259">
        <v>327674</v>
      </c>
      <c r="G24" s="281">
        <v>-0.8</v>
      </c>
      <c r="H24" s="259">
        <v>311509</v>
      </c>
      <c r="I24" s="281">
        <v>-0.3</v>
      </c>
      <c r="J24" s="292">
        <v>16165</v>
      </c>
      <c r="K24" s="290">
        <v>-1490</v>
      </c>
      <c r="L24" s="292">
        <v>1916</v>
      </c>
      <c r="M24" s="291">
        <v>-16657</v>
      </c>
      <c r="N24" s="10"/>
      <c r="O24" s="563"/>
      <c r="P24" s="563"/>
      <c r="Q24" s="2"/>
    </row>
    <row r="25" spans="2:17" ht="15" customHeight="1">
      <c r="B25" s="525" t="s">
        <v>229</v>
      </c>
      <c r="C25" s="528" t="s">
        <v>767</v>
      </c>
      <c r="D25" s="258">
        <v>281354</v>
      </c>
      <c r="E25" s="281">
        <v>-2.9</v>
      </c>
      <c r="F25" s="259">
        <v>274053</v>
      </c>
      <c r="G25" s="281">
        <v>-3</v>
      </c>
      <c r="H25" s="260">
        <v>226923</v>
      </c>
      <c r="I25" s="301">
        <v>-3.8</v>
      </c>
      <c r="J25" s="293">
        <v>47130</v>
      </c>
      <c r="K25" s="294">
        <v>164</v>
      </c>
      <c r="L25" s="292">
        <v>7301</v>
      </c>
      <c r="M25" s="291">
        <v>-2</v>
      </c>
      <c r="N25" s="10"/>
      <c r="O25" s="563"/>
      <c r="P25" s="563"/>
      <c r="Q25" s="2"/>
    </row>
    <row r="26" spans="2:17" ht="15" customHeight="1">
      <c r="B26" s="525" t="s">
        <v>230</v>
      </c>
      <c r="C26" s="528" t="s">
        <v>774</v>
      </c>
      <c r="D26" s="258">
        <v>199471</v>
      </c>
      <c r="E26" s="301">
        <v>-0.2</v>
      </c>
      <c r="F26" s="260">
        <v>194170</v>
      </c>
      <c r="G26" s="301">
        <v>-0.9</v>
      </c>
      <c r="H26" s="260">
        <v>184944</v>
      </c>
      <c r="I26" s="301">
        <v>-1.2</v>
      </c>
      <c r="J26" s="293">
        <v>9226</v>
      </c>
      <c r="K26" s="294">
        <v>594</v>
      </c>
      <c r="L26" s="293">
        <v>5301</v>
      </c>
      <c r="M26" s="295">
        <v>821</v>
      </c>
      <c r="N26" s="128"/>
      <c r="O26" s="563"/>
      <c r="P26" s="563"/>
      <c r="Q26" s="2"/>
    </row>
    <row r="27" spans="2:17" ht="15" customHeight="1">
      <c r="B27" s="525" t="s">
        <v>231</v>
      </c>
      <c r="C27" s="528" t="s">
        <v>775</v>
      </c>
      <c r="D27" s="258">
        <v>346332</v>
      </c>
      <c r="E27" s="301">
        <v>2.8</v>
      </c>
      <c r="F27" s="260">
        <v>345626</v>
      </c>
      <c r="G27" s="301">
        <v>4.2</v>
      </c>
      <c r="H27" s="260">
        <v>305463</v>
      </c>
      <c r="I27" s="301">
        <v>-0.9</v>
      </c>
      <c r="J27" s="293">
        <v>40163</v>
      </c>
      <c r="K27" s="294">
        <v>16858</v>
      </c>
      <c r="L27" s="293">
        <v>706</v>
      </c>
      <c r="M27" s="295">
        <v>-4633</v>
      </c>
      <c r="N27" s="128"/>
      <c r="O27" s="563"/>
      <c r="P27" s="563"/>
      <c r="Q27" s="2"/>
    </row>
    <row r="28" spans="2:17" ht="15" customHeight="1">
      <c r="B28" s="525" t="s">
        <v>232</v>
      </c>
      <c r="C28" s="528" t="s">
        <v>766</v>
      </c>
      <c r="D28" s="258">
        <v>285573</v>
      </c>
      <c r="E28" s="301">
        <v>-2.8</v>
      </c>
      <c r="F28" s="260">
        <v>282620</v>
      </c>
      <c r="G28" s="301">
        <v>-2.8</v>
      </c>
      <c r="H28" s="260">
        <v>258104</v>
      </c>
      <c r="I28" s="301">
        <v>-5.6</v>
      </c>
      <c r="J28" s="293">
        <v>24516</v>
      </c>
      <c r="K28" s="294">
        <v>7321</v>
      </c>
      <c r="L28" s="293">
        <v>2953</v>
      </c>
      <c r="M28" s="295">
        <v>-246</v>
      </c>
      <c r="N28" s="128"/>
      <c r="O28" s="563"/>
      <c r="P28" s="563"/>
      <c r="Q28" s="2"/>
    </row>
    <row r="29" spans="2:17" ht="15" customHeight="1">
      <c r="B29" s="525" t="s">
        <v>233</v>
      </c>
      <c r="C29" s="529" t="s">
        <v>765</v>
      </c>
      <c r="D29" s="258">
        <v>319073</v>
      </c>
      <c r="E29" s="301">
        <v>9.2</v>
      </c>
      <c r="F29" s="260">
        <v>317650</v>
      </c>
      <c r="G29" s="301">
        <v>10.6</v>
      </c>
      <c r="H29" s="260">
        <v>295378</v>
      </c>
      <c r="I29" s="301">
        <v>11.9</v>
      </c>
      <c r="J29" s="293">
        <v>22272</v>
      </c>
      <c r="K29" s="294">
        <v>-951</v>
      </c>
      <c r="L29" s="293">
        <v>1423</v>
      </c>
      <c r="M29" s="295">
        <v>-3404</v>
      </c>
      <c r="N29" s="128"/>
      <c r="O29" s="563"/>
      <c r="P29" s="563"/>
      <c r="Q29" s="2"/>
    </row>
    <row r="30" spans="2:17" ht="15" customHeight="1">
      <c r="B30" s="525" t="s">
        <v>234</v>
      </c>
      <c r="C30" s="528" t="s">
        <v>764</v>
      </c>
      <c r="D30" s="258">
        <v>121263</v>
      </c>
      <c r="E30" s="301">
        <v>4.3</v>
      </c>
      <c r="F30" s="260">
        <v>119966</v>
      </c>
      <c r="G30" s="301">
        <v>4.1</v>
      </c>
      <c r="H30" s="260">
        <v>113947</v>
      </c>
      <c r="I30" s="301">
        <v>4.9</v>
      </c>
      <c r="J30" s="293">
        <v>6019</v>
      </c>
      <c r="K30" s="294">
        <v>-719</v>
      </c>
      <c r="L30" s="293">
        <v>1297</v>
      </c>
      <c r="M30" s="295">
        <v>333</v>
      </c>
      <c r="N30" s="128"/>
      <c r="O30" s="563"/>
      <c r="P30" s="563"/>
      <c r="Q30" s="2"/>
    </row>
    <row r="31" spans="2:17" ht="15" customHeight="1">
      <c r="B31" s="525" t="s">
        <v>235</v>
      </c>
      <c r="C31" s="528" t="s">
        <v>763</v>
      </c>
      <c r="D31" s="258">
        <v>183752</v>
      </c>
      <c r="E31" s="301">
        <v>5.2</v>
      </c>
      <c r="F31" s="260">
        <v>178147</v>
      </c>
      <c r="G31" s="301">
        <v>2.9</v>
      </c>
      <c r="H31" s="260">
        <v>169449</v>
      </c>
      <c r="I31" s="301">
        <v>3.1</v>
      </c>
      <c r="J31" s="293">
        <v>8698</v>
      </c>
      <c r="K31" s="294">
        <v>80</v>
      </c>
      <c r="L31" s="293">
        <v>5605</v>
      </c>
      <c r="M31" s="295">
        <v>3745</v>
      </c>
      <c r="N31" s="128"/>
      <c r="O31" s="563"/>
      <c r="P31" s="563"/>
      <c r="Q31" s="2"/>
    </row>
    <row r="32" spans="2:17" ht="15" customHeight="1">
      <c r="B32" s="525" t="s">
        <v>236</v>
      </c>
      <c r="C32" s="528" t="s">
        <v>756</v>
      </c>
      <c r="D32" s="258">
        <v>311704</v>
      </c>
      <c r="E32" s="301">
        <v>10.6</v>
      </c>
      <c r="F32" s="260">
        <v>301282</v>
      </c>
      <c r="G32" s="301">
        <v>7.1</v>
      </c>
      <c r="H32" s="260">
        <v>299508</v>
      </c>
      <c r="I32" s="301">
        <v>6.7</v>
      </c>
      <c r="J32" s="293">
        <v>1774</v>
      </c>
      <c r="K32" s="294">
        <v>860</v>
      </c>
      <c r="L32" s="293">
        <v>10422</v>
      </c>
      <c r="M32" s="295">
        <v>10301</v>
      </c>
      <c r="N32" s="128"/>
      <c r="O32" s="563"/>
      <c r="P32" s="563"/>
      <c r="Q32" s="2"/>
    </row>
    <row r="33" spans="2:17" ht="15" customHeight="1">
      <c r="B33" s="525" t="s">
        <v>237</v>
      </c>
      <c r="C33" s="528" t="s">
        <v>752</v>
      </c>
      <c r="D33" s="258">
        <v>240995</v>
      </c>
      <c r="E33" s="301">
        <v>0.2</v>
      </c>
      <c r="F33" s="260">
        <v>238176</v>
      </c>
      <c r="G33" s="301">
        <v>1.9</v>
      </c>
      <c r="H33" s="260">
        <v>220380</v>
      </c>
      <c r="I33" s="301">
        <v>1.9</v>
      </c>
      <c r="J33" s="293">
        <v>17796</v>
      </c>
      <c r="K33" s="294">
        <v>753</v>
      </c>
      <c r="L33" s="293">
        <v>2819</v>
      </c>
      <c r="M33" s="295">
        <v>-4152</v>
      </c>
      <c r="N33" s="128"/>
      <c r="O33" s="563"/>
      <c r="P33" s="563"/>
      <c r="Q33" s="2"/>
    </row>
    <row r="34" spans="2:17" ht="15" customHeight="1">
      <c r="B34" s="525" t="s">
        <v>238</v>
      </c>
      <c r="C34" s="528" t="s">
        <v>750</v>
      </c>
      <c r="D34" s="258">
        <v>291623</v>
      </c>
      <c r="E34" s="301">
        <v>4.8</v>
      </c>
      <c r="F34" s="260">
        <v>290862</v>
      </c>
      <c r="G34" s="301">
        <v>4.9</v>
      </c>
      <c r="H34" s="260">
        <v>277029</v>
      </c>
      <c r="I34" s="301">
        <v>3.8</v>
      </c>
      <c r="J34" s="293">
        <v>13833</v>
      </c>
      <c r="K34" s="294">
        <v>3377</v>
      </c>
      <c r="L34" s="293">
        <v>761</v>
      </c>
      <c r="M34" s="295">
        <v>-353</v>
      </c>
      <c r="N34" s="128"/>
      <c r="O34" s="563"/>
      <c r="P34" s="563"/>
      <c r="Q34" s="2"/>
    </row>
    <row r="35" spans="2:17" ht="15" customHeight="1">
      <c r="B35" s="530" t="s">
        <v>239</v>
      </c>
      <c r="C35" s="531" t="s">
        <v>751</v>
      </c>
      <c r="D35" s="261">
        <v>183956</v>
      </c>
      <c r="E35" s="314">
        <v>-2.1</v>
      </c>
      <c r="F35" s="262">
        <v>183859</v>
      </c>
      <c r="G35" s="314">
        <v>-1.8</v>
      </c>
      <c r="H35" s="262">
        <v>170316</v>
      </c>
      <c r="I35" s="314">
        <v>-1.6</v>
      </c>
      <c r="J35" s="296">
        <v>13543</v>
      </c>
      <c r="K35" s="297">
        <v>-1072</v>
      </c>
      <c r="L35" s="296">
        <v>97</v>
      </c>
      <c r="M35" s="298">
        <v>-441</v>
      </c>
      <c r="N35" s="128"/>
      <c r="O35" s="563"/>
      <c r="P35" s="563"/>
      <c r="Q35" s="2"/>
    </row>
    <row r="36" spans="3:17" ht="13.5">
      <c r="C36" s="251"/>
      <c r="D36" s="12"/>
      <c r="E36" s="12"/>
      <c r="F36" s="12"/>
      <c r="G36" s="12"/>
      <c r="M36" s="126"/>
      <c r="N36" s="570"/>
      <c r="O36" s="2"/>
      <c r="P36" s="2"/>
      <c r="Q36" s="2"/>
    </row>
    <row r="37" spans="1:17" ht="18" customHeight="1">
      <c r="A37" s="196" t="s">
        <v>680</v>
      </c>
      <c r="B37" s="196"/>
      <c r="C37" s="197"/>
      <c r="D37" s="198"/>
      <c r="E37" s="12"/>
      <c r="F37" s="12"/>
      <c r="G37" s="12"/>
      <c r="H37" s="12"/>
      <c r="I37" s="12"/>
      <c r="J37" s="12"/>
      <c r="K37" s="12"/>
      <c r="L37" s="12"/>
      <c r="M37" s="12"/>
      <c r="N37" s="183"/>
      <c r="O37" s="2"/>
      <c r="P37" s="2"/>
      <c r="Q37" s="2"/>
    </row>
    <row r="38" spans="1:17" ht="13.5" customHeight="1">
      <c r="A38" s="196"/>
      <c r="B38" s="196"/>
      <c r="C38" s="197"/>
      <c r="D38" s="198"/>
      <c r="E38" s="12"/>
      <c r="F38" s="12"/>
      <c r="G38" s="12"/>
      <c r="H38" s="12"/>
      <c r="I38" s="12"/>
      <c r="J38" s="12"/>
      <c r="K38" s="12"/>
      <c r="L38" s="12"/>
      <c r="M38" s="12"/>
      <c r="N38" s="183"/>
      <c r="O38" s="2"/>
      <c r="P38" s="2"/>
      <c r="Q38" s="2"/>
    </row>
    <row r="39" spans="3:17" ht="15" customHeight="1">
      <c r="C39" s="621" t="s">
        <v>66</v>
      </c>
      <c r="D39" s="621"/>
      <c r="E39" s="621"/>
      <c r="F39" s="621"/>
      <c r="G39" s="621"/>
      <c r="H39" s="621"/>
      <c r="I39" s="621"/>
      <c r="J39" s="621"/>
      <c r="K39" s="621"/>
      <c r="L39" s="621"/>
      <c r="M39" s="621"/>
      <c r="N39" s="571"/>
      <c r="O39" s="2"/>
      <c r="P39" s="2"/>
      <c r="Q39" s="2"/>
    </row>
    <row r="40" spans="3:17" ht="15" customHeight="1">
      <c r="C40" s="621"/>
      <c r="D40" s="621"/>
      <c r="E40" s="621"/>
      <c r="F40" s="621"/>
      <c r="G40" s="621"/>
      <c r="H40" s="621"/>
      <c r="I40" s="621"/>
      <c r="J40" s="621"/>
      <c r="K40" s="621"/>
      <c r="L40" s="621"/>
      <c r="M40" s="621"/>
      <c r="N40" s="571"/>
      <c r="O40" s="2"/>
      <c r="P40" s="2"/>
      <c r="Q40" s="2"/>
    </row>
    <row r="41" spans="3:17" ht="15" customHeight="1">
      <c r="C41" s="622" t="s">
        <v>67</v>
      </c>
      <c r="D41" s="622"/>
      <c r="E41" s="622"/>
      <c r="F41" s="622"/>
      <c r="G41" s="622"/>
      <c r="H41" s="622"/>
      <c r="I41" s="622"/>
      <c r="J41" s="622"/>
      <c r="K41" s="622"/>
      <c r="L41" s="622"/>
      <c r="M41" s="622"/>
      <c r="N41" s="572"/>
      <c r="O41" s="2"/>
      <c r="P41" s="2"/>
      <c r="Q41" s="2"/>
    </row>
    <row r="42" spans="3:17" ht="15" customHeight="1">
      <c r="C42" s="622"/>
      <c r="D42" s="622"/>
      <c r="E42" s="622"/>
      <c r="F42" s="622"/>
      <c r="G42" s="622"/>
      <c r="H42" s="622"/>
      <c r="I42" s="622"/>
      <c r="J42" s="622"/>
      <c r="K42" s="622"/>
      <c r="L42" s="622"/>
      <c r="M42" s="622"/>
      <c r="N42" s="572"/>
      <c r="O42" s="2"/>
      <c r="P42" s="2"/>
      <c r="Q42" s="2"/>
    </row>
    <row r="43" spans="3:17" ht="15" customHeight="1">
      <c r="C43" s="622" t="s">
        <v>68</v>
      </c>
      <c r="D43" s="622"/>
      <c r="E43" s="622"/>
      <c r="F43" s="622"/>
      <c r="G43" s="622"/>
      <c r="H43" s="622"/>
      <c r="I43" s="622"/>
      <c r="J43" s="622"/>
      <c r="K43" s="622"/>
      <c r="L43" s="622"/>
      <c r="M43" s="622"/>
      <c r="N43" s="572"/>
      <c r="O43" s="2"/>
      <c r="P43" s="2"/>
      <c r="Q43" s="2"/>
    </row>
    <row r="44" spans="3:17" ht="15" customHeight="1">
      <c r="C44" s="622"/>
      <c r="D44" s="622"/>
      <c r="E44" s="622"/>
      <c r="F44" s="622"/>
      <c r="G44" s="622"/>
      <c r="H44" s="622"/>
      <c r="I44" s="622"/>
      <c r="J44" s="622"/>
      <c r="K44" s="622"/>
      <c r="L44" s="622"/>
      <c r="M44" s="622"/>
      <c r="N44" s="572"/>
      <c r="O44" s="2"/>
      <c r="P44" s="2"/>
      <c r="Q44" s="2"/>
    </row>
    <row r="45" spans="14:17" ht="13.5">
      <c r="N45" s="2"/>
      <c r="O45" s="2"/>
      <c r="P45" s="2"/>
      <c r="Q45" s="2"/>
    </row>
    <row r="46" spans="3:17" ht="14.25" customHeight="1">
      <c r="C46" s="288" t="s">
        <v>528</v>
      </c>
      <c r="D46" s="12"/>
      <c r="E46" s="12"/>
      <c r="F46" s="12"/>
      <c r="G46" s="12"/>
      <c r="H46" s="12"/>
      <c r="I46" s="12"/>
      <c r="J46" s="12"/>
      <c r="K46" s="245"/>
      <c r="L46" s="12"/>
      <c r="M46" s="245" t="s">
        <v>778</v>
      </c>
      <c r="N46" s="2"/>
      <c r="O46" s="565"/>
      <c r="P46" s="2"/>
      <c r="Q46" s="2"/>
    </row>
    <row r="47" spans="2:17" ht="13.5">
      <c r="B47" s="634" t="s">
        <v>519</v>
      </c>
      <c r="C47" s="635"/>
      <c r="D47" s="625" t="s">
        <v>679</v>
      </c>
      <c r="E47" s="626"/>
      <c r="F47" s="252"/>
      <c r="G47" s="253"/>
      <c r="H47" s="271"/>
      <c r="I47" s="252"/>
      <c r="J47" s="271"/>
      <c r="K47" s="252"/>
      <c r="L47" s="252"/>
      <c r="M47" s="254"/>
      <c r="N47" s="4"/>
      <c r="O47" s="2"/>
      <c r="P47" s="2"/>
      <c r="Q47" s="2"/>
    </row>
    <row r="48" spans="2:17" ht="8.25" customHeight="1">
      <c r="B48" s="636"/>
      <c r="C48" s="637"/>
      <c r="D48" s="627"/>
      <c r="E48" s="628"/>
      <c r="F48" s="629" t="s">
        <v>769</v>
      </c>
      <c r="G48" s="623"/>
      <c r="H48" s="271"/>
      <c r="I48" s="252"/>
      <c r="J48" s="271"/>
      <c r="K48" s="272"/>
      <c r="L48" s="623" t="s">
        <v>94</v>
      </c>
      <c r="M48" s="623"/>
      <c r="N48" s="4"/>
      <c r="O48" s="2"/>
      <c r="P48" s="2"/>
      <c r="Q48" s="2"/>
    </row>
    <row r="49" spans="2:17" ht="13.5" customHeight="1">
      <c r="B49" s="636"/>
      <c r="C49" s="637"/>
      <c r="D49" s="627"/>
      <c r="E49" s="628"/>
      <c r="F49" s="630"/>
      <c r="G49" s="624"/>
      <c r="H49" s="629" t="s">
        <v>780</v>
      </c>
      <c r="I49" s="631"/>
      <c r="J49" s="632" t="s">
        <v>771</v>
      </c>
      <c r="K49" s="633"/>
      <c r="L49" s="624"/>
      <c r="M49" s="624"/>
      <c r="N49" s="4"/>
      <c r="O49" s="559"/>
      <c r="P49" s="559"/>
      <c r="Q49" s="2"/>
    </row>
    <row r="50" spans="2:17" ht="24.75" customHeight="1">
      <c r="B50" s="638"/>
      <c r="C50" s="639"/>
      <c r="D50" s="255"/>
      <c r="E50" s="269" t="s">
        <v>517</v>
      </c>
      <c r="F50" s="263"/>
      <c r="G50" s="269" t="s">
        <v>517</v>
      </c>
      <c r="H50" s="273"/>
      <c r="I50" s="269" t="s">
        <v>517</v>
      </c>
      <c r="J50" s="273"/>
      <c r="K50" s="270" t="s">
        <v>518</v>
      </c>
      <c r="L50" s="264"/>
      <c r="M50" s="269" t="s">
        <v>518</v>
      </c>
      <c r="N50" s="11"/>
      <c r="O50" s="560"/>
      <c r="P50" s="11"/>
      <c r="Q50" s="2"/>
    </row>
    <row r="51" spans="2:17" ht="12" customHeight="1">
      <c r="B51" s="526"/>
      <c r="C51" s="527"/>
      <c r="D51" s="249" t="s">
        <v>759</v>
      </c>
      <c r="E51" s="250" t="s">
        <v>762</v>
      </c>
      <c r="F51" s="250" t="s">
        <v>759</v>
      </c>
      <c r="G51" s="250" t="s">
        <v>762</v>
      </c>
      <c r="H51" s="250" t="s">
        <v>759</v>
      </c>
      <c r="I51" s="250" t="s">
        <v>762</v>
      </c>
      <c r="J51" s="250" t="s">
        <v>759</v>
      </c>
      <c r="K51" s="250" t="s">
        <v>759</v>
      </c>
      <c r="L51" s="250" t="s">
        <v>759</v>
      </c>
      <c r="M51" s="250" t="s">
        <v>759</v>
      </c>
      <c r="N51" s="8"/>
      <c r="O51" s="561"/>
      <c r="P51" s="562"/>
      <c r="Q51" s="2"/>
    </row>
    <row r="52" spans="2:17" ht="15" customHeight="1">
      <c r="B52" s="525" t="s">
        <v>224</v>
      </c>
      <c r="C52" s="528" t="s">
        <v>753</v>
      </c>
      <c r="D52" s="256">
        <v>291064</v>
      </c>
      <c r="E52" s="281">
        <v>1.3</v>
      </c>
      <c r="F52" s="257">
        <v>276311</v>
      </c>
      <c r="G52" s="281">
        <v>0.9</v>
      </c>
      <c r="H52" s="257">
        <v>247985</v>
      </c>
      <c r="I52" s="281">
        <v>0.9</v>
      </c>
      <c r="J52" s="289">
        <v>28326</v>
      </c>
      <c r="K52" s="290">
        <v>553</v>
      </c>
      <c r="L52" s="289">
        <v>14753</v>
      </c>
      <c r="M52" s="291">
        <v>580</v>
      </c>
      <c r="N52" s="10"/>
      <c r="O52" s="563"/>
      <c r="P52" s="563"/>
      <c r="Q52" s="2"/>
    </row>
    <row r="53" spans="2:17" ht="15" customHeight="1">
      <c r="B53" s="525" t="s">
        <v>225</v>
      </c>
      <c r="C53" s="528" t="s">
        <v>754</v>
      </c>
      <c r="D53" s="256">
        <v>458366</v>
      </c>
      <c r="E53" s="281">
        <v>37</v>
      </c>
      <c r="F53" s="257">
        <v>350898</v>
      </c>
      <c r="G53" s="281">
        <v>5.1</v>
      </c>
      <c r="H53" s="257">
        <v>321280</v>
      </c>
      <c r="I53" s="281">
        <v>6.2</v>
      </c>
      <c r="J53" s="289">
        <v>29618</v>
      </c>
      <c r="K53" s="290">
        <v>-2253</v>
      </c>
      <c r="L53" s="289">
        <v>107468</v>
      </c>
      <c r="M53" s="291">
        <v>107468</v>
      </c>
      <c r="N53" s="10"/>
      <c r="O53" s="563"/>
      <c r="P53" s="563"/>
      <c r="Q53" s="2"/>
    </row>
    <row r="54" spans="2:17" ht="15" customHeight="1">
      <c r="B54" s="525" t="s">
        <v>226</v>
      </c>
      <c r="C54" s="528" t="s">
        <v>755</v>
      </c>
      <c r="D54" s="256">
        <v>351699</v>
      </c>
      <c r="E54" s="281">
        <v>-1.3</v>
      </c>
      <c r="F54" s="257">
        <v>326670</v>
      </c>
      <c r="G54" s="281">
        <v>0.1</v>
      </c>
      <c r="H54" s="257">
        <v>283230</v>
      </c>
      <c r="I54" s="281">
        <v>0</v>
      </c>
      <c r="J54" s="289">
        <v>43440</v>
      </c>
      <c r="K54" s="290">
        <v>116</v>
      </c>
      <c r="L54" s="289">
        <v>25029</v>
      </c>
      <c r="M54" s="291">
        <v>-4680</v>
      </c>
      <c r="N54" s="10"/>
      <c r="O54" s="563"/>
      <c r="P54" s="563"/>
      <c r="Q54" s="2"/>
    </row>
    <row r="55" spans="2:17" ht="15" customHeight="1">
      <c r="B55" s="525" t="s">
        <v>227</v>
      </c>
      <c r="C55" s="528" t="s">
        <v>768</v>
      </c>
      <c r="D55" s="256">
        <v>411018</v>
      </c>
      <c r="E55" s="281">
        <v>8.3</v>
      </c>
      <c r="F55" s="257">
        <v>409317</v>
      </c>
      <c r="G55" s="281">
        <v>7.9</v>
      </c>
      <c r="H55" s="257">
        <v>350605</v>
      </c>
      <c r="I55" s="281">
        <v>-0.8</v>
      </c>
      <c r="J55" s="289">
        <v>58712</v>
      </c>
      <c r="K55" s="290">
        <v>32332</v>
      </c>
      <c r="L55" s="289">
        <v>1701</v>
      </c>
      <c r="M55" s="291">
        <v>1701</v>
      </c>
      <c r="N55" s="10"/>
      <c r="O55" s="563"/>
      <c r="P55" s="563"/>
      <c r="Q55" s="2"/>
    </row>
    <row r="56" spans="2:17" ht="15" customHeight="1">
      <c r="B56" s="525" t="s">
        <v>228</v>
      </c>
      <c r="C56" s="528" t="s">
        <v>749</v>
      </c>
      <c r="D56" s="256">
        <v>392035</v>
      </c>
      <c r="E56" s="281">
        <v>-3</v>
      </c>
      <c r="F56" s="257">
        <v>389304</v>
      </c>
      <c r="G56" s="281">
        <v>0.8</v>
      </c>
      <c r="H56" s="257">
        <v>365922</v>
      </c>
      <c r="I56" s="281">
        <v>0.5</v>
      </c>
      <c r="J56" s="289">
        <v>23382</v>
      </c>
      <c r="K56" s="290">
        <v>1218</v>
      </c>
      <c r="L56" s="289">
        <v>2731</v>
      </c>
      <c r="M56" s="291">
        <v>-14692</v>
      </c>
      <c r="N56" s="10"/>
      <c r="O56" s="563"/>
      <c r="P56" s="563"/>
      <c r="Q56" s="2"/>
    </row>
    <row r="57" spans="2:17" ht="15" customHeight="1">
      <c r="B57" s="525" t="s">
        <v>229</v>
      </c>
      <c r="C57" s="528" t="s">
        <v>767</v>
      </c>
      <c r="D57" s="256">
        <v>275800</v>
      </c>
      <c r="E57" s="281">
        <v>-3</v>
      </c>
      <c r="F57" s="257">
        <v>266193</v>
      </c>
      <c r="G57" s="281">
        <v>-2.8</v>
      </c>
      <c r="H57" s="257">
        <v>227447</v>
      </c>
      <c r="I57" s="301">
        <v>2.2</v>
      </c>
      <c r="J57" s="299">
        <v>38746</v>
      </c>
      <c r="K57" s="294">
        <v>-12395</v>
      </c>
      <c r="L57" s="289">
        <v>9607</v>
      </c>
      <c r="M57" s="291">
        <v>-861</v>
      </c>
      <c r="N57" s="10"/>
      <c r="O57" s="563"/>
      <c r="P57" s="563"/>
      <c r="Q57" s="2"/>
    </row>
    <row r="58" spans="2:17" ht="15" customHeight="1">
      <c r="B58" s="525" t="s">
        <v>230</v>
      </c>
      <c r="C58" s="528" t="s">
        <v>774</v>
      </c>
      <c r="D58" s="256">
        <v>201892</v>
      </c>
      <c r="E58" s="281">
        <v>2</v>
      </c>
      <c r="F58" s="257">
        <v>191958</v>
      </c>
      <c r="G58" s="281">
        <v>1.7</v>
      </c>
      <c r="H58" s="257">
        <v>181909</v>
      </c>
      <c r="I58" s="281">
        <v>0.6</v>
      </c>
      <c r="J58" s="299">
        <v>10049</v>
      </c>
      <c r="K58" s="294">
        <v>2056</v>
      </c>
      <c r="L58" s="289">
        <v>9934</v>
      </c>
      <c r="M58" s="291">
        <v>597</v>
      </c>
      <c r="N58" s="10"/>
      <c r="O58" s="563"/>
      <c r="P58" s="563"/>
      <c r="Q58" s="2"/>
    </row>
    <row r="59" spans="2:17" ht="15" customHeight="1">
      <c r="B59" s="525" t="s">
        <v>231</v>
      </c>
      <c r="C59" s="528" t="s">
        <v>775</v>
      </c>
      <c r="D59" s="256">
        <v>363655</v>
      </c>
      <c r="E59" s="281">
        <v>4</v>
      </c>
      <c r="F59" s="265">
        <v>362880</v>
      </c>
      <c r="G59" s="281">
        <v>6.7</v>
      </c>
      <c r="H59" s="257">
        <v>331297</v>
      </c>
      <c r="I59" s="281">
        <v>7.4</v>
      </c>
      <c r="J59" s="299">
        <v>31583</v>
      </c>
      <c r="K59" s="294">
        <v>27</v>
      </c>
      <c r="L59" s="299">
        <v>775</v>
      </c>
      <c r="M59" s="295">
        <v>-9476</v>
      </c>
      <c r="N59" s="10"/>
      <c r="O59" s="563"/>
      <c r="P59" s="563"/>
      <c r="Q59" s="2"/>
    </row>
    <row r="60" spans="2:17" ht="15" customHeight="1">
      <c r="B60" s="525" t="s">
        <v>232</v>
      </c>
      <c r="C60" s="528" t="s">
        <v>766</v>
      </c>
      <c r="D60" s="256">
        <v>345066</v>
      </c>
      <c r="E60" s="281">
        <v>2.6</v>
      </c>
      <c r="F60" s="265">
        <v>341344</v>
      </c>
      <c r="G60" s="281">
        <v>2.6</v>
      </c>
      <c r="H60" s="257">
        <v>307926</v>
      </c>
      <c r="I60" s="281">
        <v>0.3</v>
      </c>
      <c r="J60" s="299">
        <v>33418</v>
      </c>
      <c r="K60" s="294">
        <v>7938</v>
      </c>
      <c r="L60" s="299">
        <v>3722</v>
      </c>
      <c r="M60" s="295">
        <v>-29</v>
      </c>
      <c r="N60" s="10"/>
      <c r="O60" s="563"/>
      <c r="P60" s="563"/>
      <c r="Q60" s="2"/>
    </row>
    <row r="61" spans="2:17" ht="15" customHeight="1">
      <c r="B61" s="525" t="s">
        <v>233</v>
      </c>
      <c r="C61" s="529" t="s">
        <v>765</v>
      </c>
      <c r="D61" s="256">
        <v>343484</v>
      </c>
      <c r="E61" s="281">
        <v>2.1</v>
      </c>
      <c r="F61" s="265">
        <v>340976</v>
      </c>
      <c r="G61" s="281">
        <v>2.3</v>
      </c>
      <c r="H61" s="257">
        <v>307156</v>
      </c>
      <c r="I61" s="281">
        <v>1.5</v>
      </c>
      <c r="J61" s="299">
        <v>33820</v>
      </c>
      <c r="K61" s="294">
        <v>3222</v>
      </c>
      <c r="L61" s="299">
        <v>2508</v>
      </c>
      <c r="M61" s="295">
        <v>-700</v>
      </c>
      <c r="N61" s="10"/>
      <c r="O61" s="563"/>
      <c r="P61" s="563"/>
      <c r="Q61" s="2"/>
    </row>
    <row r="62" spans="2:17" ht="15" customHeight="1">
      <c r="B62" s="525" t="s">
        <v>234</v>
      </c>
      <c r="C62" s="528" t="s">
        <v>764</v>
      </c>
      <c r="D62" s="256">
        <v>149807</v>
      </c>
      <c r="E62" s="281">
        <v>8.7</v>
      </c>
      <c r="F62" s="265">
        <v>147076</v>
      </c>
      <c r="G62" s="281">
        <v>8.6</v>
      </c>
      <c r="H62" s="257">
        <v>137036</v>
      </c>
      <c r="I62" s="281">
        <v>7.6</v>
      </c>
      <c r="J62" s="299">
        <v>10040</v>
      </c>
      <c r="K62" s="294">
        <v>1898</v>
      </c>
      <c r="L62" s="299">
        <v>2731</v>
      </c>
      <c r="M62" s="295">
        <v>510</v>
      </c>
      <c r="N62" s="10"/>
      <c r="O62" s="563"/>
      <c r="P62" s="563"/>
      <c r="Q62" s="2"/>
    </row>
    <row r="63" spans="2:17" ht="15" customHeight="1">
      <c r="B63" s="525" t="s">
        <v>235</v>
      </c>
      <c r="C63" s="528" t="s">
        <v>763</v>
      </c>
      <c r="D63" s="256">
        <v>182742</v>
      </c>
      <c r="E63" s="281">
        <v>-6.1</v>
      </c>
      <c r="F63" s="265">
        <v>180586</v>
      </c>
      <c r="G63" s="281">
        <v>-7.1</v>
      </c>
      <c r="H63" s="257">
        <v>170294</v>
      </c>
      <c r="I63" s="281">
        <v>-6.9</v>
      </c>
      <c r="J63" s="299">
        <v>10292</v>
      </c>
      <c r="K63" s="294">
        <v>-1402</v>
      </c>
      <c r="L63" s="299">
        <v>2156</v>
      </c>
      <c r="M63" s="295">
        <v>2152</v>
      </c>
      <c r="N63" s="10"/>
      <c r="O63" s="563"/>
      <c r="P63" s="563"/>
      <c r="Q63" s="2"/>
    </row>
    <row r="64" spans="2:17" ht="15" customHeight="1">
      <c r="B64" s="525" t="s">
        <v>236</v>
      </c>
      <c r="C64" s="528" t="s">
        <v>756</v>
      </c>
      <c r="D64" s="256">
        <v>371616</v>
      </c>
      <c r="E64" s="281">
        <v>8.4</v>
      </c>
      <c r="F64" s="265">
        <v>353918</v>
      </c>
      <c r="G64" s="281">
        <v>3.4</v>
      </c>
      <c r="H64" s="257">
        <v>351826</v>
      </c>
      <c r="I64" s="281">
        <v>3</v>
      </c>
      <c r="J64" s="299">
        <v>2092</v>
      </c>
      <c r="K64" s="294">
        <v>1252</v>
      </c>
      <c r="L64" s="299">
        <v>17698</v>
      </c>
      <c r="M64" s="295">
        <v>17624</v>
      </c>
      <c r="N64" s="10"/>
      <c r="O64" s="563"/>
      <c r="P64" s="563"/>
      <c r="Q64" s="2"/>
    </row>
    <row r="65" spans="2:17" ht="15" customHeight="1">
      <c r="B65" s="525" t="s">
        <v>237</v>
      </c>
      <c r="C65" s="528" t="s">
        <v>752</v>
      </c>
      <c r="D65" s="256">
        <v>261652</v>
      </c>
      <c r="E65" s="281">
        <v>-0.1</v>
      </c>
      <c r="F65" s="265">
        <v>261602</v>
      </c>
      <c r="G65" s="281">
        <v>2.1</v>
      </c>
      <c r="H65" s="257">
        <v>239294</v>
      </c>
      <c r="I65" s="281">
        <v>1.4</v>
      </c>
      <c r="J65" s="299">
        <v>22308</v>
      </c>
      <c r="K65" s="294">
        <v>1888</v>
      </c>
      <c r="L65" s="299">
        <v>50</v>
      </c>
      <c r="M65" s="295">
        <v>-5689</v>
      </c>
      <c r="N65" s="10"/>
      <c r="O65" s="563"/>
      <c r="P65" s="563"/>
      <c r="Q65" s="2"/>
    </row>
    <row r="66" spans="2:17" ht="15" customHeight="1">
      <c r="B66" s="525" t="s">
        <v>238</v>
      </c>
      <c r="C66" s="528" t="s">
        <v>750</v>
      </c>
      <c r="D66" s="256">
        <v>315942</v>
      </c>
      <c r="E66" s="281">
        <v>6.7</v>
      </c>
      <c r="F66" s="265">
        <v>315940</v>
      </c>
      <c r="G66" s="281">
        <v>6.7</v>
      </c>
      <c r="H66" s="257">
        <v>295973</v>
      </c>
      <c r="I66" s="281">
        <v>5.7</v>
      </c>
      <c r="J66" s="299">
        <v>19967</v>
      </c>
      <c r="K66" s="294">
        <v>3850</v>
      </c>
      <c r="L66" s="299">
        <v>2</v>
      </c>
      <c r="M66" s="295">
        <v>-61</v>
      </c>
      <c r="N66" s="10"/>
      <c r="O66" s="563"/>
      <c r="P66" s="563"/>
      <c r="Q66" s="2"/>
    </row>
    <row r="67" spans="2:17" ht="15" customHeight="1">
      <c r="B67" s="530" t="s">
        <v>239</v>
      </c>
      <c r="C67" s="531" t="s">
        <v>751</v>
      </c>
      <c r="D67" s="266">
        <v>162083</v>
      </c>
      <c r="E67" s="284">
        <v>-3.2</v>
      </c>
      <c r="F67" s="267">
        <v>161935</v>
      </c>
      <c r="G67" s="284">
        <v>-2.8</v>
      </c>
      <c r="H67" s="268">
        <v>147014</v>
      </c>
      <c r="I67" s="284">
        <v>-5.8</v>
      </c>
      <c r="J67" s="300">
        <v>14921</v>
      </c>
      <c r="K67" s="297">
        <v>4428</v>
      </c>
      <c r="L67" s="300">
        <v>148</v>
      </c>
      <c r="M67" s="298">
        <v>-627</v>
      </c>
      <c r="N67" s="10"/>
      <c r="O67" s="563"/>
      <c r="P67" s="563"/>
      <c r="Q67" s="2"/>
    </row>
    <row r="68" spans="14:17" ht="13.5">
      <c r="N68" s="2"/>
      <c r="O68" s="2"/>
      <c r="P68" s="2"/>
      <c r="Q68" s="2"/>
    </row>
    <row r="69" spans="3:17" ht="13.5">
      <c r="C69" s="251"/>
      <c r="D69" s="12"/>
      <c r="E69" s="12"/>
      <c r="G69" s="246" t="s">
        <v>539</v>
      </c>
      <c r="M69" s="126"/>
      <c r="N69" s="570"/>
      <c r="O69" s="2"/>
      <c r="P69" s="2"/>
      <c r="Q69" s="2"/>
    </row>
    <row r="70" spans="3:17" ht="13.5">
      <c r="C70" s="251"/>
      <c r="D70" s="12"/>
      <c r="E70" s="12"/>
      <c r="F70" s="12"/>
      <c r="G70" s="12"/>
      <c r="M70" s="126"/>
      <c r="N70" s="570"/>
      <c r="O70" s="2"/>
      <c r="P70" s="2"/>
      <c r="Q70" s="2"/>
    </row>
    <row r="71" spans="3:17" ht="13.5">
      <c r="C71" s="251"/>
      <c r="D71" s="12"/>
      <c r="E71" s="12"/>
      <c r="F71" s="12"/>
      <c r="G71" s="12"/>
      <c r="M71" s="126"/>
      <c r="N71" s="570"/>
      <c r="O71" s="2"/>
      <c r="P71" s="2"/>
      <c r="Q71" s="2"/>
    </row>
    <row r="72" spans="3:17" ht="13.5">
      <c r="C72" s="251"/>
      <c r="D72" s="12"/>
      <c r="E72" s="12"/>
      <c r="F72" s="12"/>
      <c r="G72" s="12"/>
      <c r="M72" s="126"/>
      <c r="N72" s="570"/>
      <c r="O72" s="2"/>
      <c r="P72" s="2"/>
      <c r="Q72" s="2"/>
    </row>
    <row r="73" spans="3:14" ht="13.5">
      <c r="C73" s="251"/>
      <c r="D73" s="12"/>
      <c r="E73" s="12"/>
      <c r="F73" s="12"/>
      <c r="G73" s="12"/>
      <c r="M73" s="126"/>
      <c r="N73" s="126"/>
    </row>
    <row r="74" spans="3:14" ht="13.5">
      <c r="C74" s="251"/>
      <c r="D74" s="12"/>
      <c r="E74" s="12"/>
      <c r="F74" s="12"/>
      <c r="G74" s="12"/>
      <c r="M74" s="126"/>
      <c r="N74" s="126"/>
    </row>
    <row r="75" spans="3:14" ht="13.5">
      <c r="C75" s="251"/>
      <c r="D75" s="12"/>
      <c r="E75" s="12"/>
      <c r="F75" s="12"/>
      <c r="G75" s="12"/>
      <c r="M75" s="126"/>
      <c r="N75" s="126"/>
    </row>
    <row r="76" spans="3:14" ht="13.5">
      <c r="C76" s="251"/>
      <c r="D76" s="12"/>
      <c r="E76" s="12"/>
      <c r="F76" s="12"/>
      <c r="G76" s="12"/>
      <c r="M76" s="126"/>
      <c r="N76" s="126"/>
    </row>
    <row r="77" spans="3:14" ht="13.5">
      <c r="C77" s="251"/>
      <c r="D77" s="12"/>
      <c r="E77" s="12"/>
      <c r="F77" s="12"/>
      <c r="G77" s="12"/>
      <c r="M77" s="126"/>
      <c r="N77" s="126"/>
    </row>
    <row r="78" spans="3:14" ht="13.5">
      <c r="C78" s="251"/>
      <c r="D78" s="12"/>
      <c r="E78" s="12"/>
      <c r="F78" s="12"/>
      <c r="G78" s="12"/>
      <c r="M78" s="126"/>
      <c r="N78" s="126"/>
    </row>
    <row r="79" spans="3:14" ht="13.5">
      <c r="C79" s="251"/>
      <c r="D79" s="12"/>
      <c r="E79" s="12"/>
      <c r="F79" s="12"/>
      <c r="G79" s="12"/>
      <c r="M79" s="126"/>
      <c r="N79" s="126"/>
    </row>
    <row r="80" spans="3:14" ht="13.5">
      <c r="C80" s="251"/>
      <c r="D80" s="12"/>
      <c r="E80" s="12"/>
      <c r="F80" s="12"/>
      <c r="G80" s="12"/>
      <c r="M80" s="126"/>
      <c r="N80" s="126"/>
    </row>
    <row r="81" spans="3:14" ht="13.5">
      <c r="C81" s="251"/>
      <c r="D81" s="12"/>
      <c r="E81" s="12"/>
      <c r="F81" s="12"/>
      <c r="G81" s="12"/>
      <c r="M81" s="126"/>
      <c r="N81" s="126"/>
    </row>
    <row r="82" spans="3:14" ht="13.5">
      <c r="C82" s="251"/>
      <c r="D82" s="12"/>
      <c r="E82" s="12"/>
      <c r="F82" s="12"/>
      <c r="G82" s="12"/>
      <c r="M82" s="126"/>
      <c r="N82" s="126"/>
    </row>
    <row r="83" spans="3:14" ht="13.5">
      <c r="C83" s="251"/>
      <c r="D83" s="12"/>
      <c r="E83" s="12"/>
      <c r="F83" s="12"/>
      <c r="G83" s="12"/>
      <c r="M83" s="126"/>
      <c r="N83" s="126"/>
    </row>
    <row r="84" spans="3:14" ht="13.5">
      <c r="C84" s="251"/>
      <c r="D84" s="12"/>
      <c r="E84" s="12"/>
      <c r="F84" s="12"/>
      <c r="G84" s="12"/>
      <c r="M84" s="126"/>
      <c r="N84" s="126"/>
    </row>
    <row r="85" spans="3:14" ht="13.5">
      <c r="C85" s="251"/>
      <c r="D85" s="12"/>
      <c r="E85" s="12"/>
      <c r="F85" s="12"/>
      <c r="G85" s="12"/>
      <c r="M85" s="126"/>
      <c r="N85" s="126"/>
    </row>
    <row r="86" spans="3:14" ht="13.5">
      <c r="C86" s="251"/>
      <c r="D86" s="12"/>
      <c r="E86" s="12"/>
      <c r="F86" s="12"/>
      <c r="G86" s="12"/>
      <c r="M86" s="126"/>
      <c r="N86" s="126"/>
    </row>
    <row r="87" spans="3:14" ht="13.5">
      <c r="C87" s="251"/>
      <c r="D87" s="12"/>
      <c r="E87" s="12"/>
      <c r="F87" s="12"/>
      <c r="G87" s="12"/>
      <c r="M87" s="126"/>
      <c r="N87" s="126"/>
    </row>
    <row r="88" spans="3:14" ht="13.5">
      <c r="C88" s="251"/>
      <c r="D88" s="12"/>
      <c r="E88" s="12"/>
      <c r="F88" s="12"/>
      <c r="G88" s="12"/>
      <c r="M88" s="126"/>
      <c r="N88" s="126"/>
    </row>
    <row r="89" spans="3:14" ht="13.5">
      <c r="C89" s="251"/>
      <c r="D89" s="12"/>
      <c r="E89" s="12"/>
      <c r="F89" s="12"/>
      <c r="G89" s="12"/>
      <c r="M89" s="126"/>
      <c r="N89" s="126"/>
    </row>
    <row r="90" spans="3:14" ht="13.5">
      <c r="C90" s="251"/>
      <c r="D90" s="12"/>
      <c r="E90" s="12"/>
      <c r="F90" s="12"/>
      <c r="G90" s="12"/>
      <c r="M90" s="126"/>
      <c r="N90" s="126"/>
    </row>
    <row r="91" spans="3:14" ht="13.5">
      <c r="C91" s="251"/>
      <c r="D91" s="12"/>
      <c r="E91" s="12"/>
      <c r="F91" s="12"/>
      <c r="G91" s="12"/>
      <c r="M91" s="126"/>
      <c r="N91" s="126"/>
    </row>
    <row r="92" spans="3:14" ht="13.5">
      <c r="C92" s="251"/>
      <c r="D92" s="12"/>
      <c r="E92" s="12"/>
      <c r="F92" s="12"/>
      <c r="G92" s="12"/>
      <c r="M92" s="126"/>
      <c r="N92" s="126"/>
    </row>
    <row r="93" spans="3:14" ht="13.5">
      <c r="C93" s="251"/>
      <c r="D93" s="12"/>
      <c r="E93" s="12"/>
      <c r="F93" s="12"/>
      <c r="G93" s="12"/>
      <c r="M93" s="126"/>
      <c r="N93" s="126"/>
    </row>
    <row r="94" spans="3:14" ht="13.5">
      <c r="C94" s="251"/>
      <c r="D94" s="12"/>
      <c r="E94" s="12"/>
      <c r="F94" s="12"/>
      <c r="G94" s="12"/>
      <c r="M94" s="126"/>
      <c r="N94" s="126"/>
    </row>
    <row r="95" spans="3:14" ht="13.5">
      <c r="C95" s="251"/>
      <c r="D95" s="12"/>
      <c r="E95" s="12"/>
      <c r="F95" s="12"/>
      <c r="G95" s="12"/>
      <c r="M95" s="126"/>
      <c r="N95" s="126"/>
    </row>
    <row r="96" spans="3:14" ht="13.5">
      <c r="C96" s="251"/>
      <c r="D96" s="12"/>
      <c r="E96" s="12"/>
      <c r="F96" s="12"/>
      <c r="G96" s="246" t="s">
        <v>526</v>
      </c>
      <c r="M96" s="126"/>
      <c r="N96" s="126"/>
    </row>
    <row r="97" spans="3:14" ht="13.5">
      <c r="C97" s="251"/>
      <c r="D97" s="12"/>
      <c r="E97" s="12"/>
      <c r="F97" s="12"/>
      <c r="M97" s="126"/>
      <c r="N97" s="126"/>
    </row>
    <row r="98" spans="3:14" ht="13.5">
      <c r="C98" s="251"/>
      <c r="D98" s="12"/>
      <c r="E98" s="12"/>
      <c r="F98" s="12"/>
      <c r="M98" s="126"/>
      <c r="N98" s="126"/>
    </row>
  </sheetData>
  <sheetProtection/>
  <mergeCells count="18">
    <mergeCell ref="C39:M40"/>
    <mergeCell ref="B47:C50"/>
    <mergeCell ref="C41:M42"/>
    <mergeCell ref="C43:M44"/>
    <mergeCell ref="D47:E49"/>
    <mergeCell ref="F48:G49"/>
    <mergeCell ref="L48:M49"/>
    <mergeCell ref="H49:I49"/>
    <mergeCell ref="J49:K49"/>
    <mergeCell ref="C7:M8"/>
    <mergeCell ref="C9:M10"/>
    <mergeCell ref="C11:M12"/>
    <mergeCell ref="L16:M17"/>
    <mergeCell ref="D15:E17"/>
    <mergeCell ref="F16:G17"/>
    <mergeCell ref="H17:I17"/>
    <mergeCell ref="J17:K17"/>
    <mergeCell ref="B15:C18"/>
  </mergeCells>
  <printOptions/>
  <pageMargins left="0.58" right="0.43" top="0.4" bottom="0.2755905511811024" header="0.22" footer="0.35433070866141736"/>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sheetPr>
    <tabColor indexed="12"/>
  </sheetPr>
  <dimension ref="A1:N97"/>
  <sheetViews>
    <sheetView view="pageBreakPreview" zoomScaleNormal="90" zoomScaleSheetLayoutView="100" zoomScalePageLayoutView="0" workbookViewId="0" topLeftCell="A1">
      <selection activeCell="A1" sqref="A1"/>
    </sheetView>
  </sheetViews>
  <sheetFormatPr defaultColWidth="8.796875" defaultRowHeight="14.25"/>
  <cols>
    <col min="1" max="1" width="2.09765625" style="1" customWidth="1"/>
    <col min="2" max="2" width="3.19921875" style="1" customWidth="1"/>
    <col min="3" max="3" width="28.69921875" style="1" customWidth="1"/>
    <col min="4" max="11" width="9.19921875" style="1" customWidth="1"/>
    <col min="12" max="13" width="7.69921875" style="1" customWidth="1"/>
    <col min="14" max="14" width="7.5" style="1" customWidth="1"/>
    <col min="15" max="15" width="9.19921875" style="1" bestFit="1" customWidth="1"/>
    <col min="16" max="16" width="9.5" style="1" bestFit="1" customWidth="1"/>
    <col min="17" max="16384" width="9" style="1" customWidth="1"/>
  </cols>
  <sheetData>
    <row r="1" spans="1:14" ht="17.25">
      <c r="A1" s="196" t="s">
        <v>772</v>
      </c>
      <c r="B1" s="196"/>
      <c r="C1" s="197"/>
      <c r="D1" s="12"/>
      <c r="E1" s="12"/>
      <c r="F1" s="12"/>
      <c r="G1" s="12"/>
      <c r="H1" s="12"/>
      <c r="I1" s="12"/>
      <c r="J1" s="12"/>
      <c r="K1" s="12"/>
      <c r="L1" s="12"/>
      <c r="M1" s="14"/>
      <c r="N1" s="14"/>
    </row>
    <row r="2" spans="1:14" ht="17.25">
      <c r="A2" s="196"/>
      <c r="B2" s="196"/>
      <c r="C2" s="197"/>
      <c r="D2" s="12"/>
      <c r="E2" s="12"/>
      <c r="F2" s="12"/>
      <c r="G2" s="12"/>
      <c r="H2" s="12"/>
      <c r="I2" s="12"/>
      <c r="J2" s="12"/>
      <c r="K2" s="12"/>
      <c r="L2" s="12"/>
      <c r="M2" s="14"/>
      <c r="N2" s="14"/>
    </row>
    <row r="3" spans="1:14" ht="17.25">
      <c r="A3" s="196" t="s">
        <v>681</v>
      </c>
      <c r="B3" s="196"/>
      <c r="E3" s="12"/>
      <c r="F3" s="12"/>
      <c r="G3" s="12"/>
      <c r="H3" s="12"/>
      <c r="I3" s="12"/>
      <c r="J3" s="12"/>
      <c r="K3" s="12"/>
      <c r="L3" s="12"/>
      <c r="M3" s="14"/>
      <c r="N3" s="14"/>
    </row>
    <row r="4" spans="1:14" ht="13.5" customHeight="1">
      <c r="A4" s="196"/>
      <c r="B4" s="196"/>
      <c r="E4" s="12"/>
      <c r="F4" s="12"/>
      <c r="G4" s="12"/>
      <c r="H4" s="12"/>
      <c r="I4" s="12"/>
      <c r="J4" s="12"/>
      <c r="K4" s="12"/>
      <c r="L4" s="12"/>
      <c r="M4" s="14"/>
      <c r="N4" s="14"/>
    </row>
    <row r="5" spans="3:14" ht="15" customHeight="1">
      <c r="C5" s="621" t="s">
        <v>57</v>
      </c>
      <c r="D5" s="621"/>
      <c r="E5" s="621"/>
      <c r="F5" s="621"/>
      <c r="G5" s="621"/>
      <c r="H5" s="621"/>
      <c r="I5" s="621"/>
      <c r="J5" s="621"/>
      <c r="K5" s="621"/>
      <c r="L5" s="302"/>
      <c r="M5" s="242"/>
      <c r="N5" s="242"/>
    </row>
    <row r="6" spans="3:14" ht="15" customHeight="1">
      <c r="C6" s="621"/>
      <c r="D6" s="621"/>
      <c r="E6" s="621"/>
      <c r="F6" s="621"/>
      <c r="G6" s="621"/>
      <c r="H6" s="621"/>
      <c r="I6" s="621"/>
      <c r="J6" s="621"/>
      <c r="K6" s="621"/>
      <c r="L6" s="302"/>
      <c r="M6" s="242"/>
      <c r="N6" s="242"/>
    </row>
    <row r="7" spans="3:14" ht="15" customHeight="1">
      <c r="C7" s="622" t="s">
        <v>58</v>
      </c>
      <c r="D7" s="622"/>
      <c r="E7" s="622"/>
      <c r="F7" s="622"/>
      <c r="G7" s="622"/>
      <c r="H7" s="622"/>
      <c r="I7" s="622"/>
      <c r="J7" s="622"/>
      <c r="K7" s="622"/>
      <c r="L7" s="303"/>
      <c r="M7" s="243"/>
      <c r="N7" s="243"/>
    </row>
    <row r="8" spans="3:14" ht="15" customHeight="1">
      <c r="C8" s="622"/>
      <c r="D8" s="622"/>
      <c r="E8" s="622"/>
      <c r="F8" s="622"/>
      <c r="G8" s="622"/>
      <c r="H8" s="622"/>
      <c r="I8" s="622"/>
      <c r="J8" s="622"/>
      <c r="K8" s="622"/>
      <c r="L8" s="303"/>
      <c r="M8" s="243"/>
      <c r="N8" s="243"/>
    </row>
    <row r="9" spans="3:14" ht="15" customHeight="1">
      <c r="C9" s="622"/>
      <c r="D9" s="622"/>
      <c r="E9" s="622"/>
      <c r="F9" s="622"/>
      <c r="G9" s="622"/>
      <c r="H9" s="622"/>
      <c r="I9" s="622"/>
      <c r="J9" s="622"/>
      <c r="K9" s="622"/>
      <c r="L9" s="303"/>
      <c r="M9" s="572"/>
      <c r="N9" s="243"/>
    </row>
    <row r="10" spans="3:14" ht="15" customHeight="1">
      <c r="C10" s="622" t="s">
        <v>59</v>
      </c>
      <c r="D10" s="622"/>
      <c r="E10" s="622"/>
      <c r="F10" s="622"/>
      <c r="G10" s="622"/>
      <c r="H10" s="622"/>
      <c r="I10" s="622"/>
      <c r="J10" s="622"/>
      <c r="K10" s="622"/>
      <c r="L10" s="303"/>
      <c r="M10" s="572"/>
      <c r="N10" s="243"/>
    </row>
    <row r="11" spans="3:14" ht="15" customHeight="1">
      <c r="C11" s="622"/>
      <c r="D11" s="622"/>
      <c r="E11" s="622"/>
      <c r="F11" s="622"/>
      <c r="G11" s="622"/>
      <c r="H11" s="622"/>
      <c r="I11" s="622"/>
      <c r="J11" s="622"/>
      <c r="K11" s="622"/>
      <c r="L11" s="303"/>
      <c r="M11" s="572"/>
      <c r="N11" s="243"/>
    </row>
    <row r="12" spans="3:14" ht="14.25" customHeight="1">
      <c r="C12" s="14"/>
      <c r="D12" s="14"/>
      <c r="E12" s="14"/>
      <c r="F12" s="14"/>
      <c r="G12" s="14"/>
      <c r="H12" s="14"/>
      <c r="I12" s="14"/>
      <c r="J12" s="14"/>
      <c r="K12" s="14"/>
      <c r="L12" s="14"/>
      <c r="M12" s="573"/>
      <c r="N12" s="14"/>
    </row>
    <row r="13" spans="3:13" s="12" customFormat="1" ht="14.25" customHeight="1">
      <c r="C13" s="288" t="s">
        <v>537</v>
      </c>
      <c r="K13" s="245" t="s">
        <v>770</v>
      </c>
      <c r="M13" s="2"/>
    </row>
    <row r="14" spans="2:13" ht="8.25" customHeight="1">
      <c r="B14" s="641" t="s">
        <v>519</v>
      </c>
      <c r="C14" s="642"/>
      <c r="D14" s="625" t="s">
        <v>863</v>
      </c>
      <c r="E14" s="626"/>
      <c r="F14" s="276"/>
      <c r="G14" s="253"/>
      <c r="H14" s="276"/>
      <c r="I14" s="253"/>
      <c r="J14" s="629" t="s">
        <v>682</v>
      </c>
      <c r="K14" s="623"/>
      <c r="M14" s="2"/>
    </row>
    <row r="15" spans="2:13" ht="15" customHeight="1">
      <c r="B15" s="643"/>
      <c r="C15" s="644"/>
      <c r="D15" s="627"/>
      <c r="E15" s="628"/>
      <c r="F15" s="625" t="s">
        <v>49</v>
      </c>
      <c r="G15" s="640"/>
      <c r="H15" s="625" t="s">
        <v>864</v>
      </c>
      <c r="I15" s="640"/>
      <c r="J15" s="630"/>
      <c r="K15" s="624"/>
      <c r="M15" s="559"/>
    </row>
    <row r="16" spans="2:13" s="6" customFormat="1" ht="24.75" customHeight="1">
      <c r="B16" s="645"/>
      <c r="C16" s="646"/>
      <c r="D16" s="255"/>
      <c r="E16" s="269" t="s">
        <v>517</v>
      </c>
      <c r="F16" s="255"/>
      <c r="G16" s="269" t="s">
        <v>517</v>
      </c>
      <c r="H16" s="255"/>
      <c r="I16" s="269" t="s">
        <v>517</v>
      </c>
      <c r="J16" s="263"/>
      <c r="K16" s="269" t="s">
        <v>521</v>
      </c>
      <c r="M16" s="574"/>
    </row>
    <row r="17" spans="2:13" s="9" customFormat="1" ht="10.5" customHeight="1">
      <c r="B17" s="526"/>
      <c r="C17" s="527"/>
      <c r="D17" s="274" t="s">
        <v>760</v>
      </c>
      <c r="E17" s="275" t="s">
        <v>520</v>
      </c>
      <c r="F17" s="275" t="s">
        <v>760</v>
      </c>
      <c r="G17" s="275" t="s">
        <v>520</v>
      </c>
      <c r="H17" s="275" t="s">
        <v>760</v>
      </c>
      <c r="I17" s="275" t="s">
        <v>520</v>
      </c>
      <c r="J17" s="275" t="s">
        <v>683</v>
      </c>
      <c r="K17" s="275" t="s">
        <v>683</v>
      </c>
      <c r="M17" s="575"/>
    </row>
    <row r="18" spans="2:13" ht="15" customHeight="1">
      <c r="B18" s="525" t="s">
        <v>224</v>
      </c>
      <c r="C18" s="528" t="s">
        <v>753</v>
      </c>
      <c r="D18" s="304">
        <v>150.5</v>
      </c>
      <c r="E18" s="281">
        <v>0.7</v>
      </c>
      <c r="F18" s="305">
        <v>137.8</v>
      </c>
      <c r="G18" s="281">
        <v>0.4</v>
      </c>
      <c r="H18" s="305">
        <v>12.7</v>
      </c>
      <c r="I18" s="281">
        <v>4.6</v>
      </c>
      <c r="J18" s="305">
        <v>19.3</v>
      </c>
      <c r="K18" s="281">
        <v>0.10000000000000142</v>
      </c>
      <c r="M18" s="576"/>
    </row>
    <row r="19" spans="2:13" ht="15" customHeight="1">
      <c r="B19" s="525" t="s">
        <v>225</v>
      </c>
      <c r="C19" s="528" t="s">
        <v>754</v>
      </c>
      <c r="D19" s="309">
        <v>183</v>
      </c>
      <c r="E19" s="281">
        <v>6.9</v>
      </c>
      <c r="F19" s="310">
        <v>167.4</v>
      </c>
      <c r="G19" s="281">
        <v>3.2</v>
      </c>
      <c r="H19" s="310">
        <v>15.6</v>
      </c>
      <c r="I19" s="281">
        <v>76.7</v>
      </c>
      <c r="J19" s="305">
        <v>22.4</v>
      </c>
      <c r="K19" s="281">
        <v>0.7999999999999972</v>
      </c>
      <c r="M19" s="576"/>
    </row>
    <row r="20" spans="2:13" ht="15" customHeight="1">
      <c r="B20" s="525" t="s">
        <v>226</v>
      </c>
      <c r="C20" s="528" t="s">
        <v>755</v>
      </c>
      <c r="D20" s="309">
        <v>171.8</v>
      </c>
      <c r="E20" s="281">
        <v>0.9</v>
      </c>
      <c r="F20" s="310">
        <v>153.2</v>
      </c>
      <c r="G20" s="281">
        <v>0.3</v>
      </c>
      <c r="H20" s="310">
        <v>18.6</v>
      </c>
      <c r="I20" s="281">
        <v>5.7</v>
      </c>
      <c r="J20" s="281">
        <v>20.2</v>
      </c>
      <c r="K20" s="281">
        <v>0</v>
      </c>
      <c r="M20" s="576"/>
    </row>
    <row r="21" spans="2:13" ht="15" customHeight="1">
      <c r="B21" s="525" t="s">
        <v>227</v>
      </c>
      <c r="C21" s="528" t="s">
        <v>768</v>
      </c>
      <c r="D21" s="309">
        <v>149.9</v>
      </c>
      <c r="E21" s="281">
        <v>0.5</v>
      </c>
      <c r="F21" s="310">
        <v>140</v>
      </c>
      <c r="G21" s="281">
        <v>0.3</v>
      </c>
      <c r="H21" s="310">
        <v>9.9</v>
      </c>
      <c r="I21" s="281">
        <v>6.6</v>
      </c>
      <c r="J21" s="281">
        <v>18.7</v>
      </c>
      <c r="K21" s="281">
        <v>-0.40000000000000213</v>
      </c>
      <c r="M21" s="576"/>
    </row>
    <row r="22" spans="2:13" ht="15" customHeight="1">
      <c r="B22" s="525" t="s">
        <v>228</v>
      </c>
      <c r="C22" s="528" t="s">
        <v>749</v>
      </c>
      <c r="D22" s="309">
        <v>142.9</v>
      </c>
      <c r="E22" s="281">
        <v>-0.8</v>
      </c>
      <c r="F22" s="310">
        <v>134.6</v>
      </c>
      <c r="G22" s="281">
        <v>-1.4</v>
      </c>
      <c r="H22" s="310">
        <v>8.3</v>
      </c>
      <c r="I22" s="281">
        <v>9.2</v>
      </c>
      <c r="J22" s="281">
        <v>18.3</v>
      </c>
      <c r="K22" s="281">
        <v>-0.09999999999999787</v>
      </c>
      <c r="M22" s="576"/>
    </row>
    <row r="23" spans="2:13" ht="15" customHeight="1">
      <c r="B23" s="525" t="s">
        <v>229</v>
      </c>
      <c r="C23" s="528" t="s">
        <v>767</v>
      </c>
      <c r="D23" s="309">
        <v>167.8</v>
      </c>
      <c r="E23" s="281">
        <v>-7.3</v>
      </c>
      <c r="F23" s="310">
        <v>141.8</v>
      </c>
      <c r="G23" s="281">
        <v>-8</v>
      </c>
      <c r="H23" s="310">
        <v>26</v>
      </c>
      <c r="I23" s="281">
        <v>-3.6</v>
      </c>
      <c r="J23" s="281">
        <v>20.4</v>
      </c>
      <c r="K23" s="281">
        <v>-0.7000000000000028</v>
      </c>
      <c r="M23" s="576"/>
    </row>
    <row r="24" spans="2:13" ht="15" customHeight="1">
      <c r="B24" s="525" t="s">
        <v>230</v>
      </c>
      <c r="C24" s="528" t="s">
        <v>774</v>
      </c>
      <c r="D24" s="309">
        <v>132.2</v>
      </c>
      <c r="E24" s="281">
        <v>-0.7</v>
      </c>
      <c r="F24" s="310">
        <v>126.4</v>
      </c>
      <c r="G24" s="301">
        <v>-1.1</v>
      </c>
      <c r="H24" s="310">
        <v>5.8</v>
      </c>
      <c r="I24" s="301">
        <v>7</v>
      </c>
      <c r="J24" s="301">
        <v>19</v>
      </c>
      <c r="K24" s="301">
        <v>-0.10000000000000142</v>
      </c>
      <c r="M24" s="576"/>
    </row>
    <row r="25" spans="2:13" ht="15" customHeight="1">
      <c r="B25" s="525" t="s">
        <v>231</v>
      </c>
      <c r="C25" s="528" t="s">
        <v>775</v>
      </c>
      <c r="D25" s="311">
        <v>143.8</v>
      </c>
      <c r="E25" s="301">
        <v>-1.4</v>
      </c>
      <c r="F25" s="312">
        <v>132.4</v>
      </c>
      <c r="G25" s="301">
        <v>-1.5</v>
      </c>
      <c r="H25" s="312">
        <v>11.4</v>
      </c>
      <c r="I25" s="301">
        <v>-3</v>
      </c>
      <c r="J25" s="301">
        <v>18.7</v>
      </c>
      <c r="K25" s="301">
        <v>0</v>
      </c>
      <c r="M25" s="576"/>
    </row>
    <row r="26" spans="2:13" ht="15" customHeight="1">
      <c r="B26" s="525" t="s">
        <v>232</v>
      </c>
      <c r="C26" s="528" t="s">
        <v>766</v>
      </c>
      <c r="D26" s="311">
        <v>155.5</v>
      </c>
      <c r="E26" s="301">
        <v>4.8</v>
      </c>
      <c r="F26" s="312">
        <v>143.3</v>
      </c>
      <c r="G26" s="301">
        <v>2</v>
      </c>
      <c r="H26" s="312">
        <v>12.2</v>
      </c>
      <c r="I26" s="301">
        <v>51.9</v>
      </c>
      <c r="J26" s="301">
        <v>19.4</v>
      </c>
      <c r="K26" s="301">
        <v>0.3999999999999986</v>
      </c>
      <c r="M26" s="576"/>
    </row>
    <row r="27" spans="2:13" ht="15" customHeight="1">
      <c r="B27" s="525" t="s">
        <v>233</v>
      </c>
      <c r="C27" s="528" t="s">
        <v>765</v>
      </c>
      <c r="D27" s="311">
        <v>158.7</v>
      </c>
      <c r="E27" s="301">
        <v>3.8</v>
      </c>
      <c r="F27" s="312">
        <v>147.5</v>
      </c>
      <c r="G27" s="301">
        <v>2.5</v>
      </c>
      <c r="H27" s="312">
        <v>11.2</v>
      </c>
      <c r="I27" s="301">
        <v>21.4</v>
      </c>
      <c r="J27" s="301">
        <v>19.9</v>
      </c>
      <c r="K27" s="301">
        <v>0.09999999999999787</v>
      </c>
      <c r="M27" s="576"/>
    </row>
    <row r="28" spans="2:13" ht="15" customHeight="1">
      <c r="B28" s="525" t="s">
        <v>234</v>
      </c>
      <c r="C28" s="528" t="s">
        <v>764</v>
      </c>
      <c r="D28" s="311">
        <v>105.5</v>
      </c>
      <c r="E28" s="301">
        <v>4.2</v>
      </c>
      <c r="F28" s="312">
        <v>101</v>
      </c>
      <c r="G28" s="301">
        <v>4.2</v>
      </c>
      <c r="H28" s="312">
        <v>4.5</v>
      </c>
      <c r="I28" s="301">
        <v>0.7</v>
      </c>
      <c r="J28" s="301">
        <v>16.4</v>
      </c>
      <c r="K28" s="301">
        <v>0.3999999999999986</v>
      </c>
      <c r="M28" s="576"/>
    </row>
    <row r="29" spans="2:13" ht="15" customHeight="1">
      <c r="B29" s="525" t="s">
        <v>235</v>
      </c>
      <c r="C29" s="528" t="s">
        <v>763</v>
      </c>
      <c r="D29" s="311">
        <v>128.6</v>
      </c>
      <c r="E29" s="301">
        <v>0.5</v>
      </c>
      <c r="F29" s="312">
        <v>122.5</v>
      </c>
      <c r="G29" s="301">
        <v>0.1</v>
      </c>
      <c r="H29" s="312">
        <v>6.1</v>
      </c>
      <c r="I29" s="301">
        <v>10</v>
      </c>
      <c r="J29" s="301">
        <v>17.5</v>
      </c>
      <c r="K29" s="301">
        <v>0</v>
      </c>
      <c r="M29" s="576"/>
    </row>
    <row r="30" spans="2:13" ht="15" customHeight="1">
      <c r="B30" s="525" t="s">
        <v>236</v>
      </c>
      <c r="C30" s="528" t="s">
        <v>756</v>
      </c>
      <c r="D30" s="311">
        <v>154</v>
      </c>
      <c r="E30" s="301">
        <v>5.2</v>
      </c>
      <c r="F30" s="312">
        <v>130.6</v>
      </c>
      <c r="G30" s="301">
        <v>6.4</v>
      </c>
      <c r="H30" s="312">
        <v>23.4</v>
      </c>
      <c r="I30" s="301">
        <v>-1</v>
      </c>
      <c r="J30" s="301">
        <v>18.1</v>
      </c>
      <c r="K30" s="301">
        <v>0.3000000000000007</v>
      </c>
      <c r="M30" s="576"/>
    </row>
    <row r="31" spans="2:13" ht="15" customHeight="1">
      <c r="B31" s="525" t="s">
        <v>237</v>
      </c>
      <c r="C31" s="528" t="s">
        <v>752</v>
      </c>
      <c r="D31" s="311">
        <v>142.6</v>
      </c>
      <c r="E31" s="301">
        <v>1.5</v>
      </c>
      <c r="F31" s="312">
        <v>136.1</v>
      </c>
      <c r="G31" s="301">
        <v>1.6</v>
      </c>
      <c r="H31" s="312">
        <v>6.5</v>
      </c>
      <c r="I31" s="301">
        <v>-0.4</v>
      </c>
      <c r="J31" s="301">
        <v>18.7</v>
      </c>
      <c r="K31" s="301">
        <v>0.1999999999999993</v>
      </c>
      <c r="M31" s="576"/>
    </row>
    <row r="32" spans="2:13" ht="15" customHeight="1">
      <c r="B32" s="525" t="s">
        <v>238</v>
      </c>
      <c r="C32" s="528" t="s">
        <v>750</v>
      </c>
      <c r="D32" s="311">
        <v>152.2</v>
      </c>
      <c r="E32" s="301">
        <v>3.8</v>
      </c>
      <c r="F32" s="312">
        <v>143.9</v>
      </c>
      <c r="G32" s="301">
        <v>2.2</v>
      </c>
      <c r="H32" s="312">
        <v>8.3</v>
      </c>
      <c r="I32" s="301">
        <v>43.6</v>
      </c>
      <c r="J32" s="301">
        <v>19</v>
      </c>
      <c r="K32" s="301">
        <v>0.6000000000000014</v>
      </c>
      <c r="M32" s="576"/>
    </row>
    <row r="33" spans="2:13" ht="15" customHeight="1">
      <c r="B33" s="530" t="s">
        <v>239</v>
      </c>
      <c r="C33" s="532" t="s">
        <v>751</v>
      </c>
      <c r="D33" s="313">
        <v>140.2</v>
      </c>
      <c r="E33" s="314">
        <v>-2.7</v>
      </c>
      <c r="F33" s="315">
        <v>132.5</v>
      </c>
      <c r="G33" s="314">
        <v>-1.5</v>
      </c>
      <c r="H33" s="315">
        <v>7.7</v>
      </c>
      <c r="I33" s="314">
        <v>-19.5</v>
      </c>
      <c r="J33" s="314">
        <v>19.2</v>
      </c>
      <c r="K33" s="314">
        <v>-0.6000000000000014</v>
      </c>
      <c r="M33" s="576"/>
    </row>
    <row r="34" spans="3:14" ht="13.5">
      <c r="C34" s="27"/>
      <c r="J34" s="126"/>
      <c r="K34" s="126"/>
      <c r="L34" s="126"/>
      <c r="M34" s="570"/>
      <c r="N34" s="126"/>
    </row>
    <row r="35" spans="1:14" ht="17.25">
      <c r="A35" s="196" t="s">
        <v>680</v>
      </c>
      <c r="B35" s="196"/>
      <c r="E35" s="12"/>
      <c r="F35" s="12"/>
      <c r="G35" s="12"/>
      <c r="H35" s="12"/>
      <c r="I35" s="12"/>
      <c r="J35" s="12"/>
      <c r="K35" s="12"/>
      <c r="L35" s="12"/>
      <c r="M35" s="573"/>
      <c r="N35" s="14"/>
    </row>
    <row r="36" spans="1:14" ht="14.25" customHeight="1">
      <c r="A36" s="196"/>
      <c r="B36" s="196"/>
      <c r="E36" s="12"/>
      <c r="F36" s="12"/>
      <c r="G36" s="12"/>
      <c r="H36" s="12"/>
      <c r="I36" s="12"/>
      <c r="J36" s="12"/>
      <c r="K36" s="12"/>
      <c r="L36" s="12"/>
      <c r="M36" s="573"/>
      <c r="N36" s="14"/>
    </row>
    <row r="37" spans="3:14" ht="15" customHeight="1">
      <c r="C37" s="621" t="s">
        <v>60</v>
      </c>
      <c r="D37" s="621"/>
      <c r="E37" s="621"/>
      <c r="F37" s="621"/>
      <c r="G37" s="621"/>
      <c r="H37" s="621"/>
      <c r="I37" s="621"/>
      <c r="J37" s="621"/>
      <c r="K37" s="621"/>
      <c r="L37" s="242"/>
      <c r="M37" s="571"/>
      <c r="N37" s="242"/>
    </row>
    <row r="38" spans="3:14" ht="15" customHeight="1">
      <c r="C38" s="621"/>
      <c r="D38" s="621"/>
      <c r="E38" s="621"/>
      <c r="F38" s="621"/>
      <c r="G38" s="621"/>
      <c r="H38" s="621"/>
      <c r="I38" s="621"/>
      <c r="J38" s="621"/>
      <c r="K38" s="621"/>
      <c r="L38" s="242"/>
      <c r="M38" s="571"/>
      <c r="N38" s="242"/>
    </row>
    <row r="39" spans="3:14" ht="15" customHeight="1">
      <c r="C39" s="622" t="s">
        <v>61</v>
      </c>
      <c r="D39" s="622"/>
      <c r="E39" s="622"/>
      <c r="F39" s="622"/>
      <c r="G39" s="622"/>
      <c r="H39" s="622"/>
      <c r="I39" s="622"/>
      <c r="J39" s="622"/>
      <c r="K39" s="622"/>
      <c r="L39" s="243"/>
      <c r="M39" s="572"/>
      <c r="N39" s="243"/>
    </row>
    <row r="40" spans="3:14" ht="15" customHeight="1">
      <c r="C40" s="622"/>
      <c r="D40" s="622"/>
      <c r="E40" s="622"/>
      <c r="F40" s="622"/>
      <c r="G40" s="622"/>
      <c r="H40" s="622"/>
      <c r="I40" s="622"/>
      <c r="J40" s="622"/>
      <c r="K40" s="622"/>
      <c r="L40" s="243"/>
      <c r="M40" s="572"/>
      <c r="N40" s="243"/>
    </row>
    <row r="41" spans="3:14" ht="15" customHeight="1">
      <c r="C41" s="622"/>
      <c r="D41" s="622"/>
      <c r="E41" s="622"/>
      <c r="F41" s="622"/>
      <c r="G41" s="622"/>
      <c r="H41" s="622"/>
      <c r="I41" s="622"/>
      <c r="J41" s="622"/>
      <c r="K41" s="622"/>
      <c r="L41" s="243"/>
      <c r="M41" s="572"/>
      <c r="N41" s="243"/>
    </row>
    <row r="42" spans="3:14" ht="15" customHeight="1">
      <c r="C42" s="622" t="s">
        <v>62</v>
      </c>
      <c r="D42" s="622"/>
      <c r="E42" s="622"/>
      <c r="F42" s="622"/>
      <c r="G42" s="622"/>
      <c r="H42" s="622"/>
      <c r="I42" s="622"/>
      <c r="J42" s="622"/>
      <c r="K42" s="622"/>
      <c r="L42" s="243"/>
      <c r="M42" s="572"/>
      <c r="N42" s="243"/>
    </row>
    <row r="43" spans="3:14" ht="15" customHeight="1">
      <c r="C43" s="622"/>
      <c r="D43" s="622"/>
      <c r="E43" s="622"/>
      <c r="F43" s="622"/>
      <c r="G43" s="622"/>
      <c r="H43" s="622"/>
      <c r="I43" s="622"/>
      <c r="J43" s="622"/>
      <c r="K43" s="622"/>
      <c r="L43" s="243"/>
      <c r="M43" s="572"/>
      <c r="N43" s="243"/>
    </row>
    <row r="44" spans="3:14" ht="13.5" customHeight="1">
      <c r="C44" s="14"/>
      <c r="D44" s="14"/>
      <c r="E44" s="14"/>
      <c r="F44" s="14"/>
      <c r="G44" s="14"/>
      <c r="H44" s="14"/>
      <c r="I44" s="14"/>
      <c r="J44" s="14"/>
      <c r="K44" s="14"/>
      <c r="L44" s="14"/>
      <c r="M44" s="573"/>
      <c r="N44" s="14"/>
    </row>
    <row r="45" spans="3:13" s="12" customFormat="1" ht="14.25" customHeight="1">
      <c r="C45" s="288" t="s">
        <v>538</v>
      </c>
      <c r="K45" s="245" t="s">
        <v>778</v>
      </c>
      <c r="M45" s="2"/>
    </row>
    <row r="46" spans="2:13" ht="8.25" customHeight="1">
      <c r="B46" s="641" t="s">
        <v>519</v>
      </c>
      <c r="C46" s="642"/>
      <c r="D46" s="625" t="s">
        <v>863</v>
      </c>
      <c r="E46" s="626"/>
      <c r="F46" s="276"/>
      <c r="G46" s="253"/>
      <c r="H46" s="276"/>
      <c r="I46" s="253"/>
      <c r="J46" s="629" t="s">
        <v>682</v>
      </c>
      <c r="K46" s="623"/>
      <c r="M46" s="2"/>
    </row>
    <row r="47" spans="2:13" ht="13.5" customHeight="1">
      <c r="B47" s="643"/>
      <c r="C47" s="644"/>
      <c r="D47" s="627"/>
      <c r="E47" s="628"/>
      <c r="F47" s="625" t="s">
        <v>49</v>
      </c>
      <c r="G47" s="640"/>
      <c r="H47" s="625" t="s">
        <v>864</v>
      </c>
      <c r="I47" s="640"/>
      <c r="J47" s="630"/>
      <c r="K47" s="624"/>
      <c r="M47" s="559"/>
    </row>
    <row r="48" spans="2:13" s="6" customFormat="1" ht="24.75" customHeight="1">
      <c r="B48" s="645"/>
      <c r="C48" s="646"/>
      <c r="D48" s="255"/>
      <c r="E48" s="269" t="s">
        <v>517</v>
      </c>
      <c r="F48" s="255"/>
      <c r="G48" s="269" t="s">
        <v>517</v>
      </c>
      <c r="H48" s="255"/>
      <c r="I48" s="269" t="s">
        <v>517</v>
      </c>
      <c r="J48" s="263"/>
      <c r="K48" s="269" t="s">
        <v>521</v>
      </c>
      <c r="M48" s="574"/>
    </row>
    <row r="49" spans="2:13" s="9" customFormat="1" ht="11.25">
      <c r="B49" s="526"/>
      <c r="C49" s="527"/>
      <c r="D49" s="274" t="s">
        <v>760</v>
      </c>
      <c r="E49" s="275" t="s">
        <v>776</v>
      </c>
      <c r="F49" s="275" t="s">
        <v>760</v>
      </c>
      <c r="G49" s="275" t="s">
        <v>776</v>
      </c>
      <c r="H49" s="275" t="s">
        <v>760</v>
      </c>
      <c r="I49" s="275" t="s">
        <v>776</v>
      </c>
      <c r="J49" s="275" t="s">
        <v>683</v>
      </c>
      <c r="K49" s="275" t="s">
        <v>683</v>
      </c>
      <c r="M49" s="575"/>
    </row>
    <row r="50" spans="2:13" ht="15" customHeight="1">
      <c r="B50" s="525" t="s">
        <v>224</v>
      </c>
      <c r="C50" s="528" t="s">
        <v>753</v>
      </c>
      <c r="D50" s="304">
        <v>158.4</v>
      </c>
      <c r="E50" s="281">
        <v>2</v>
      </c>
      <c r="F50" s="305">
        <v>142.7</v>
      </c>
      <c r="G50" s="281">
        <v>1.5</v>
      </c>
      <c r="H50" s="305">
        <v>15.7</v>
      </c>
      <c r="I50" s="281">
        <v>6.1</v>
      </c>
      <c r="J50" s="305">
        <v>19.6</v>
      </c>
      <c r="K50" s="281">
        <v>0.20000000000000284</v>
      </c>
      <c r="M50" s="576"/>
    </row>
    <row r="51" spans="2:13" ht="15" customHeight="1">
      <c r="B51" s="525" t="s">
        <v>225</v>
      </c>
      <c r="C51" s="528" t="s">
        <v>754</v>
      </c>
      <c r="D51" s="304">
        <v>181.8</v>
      </c>
      <c r="E51" s="281">
        <v>2.7</v>
      </c>
      <c r="F51" s="305">
        <v>166.6</v>
      </c>
      <c r="G51" s="281">
        <v>4.1</v>
      </c>
      <c r="H51" s="305">
        <v>15.2</v>
      </c>
      <c r="I51" s="281">
        <v>-10.8</v>
      </c>
      <c r="J51" s="305">
        <v>22.3</v>
      </c>
      <c r="K51" s="281">
        <v>0.5</v>
      </c>
      <c r="M51" s="576"/>
    </row>
    <row r="52" spans="2:13" ht="15" customHeight="1">
      <c r="B52" s="525" t="s">
        <v>226</v>
      </c>
      <c r="C52" s="528" t="s">
        <v>755</v>
      </c>
      <c r="D52" s="304">
        <v>177.3</v>
      </c>
      <c r="E52" s="281">
        <v>2</v>
      </c>
      <c r="F52" s="305">
        <v>156</v>
      </c>
      <c r="G52" s="281">
        <v>1</v>
      </c>
      <c r="H52" s="305">
        <v>21.3</v>
      </c>
      <c r="I52" s="281">
        <v>9.5</v>
      </c>
      <c r="J52" s="281">
        <v>20.3</v>
      </c>
      <c r="K52" s="281">
        <v>0.10000000000000142</v>
      </c>
      <c r="M52" s="576"/>
    </row>
    <row r="53" spans="2:13" ht="15" customHeight="1">
      <c r="B53" s="525" t="s">
        <v>227</v>
      </c>
      <c r="C53" s="528" t="s">
        <v>768</v>
      </c>
      <c r="D53" s="304">
        <v>149.9</v>
      </c>
      <c r="E53" s="281">
        <v>1</v>
      </c>
      <c r="F53" s="305">
        <v>140</v>
      </c>
      <c r="G53" s="281">
        <v>-0.9</v>
      </c>
      <c r="H53" s="305">
        <v>9.9</v>
      </c>
      <c r="I53" s="281">
        <v>38.9</v>
      </c>
      <c r="J53" s="281">
        <v>18.7</v>
      </c>
      <c r="K53" s="281">
        <v>-0.10000000000000142</v>
      </c>
      <c r="M53" s="576"/>
    </row>
    <row r="54" spans="2:13" ht="15" customHeight="1">
      <c r="B54" s="525" t="s">
        <v>228</v>
      </c>
      <c r="C54" s="528" t="s">
        <v>749</v>
      </c>
      <c r="D54" s="304">
        <v>152.8</v>
      </c>
      <c r="E54" s="281">
        <v>2.9</v>
      </c>
      <c r="F54" s="305">
        <v>143.9</v>
      </c>
      <c r="G54" s="281">
        <v>2.9</v>
      </c>
      <c r="H54" s="305">
        <v>8.9</v>
      </c>
      <c r="I54" s="281">
        <v>2.3</v>
      </c>
      <c r="J54" s="281">
        <v>19.8</v>
      </c>
      <c r="K54" s="281">
        <v>0.6000000000000014</v>
      </c>
      <c r="M54" s="576"/>
    </row>
    <row r="55" spans="2:13" ht="15" customHeight="1">
      <c r="B55" s="525" t="s">
        <v>229</v>
      </c>
      <c r="C55" s="528" t="s">
        <v>767</v>
      </c>
      <c r="D55" s="304">
        <v>177.5</v>
      </c>
      <c r="E55" s="281">
        <v>-0.2</v>
      </c>
      <c r="F55" s="305">
        <v>150.7</v>
      </c>
      <c r="G55" s="281">
        <v>2.4</v>
      </c>
      <c r="H55" s="305">
        <v>26.8</v>
      </c>
      <c r="I55" s="281">
        <v>-13.2</v>
      </c>
      <c r="J55" s="281">
        <v>20.8</v>
      </c>
      <c r="K55" s="281">
        <v>-0.09999999999999787</v>
      </c>
      <c r="M55" s="576"/>
    </row>
    <row r="56" spans="2:13" ht="15" customHeight="1">
      <c r="B56" s="525" t="s">
        <v>230</v>
      </c>
      <c r="C56" s="528" t="s">
        <v>774</v>
      </c>
      <c r="D56" s="304">
        <v>132.6</v>
      </c>
      <c r="E56" s="281">
        <v>0.7</v>
      </c>
      <c r="F56" s="305">
        <v>126.4</v>
      </c>
      <c r="G56" s="281">
        <v>0</v>
      </c>
      <c r="H56" s="305">
        <v>6.2</v>
      </c>
      <c r="I56" s="281">
        <v>14.8</v>
      </c>
      <c r="J56" s="281">
        <v>19.1</v>
      </c>
      <c r="K56" s="281">
        <v>0</v>
      </c>
      <c r="M56" s="576"/>
    </row>
    <row r="57" spans="2:13" ht="15" customHeight="1">
      <c r="B57" s="525" t="s">
        <v>231</v>
      </c>
      <c r="C57" s="528" t="s">
        <v>775</v>
      </c>
      <c r="D57" s="304">
        <v>137.1</v>
      </c>
      <c r="E57" s="281">
        <v>-1.9</v>
      </c>
      <c r="F57" s="305">
        <v>128</v>
      </c>
      <c r="G57" s="281">
        <v>-2.3</v>
      </c>
      <c r="H57" s="305">
        <v>9.1</v>
      </c>
      <c r="I57" s="281">
        <v>3.9</v>
      </c>
      <c r="J57" s="281">
        <v>18.4</v>
      </c>
      <c r="K57" s="281">
        <v>0</v>
      </c>
      <c r="M57" s="576"/>
    </row>
    <row r="58" spans="2:13" ht="15" customHeight="1">
      <c r="B58" s="525" t="s">
        <v>232</v>
      </c>
      <c r="C58" s="528" t="s">
        <v>766</v>
      </c>
      <c r="D58" s="304">
        <v>161</v>
      </c>
      <c r="E58" s="281">
        <v>8.6</v>
      </c>
      <c r="F58" s="306">
        <v>145.4</v>
      </c>
      <c r="G58" s="281">
        <v>6.4</v>
      </c>
      <c r="H58" s="306">
        <v>15.6</v>
      </c>
      <c r="I58" s="281">
        <v>33.5</v>
      </c>
      <c r="J58" s="281">
        <v>19.7</v>
      </c>
      <c r="K58" s="281">
        <v>1</v>
      </c>
      <c r="M58" s="576"/>
    </row>
    <row r="59" spans="2:13" ht="15" customHeight="1">
      <c r="B59" s="525" t="s">
        <v>233</v>
      </c>
      <c r="C59" s="528" t="s">
        <v>765</v>
      </c>
      <c r="D59" s="304">
        <v>166.9</v>
      </c>
      <c r="E59" s="281">
        <v>4.2</v>
      </c>
      <c r="F59" s="306">
        <v>153.4</v>
      </c>
      <c r="G59" s="281">
        <v>3</v>
      </c>
      <c r="H59" s="306">
        <v>13.5</v>
      </c>
      <c r="I59" s="281">
        <v>21.6</v>
      </c>
      <c r="J59" s="281">
        <v>20.4</v>
      </c>
      <c r="K59" s="281">
        <v>0.5999999999999979</v>
      </c>
      <c r="M59" s="576"/>
    </row>
    <row r="60" spans="2:13" ht="15" customHeight="1">
      <c r="B60" s="525" t="s">
        <v>234</v>
      </c>
      <c r="C60" s="528" t="s">
        <v>764</v>
      </c>
      <c r="D60" s="304">
        <v>120.5</v>
      </c>
      <c r="E60" s="281">
        <v>7.4</v>
      </c>
      <c r="F60" s="306">
        <v>112.8</v>
      </c>
      <c r="G60" s="281">
        <v>6.1</v>
      </c>
      <c r="H60" s="306">
        <v>7.7</v>
      </c>
      <c r="I60" s="281">
        <v>30.4</v>
      </c>
      <c r="J60" s="281">
        <v>17.8</v>
      </c>
      <c r="K60" s="281">
        <v>0.6000000000000014</v>
      </c>
      <c r="M60" s="576"/>
    </row>
    <row r="61" spans="2:13" ht="15" customHeight="1">
      <c r="B61" s="525" t="s">
        <v>235</v>
      </c>
      <c r="C61" s="528" t="s">
        <v>763</v>
      </c>
      <c r="D61" s="304">
        <v>129.9</v>
      </c>
      <c r="E61" s="281">
        <v>-4.9</v>
      </c>
      <c r="F61" s="306">
        <v>122.4</v>
      </c>
      <c r="G61" s="281">
        <v>-4.9</v>
      </c>
      <c r="H61" s="306">
        <v>7.5</v>
      </c>
      <c r="I61" s="281">
        <v>-3.7</v>
      </c>
      <c r="J61" s="281">
        <v>17.6</v>
      </c>
      <c r="K61" s="281">
        <v>-0.8999999999999986</v>
      </c>
      <c r="M61" s="576"/>
    </row>
    <row r="62" spans="2:13" ht="15" customHeight="1">
      <c r="B62" s="525" t="s">
        <v>236</v>
      </c>
      <c r="C62" s="528" t="s">
        <v>756</v>
      </c>
      <c r="D62" s="304">
        <v>170</v>
      </c>
      <c r="E62" s="281">
        <v>1.4</v>
      </c>
      <c r="F62" s="306">
        <v>136.4</v>
      </c>
      <c r="G62" s="281">
        <v>1.9</v>
      </c>
      <c r="H62" s="306">
        <v>33.6</v>
      </c>
      <c r="I62" s="281">
        <v>-0.7</v>
      </c>
      <c r="J62" s="281">
        <v>18.5</v>
      </c>
      <c r="K62" s="281">
        <v>-0.1999999999999993</v>
      </c>
      <c r="M62" s="576"/>
    </row>
    <row r="63" spans="2:13" ht="15" customHeight="1">
      <c r="B63" s="525" t="s">
        <v>237</v>
      </c>
      <c r="C63" s="528" t="s">
        <v>752</v>
      </c>
      <c r="D63" s="304">
        <v>146.3</v>
      </c>
      <c r="E63" s="281">
        <v>1.2</v>
      </c>
      <c r="F63" s="306">
        <v>139.2</v>
      </c>
      <c r="G63" s="281">
        <v>0.9</v>
      </c>
      <c r="H63" s="306">
        <v>7.1</v>
      </c>
      <c r="I63" s="281">
        <v>9.2</v>
      </c>
      <c r="J63" s="281">
        <v>18.8</v>
      </c>
      <c r="K63" s="281">
        <v>0.3000000000000007</v>
      </c>
      <c r="M63" s="576"/>
    </row>
    <row r="64" spans="2:13" ht="15" customHeight="1">
      <c r="B64" s="525" t="s">
        <v>238</v>
      </c>
      <c r="C64" s="528" t="s">
        <v>750</v>
      </c>
      <c r="D64" s="304">
        <v>158.1</v>
      </c>
      <c r="E64" s="281">
        <v>4</v>
      </c>
      <c r="F64" s="306">
        <v>146.8</v>
      </c>
      <c r="G64" s="281">
        <v>2.5</v>
      </c>
      <c r="H64" s="306">
        <v>11.3</v>
      </c>
      <c r="I64" s="281">
        <v>29.4</v>
      </c>
      <c r="J64" s="281">
        <v>19.7</v>
      </c>
      <c r="K64" s="281">
        <v>0.5999999999999979</v>
      </c>
      <c r="M64" s="576"/>
    </row>
    <row r="65" spans="2:13" ht="15" customHeight="1">
      <c r="B65" s="530" t="s">
        <v>239</v>
      </c>
      <c r="C65" s="532" t="s">
        <v>751</v>
      </c>
      <c r="D65" s="307">
        <v>136.1</v>
      </c>
      <c r="E65" s="284">
        <v>3.9</v>
      </c>
      <c r="F65" s="308">
        <v>127.6</v>
      </c>
      <c r="G65" s="284">
        <v>2.7</v>
      </c>
      <c r="H65" s="308">
        <v>8.5</v>
      </c>
      <c r="I65" s="284">
        <v>26</v>
      </c>
      <c r="J65" s="284">
        <v>19.2</v>
      </c>
      <c r="K65" s="284">
        <v>0.1999999999999993</v>
      </c>
      <c r="M65" s="576"/>
    </row>
    <row r="66" spans="3:13" ht="13.5">
      <c r="C66" s="27"/>
      <c r="M66" s="2"/>
    </row>
    <row r="67" spans="3:13" ht="13.5">
      <c r="C67" s="2"/>
      <c r="D67" s="2"/>
      <c r="E67" s="2"/>
      <c r="G67" s="2"/>
      <c r="H67" s="2"/>
      <c r="I67" s="2"/>
      <c r="M67" s="2"/>
    </row>
    <row r="68" spans="6:13" ht="13.5">
      <c r="F68" s="246" t="s">
        <v>541</v>
      </c>
      <c r="M68" s="2"/>
    </row>
    <row r="69" ht="13.5">
      <c r="M69" s="2"/>
    </row>
    <row r="70" ht="13.5">
      <c r="M70" s="2"/>
    </row>
    <row r="71" ht="13.5">
      <c r="M71" s="2"/>
    </row>
    <row r="72" ht="13.5">
      <c r="M72" s="2"/>
    </row>
    <row r="73" ht="13.5">
      <c r="M73" s="2"/>
    </row>
    <row r="74" ht="13.5">
      <c r="M74" s="2"/>
    </row>
    <row r="75" ht="13.5">
      <c r="M75" s="2"/>
    </row>
    <row r="76" ht="13.5">
      <c r="M76" s="2"/>
    </row>
    <row r="77" ht="13.5">
      <c r="M77" s="2"/>
    </row>
    <row r="78" ht="13.5">
      <c r="M78" s="2"/>
    </row>
    <row r="79" ht="13.5">
      <c r="M79" s="2"/>
    </row>
    <row r="80" ht="13.5">
      <c r="M80" s="2"/>
    </row>
    <row r="81" ht="13.5">
      <c r="M81" s="2"/>
    </row>
    <row r="82" ht="13.5">
      <c r="M82" s="2"/>
    </row>
    <row r="83" ht="13.5">
      <c r="M83" s="2"/>
    </row>
    <row r="84" ht="13.5">
      <c r="M84" s="2"/>
    </row>
    <row r="85" ht="13.5">
      <c r="M85" s="2"/>
    </row>
    <row r="97" ht="13.5">
      <c r="F97" s="246"/>
    </row>
  </sheetData>
  <sheetProtection/>
  <mergeCells count="16">
    <mergeCell ref="C37:K38"/>
    <mergeCell ref="C39:K41"/>
    <mergeCell ref="C42:K43"/>
    <mergeCell ref="D46:E47"/>
    <mergeCell ref="J46:K47"/>
    <mergeCell ref="F47:G47"/>
    <mergeCell ref="H47:I47"/>
    <mergeCell ref="B46:C48"/>
    <mergeCell ref="C5:K6"/>
    <mergeCell ref="C7:K9"/>
    <mergeCell ref="C10:K11"/>
    <mergeCell ref="J14:K15"/>
    <mergeCell ref="D14:E15"/>
    <mergeCell ref="F15:G15"/>
    <mergeCell ref="H15:I15"/>
    <mergeCell ref="B14:C16"/>
  </mergeCells>
  <printOptions/>
  <pageMargins left="0.5118110236220472" right="0.35433070866141736" top="0.3937007874015748" bottom="0.2755905511811024" header="0.2362204724409449" footer="0.35433070866141736"/>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sheetPr>
    <tabColor indexed="12"/>
  </sheetPr>
  <dimension ref="A1:M92"/>
  <sheetViews>
    <sheetView view="pageBreakPreview" zoomScaleNormal="90" zoomScaleSheetLayoutView="100" zoomScalePageLayoutView="0" workbookViewId="0" topLeftCell="A1">
      <selection activeCell="A1" sqref="A1"/>
    </sheetView>
  </sheetViews>
  <sheetFormatPr defaultColWidth="8.796875" defaultRowHeight="14.25"/>
  <cols>
    <col min="1" max="1" width="2.09765625" style="1" customWidth="1"/>
    <col min="2" max="2" width="3.19921875" style="1" customWidth="1"/>
    <col min="3" max="3" width="29.19921875" style="1" customWidth="1"/>
    <col min="4" max="4" width="11.8984375" style="1" customWidth="1"/>
    <col min="5" max="5" width="8.3984375" style="1" customWidth="1"/>
    <col min="6" max="7" width="8.8984375" style="1" customWidth="1"/>
    <col min="8" max="11" width="9.19921875" style="1" customWidth="1"/>
    <col min="12" max="13" width="7.5" style="1" customWidth="1"/>
    <col min="14" max="14" width="9.19921875" style="1" bestFit="1" customWidth="1"/>
    <col min="15" max="16384" width="9" style="1" customWidth="1"/>
  </cols>
  <sheetData>
    <row r="1" spans="1:13" ht="17.25">
      <c r="A1" s="196" t="s">
        <v>773</v>
      </c>
      <c r="B1" s="196"/>
      <c r="C1" s="197"/>
      <c r="D1" s="12"/>
      <c r="E1" s="12"/>
      <c r="F1" s="12"/>
      <c r="G1" s="12"/>
      <c r="H1" s="12"/>
      <c r="I1" s="12"/>
      <c r="J1" s="12"/>
      <c r="K1" s="14"/>
      <c r="L1" s="14"/>
      <c r="M1" s="14"/>
    </row>
    <row r="2" spans="1:13" ht="17.25">
      <c r="A2" s="196"/>
      <c r="B2" s="196"/>
      <c r="C2" s="197"/>
      <c r="D2" s="12"/>
      <c r="E2" s="12"/>
      <c r="F2" s="12"/>
      <c r="G2" s="12"/>
      <c r="H2" s="12"/>
      <c r="I2" s="12"/>
      <c r="J2" s="12"/>
      <c r="K2" s="14"/>
      <c r="L2" s="14"/>
      <c r="M2" s="14"/>
    </row>
    <row r="3" spans="1:13" ht="17.25">
      <c r="A3" s="197"/>
      <c r="B3" s="197"/>
      <c r="C3" s="196" t="s">
        <v>681</v>
      </c>
      <c r="D3" s="14"/>
      <c r="E3" s="14"/>
      <c r="F3" s="14"/>
      <c r="G3" s="14"/>
      <c r="H3" s="14"/>
      <c r="I3" s="14"/>
      <c r="J3" s="14"/>
      <c r="K3" s="14"/>
      <c r="L3" s="14"/>
      <c r="M3" s="14"/>
    </row>
    <row r="4" spans="1:13" ht="13.5" customHeight="1">
      <c r="A4" s="197"/>
      <c r="B4" s="197"/>
      <c r="C4" s="196"/>
      <c r="D4" s="14"/>
      <c r="E4" s="14"/>
      <c r="F4" s="14"/>
      <c r="G4" s="14"/>
      <c r="H4" s="14"/>
      <c r="I4" s="14"/>
      <c r="J4" s="14"/>
      <c r="K4" s="14"/>
      <c r="L4" s="14"/>
      <c r="M4" s="14"/>
    </row>
    <row r="5" spans="3:13" ht="15" customHeight="1">
      <c r="C5" s="622" t="s">
        <v>53</v>
      </c>
      <c r="D5" s="622"/>
      <c r="E5" s="622"/>
      <c r="F5" s="622"/>
      <c r="G5" s="622"/>
      <c r="H5" s="622"/>
      <c r="I5" s="622"/>
      <c r="J5" s="622"/>
      <c r="K5" s="622"/>
      <c r="L5" s="243"/>
      <c r="M5" s="243"/>
    </row>
    <row r="6" spans="3:13" ht="15" customHeight="1">
      <c r="C6" s="622"/>
      <c r="D6" s="622"/>
      <c r="E6" s="622"/>
      <c r="F6" s="622"/>
      <c r="G6" s="622"/>
      <c r="H6" s="622"/>
      <c r="I6" s="622"/>
      <c r="J6" s="622"/>
      <c r="K6" s="622"/>
      <c r="L6" s="243"/>
      <c r="M6" s="243"/>
    </row>
    <row r="7" spans="3:13" ht="15" customHeight="1">
      <c r="C7" s="622"/>
      <c r="D7" s="622"/>
      <c r="E7" s="622"/>
      <c r="F7" s="622"/>
      <c r="G7" s="622"/>
      <c r="H7" s="622"/>
      <c r="I7" s="622"/>
      <c r="J7" s="622"/>
      <c r="K7" s="622"/>
      <c r="L7" s="243"/>
      <c r="M7" s="243"/>
    </row>
    <row r="8" spans="3:13" ht="15" customHeight="1">
      <c r="C8" s="622" t="s">
        <v>54</v>
      </c>
      <c r="D8" s="622"/>
      <c r="E8" s="622"/>
      <c r="F8" s="622"/>
      <c r="G8" s="622"/>
      <c r="H8" s="622"/>
      <c r="I8" s="622"/>
      <c r="J8" s="622"/>
      <c r="K8" s="622"/>
      <c r="L8" s="243"/>
      <c r="M8" s="243"/>
    </row>
    <row r="9" spans="3:13" ht="15" customHeight="1">
      <c r="C9" s="622"/>
      <c r="D9" s="622"/>
      <c r="E9" s="622"/>
      <c r="F9" s="622"/>
      <c r="G9" s="622"/>
      <c r="H9" s="622"/>
      <c r="I9" s="622"/>
      <c r="J9" s="622"/>
      <c r="K9" s="622"/>
      <c r="L9" s="243"/>
      <c r="M9" s="243"/>
    </row>
    <row r="10" spans="3:13" ht="15" customHeight="1">
      <c r="C10" s="243"/>
      <c r="D10" s="243"/>
      <c r="E10" s="243"/>
      <c r="F10" s="243"/>
      <c r="G10" s="243"/>
      <c r="H10" s="243"/>
      <c r="I10" s="243"/>
      <c r="J10" s="243"/>
      <c r="K10" s="243"/>
      <c r="L10" s="243"/>
      <c r="M10" s="243"/>
    </row>
    <row r="11" spans="3:13" ht="15" customHeight="1">
      <c r="C11" s="288" t="s">
        <v>393</v>
      </c>
      <c r="D11" s="12"/>
      <c r="E11" s="12"/>
      <c r="F11" s="12"/>
      <c r="G11" s="12"/>
      <c r="H11" s="12"/>
      <c r="I11" s="12"/>
      <c r="J11" s="12"/>
      <c r="K11" s="247" t="s">
        <v>770</v>
      </c>
      <c r="L11" s="12"/>
      <c r="M11" s="15"/>
    </row>
    <row r="12" spans="2:12" ht="15" customHeight="1">
      <c r="B12" s="641" t="s">
        <v>684</v>
      </c>
      <c r="C12" s="642"/>
      <c r="D12" s="629" t="s">
        <v>184</v>
      </c>
      <c r="E12" s="631"/>
      <c r="F12" s="625" t="s">
        <v>524</v>
      </c>
      <c r="G12" s="640"/>
      <c r="H12" s="649" t="s">
        <v>779</v>
      </c>
      <c r="I12" s="650"/>
      <c r="J12" s="650"/>
      <c r="K12" s="650"/>
      <c r="L12" s="5"/>
    </row>
    <row r="13" spans="2:12" ht="7.5" customHeight="1">
      <c r="B13" s="643"/>
      <c r="C13" s="644"/>
      <c r="D13" s="630"/>
      <c r="E13" s="647"/>
      <c r="F13" s="627"/>
      <c r="G13" s="648"/>
      <c r="H13" s="651" t="s">
        <v>757</v>
      </c>
      <c r="I13" s="278"/>
      <c r="J13" s="651" t="s">
        <v>758</v>
      </c>
      <c r="K13" s="278"/>
      <c r="L13" s="5"/>
    </row>
    <row r="14" spans="2:11" ht="24.75" customHeight="1">
      <c r="B14" s="645"/>
      <c r="C14" s="646"/>
      <c r="D14" s="263"/>
      <c r="E14" s="269" t="s">
        <v>517</v>
      </c>
      <c r="F14" s="279"/>
      <c r="G14" s="270" t="s">
        <v>518</v>
      </c>
      <c r="H14" s="652"/>
      <c r="I14" s="270" t="s">
        <v>518</v>
      </c>
      <c r="J14" s="652"/>
      <c r="K14" s="269" t="s">
        <v>521</v>
      </c>
    </row>
    <row r="15" spans="2:11" s="7" customFormat="1" ht="12" customHeight="1">
      <c r="B15" s="526"/>
      <c r="C15" s="527"/>
      <c r="D15" s="249" t="s">
        <v>761</v>
      </c>
      <c r="E15" s="250" t="s">
        <v>522</v>
      </c>
      <c r="F15" s="277" t="s">
        <v>522</v>
      </c>
      <c r="G15" s="277" t="s">
        <v>523</v>
      </c>
      <c r="H15" s="277" t="s">
        <v>522</v>
      </c>
      <c r="I15" s="250" t="s">
        <v>523</v>
      </c>
      <c r="J15" s="277" t="s">
        <v>522</v>
      </c>
      <c r="K15" s="250" t="s">
        <v>523</v>
      </c>
    </row>
    <row r="16" spans="2:11" ht="15" customHeight="1">
      <c r="B16" s="525" t="s">
        <v>224</v>
      </c>
      <c r="C16" s="528" t="s">
        <v>753</v>
      </c>
      <c r="D16" s="256">
        <v>1406160</v>
      </c>
      <c r="E16" s="281">
        <v>0.4</v>
      </c>
      <c r="F16" s="280">
        <v>30.6</v>
      </c>
      <c r="G16" s="281">
        <v>0.1</v>
      </c>
      <c r="H16" s="282">
        <v>1.65</v>
      </c>
      <c r="I16" s="282">
        <v>-0.12</v>
      </c>
      <c r="J16" s="282">
        <v>1.35</v>
      </c>
      <c r="K16" s="282">
        <v>-0.2</v>
      </c>
    </row>
    <row r="17" spans="2:11" ht="15" customHeight="1">
      <c r="B17" s="525" t="s">
        <v>225</v>
      </c>
      <c r="C17" s="528" t="s">
        <v>754</v>
      </c>
      <c r="D17" s="256">
        <v>67097</v>
      </c>
      <c r="E17" s="281">
        <v>2.3</v>
      </c>
      <c r="F17" s="280">
        <v>5.4</v>
      </c>
      <c r="G17" s="281">
        <v>-2.9</v>
      </c>
      <c r="H17" s="282">
        <v>0.62</v>
      </c>
      <c r="I17" s="282">
        <v>-2.39</v>
      </c>
      <c r="J17" s="282">
        <v>0.4</v>
      </c>
      <c r="K17" s="282">
        <v>-0.5</v>
      </c>
    </row>
    <row r="18" spans="2:11" ht="15" customHeight="1">
      <c r="B18" s="525" t="s">
        <v>226</v>
      </c>
      <c r="C18" s="528" t="s">
        <v>755</v>
      </c>
      <c r="D18" s="256">
        <v>404526</v>
      </c>
      <c r="E18" s="281">
        <v>2</v>
      </c>
      <c r="F18" s="280">
        <v>13</v>
      </c>
      <c r="G18" s="281">
        <v>-0.1</v>
      </c>
      <c r="H18" s="282">
        <v>1.14</v>
      </c>
      <c r="I18" s="282">
        <v>-0.1</v>
      </c>
      <c r="J18" s="282">
        <v>0.97</v>
      </c>
      <c r="K18" s="282">
        <v>0.1</v>
      </c>
    </row>
    <row r="19" spans="2:11" ht="15" customHeight="1">
      <c r="B19" s="525" t="s">
        <v>227</v>
      </c>
      <c r="C19" s="528" t="s">
        <v>768</v>
      </c>
      <c r="D19" s="256">
        <v>5365</v>
      </c>
      <c r="E19" s="281">
        <v>-33.8</v>
      </c>
      <c r="F19" s="280">
        <v>4.6</v>
      </c>
      <c r="G19" s="281">
        <v>-4.7</v>
      </c>
      <c r="H19" s="282">
        <v>0.21</v>
      </c>
      <c r="I19" s="282">
        <v>-0.99</v>
      </c>
      <c r="J19" s="282">
        <v>0.19</v>
      </c>
      <c r="K19" s="282">
        <v>0.05</v>
      </c>
    </row>
    <row r="20" spans="2:11" ht="15" customHeight="1">
      <c r="B20" s="525" t="s">
        <v>228</v>
      </c>
      <c r="C20" s="528" t="s">
        <v>749</v>
      </c>
      <c r="D20" s="256">
        <v>20221</v>
      </c>
      <c r="E20" s="281">
        <v>-2.6</v>
      </c>
      <c r="F20" s="280">
        <v>18.8</v>
      </c>
      <c r="G20" s="281">
        <v>4.8</v>
      </c>
      <c r="H20" s="282">
        <v>3.09</v>
      </c>
      <c r="I20" s="282">
        <v>1.89</v>
      </c>
      <c r="J20" s="282">
        <v>1.22</v>
      </c>
      <c r="K20" s="282">
        <v>0.63</v>
      </c>
    </row>
    <row r="21" spans="2:11" ht="15" customHeight="1">
      <c r="B21" s="525" t="s">
        <v>229</v>
      </c>
      <c r="C21" s="528" t="s">
        <v>767</v>
      </c>
      <c r="D21" s="256">
        <v>92259</v>
      </c>
      <c r="E21" s="281">
        <v>2.9</v>
      </c>
      <c r="F21" s="280">
        <v>23.8</v>
      </c>
      <c r="G21" s="281">
        <v>9</v>
      </c>
      <c r="H21" s="282">
        <v>2.62</v>
      </c>
      <c r="I21" s="282">
        <v>1.55</v>
      </c>
      <c r="J21" s="282">
        <v>1.46</v>
      </c>
      <c r="K21" s="282">
        <v>-1.54</v>
      </c>
    </row>
    <row r="22" spans="2:11" ht="15" customHeight="1">
      <c r="B22" s="525" t="s">
        <v>230</v>
      </c>
      <c r="C22" s="528" t="s">
        <v>774</v>
      </c>
      <c r="D22" s="256">
        <v>212824</v>
      </c>
      <c r="E22" s="301">
        <v>-1.3</v>
      </c>
      <c r="F22" s="280">
        <v>53</v>
      </c>
      <c r="G22" s="281">
        <v>1.7</v>
      </c>
      <c r="H22" s="282">
        <v>2.24</v>
      </c>
      <c r="I22" s="282">
        <v>0.32</v>
      </c>
      <c r="J22" s="282">
        <v>1.76</v>
      </c>
      <c r="K22" s="282">
        <v>-0.02</v>
      </c>
    </row>
    <row r="23" spans="2:11" ht="15" customHeight="1">
      <c r="B23" s="525" t="s">
        <v>231</v>
      </c>
      <c r="C23" s="528" t="s">
        <v>775</v>
      </c>
      <c r="D23" s="256">
        <v>36623</v>
      </c>
      <c r="E23" s="301">
        <v>-1.2</v>
      </c>
      <c r="F23" s="280">
        <v>16</v>
      </c>
      <c r="G23" s="281">
        <v>4.8</v>
      </c>
      <c r="H23" s="282">
        <v>1.44</v>
      </c>
      <c r="I23" s="282">
        <v>0.36</v>
      </c>
      <c r="J23" s="282">
        <v>0.87</v>
      </c>
      <c r="K23" s="282">
        <v>-0.39</v>
      </c>
    </row>
    <row r="24" spans="2:11" ht="15" customHeight="1">
      <c r="B24" s="525" t="s">
        <v>232</v>
      </c>
      <c r="C24" s="528" t="s">
        <v>766</v>
      </c>
      <c r="D24" s="256">
        <v>17850</v>
      </c>
      <c r="E24" s="301">
        <v>-0.6</v>
      </c>
      <c r="F24" s="280">
        <v>29</v>
      </c>
      <c r="G24" s="281">
        <v>3.4</v>
      </c>
      <c r="H24" s="282">
        <v>0.73</v>
      </c>
      <c r="I24" s="282">
        <v>-0.72</v>
      </c>
      <c r="J24" s="282">
        <v>3.14</v>
      </c>
      <c r="K24" s="282">
        <v>0.42</v>
      </c>
    </row>
    <row r="25" spans="2:11" ht="15" customHeight="1">
      <c r="B25" s="525" t="s">
        <v>233</v>
      </c>
      <c r="C25" s="528" t="s">
        <v>765</v>
      </c>
      <c r="D25" s="256">
        <v>36010</v>
      </c>
      <c r="E25" s="301">
        <v>-4</v>
      </c>
      <c r="F25" s="280">
        <v>20.5</v>
      </c>
      <c r="G25" s="281">
        <v>-7.5</v>
      </c>
      <c r="H25" s="282">
        <v>0.53</v>
      </c>
      <c r="I25" s="282">
        <v>-1.1</v>
      </c>
      <c r="J25" s="282">
        <v>0.86</v>
      </c>
      <c r="K25" s="282">
        <v>-0.48</v>
      </c>
    </row>
    <row r="26" spans="2:11" ht="15" customHeight="1">
      <c r="B26" s="525" t="s">
        <v>234</v>
      </c>
      <c r="C26" s="528" t="s">
        <v>764</v>
      </c>
      <c r="D26" s="256">
        <v>125543</v>
      </c>
      <c r="E26" s="301">
        <v>-0.6</v>
      </c>
      <c r="F26" s="280">
        <v>75.4</v>
      </c>
      <c r="G26" s="281">
        <v>-1.6</v>
      </c>
      <c r="H26" s="282">
        <v>2.25</v>
      </c>
      <c r="I26" s="282">
        <v>-2.39</v>
      </c>
      <c r="J26" s="282">
        <v>2.65</v>
      </c>
      <c r="K26" s="282">
        <v>-0.55</v>
      </c>
    </row>
    <row r="27" spans="2:11" ht="15" customHeight="1">
      <c r="B27" s="525" t="s">
        <v>235</v>
      </c>
      <c r="C27" s="528" t="s">
        <v>763</v>
      </c>
      <c r="D27" s="256">
        <v>32536</v>
      </c>
      <c r="E27" s="301">
        <v>-3.3</v>
      </c>
      <c r="F27" s="280">
        <v>53.3</v>
      </c>
      <c r="G27" s="281">
        <v>0.1</v>
      </c>
      <c r="H27" s="282">
        <v>2.42</v>
      </c>
      <c r="I27" s="282">
        <v>0.26</v>
      </c>
      <c r="J27" s="282">
        <v>2.48</v>
      </c>
      <c r="K27" s="282">
        <v>0.81</v>
      </c>
    </row>
    <row r="28" spans="2:11" ht="15" customHeight="1">
      <c r="B28" s="525" t="s">
        <v>236</v>
      </c>
      <c r="C28" s="528" t="s">
        <v>756</v>
      </c>
      <c r="D28" s="256">
        <v>73676</v>
      </c>
      <c r="E28" s="301">
        <v>0.5</v>
      </c>
      <c r="F28" s="280">
        <v>22.3</v>
      </c>
      <c r="G28" s="281">
        <v>-4.1</v>
      </c>
      <c r="H28" s="282">
        <v>0.23</v>
      </c>
      <c r="I28" s="282">
        <v>-0.3</v>
      </c>
      <c r="J28" s="282">
        <v>0.05</v>
      </c>
      <c r="K28" s="282">
        <v>-0.59</v>
      </c>
    </row>
    <row r="29" spans="2:11" ht="15" customHeight="1">
      <c r="B29" s="525" t="s">
        <v>237</v>
      </c>
      <c r="C29" s="528" t="s">
        <v>752</v>
      </c>
      <c r="D29" s="256">
        <v>170065</v>
      </c>
      <c r="E29" s="301">
        <v>-0.3</v>
      </c>
      <c r="F29" s="280">
        <v>29.8</v>
      </c>
      <c r="G29" s="281">
        <v>-1.4</v>
      </c>
      <c r="H29" s="282">
        <v>1.84</v>
      </c>
      <c r="I29" s="282">
        <v>0.18</v>
      </c>
      <c r="J29" s="282">
        <v>1.43</v>
      </c>
      <c r="K29" s="282">
        <v>0.04</v>
      </c>
    </row>
    <row r="30" spans="2:11" ht="15" customHeight="1">
      <c r="B30" s="525" t="s">
        <v>238</v>
      </c>
      <c r="C30" s="528" t="s">
        <v>750</v>
      </c>
      <c r="D30" s="256">
        <v>11808</v>
      </c>
      <c r="E30" s="301">
        <v>-2.9</v>
      </c>
      <c r="F30" s="280">
        <v>19.7</v>
      </c>
      <c r="G30" s="281">
        <v>1</v>
      </c>
      <c r="H30" s="282">
        <v>0.59</v>
      </c>
      <c r="I30" s="282">
        <v>-0.27</v>
      </c>
      <c r="J30" s="282">
        <v>1.49</v>
      </c>
      <c r="K30" s="282">
        <v>1.23</v>
      </c>
    </row>
    <row r="31" spans="2:11" ht="15" customHeight="1">
      <c r="B31" s="530" t="s">
        <v>239</v>
      </c>
      <c r="C31" s="532" t="s">
        <v>751</v>
      </c>
      <c r="D31" s="266">
        <v>98859</v>
      </c>
      <c r="E31" s="314">
        <v>4.5</v>
      </c>
      <c r="F31" s="283">
        <v>35.8</v>
      </c>
      <c r="G31" s="284">
        <v>0.4</v>
      </c>
      <c r="H31" s="285">
        <v>2.55</v>
      </c>
      <c r="I31" s="285">
        <v>1.17</v>
      </c>
      <c r="J31" s="285">
        <v>1.53</v>
      </c>
      <c r="K31" s="285">
        <v>-0.58</v>
      </c>
    </row>
    <row r="32" spans="3:9" ht="13.5">
      <c r="C32" s="27"/>
      <c r="D32" s="2"/>
      <c r="E32" s="2"/>
      <c r="F32" s="2"/>
      <c r="G32" s="2"/>
      <c r="H32" s="2"/>
      <c r="I32" s="2"/>
    </row>
    <row r="33" spans="3:9" ht="13.5">
      <c r="C33" s="27"/>
      <c r="D33" s="2"/>
      <c r="E33" s="2"/>
      <c r="F33" s="2"/>
      <c r="G33" s="2"/>
      <c r="H33" s="2"/>
      <c r="I33" s="2"/>
    </row>
    <row r="34" spans="1:13" ht="17.25">
      <c r="A34" s="196" t="s">
        <v>680</v>
      </c>
      <c r="B34" s="196"/>
      <c r="E34" s="12"/>
      <c r="F34" s="12"/>
      <c r="G34" s="12"/>
      <c r="H34" s="12"/>
      <c r="I34" s="12"/>
      <c r="J34" s="12"/>
      <c r="K34" s="12"/>
      <c r="L34" s="12"/>
      <c r="M34" s="14"/>
    </row>
    <row r="35" spans="3:13" ht="15" customHeight="1">
      <c r="C35" s="13"/>
      <c r="D35" s="14"/>
      <c r="E35" s="14"/>
      <c r="F35" s="14"/>
      <c r="G35" s="14"/>
      <c r="H35" s="14"/>
      <c r="I35" s="14"/>
      <c r="J35" s="14"/>
      <c r="K35" s="14"/>
      <c r="L35" s="14"/>
      <c r="M35" s="14"/>
    </row>
    <row r="36" spans="3:13" ht="15" customHeight="1">
      <c r="C36" s="622" t="s">
        <v>55</v>
      </c>
      <c r="D36" s="622"/>
      <c r="E36" s="622"/>
      <c r="F36" s="622"/>
      <c r="G36" s="622"/>
      <c r="H36" s="622"/>
      <c r="I36" s="622"/>
      <c r="J36" s="622"/>
      <c r="K36" s="622"/>
      <c r="L36" s="243"/>
      <c r="M36" s="243"/>
    </row>
    <row r="37" spans="3:13" ht="15" customHeight="1">
      <c r="C37" s="622"/>
      <c r="D37" s="622"/>
      <c r="E37" s="622"/>
      <c r="F37" s="622"/>
      <c r="G37" s="622"/>
      <c r="H37" s="622"/>
      <c r="I37" s="622"/>
      <c r="J37" s="622"/>
      <c r="K37" s="622"/>
      <c r="L37" s="243"/>
      <c r="M37" s="243"/>
    </row>
    <row r="38" spans="3:13" ht="15" customHeight="1">
      <c r="C38" s="622"/>
      <c r="D38" s="622"/>
      <c r="E38" s="622"/>
      <c r="F38" s="622"/>
      <c r="G38" s="622"/>
      <c r="H38" s="622"/>
      <c r="I38" s="622"/>
      <c r="J38" s="622"/>
      <c r="K38" s="622"/>
      <c r="L38" s="243"/>
      <c r="M38" s="243"/>
    </row>
    <row r="39" spans="3:13" ht="15" customHeight="1">
      <c r="C39" s="622" t="s">
        <v>56</v>
      </c>
      <c r="D39" s="622"/>
      <c r="E39" s="622"/>
      <c r="F39" s="622"/>
      <c r="G39" s="622"/>
      <c r="H39" s="622"/>
      <c r="I39" s="622"/>
      <c r="J39" s="622"/>
      <c r="K39" s="622"/>
      <c r="L39" s="243"/>
      <c r="M39" s="243"/>
    </row>
    <row r="40" spans="3:13" ht="15" customHeight="1">
      <c r="C40" s="622"/>
      <c r="D40" s="622"/>
      <c r="E40" s="622"/>
      <c r="F40" s="622"/>
      <c r="G40" s="622"/>
      <c r="H40" s="622"/>
      <c r="I40" s="622"/>
      <c r="J40" s="622"/>
      <c r="K40" s="622"/>
      <c r="L40" s="243"/>
      <c r="M40" s="243"/>
    </row>
    <row r="41" spans="3:13" ht="15" customHeight="1">
      <c r="C41" s="622"/>
      <c r="D41" s="622"/>
      <c r="E41" s="622"/>
      <c r="F41" s="622"/>
      <c r="G41" s="622"/>
      <c r="H41" s="622"/>
      <c r="I41" s="622"/>
      <c r="J41" s="622"/>
      <c r="K41" s="622"/>
      <c r="L41" s="243"/>
      <c r="M41" s="243"/>
    </row>
    <row r="42" spans="3:13" ht="15" customHeight="1">
      <c r="C42" s="243"/>
      <c r="D42" s="243"/>
      <c r="E42" s="243"/>
      <c r="F42" s="243"/>
      <c r="G42" s="243"/>
      <c r="H42" s="243"/>
      <c r="I42" s="243"/>
      <c r="J42" s="243"/>
      <c r="K42" s="243"/>
      <c r="L42" s="243"/>
      <c r="M42" s="243"/>
    </row>
    <row r="43" spans="3:13" ht="15" customHeight="1">
      <c r="C43" s="288" t="s">
        <v>394</v>
      </c>
      <c r="D43" s="12"/>
      <c r="E43" s="12"/>
      <c r="F43" s="12"/>
      <c r="G43" s="12"/>
      <c r="H43" s="12"/>
      <c r="I43" s="12"/>
      <c r="J43" s="12"/>
      <c r="K43" s="247" t="s">
        <v>778</v>
      </c>
      <c r="L43" s="12"/>
      <c r="M43" s="15"/>
    </row>
    <row r="44" spans="2:12" ht="15" customHeight="1">
      <c r="B44" s="641" t="s">
        <v>684</v>
      </c>
      <c r="C44" s="642"/>
      <c r="D44" s="629" t="s">
        <v>184</v>
      </c>
      <c r="E44" s="631"/>
      <c r="F44" s="625" t="s">
        <v>524</v>
      </c>
      <c r="G44" s="640"/>
      <c r="H44" s="649" t="s">
        <v>779</v>
      </c>
      <c r="I44" s="650"/>
      <c r="J44" s="650"/>
      <c r="K44" s="650"/>
      <c r="L44" s="5"/>
    </row>
    <row r="45" spans="2:12" ht="7.5" customHeight="1">
      <c r="B45" s="643"/>
      <c r="C45" s="644"/>
      <c r="D45" s="630"/>
      <c r="E45" s="647"/>
      <c r="F45" s="627"/>
      <c r="G45" s="648"/>
      <c r="H45" s="651" t="s">
        <v>757</v>
      </c>
      <c r="I45" s="278"/>
      <c r="J45" s="651" t="s">
        <v>758</v>
      </c>
      <c r="K45" s="278"/>
      <c r="L45" s="5"/>
    </row>
    <row r="46" spans="2:11" ht="24.75" customHeight="1">
      <c r="B46" s="645"/>
      <c r="C46" s="646"/>
      <c r="D46" s="263"/>
      <c r="E46" s="269" t="s">
        <v>517</v>
      </c>
      <c r="F46" s="279"/>
      <c r="G46" s="270" t="s">
        <v>518</v>
      </c>
      <c r="H46" s="652"/>
      <c r="I46" s="270" t="s">
        <v>518</v>
      </c>
      <c r="J46" s="652"/>
      <c r="K46" s="269" t="s">
        <v>521</v>
      </c>
    </row>
    <row r="47" spans="2:11" s="7" customFormat="1" ht="11.25" customHeight="1">
      <c r="B47" s="526"/>
      <c r="C47" s="527"/>
      <c r="D47" s="249" t="s">
        <v>761</v>
      </c>
      <c r="E47" s="250" t="s">
        <v>762</v>
      </c>
      <c r="F47" s="277" t="s">
        <v>762</v>
      </c>
      <c r="G47" s="277" t="s">
        <v>777</v>
      </c>
      <c r="H47" s="277" t="s">
        <v>762</v>
      </c>
      <c r="I47" s="250" t="s">
        <v>777</v>
      </c>
      <c r="J47" s="277" t="s">
        <v>762</v>
      </c>
      <c r="K47" s="250" t="s">
        <v>777</v>
      </c>
    </row>
    <row r="48" spans="2:11" ht="15" customHeight="1">
      <c r="B48" s="525" t="s">
        <v>224</v>
      </c>
      <c r="C48" s="528" t="s">
        <v>753</v>
      </c>
      <c r="D48" s="256">
        <v>845603</v>
      </c>
      <c r="E48" s="281">
        <v>0.1</v>
      </c>
      <c r="F48" s="280">
        <v>24.5</v>
      </c>
      <c r="G48" s="281">
        <v>-0.2</v>
      </c>
      <c r="H48" s="282">
        <v>1.34</v>
      </c>
      <c r="I48" s="282">
        <v>-0.12</v>
      </c>
      <c r="J48" s="282">
        <v>1.24</v>
      </c>
      <c r="K48" s="282">
        <v>0</v>
      </c>
    </row>
    <row r="49" spans="2:11" ht="15" customHeight="1">
      <c r="B49" s="525" t="s">
        <v>225</v>
      </c>
      <c r="C49" s="528" t="s">
        <v>754</v>
      </c>
      <c r="D49" s="256">
        <v>19673</v>
      </c>
      <c r="E49" s="281">
        <v>1.6</v>
      </c>
      <c r="F49" s="280">
        <v>0.5</v>
      </c>
      <c r="G49" s="281">
        <v>-4.6</v>
      </c>
      <c r="H49" s="282">
        <v>0.06</v>
      </c>
      <c r="I49" s="282">
        <v>-8.66</v>
      </c>
      <c r="J49" s="282">
        <v>0.12</v>
      </c>
      <c r="K49" s="282">
        <v>-2.12</v>
      </c>
    </row>
    <row r="50" spans="2:11" ht="15" customHeight="1">
      <c r="B50" s="525" t="s">
        <v>226</v>
      </c>
      <c r="C50" s="528" t="s">
        <v>755</v>
      </c>
      <c r="D50" s="256">
        <v>309517</v>
      </c>
      <c r="E50" s="281">
        <v>1.2</v>
      </c>
      <c r="F50" s="280">
        <v>8.2</v>
      </c>
      <c r="G50" s="281">
        <v>-0.2</v>
      </c>
      <c r="H50" s="282">
        <v>0.84</v>
      </c>
      <c r="I50" s="282">
        <v>0.05</v>
      </c>
      <c r="J50" s="282">
        <v>1.01</v>
      </c>
      <c r="K50" s="282">
        <v>0.09</v>
      </c>
    </row>
    <row r="51" spans="2:11" ht="15" customHeight="1">
      <c r="B51" s="525" t="s">
        <v>227</v>
      </c>
      <c r="C51" s="528" t="s">
        <v>768</v>
      </c>
      <c r="D51" s="256">
        <v>5365</v>
      </c>
      <c r="E51" s="281">
        <v>0.4</v>
      </c>
      <c r="F51" s="280">
        <v>4.6</v>
      </c>
      <c r="G51" s="281">
        <v>0.2</v>
      </c>
      <c r="H51" s="282">
        <v>0.21</v>
      </c>
      <c r="I51" s="282">
        <v>0.02</v>
      </c>
      <c r="J51" s="282">
        <v>0.19</v>
      </c>
      <c r="K51" s="282">
        <v>-0.02</v>
      </c>
    </row>
    <row r="52" spans="2:11" ht="15" customHeight="1">
      <c r="B52" s="525" t="s">
        <v>228</v>
      </c>
      <c r="C52" s="528" t="s">
        <v>749</v>
      </c>
      <c r="D52" s="256">
        <v>12073</v>
      </c>
      <c r="E52" s="281">
        <v>-0.8</v>
      </c>
      <c r="F52" s="280">
        <v>7.9</v>
      </c>
      <c r="G52" s="281">
        <v>0.2</v>
      </c>
      <c r="H52" s="282">
        <v>1.69</v>
      </c>
      <c r="I52" s="282">
        <v>1.1</v>
      </c>
      <c r="J52" s="282">
        <v>0.51</v>
      </c>
      <c r="K52" s="282">
        <v>0.23</v>
      </c>
    </row>
    <row r="53" spans="2:11" ht="15" customHeight="1">
      <c r="B53" s="525" t="s">
        <v>229</v>
      </c>
      <c r="C53" s="528" t="s">
        <v>767</v>
      </c>
      <c r="D53" s="256">
        <v>63482</v>
      </c>
      <c r="E53" s="281">
        <v>0.6</v>
      </c>
      <c r="F53" s="280">
        <v>19.5</v>
      </c>
      <c r="G53" s="281">
        <v>0.8</v>
      </c>
      <c r="H53" s="282">
        <v>2.03</v>
      </c>
      <c r="I53" s="282">
        <v>0.76</v>
      </c>
      <c r="J53" s="282">
        <v>0.9</v>
      </c>
      <c r="K53" s="282">
        <v>-0.44</v>
      </c>
    </row>
    <row r="54" spans="2:11" ht="15" customHeight="1">
      <c r="B54" s="525" t="s">
        <v>230</v>
      </c>
      <c r="C54" s="528" t="s">
        <v>774</v>
      </c>
      <c r="D54" s="256">
        <v>90506</v>
      </c>
      <c r="E54" s="301">
        <v>-2.8</v>
      </c>
      <c r="F54" s="280">
        <v>55.3</v>
      </c>
      <c r="G54" s="281">
        <v>-0.9</v>
      </c>
      <c r="H54" s="282">
        <v>1.42</v>
      </c>
      <c r="I54" s="282">
        <v>-0.37</v>
      </c>
      <c r="J54" s="282">
        <v>1.38</v>
      </c>
      <c r="K54" s="282">
        <v>-0.13</v>
      </c>
    </row>
    <row r="55" spans="2:12" ht="15" customHeight="1">
      <c r="B55" s="525" t="s">
        <v>231</v>
      </c>
      <c r="C55" s="528" t="s">
        <v>775</v>
      </c>
      <c r="D55" s="286">
        <v>17119</v>
      </c>
      <c r="E55" s="301">
        <v>-1.9</v>
      </c>
      <c r="F55" s="280">
        <v>14.9</v>
      </c>
      <c r="G55" s="281">
        <v>3</v>
      </c>
      <c r="H55" s="282">
        <v>2.27</v>
      </c>
      <c r="I55" s="282">
        <v>1.42</v>
      </c>
      <c r="J55" s="282">
        <v>0.59</v>
      </c>
      <c r="K55" s="282">
        <v>-1.09</v>
      </c>
      <c r="L55" s="126"/>
    </row>
    <row r="56" spans="2:12" ht="15" customHeight="1">
      <c r="B56" s="525" t="s">
        <v>232</v>
      </c>
      <c r="C56" s="528" t="s">
        <v>766</v>
      </c>
      <c r="D56" s="286">
        <v>7661</v>
      </c>
      <c r="E56" s="301">
        <v>0.6</v>
      </c>
      <c r="F56" s="280">
        <v>20.2</v>
      </c>
      <c r="G56" s="281">
        <v>-1.3</v>
      </c>
      <c r="H56" s="282">
        <v>1</v>
      </c>
      <c r="I56" s="282">
        <v>-0.33</v>
      </c>
      <c r="J56" s="282">
        <v>1.46</v>
      </c>
      <c r="K56" s="282">
        <v>-0.55</v>
      </c>
      <c r="L56" s="126"/>
    </row>
    <row r="57" spans="2:12" ht="15" customHeight="1">
      <c r="B57" s="525" t="s">
        <v>233</v>
      </c>
      <c r="C57" s="528" t="s">
        <v>765</v>
      </c>
      <c r="D57" s="286">
        <v>20450</v>
      </c>
      <c r="E57" s="301">
        <v>-4</v>
      </c>
      <c r="F57" s="280">
        <v>15.5</v>
      </c>
      <c r="G57" s="281">
        <v>-0.2</v>
      </c>
      <c r="H57" s="282">
        <v>0.94</v>
      </c>
      <c r="I57" s="282">
        <v>0.48</v>
      </c>
      <c r="J57" s="282">
        <v>1.06</v>
      </c>
      <c r="K57" s="282">
        <v>-0.39</v>
      </c>
      <c r="L57" s="126"/>
    </row>
    <row r="58" spans="2:12" ht="15" customHeight="1">
      <c r="B58" s="525" t="s">
        <v>234</v>
      </c>
      <c r="C58" s="528" t="s">
        <v>764</v>
      </c>
      <c r="D58" s="286">
        <v>54403</v>
      </c>
      <c r="E58" s="301">
        <v>-0.5</v>
      </c>
      <c r="F58" s="280">
        <v>68.8</v>
      </c>
      <c r="G58" s="281">
        <v>-2.9</v>
      </c>
      <c r="H58" s="282">
        <v>2.33</v>
      </c>
      <c r="I58" s="282">
        <v>-0.95</v>
      </c>
      <c r="J58" s="282">
        <v>2.91</v>
      </c>
      <c r="K58" s="282">
        <v>0.28</v>
      </c>
      <c r="L58" s="126"/>
    </row>
    <row r="59" spans="2:12" ht="15" customHeight="1">
      <c r="B59" s="525" t="s">
        <v>235</v>
      </c>
      <c r="C59" s="528" t="s">
        <v>763</v>
      </c>
      <c r="D59" s="286">
        <v>16288</v>
      </c>
      <c r="E59" s="301">
        <v>-1.4</v>
      </c>
      <c r="F59" s="280">
        <v>54.5</v>
      </c>
      <c r="G59" s="281">
        <v>1.5</v>
      </c>
      <c r="H59" s="282">
        <v>3.56</v>
      </c>
      <c r="I59" s="282">
        <v>1.04</v>
      </c>
      <c r="J59" s="282">
        <v>1.52</v>
      </c>
      <c r="K59" s="282">
        <v>0.26</v>
      </c>
      <c r="L59" s="126"/>
    </row>
    <row r="60" spans="2:12" ht="15" customHeight="1">
      <c r="B60" s="525" t="s">
        <v>236</v>
      </c>
      <c r="C60" s="528" t="s">
        <v>756</v>
      </c>
      <c r="D60" s="286">
        <v>43046</v>
      </c>
      <c r="E60" s="301">
        <v>-3.3</v>
      </c>
      <c r="F60" s="280">
        <v>13.9</v>
      </c>
      <c r="G60" s="281">
        <v>2.1</v>
      </c>
      <c r="H60" s="282">
        <v>0.13</v>
      </c>
      <c r="I60" s="282">
        <v>-0.03</v>
      </c>
      <c r="J60" s="282">
        <v>0.08</v>
      </c>
      <c r="K60" s="282">
        <v>-0.02</v>
      </c>
      <c r="L60" s="126"/>
    </row>
    <row r="61" spans="2:12" ht="15" customHeight="1">
      <c r="B61" s="525" t="s">
        <v>237</v>
      </c>
      <c r="C61" s="528" t="s">
        <v>752</v>
      </c>
      <c r="D61" s="286">
        <v>117271</v>
      </c>
      <c r="E61" s="301">
        <v>-0.5</v>
      </c>
      <c r="F61" s="280">
        <v>25.9</v>
      </c>
      <c r="G61" s="281">
        <v>0.5</v>
      </c>
      <c r="H61" s="282">
        <v>1.64</v>
      </c>
      <c r="I61" s="282">
        <v>-0.35</v>
      </c>
      <c r="J61" s="282">
        <v>1.47</v>
      </c>
      <c r="K61" s="282">
        <v>0.55</v>
      </c>
      <c r="L61" s="126"/>
    </row>
    <row r="62" spans="2:12" ht="15" customHeight="1">
      <c r="B62" s="525" t="s">
        <v>238</v>
      </c>
      <c r="C62" s="528" t="s">
        <v>750</v>
      </c>
      <c r="D62" s="286">
        <v>4423</v>
      </c>
      <c r="E62" s="301">
        <v>-3.4</v>
      </c>
      <c r="F62" s="280">
        <v>17.7</v>
      </c>
      <c r="G62" s="281">
        <v>-1</v>
      </c>
      <c r="H62" s="282">
        <v>0.43</v>
      </c>
      <c r="I62" s="282">
        <v>0.02</v>
      </c>
      <c r="J62" s="282">
        <v>0.63</v>
      </c>
      <c r="K62" s="282">
        <v>-0.07</v>
      </c>
      <c r="L62" s="126"/>
    </row>
    <row r="63" spans="2:12" ht="15" customHeight="1">
      <c r="B63" s="530" t="s">
        <v>239</v>
      </c>
      <c r="C63" s="532" t="s">
        <v>751</v>
      </c>
      <c r="D63" s="287">
        <v>64326</v>
      </c>
      <c r="E63" s="314">
        <v>5.3</v>
      </c>
      <c r="F63" s="283">
        <v>42.5</v>
      </c>
      <c r="G63" s="284">
        <v>0.3</v>
      </c>
      <c r="H63" s="285">
        <v>2.19</v>
      </c>
      <c r="I63" s="285">
        <v>0.83</v>
      </c>
      <c r="J63" s="285">
        <v>2.12</v>
      </c>
      <c r="K63" s="285">
        <v>-0.07</v>
      </c>
      <c r="L63" s="126"/>
    </row>
    <row r="64" spans="3:9" ht="13.5">
      <c r="C64" s="27"/>
      <c r="D64" s="2"/>
      <c r="E64" s="2"/>
      <c r="F64" s="2"/>
      <c r="G64" s="2"/>
      <c r="H64" s="2"/>
      <c r="I64" s="2"/>
    </row>
    <row r="65" spans="3:9" ht="13.5">
      <c r="C65" s="27"/>
      <c r="D65" s="2"/>
      <c r="E65" s="2"/>
      <c r="F65" s="2"/>
      <c r="G65" s="2"/>
      <c r="H65" s="2"/>
      <c r="I65" s="2"/>
    </row>
    <row r="66" spans="3:9" ht="13.5">
      <c r="C66" s="27"/>
      <c r="D66" s="2"/>
      <c r="E66" s="2"/>
      <c r="G66" s="2"/>
      <c r="H66" s="2"/>
      <c r="I66" s="2"/>
    </row>
    <row r="67" spans="3:9" ht="13.5">
      <c r="C67" s="27"/>
      <c r="D67" s="2"/>
      <c r="E67" s="2"/>
      <c r="G67" s="2"/>
      <c r="H67" s="2"/>
      <c r="I67" s="2"/>
    </row>
    <row r="68" spans="3:9" ht="13.5">
      <c r="C68" s="27"/>
      <c r="D68" s="2"/>
      <c r="E68" s="2"/>
      <c r="F68" s="246" t="s">
        <v>542</v>
      </c>
      <c r="G68" s="2"/>
      <c r="H68" s="2"/>
      <c r="I68" s="2"/>
    </row>
    <row r="69" spans="3:9" ht="13.5">
      <c r="C69" s="27"/>
      <c r="D69" s="2"/>
      <c r="E69" s="2"/>
      <c r="F69" s="2"/>
      <c r="G69" s="2"/>
      <c r="H69" s="2"/>
      <c r="I69" s="2"/>
    </row>
    <row r="70" spans="3:9" ht="13.5">
      <c r="C70" s="27"/>
      <c r="D70" s="2"/>
      <c r="E70" s="2"/>
      <c r="F70" s="2"/>
      <c r="G70" s="2"/>
      <c r="H70" s="2"/>
      <c r="I70" s="2"/>
    </row>
    <row r="71" spans="3:9" ht="13.5">
      <c r="C71" s="27"/>
      <c r="D71" s="2"/>
      <c r="E71" s="2"/>
      <c r="F71" s="2"/>
      <c r="G71" s="2"/>
      <c r="H71" s="2"/>
      <c r="I71" s="2"/>
    </row>
    <row r="72" spans="3:9" ht="13.5">
      <c r="C72" s="27"/>
      <c r="D72" s="2"/>
      <c r="E72" s="2"/>
      <c r="F72" s="2"/>
      <c r="G72" s="2"/>
      <c r="H72" s="2"/>
      <c r="I72" s="2"/>
    </row>
    <row r="73" spans="3:9" ht="13.5">
      <c r="C73" s="27"/>
      <c r="D73" s="2"/>
      <c r="E73" s="2"/>
      <c r="F73" s="2"/>
      <c r="G73" s="2"/>
      <c r="H73" s="2"/>
      <c r="I73" s="2"/>
    </row>
    <row r="74" spans="3:9" ht="13.5">
      <c r="C74" s="27"/>
      <c r="D74" s="2"/>
      <c r="E74" s="2"/>
      <c r="F74" s="2"/>
      <c r="G74" s="2"/>
      <c r="H74" s="2"/>
      <c r="I74" s="2"/>
    </row>
    <row r="75" spans="3:9" ht="13.5">
      <c r="C75" s="27"/>
      <c r="D75" s="2"/>
      <c r="E75" s="2"/>
      <c r="F75" s="2"/>
      <c r="G75" s="2"/>
      <c r="H75" s="2"/>
      <c r="I75" s="2"/>
    </row>
    <row r="76" spans="3:9" ht="13.5">
      <c r="C76" s="27"/>
      <c r="D76" s="2"/>
      <c r="E76" s="2"/>
      <c r="F76" s="2"/>
      <c r="G76" s="2"/>
      <c r="H76" s="2"/>
      <c r="I76" s="2"/>
    </row>
    <row r="77" spans="3:9" ht="13.5">
      <c r="C77" s="27"/>
      <c r="D77" s="2"/>
      <c r="E77" s="2"/>
      <c r="G77" s="2"/>
      <c r="H77" s="2"/>
      <c r="I77" s="2"/>
    </row>
    <row r="78" spans="3:9" ht="13.5">
      <c r="C78" s="27"/>
      <c r="D78" s="2"/>
      <c r="E78" s="2"/>
      <c r="F78" s="2"/>
      <c r="G78" s="2"/>
      <c r="H78" s="2"/>
      <c r="I78" s="2"/>
    </row>
    <row r="79" spans="3:9" ht="13.5">
      <c r="C79" s="27"/>
      <c r="D79" s="2"/>
      <c r="E79" s="2"/>
      <c r="F79" s="2"/>
      <c r="G79" s="2"/>
      <c r="H79" s="2"/>
      <c r="I79" s="2"/>
    </row>
    <row r="80" spans="3:9" ht="13.5">
      <c r="C80" s="27"/>
      <c r="D80" s="2"/>
      <c r="E80" s="2"/>
      <c r="F80" s="2"/>
      <c r="G80" s="2"/>
      <c r="H80" s="2"/>
      <c r="I80" s="2"/>
    </row>
    <row r="81" spans="3:9" ht="13.5">
      <c r="C81" s="27"/>
      <c r="D81" s="2"/>
      <c r="E81" s="2"/>
      <c r="F81" s="2"/>
      <c r="G81" s="2"/>
      <c r="H81" s="2"/>
      <c r="I81" s="2"/>
    </row>
    <row r="82" spans="3:9" ht="13.5">
      <c r="C82" s="27"/>
      <c r="D82" s="2"/>
      <c r="E82" s="2"/>
      <c r="F82" s="2"/>
      <c r="G82" s="2"/>
      <c r="H82" s="2"/>
      <c r="I82" s="2"/>
    </row>
    <row r="83" spans="3:9" ht="13.5">
      <c r="C83" s="27"/>
      <c r="D83" s="2"/>
      <c r="E83" s="2"/>
      <c r="F83" s="2"/>
      <c r="G83" s="2"/>
      <c r="H83" s="2"/>
      <c r="I83" s="2"/>
    </row>
    <row r="84" spans="3:9" ht="13.5">
      <c r="C84" s="27"/>
      <c r="D84" s="2"/>
      <c r="E84" s="2"/>
      <c r="F84" s="2"/>
      <c r="G84" s="2"/>
      <c r="H84" s="2"/>
      <c r="I84" s="2"/>
    </row>
    <row r="85" spans="3:9" ht="13.5">
      <c r="C85" s="27"/>
      <c r="D85" s="2"/>
      <c r="E85" s="2"/>
      <c r="F85" s="2"/>
      <c r="G85" s="2"/>
      <c r="H85" s="2"/>
      <c r="I85" s="2"/>
    </row>
    <row r="86" spans="3:9" ht="13.5">
      <c r="C86" s="27"/>
      <c r="D86" s="2"/>
      <c r="E86" s="2"/>
      <c r="F86" s="2"/>
      <c r="G86" s="2"/>
      <c r="H86" s="2"/>
      <c r="I86" s="2"/>
    </row>
    <row r="87" spans="3:9" ht="13.5">
      <c r="C87" s="27"/>
      <c r="D87" s="2"/>
      <c r="E87" s="2"/>
      <c r="F87" s="2"/>
      <c r="G87" s="2"/>
      <c r="H87" s="2"/>
      <c r="I87" s="2"/>
    </row>
    <row r="88" spans="3:9" ht="13.5">
      <c r="C88" s="27"/>
      <c r="D88" s="2"/>
      <c r="E88" s="2"/>
      <c r="F88" s="2"/>
      <c r="G88" s="2"/>
      <c r="H88" s="2"/>
      <c r="I88" s="2"/>
    </row>
    <row r="89" spans="3:9" ht="13.5">
      <c r="C89" s="27"/>
      <c r="D89" s="2"/>
      <c r="E89" s="2"/>
      <c r="F89" s="2"/>
      <c r="G89" s="2"/>
      <c r="H89" s="2"/>
      <c r="I89" s="2"/>
    </row>
    <row r="90" spans="3:9" ht="13.5">
      <c r="C90" s="27"/>
      <c r="D90" s="2"/>
      <c r="E90" s="2"/>
      <c r="F90" s="2"/>
      <c r="G90" s="2"/>
      <c r="H90" s="2"/>
      <c r="I90" s="2"/>
    </row>
    <row r="91" spans="3:9" ht="13.5">
      <c r="C91" s="27"/>
      <c r="D91" s="2"/>
      <c r="E91" s="2"/>
      <c r="F91" s="2"/>
      <c r="G91" s="2"/>
      <c r="H91" s="2"/>
      <c r="I91" s="2"/>
    </row>
    <row r="92" spans="3:9" ht="13.5">
      <c r="C92" s="27"/>
      <c r="D92" s="2"/>
      <c r="E92" s="2"/>
      <c r="F92" s="2"/>
      <c r="G92" s="2"/>
      <c r="H92" s="2"/>
      <c r="I92" s="2"/>
    </row>
  </sheetData>
  <sheetProtection/>
  <mergeCells count="16">
    <mergeCell ref="C36:K38"/>
    <mergeCell ref="C39:K41"/>
    <mergeCell ref="D44:E45"/>
    <mergeCell ref="F44:G45"/>
    <mergeCell ref="H44:K44"/>
    <mergeCell ref="H45:H46"/>
    <mergeCell ref="J45:J46"/>
    <mergeCell ref="B44:C46"/>
    <mergeCell ref="C8:K9"/>
    <mergeCell ref="C5:K7"/>
    <mergeCell ref="D12:E13"/>
    <mergeCell ref="F12:G13"/>
    <mergeCell ref="H12:K12"/>
    <mergeCell ref="H13:H14"/>
    <mergeCell ref="J13:J14"/>
    <mergeCell ref="B12:C14"/>
  </mergeCells>
  <printOptions/>
  <pageMargins left="0.5118110236220472" right="0.35433070866141736" top="0.3937007874015748" bottom="0.2755905511811024" header="0.5118110236220472" footer="0.2755905511811024"/>
  <pageSetup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sheetPr>
    <tabColor indexed="17"/>
  </sheetPr>
  <dimension ref="A1:AT93"/>
  <sheetViews>
    <sheetView view="pageBreakPreview" zoomScale="90" zoomScaleNormal="85" zoomScaleSheetLayoutView="90" zoomScalePageLayoutView="0" workbookViewId="0" topLeftCell="A1">
      <selection activeCell="A1" sqref="A1"/>
    </sheetView>
  </sheetViews>
  <sheetFormatPr defaultColWidth="8.796875" defaultRowHeight="14.25"/>
  <cols>
    <col min="1" max="1" width="4.8984375" style="318" bestFit="1" customWidth="1"/>
    <col min="2" max="2" width="3.19921875" style="318" bestFit="1" customWidth="1"/>
    <col min="3" max="3" width="3.09765625" style="318" bestFit="1" customWidth="1"/>
    <col min="4" max="19" width="8.19921875" style="318" customWidth="1"/>
    <col min="20" max="23" width="7.59765625" style="392" customWidth="1"/>
    <col min="24" max="35" width="7.59765625" style="318" customWidth="1"/>
    <col min="36" max="16384" width="9" style="318" customWidth="1"/>
  </cols>
  <sheetData>
    <row r="1" spans="1:31" ht="18.75">
      <c r="A1" s="195" t="s">
        <v>741</v>
      </c>
      <c r="B1" s="193"/>
      <c r="C1" s="193"/>
      <c r="D1" s="193"/>
      <c r="E1" s="192" t="s">
        <v>625</v>
      </c>
      <c r="F1" s="194"/>
      <c r="G1" s="199"/>
      <c r="H1" s="199"/>
      <c r="I1" s="199"/>
      <c r="J1" s="199"/>
      <c r="K1" s="199"/>
      <c r="L1" s="199"/>
      <c r="M1" s="199"/>
      <c r="N1" s="199"/>
      <c r="O1" s="199"/>
      <c r="P1" s="143"/>
      <c r="Q1" s="143"/>
      <c r="R1" s="319"/>
      <c r="S1" s="143"/>
      <c r="T1" s="396"/>
      <c r="U1" s="396"/>
      <c r="V1" s="396"/>
      <c r="W1" s="396"/>
      <c r="X1" s="143"/>
      <c r="Y1" s="143"/>
      <c r="Z1" s="143"/>
      <c r="AA1" s="143"/>
      <c r="AB1" s="143"/>
      <c r="AC1" s="143"/>
      <c r="AD1" s="143"/>
      <c r="AE1" s="143"/>
    </row>
    <row r="2" spans="1:31" ht="18.75">
      <c r="A2" s="195"/>
      <c r="B2" s="193"/>
      <c r="C2" s="193"/>
      <c r="D2" s="193"/>
      <c r="E2" s="192"/>
      <c r="F2" s="194"/>
      <c r="G2" s="653" t="s">
        <v>649</v>
      </c>
      <c r="H2" s="653"/>
      <c r="I2" s="653"/>
      <c r="J2" s="653"/>
      <c r="K2" s="653"/>
      <c r="L2" s="653"/>
      <c r="M2" s="653"/>
      <c r="N2" s="653"/>
      <c r="O2" s="199"/>
      <c r="P2" s="143"/>
      <c r="Q2" s="143"/>
      <c r="R2" s="319"/>
      <c r="S2" s="143"/>
      <c r="T2" s="396"/>
      <c r="U2" s="396"/>
      <c r="V2" s="396"/>
      <c r="W2" s="396"/>
      <c r="X2" s="143"/>
      <c r="Y2" s="143"/>
      <c r="Z2" s="143"/>
      <c r="AA2" s="143"/>
      <c r="AB2" s="143"/>
      <c r="AC2" s="143"/>
      <c r="AD2" s="143"/>
      <c r="AE2" s="143"/>
    </row>
    <row r="3" spans="1:19" ht="17.25">
      <c r="A3" s="160" t="s">
        <v>801</v>
      </c>
      <c r="B3" s="320"/>
      <c r="C3" s="320"/>
      <c r="H3" s="654"/>
      <c r="I3" s="654"/>
      <c r="J3" s="654"/>
      <c r="K3" s="654"/>
      <c r="L3" s="654"/>
      <c r="M3" s="654"/>
      <c r="N3" s="654"/>
      <c r="O3" s="654"/>
      <c r="S3" s="152" t="s">
        <v>414</v>
      </c>
    </row>
    <row r="4" spans="1:19" ht="13.5">
      <c r="A4" s="655" t="s">
        <v>103</v>
      </c>
      <c r="B4" s="655"/>
      <c r="C4" s="656"/>
      <c r="D4" s="144" t="s">
        <v>609</v>
      </c>
      <c r="E4" s="144" t="s">
        <v>610</v>
      </c>
      <c r="F4" s="144" t="s">
        <v>611</v>
      </c>
      <c r="G4" s="144" t="s">
        <v>612</v>
      </c>
      <c r="H4" s="144" t="s">
        <v>613</v>
      </c>
      <c r="I4" s="144" t="s">
        <v>614</v>
      </c>
      <c r="J4" s="144" t="s">
        <v>615</v>
      </c>
      <c r="K4" s="144" t="s">
        <v>616</v>
      </c>
      <c r="L4" s="144" t="s">
        <v>617</v>
      </c>
      <c r="M4" s="144" t="s">
        <v>618</v>
      </c>
      <c r="N4" s="144" t="s">
        <v>619</v>
      </c>
      <c r="O4" s="144" t="s">
        <v>620</v>
      </c>
      <c r="P4" s="144" t="s">
        <v>621</v>
      </c>
      <c r="Q4" s="144" t="s">
        <v>622</v>
      </c>
      <c r="R4" s="144" t="s">
        <v>623</v>
      </c>
      <c r="S4" s="144" t="s">
        <v>624</v>
      </c>
    </row>
    <row r="5" spans="1:19" ht="13.5">
      <c r="A5" s="657"/>
      <c r="B5" s="657"/>
      <c r="C5" s="658"/>
      <c r="D5" s="145" t="s">
        <v>116</v>
      </c>
      <c r="E5" s="145"/>
      <c r="F5" s="145"/>
      <c r="G5" s="145" t="s">
        <v>174</v>
      </c>
      <c r="H5" s="145" t="s">
        <v>117</v>
      </c>
      <c r="I5" s="145" t="s">
        <v>118</v>
      </c>
      <c r="J5" s="145" t="s">
        <v>119</v>
      </c>
      <c r="K5" s="145" t="s">
        <v>120</v>
      </c>
      <c r="L5" s="146" t="s">
        <v>121</v>
      </c>
      <c r="M5" s="147" t="s">
        <v>122</v>
      </c>
      <c r="N5" s="146" t="s">
        <v>181</v>
      </c>
      <c r="O5" s="146" t="s">
        <v>123</v>
      </c>
      <c r="P5" s="146" t="s">
        <v>124</v>
      </c>
      <c r="Q5" s="146" t="s">
        <v>125</v>
      </c>
      <c r="R5" s="146" t="s">
        <v>126</v>
      </c>
      <c r="S5" s="190" t="s">
        <v>736</v>
      </c>
    </row>
    <row r="6" spans="1:19" ht="18" customHeight="1">
      <c r="A6" s="659"/>
      <c r="B6" s="659"/>
      <c r="C6" s="660"/>
      <c r="D6" s="148" t="s">
        <v>127</v>
      </c>
      <c r="E6" s="148" t="s">
        <v>848</v>
      </c>
      <c r="F6" s="148" t="s">
        <v>849</v>
      </c>
      <c r="G6" s="148" t="s">
        <v>175</v>
      </c>
      <c r="H6" s="148" t="s">
        <v>128</v>
      </c>
      <c r="I6" s="148" t="s">
        <v>129</v>
      </c>
      <c r="J6" s="148" t="s">
        <v>130</v>
      </c>
      <c r="K6" s="148" t="s">
        <v>131</v>
      </c>
      <c r="L6" s="149" t="s">
        <v>132</v>
      </c>
      <c r="M6" s="150" t="s">
        <v>133</v>
      </c>
      <c r="N6" s="149" t="s">
        <v>182</v>
      </c>
      <c r="O6" s="149" t="s">
        <v>134</v>
      </c>
      <c r="P6" s="150" t="s">
        <v>135</v>
      </c>
      <c r="Q6" s="150" t="s">
        <v>136</v>
      </c>
      <c r="R6" s="149" t="s">
        <v>179</v>
      </c>
      <c r="S6" s="149" t="s">
        <v>737</v>
      </c>
    </row>
    <row r="7" spans="1:19" ht="15.75" customHeight="1">
      <c r="A7" s="163"/>
      <c r="B7" s="163"/>
      <c r="C7" s="163"/>
      <c r="D7" s="661" t="s">
        <v>173</v>
      </c>
      <c r="E7" s="661"/>
      <c r="F7" s="661"/>
      <c r="G7" s="661"/>
      <c r="H7" s="661"/>
      <c r="I7" s="661"/>
      <c r="J7" s="661"/>
      <c r="K7" s="661"/>
      <c r="L7" s="661"/>
      <c r="M7" s="661"/>
      <c r="N7" s="661"/>
      <c r="O7" s="661"/>
      <c r="P7" s="661"/>
      <c r="Q7" s="661"/>
      <c r="R7" s="661"/>
      <c r="S7" s="163"/>
    </row>
    <row r="8" spans="1:21" ht="13.5" customHeight="1">
      <c r="A8" s="321" t="s">
        <v>137</v>
      </c>
      <c r="B8" s="321" t="s">
        <v>176</v>
      </c>
      <c r="C8" s="322" t="s">
        <v>138</v>
      </c>
      <c r="D8" s="323">
        <v>99.1</v>
      </c>
      <c r="E8" s="324">
        <v>111.6</v>
      </c>
      <c r="F8" s="324">
        <v>95.6</v>
      </c>
      <c r="G8" s="324">
        <v>114</v>
      </c>
      <c r="H8" s="324">
        <v>76.3</v>
      </c>
      <c r="I8" s="324">
        <v>100.9</v>
      </c>
      <c r="J8" s="324">
        <v>97.8</v>
      </c>
      <c r="K8" s="324">
        <v>97.2</v>
      </c>
      <c r="L8" s="325">
        <v>83.3</v>
      </c>
      <c r="M8" s="325">
        <v>107.5</v>
      </c>
      <c r="N8" s="325">
        <v>86.6</v>
      </c>
      <c r="O8" s="325">
        <v>104.5</v>
      </c>
      <c r="P8" s="324">
        <v>100.5</v>
      </c>
      <c r="Q8" s="324">
        <v>103.7</v>
      </c>
      <c r="R8" s="324">
        <v>105.1</v>
      </c>
      <c r="S8" s="325">
        <v>98.8</v>
      </c>
      <c r="U8" s="397"/>
    </row>
    <row r="9" spans="1:21" ht="13.5" customHeight="1">
      <c r="A9" s="326"/>
      <c r="B9" s="326" t="s">
        <v>674</v>
      </c>
      <c r="C9" s="327"/>
      <c r="D9" s="328">
        <v>100.4</v>
      </c>
      <c r="E9" s="161">
        <v>115.5</v>
      </c>
      <c r="F9" s="161">
        <v>97.1</v>
      </c>
      <c r="G9" s="161">
        <v>101.8</v>
      </c>
      <c r="H9" s="161">
        <v>78.5</v>
      </c>
      <c r="I9" s="161">
        <v>104.4</v>
      </c>
      <c r="J9" s="161">
        <v>98.8</v>
      </c>
      <c r="K9" s="161">
        <v>100.4</v>
      </c>
      <c r="L9" s="329">
        <v>84.4</v>
      </c>
      <c r="M9" s="329">
        <v>100.7</v>
      </c>
      <c r="N9" s="329">
        <v>88.5</v>
      </c>
      <c r="O9" s="329">
        <v>118.9</v>
      </c>
      <c r="P9" s="161">
        <v>101.7</v>
      </c>
      <c r="Q9" s="161">
        <v>105.1</v>
      </c>
      <c r="R9" s="161">
        <v>97.9</v>
      </c>
      <c r="S9" s="329">
        <v>104.2</v>
      </c>
      <c r="U9" s="316"/>
    </row>
    <row r="10" spans="1:19" ht="13.5">
      <c r="A10" s="326"/>
      <c r="B10" s="326" t="s">
        <v>676</v>
      </c>
      <c r="C10" s="327"/>
      <c r="D10" s="328">
        <v>101.4</v>
      </c>
      <c r="E10" s="161">
        <v>118.2</v>
      </c>
      <c r="F10" s="161">
        <v>98.5</v>
      </c>
      <c r="G10" s="161">
        <v>102.2</v>
      </c>
      <c r="H10" s="161">
        <v>88.8</v>
      </c>
      <c r="I10" s="161">
        <v>106.1</v>
      </c>
      <c r="J10" s="161">
        <v>99.7</v>
      </c>
      <c r="K10" s="161">
        <v>108</v>
      </c>
      <c r="L10" s="329">
        <v>102.1</v>
      </c>
      <c r="M10" s="329">
        <v>102</v>
      </c>
      <c r="N10" s="329">
        <v>89.2</v>
      </c>
      <c r="O10" s="329">
        <v>115.7</v>
      </c>
      <c r="P10" s="161">
        <v>108</v>
      </c>
      <c r="Q10" s="161">
        <v>98.5</v>
      </c>
      <c r="R10" s="161">
        <v>103.5</v>
      </c>
      <c r="S10" s="329">
        <v>99.6</v>
      </c>
    </row>
    <row r="11" spans="1:19" ht="13.5" customHeight="1">
      <c r="A11" s="326"/>
      <c r="B11" s="326" t="s">
        <v>677</v>
      </c>
      <c r="C11" s="327"/>
      <c r="D11" s="328">
        <v>99.7</v>
      </c>
      <c r="E11" s="161">
        <v>114.9</v>
      </c>
      <c r="F11" s="161">
        <v>98.3</v>
      </c>
      <c r="G11" s="161">
        <v>97.9</v>
      </c>
      <c r="H11" s="161">
        <v>97.2</v>
      </c>
      <c r="I11" s="161">
        <v>102.5</v>
      </c>
      <c r="J11" s="161">
        <v>101</v>
      </c>
      <c r="K11" s="161">
        <v>98.5</v>
      </c>
      <c r="L11" s="329">
        <v>99.9</v>
      </c>
      <c r="M11" s="329">
        <v>104.6</v>
      </c>
      <c r="N11" s="329">
        <v>88.6</v>
      </c>
      <c r="O11" s="329">
        <v>99.7</v>
      </c>
      <c r="P11" s="161">
        <v>90.3</v>
      </c>
      <c r="Q11" s="161">
        <v>99.8</v>
      </c>
      <c r="R11" s="161">
        <v>99</v>
      </c>
      <c r="S11" s="329">
        <v>97.8</v>
      </c>
    </row>
    <row r="12" spans="1:19" ht="13.5" customHeight="1">
      <c r="A12" s="326"/>
      <c r="B12" s="326" t="s">
        <v>415</v>
      </c>
      <c r="C12" s="327"/>
      <c r="D12" s="330">
        <v>100</v>
      </c>
      <c r="E12" s="331">
        <v>100</v>
      </c>
      <c r="F12" s="331">
        <v>100</v>
      </c>
      <c r="G12" s="331">
        <v>100</v>
      </c>
      <c r="H12" s="331">
        <v>100</v>
      </c>
      <c r="I12" s="331">
        <v>100</v>
      </c>
      <c r="J12" s="331">
        <v>100</v>
      </c>
      <c r="K12" s="331">
        <v>100</v>
      </c>
      <c r="L12" s="331">
        <v>100</v>
      </c>
      <c r="M12" s="331">
        <v>100</v>
      </c>
      <c r="N12" s="331">
        <v>100</v>
      </c>
      <c r="O12" s="331">
        <v>100</v>
      </c>
      <c r="P12" s="331">
        <v>100</v>
      </c>
      <c r="Q12" s="331">
        <v>100</v>
      </c>
      <c r="R12" s="331">
        <v>100</v>
      </c>
      <c r="S12" s="331">
        <v>100</v>
      </c>
    </row>
    <row r="13" spans="1:19" ht="13.5" customHeight="1">
      <c r="A13" s="230"/>
      <c r="B13" s="171" t="s">
        <v>416</v>
      </c>
      <c r="C13" s="172"/>
      <c r="D13" s="175">
        <v>98.8</v>
      </c>
      <c r="E13" s="176">
        <v>108.3</v>
      </c>
      <c r="F13" s="176">
        <v>99.8</v>
      </c>
      <c r="G13" s="176">
        <v>94.5</v>
      </c>
      <c r="H13" s="176">
        <v>91.9</v>
      </c>
      <c r="I13" s="176">
        <v>105.8</v>
      </c>
      <c r="J13" s="176">
        <v>96.3</v>
      </c>
      <c r="K13" s="176">
        <v>88.2</v>
      </c>
      <c r="L13" s="176">
        <v>107</v>
      </c>
      <c r="M13" s="176">
        <v>91.5</v>
      </c>
      <c r="N13" s="176">
        <v>95.1</v>
      </c>
      <c r="O13" s="176">
        <v>94.6</v>
      </c>
      <c r="P13" s="176">
        <v>103.1</v>
      </c>
      <c r="Q13" s="176">
        <v>98.4</v>
      </c>
      <c r="R13" s="176">
        <v>97.6</v>
      </c>
      <c r="S13" s="176">
        <v>95.8</v>
      </c>
    </row>
    <row r="14" spans="1:19" ht="13.5" customHeight="1">
      <c r="A14" s="326"/>
      <c r="B14" s="326" t="s">
        <v>147</v>
      </c>
      <c r="C14" s="327"/>
      <c r="D14" s="387">
        <v>84.9</v>
      </c>
      <c r="E14" s="388">
        <v>97.9</v>
      </c>
      <c r="F14" s="388">
        <v>87.3</v>
      </c>
      <c r="G14" s="388">
        <v>72.9</v>
      </c>
      <c r="H14" s="388">
        <v>77.5</v>
      </c>
      <c r="I14" s="388">
        <v>95.8</v>
      </c>
      <c r="J14" s="388">
        <v>81.8</v>
      </c>
      <c r="K14" s="388">
        <v>67.7</v>
      </c>
      <c r="L14" s="388">
        <v>83.5</v>
      </c>
      <c r="M14" s="388">
        <v>71.6</v>
      </c>
      <c r="N14" s="388">
        <v>88.4</v>
      </c>
      <c r="O14" s="388">
        <v>87.3</v>
      </c>
      <c r="P14" s="388">
        <v>79.1</v>
      </c>
      <c r="Q14" s="388">
        <v>84.2</v>
      </c>
      <c r="R14" s="388">
        <v>75</v>
      </c>
      <c r="S14" s="388">
        <v>85.1</v>
      </c>
    </row>
    <row r="15" spans="1:19" ht="13.5" customHeight="1">
      <c r="A15" s="326"/>
      <c r="B15" s="326" t="s">
        <v>172</v>
      </c>
      <c r="C15" s="327"/>
      <c r="D15" s="389">
        <v>177.5</v>
      </c>
      <c r="E15" s="162">
        <v>181</v>
      </c>
      <c r="F15" s="162">
        <v>189.5</v>
      </c>
      <c r="G15" s="162">
        <v>195.4</v>
      </c>
      <c r="H15" s="162">
        <v>140.9</v>
      </c>
      <c r="I15" s="162">
        <v>167.3</v>
      </c>
      <c r="J15" s="162">
        <v>152.6</v>
      </c>
      <c r="K15" s="162">
        <v>216.7</v>
      </c>
      <c r="L15" s="162">
        <v>162.4</v>
      </c>
      <c r="M15" s="162">
        <v>174.6</v>
      </c>
      <c r="N15" s="162">
        <v>119.5</v>
      </c>
      <c r="O15" s="162">
        <v>119.3</v>
      </c>
      <c r="P15" s="162">
        <v>220</v>
      </c>
      <c r="Q15" s="162">
        <v>185</v>
      </c>
      <c r="R15" s="162">
        <v>191</v>
      </c>
      <c r="S15" s="162">
        <v>139.1</v>
      </c>
    </row>
    <row r="16" spans="1:19" ht="13.5" customHeight="1">
      <c r="A16" s="326" t="s">
        <v>417</v>
      </c>
      <c r="B16" s="326" t="s">
        <v>148</v>
      </c>
      <c r="C16" s="327" t="s">
        <v>678</v>
      </c>
      <c r="D16" s="389">
        <v>87</v>
      </c>
      <c r="E16" s="162">
        <v>107.1</v>
      </c>
      <c r="F16" s="162">
        <v>83.7</v>
      </c>
      <c r="G16" s="162">
        <v>73.1</v>
      </c>
      <c r="H16" s="162">
        <v>72.4</v>
      </c>
      <c r="I16" s="162">
        <v>96.3</v>
      </c>
      <c r="J16" s="162">
        <v>82.8</v>
      </c>
      <c r="K16" s="162">
        <v>68.1</v>
      </c>
      <c r="L16" s="162">
        <v>178.4</v>
      </c>
      <c r="M16" s="162">
        <v>75.5</v>
      </c>
      <c r="N16" s="162">
        <v>98.4</v>
      </c>
      <c r="O16" s="162">
        <v>106.7</v>
      </c>
      <c r="P16" s="162">
        <v>80.6</v>
      </c>
      <c r="Q16" s="162">
        <v>83.2</v>
      </c>
      <c r="R16" s="162">
        <v>105.2</v>
      </c>
      <c r="S16" s="162">
        <v>90.8</v>
      </c>
    </row>
    <row r="17" spans="1:19" ht="13.5" customHeight="1">
      <c r="A17" s="326"/>
      <c r="B17" s="326" t="s">
        <v>139</v>
      </c>
      <c r="C17" s="327"/>
      <c r="D17" s="389">
        <v>82</v>
      </c>
      <c r="E17" s="162">
        <v>99.8</v>
      </c>
      <c r="F17" s="162">
        <v>80.8</v>
      </c>
      <c r="G17" s="162">
        <v>74.7</v>
      </c>
      <c r="H17" s="162">
        <v>69.1</v>
      </c>
      <c r="I17" s="162">
        <v>93.8</v>
      </c>
      <c r="J17" s="162">
        <v>80.1</v>
      </c>
      <c r="K17" s="162">
        <v>66.4</v>
      </c>
      <c r="L17" s="162">
        <v>79.6</v>
      </c>
      <c r="M17" s="162">
        <v>76.1</v>
      </c>
      <c r="N17" s="162">
        <v>90.1</v>
      </c>
      <c r="O17" s="162">
        <v>85.2</v>
      </c>
      <c r="P17" s="162">
        <v>80.2</v>
      </c>
      <c r="Q17" s="162">
        <v>80.8</v>
      </c>
      <c r="R17" s="162">
        <v>75.3</v>
      </c>
      <c r="S17" s="162">
        <v>85.6</v>
      </c>
    </row>
    <row r="18" spans="1:19" ht="13.5" customHeight="1">
      <c r="A18" s="326"/>
      <c r="B18" s="326" t="s">
        <v>140</v>
      </c>
      <c r="C18" s="327"/>
      <c r="D18" s="389">
        <v>85.4</v>
      </c>
      <c r="E18" s="162">
        <v>101.2</v>
      </c>
      <c r="F18" s="162">
        <v>83.4</v>
      </c>
      <c r="G18" s="162">
        <v>76</v>
      </c>
      <c r="H18" s="162">
        <v>78.7</v>
      </c>
      <c r="I18" s="162">
        <v>94.9</v>
      </c>
      <c r="J18" s="162">
        <v>86.6</v>
      </c>
      <c r="K18" s="162">
        <v>69.3</v>
      </c>
      <c r="L18" s="162">
        <v>79.8</v>
      </c>
      <c r="M18" s="162">
        <v>84.1</v>
      </c>
      <c r="N18" s="162">
        <v>91</v>
      </c>
      <c r="O18" s="162">
        <v>85.7</v>
      </c>
      <c r="P18" s="162">
        <v>84</v>
      </c>
      <c r="Q18" s="162">
        <v>84.8</v>
      </c>
      <c r="R18" s="162">
        <v>83.6</v>
      </c>
      <c r="S18" s="162">
        <v>86.9</v>
      </c>
    </row>
    <row r="19" spans="1:19" ht="13.5" customHeight="1">
      <c r="A19" s="326"/>
      <c r="B19" s="326" t="s">
        <v>141</v>
      </c>
      <c r="C19" s="327"/>
      <c r="D19" s="389">
        <v>85.5</v>
      </c>
      <c r="E19" s="162">
        <v>99.8</v>
      </c>
      <c r="F19" s="162">
        <v>83.8</v>
      </c>
      <c r="G19" s="162">
        <v>76.3</v>
      </c>
      <c r="H19" s="162">
        <v>73.5</v>
      </c>
      <c r="I19" s="162">
        <v>97.5</v>
      </c>
      <c r="J19" s="162">
        <v>90.9</v>
      </c>
      <c r="K19" s="162">
        <v>71.3</v>
      </c>
      <c r="L19" s="162">
        <v>81.3</v>
      </c>
      <c r="M19" s="162">
        <v>75.1</v>
      </c>
      <c r="N19" s="162">
        <v>93.6</v>
      </c>
      <c r="O19" s="162">
        <v>90.9</v>
      </c>
      <c r="P19" s="162">
        <v>79.7</v>
      </c>
      <c r="Q19" s="162">
        <v>80.8</v>
      </c>
      <c r="R19" s="162">
        <v>88.2</v>
      </c>
      <c r="S19" s="162">
        <v>87.4</v>
      </c>
    </row>
    <row r="20" spans="1:19" ht="13.5" customHeight="1">
      <c r="A20" s="326"/>
      <c r="B20" s="326" t="s">
        <v>142</v>
      </c>
      <c r="C20" s="327"/>
      <c r="D20" s="389">
        <v>83.5</v>
      </c>
      <c r="E20" s="162">
        <v>102.2</v>
      </c>
      <c r="F20" s="162">
        <v>81.8</v>
      </c>
      <c r="G20" s="162">
        <v>75.3</v>
      </c>
      <c r="H20" s="162">
        <v>79.4</v>
      </c>
      <c r="I20" s="162">
        <v>93.1</v>
      </c>
      <c r="J20" s="162">
        <v>81.8</v>
      </c>
      <c r="K20" s="162">
        <v>70.4</v>
      </c>
      <c r="L20" s="162">
        <v>80.2</v>
      </c>
      <c r="M20" s="162">
        <v>73.3</v>
      </c>
      <c r="N20" s="162">
        <v>94.7</v>
      </c>
      <c r="O20" s="162">
        <v>89.7</v>
      </c>
      <c r="P20" s="162">
        <v>81.4</v>
      </c>
      <c r="Q20" s="162">
        <v>81.8</v>
      </c>
      <c r="R20" s="162">
        <v>75.9</v>
      </c>
      <c r="S20" s="162">
        <v>83.9</v>
      </c>
    </row>
    <row r="21" spans="1:19" ht="13.5" customHeight="1">
      <c r="A21" s="326"/>
      <c r="B21" s="326" t="s">
        <v>143</v>
      </c>
      <c r="C21" s="327"/>
      <c r="D21" s="389">
        <v>135.2</v>
      </c>
      <c r="E21" s="162">
        <v>112</v>
      </c>
      <c r="F21" s="162">
        <v>132.9</v>
      </c>
      <c r="G21" s="162">
        <v>192.7</v>
      </c>
      <c r="H21" s="162">
        <v>150.1</v>
      </c>
      <c r="I21" s="162">
        <v>156.6</v>
      </c>
      <c r="J21" s="162">
        <v>107.9</v>
      </c>
      <c r="K21" s="162">
        <v>188</v>
      </c>
      <c r="L21" s="162">
        <v>100.2</v>
      </c>
      <c r="M21" s="162">
        <v>111.6</v>
      </c>
      <c r="N21" s="162">
        <v>109.4</v>
      </c>
      <c r="O21" s="162">
        <v>115.3</v>
      </c>
      <c r="P21" s="162">
        <v>203.8</v>
      </c>
      <c r="Q21" s="162">
        <v>137</v>
      </c>
      <c r="R21" s="162">
        <v>119.3</v>
      </c>
      <c r="S21" s="162">
        <v>115.5</v>
      </c>
    </row>
    <row r="22" spans="1:19" ht="13.5" customHeight="1">
      <c r="A22" s="326"/>
      <c r="B22" s="326" t="s">
        <v>144</v>
      </c>
      <c r="C22" s="327"/>
      <c r="D22" s="389">
        <v>127</v>
      </c>
      <c r="E22" s="162">
        <v>158.8</v>
      </c>
      <c r="F22" s="162">
        <v>137.9</v>
      </c>
      <c r="G22" s="162">
        <v>78.2</v>
      </c>
      <c r="H22" s="162">
        <v>76.4</v>
      </c>
      <c r="I22" s="162">
        <v>138.5</v>
      </c>
      <c r="J22" s="162">
        <v>121.9</v>
      </c>
      <c r="K22" s="162">
        <v>81.3</v>
      </c>
      <c r="L22" s="162">
        <v>213.7</v>
      </c>
      <c r="M22" s="162">
        <v>164.1</v>
      </c>
      <c r="N22" s="162">
        <v>110</v>
      </c>
      <c r="O22" s="162">
        <v>106.6</v>
      </c>
      <c r="P22" s="162">
        <v>91.7</v>
      </c>
      <c r="Q22" s="162">
        <v>124.4</v>
      </c>
      <c r="R22" s="162">
        <v>147.6</v>
      </c>
      <c r="S22" s="162">
        <v>93.6</v>
      </c>
    </row>
    <row r="23" spans="1:19" ht="13.5" customHeight="1">
      <c r="A23" s="326"/>
      <c r="B23" s="326" t="s">
        <v>145</v>
      </c>
      <c r="C23" s="327"/>
      <c r="D23" s="389">
        <v>86.2</v>
      </c>
      <c r="E23" s="162">
        <v>103.7</v>
      </c>
      <c r="F23" s="162">
        <v>83.5</v>
      </c>
      <c r="G23" s="162">
        <v>76.6</v>
      </c>
      <c r="H23" s="162">
        <v>73.8</v>
      </c>
      <c r="I23" s="162">
        <v>97</v>
      </c>
      <c r="J23" s="162">
        <v>85.1</v>
      </c>
      <c r="K23" s="162">
        <v>74.9</v>
      </c>
      <c r="L23" s="162">
        <v>84</v>
      </c>
      <c r="M23" s="162">
        <v>78</v>
      </c>
      <c r="N23" s="162">
        <v>101.6</v>
      </c>
      <c r="O23" s="162">
        <v>109.2</v>
      </c>
      <c r="P23" s="162">
        <v>82.3</v>
      </c>
      <c r="Q23" s="162">
        <v>85.2</v>
      </c>
      <c r="R23" s="162">
        <v>88.9</v>
      </c>
      <c r="S23" s="162">
        <v>85.1</v>
      </c>
    </row>
    <row r="24" spans="1:19" ht="13.5" customHeight="1">
      <c r="A24" s="326"/>
      <c r="B24" s="326" t="s">
        <v>146</v>
      </c>
      <c r="C24" s="327"/>
      <c r="D24" s="389">
        <v>84.4</v>
      </c>
      <c r="E24" s="162">
        <v>106.1</v>
      </c>
      <c r="F24" s="162">
        <v>82.4</v>
      </c>
      <c r="G24" s="162">
        <v>77.2</v>
      </c>
      <c r="H24" s="162">
        <v>77.2</v>
      </c>
      <c r="I24" s="162">
        <v>95</v>
      </c>
      <c r="J24" s="162">
        <v>80.4</v>
      </c>
      <c r="K24" s="162">
        <v>69.9</v>
      </c>
      <c r="L24" s="162">
        <v>84</v>
      </c>
      <c r="M24" s="162">
        <v>82.8</v>
      </c>
      <c r="N24" s="162">
        <v>96</v>
      </c>
      <c r="O24" s="162">
        <v>87.3</v>
      </c>
      <c r="P24" s="162">
        <v>83.8</v>
      </c>
      <c r="Q24" s="162">
        <v>84.1</v>
      </c>
      <c r="R24" s="162">
        <v>77</v>
      </c>
      <c r="S24" s="162">
        <v>82.8</v>
      </c>
    </row>
    <row r="25" spans="1:46" ht="13.5" customHeight="1">
      <c r="A25" s="326"/>
      <c r="B25" s="326" t="s">
        <v>115</v>
      </c>
      <c r="C25" s="327"/>
      <c r="D25" s="389">
        <v>85</v>
      </c>
      <c r="E25" s="162">
        <v>100.3</v>
      </c>
      <c r="F25" s="162">
        <v>85.6</v>
      </c>
      <c r="G25" s="162">
        <v>87.4</v>
      </c>
      <c r="H25" s="162">
        <v>74.3</v>
      </c>
      <c r="I25" s="162">
        <v>96.2</v>
      </c>
      <c r="J25" s="162">
        <v>80.4</v>
      </c>
      <c r="K25" s="162">
        <v>69.6</v>
      </c>
      <c r="L25" s="162">
        <v>78.6</v>
      </c>
      <c r="M25" s="162">
        <v>76.1</v>
      </c>
      <c r="N25" s="162">
        <v>95.1</v>
      </c>
      <c r="O25" s="162">
        <v>91.6</v>
      </c>
      <c r="P25" s="162">
        <v>85.3</v>
      </c>
      <c r="Q25" s="162">
        <v>83</v>
      </c>
      <c r="R25" s="162">
        <v>78.3</v>
      </c>
      <c r="S25" s="162">
        <v>83.3</v>
      </c>
      <c r="T25" s="398"/>
      <c r="U25" s="399"/>
      <c r="V25" s="398"/>
      <c r="W25" s="398"/>
      <c r="X25" s="332"/>
      <c r="Y25" s="332"/>
      <c r="Z25" s="332"/>
      <c r="AA25" s="332"/>
      <c r="AB25" s="332"/>
      <c r="AC25" s="332"/>
      <c r="AD25" s="332"/>
      <c r="AE25" s="332"/>
      <c r="AF25" s="332"/>
      <c r="AG25" s="332"/>
      <c r="AH25" s="332"/>
      <c r="AI25" s="332"/>
      <c r="AJ25" s="332"/>
      <c r="AK25" s="332"/>
      <c r="AL25" s="332"/>
      <c r="AM25" s="332"/>
      <c r="AN25" s="332"/>
      <c r="AO25" s="332"/>
      <c r="AP25" s="332"/>
      <c r="AQ25" s="332"/>
      <c r="AR25" s="332"/>
      <c r="AS25" s="332"/>
      <c r="AT25" s="332"/>
    </row>
    <row r="26" spans="1:46" ht="13.5" customHeight="1">
      <c r="A26" s="171"/>
      <c r="B26" s="171" t="s">
        <v>559</v>
      </c>
      <c r="C26" s="172"/>
      <c r="D26" s="173">
        <v>86.4</v>
      </c>
      <c r="E26" s="174">
        <v>117.1</v>
      </c>
      <c r="F26" s="174">
        <v>86.5</v>
      </c>
      <c r="G26" s="174">
        <v>83.9</v>
      </c>
      <c r="H26" s="174">
        <v>73.3</v>
      </c>
      <c r="I26" s="174">
        <v>93</v>
      </c>
      <c r="J26" s="174">
        <v>81.6</v>
      </c>
      <c r="K26" s="174">
        <v>69.6</v>
      </c>
      <c r="L26" s="174">
        <v>81.2</v>
      </c>
      <c r="M26" s="174">
        <v>78.2</v>
      </c>
      <c r="N26" s="174">
        <v>92.2</v>
      </c>
      <c r="O26" s="174">
        <v>91.8</v>
      </c>
      <c r="P26" s="174">
        <v>87.5</v>
      </c>
      <c r="Q26" s="174">
        <v>84.4</v>
      </c>
      <c r="R26" s="174">
        <v>78.6</v>
      </c>
      <c r="S26" s="174">
        <v>83.3</v>
      </c>
      <c r="T26" s="398"/>
      <c r="U26" s="400"/>
      <c r="V26" s="398"/>
      <c r="W26" s="398"/>
      <c r="X26" s="332"/>
      <c r="Y26" s="332"/>
      <c r="Z26" s="332"/>
      <c r="AA26" s="332"/>
      <c r="AB26" s="332"/>
      <c r="AC26" s="332"/>
      <c r="AD26" s="332"/>
      <c r="AE26" s="332"/>
      <c r="AF26" s="332"/>
      <c r="AG26" s="332"/>
      <c r="AH26" s="332"/>
      <c r="AI26" s="332"/>
      <c r="AJ26" s="332"/>
      <c r="AK26" s="332"/>
      <c r="AL26" s="332"/>
      <c r="AM26" s="332"/>
      <c r="AN26" s="332"/>
      <c r="AO26" s="332"/>
      <c r="AP26" s="332"/>
      <c r="AQ26" s="332"/>
      <c r="AR26" s="332"/>
      <c r="AS26" s="332"/>
      <c r="AT26" s="332"/>
    </row>
    <row r="27" spans="1:19" ht="17.25" customHeight="1">
      <c r="A27" s="163"/>
      <c r="B27" s="163"/>
      <c r="C27" s="163"/>
      <c r="D27" s="662" t="s">
        <v>632</v>
      </c>
      <c r="E27" s="662"/>
      <c r="F27" s="662"/>
      <c r="G27" s="662"/>
      <c r="H27" s="662"/>
      <c r="I27" s="662"/>
      <c r="J27" s="662"/>
      <c r="K27" s="662"/>
      <c r="L27" s="662"/>
      <c r="M27" s="662"/>
      <c r="N27" s="662"/>
      <c r="O27" s="662"/>
      <c r="P27" s="662"/>
      <c r="Q27" s="662"/>
      <c r="R27" s="662"/>
      <c r="S27" s="662"/>
    </row>
    <row r="28" spans="1:19" ht="13.5" customHeight="1">
      <c r="A28" s="321" t="s">
        <v>137</v>
      </c>
      <c r="B28" s="321" t="s">
        <v>176</v>
      </c>
      <c r="C28" s="322" t="s">
        <v>138</v>
      </c>
      <c r="D28" s="323">
        <v>-2.5</v>
      </c>
      <c r="E28" s="324">
        <v>-5.3</v>
      </c>
      <c r="F28" s="324">
        <v>0</v>
      </c>
      <c r="G28" s="324">
        <v>2</v>
      </c>
      <c r="H28" s="324">
        <v>-8.1</v>
      </c>
      <c r="I28" s="324">
        <v>-3.7</v>
      </c>
      <c r="J28" s="324">
        <v>-0.8</v>
      </c>
      <c r="K28" s="324">
        <v>-3.4</v>
      </c>
      <c r="L28" s="325">
        <v>-22.4</v>
      </c>
      <c r="M28" s="325">
        <v>5</v>
      </c>
      <c r="N28" s="325">
        <v>-15.2</v>
      </c>
      <c r="O28" s="325">
        <v>-2.6</v>
      </c>
      <c r="P28" s="324">
        <v>-13.2</v>
      </c>
      <c r="Q28" s="324">
        <v>-4.5</v>
      </c>
      <c r="R28" s="324">
        <v>0</v>
      </c>
      <c r="S28" s="325">
        <v>11.6</v>
      </c>
    </row>
    <row r="29" spans="1:19" ht="13.5" customHeight="1">
      <c r="A29" s="326"/>
      <c r="B29" s="326" t="s">
        <v>674</v>
      </c>
      <c r="C29" s="327"/>
      <c r="D29" s="328">
        <v>1.3</v>
      </c>
      <c r="E29" s="161">
        <v>3.5</v>
      </c>
      <c r="F29" s="161">
        <v>1.6</v>
      </c>
      <c r="G29" s="161">
        <v>-10.7</v>
      </c>
      <c r="H29" s="161">
        <v>2.8</v>
      </c>
      <c r="I29" s="161">
        <v>3.4</v>
      </c>
      <c r="J29" s="161">
        <v>1</v>
      </c>
      <c r="K29" s="161">
        <v>3.4</v>
      </c>
      <c r="L29" s="329">
        <v>1.4</v>
      </c>
      <c r="M29" s="329">
        <v>-6.4</v>
      </c>
      <c r="N29" s="329">
        <v>2.2</v>
      </c>
      <c r="O29" s="329">
        <v>13.8</v>
      </c>
      <c r="P29" s="161">
        <v>1.2</v>
      </c>
      <c r="Q29" s="161">
        <v>1.4</v>
      </c>
      <c r="R29" s="161">
        <v>-6.9</v>
      </c>
      <c r="S29" s="329">
        <v>5.5</v>
      </c>
    </row>
    <row r="30" spans="1:19" ht="13.5" customHeight="1">
      <c r="A30" s="326"/>
      <c r="B30" s="326" t="s">
        <v>676</v>
      </c>
      <c r="C30" s="327"/>
      <c r="D30" s="328">
        <v>1</v>
      </c>
      <c r="E30" s="161">
        <v>2.3</v>
      </c>
      <c r="F30" s="161">
        <v>1.5</v>
      </c>
      <c r="G30" s="161">
        <v>0.3</v>
      </c>
      <c r="H30" s="161">
        <v>13.2</v>
      </c>
      <c r="I30" s="161">
        <v>1.7</v>
      </c>
      <c r="J30" s="161">
        <v>0.9</v>
      </c>
      <c r="K30" s="161">
        <v>7.5</v>
      </c>
      <c r="L30" s="329">
        <v>20.8</v>
      </c>
      <c r="M30" s="329">
        <v>1.3</v>
      </c>
      <c r="N30" s="329">
        <v>0.7</v>
      </c>
      <c r="O30" s="329">
        <v>-2.7</v>
      </c>
      <c r="P30" s="161">
        <v>6.3</v>
      </c>
      <c r="Q30" s="161">
        <v>-6.3</v>
      </c>
      <c r="R30" s="161">
        <v>5.8</v>
      </c>
      <c r="S30" s="329">
        <v>-4.4</v>
      </c>
    </row>
    <row r="31" spans="1:19" ht="13.5" customHeight="1">
      <c r="A31" s="326"/>
      <c r="B31" s="326" t="s">
        <v>677</v>
      </c>
      <c r="C31" s="327"/>
      <c r="D31" s="328">
        <v>-1.7</v>
      </c>
      <c r="E31" s="161">
        <v>-2.8</v>
      </c>
      <c r="F31" s="161">
        <v>-0.3</v>
      </c>
      <c r="G31" s="161">
        <v>-4.2</v>
      </c>
      <c r="H31" s="161">
        <v>9.3</v>
      </c>
      <c r="I31" s="161">
        <v>-3.5</v>
      </c>
      <c r="J31" s="161">
        <v>1.4</v>
      </c>
      <c r="K31" s="161">
        <v>-8.8</v>
      </c>
      <c r="L31" s="329">
        <v>-2.1</v>
      </c>
      <c r="M31" s="329">
        <v>2.5</v>
      </c>
      <c r="N31" s="329">
        <v>-0.7</v>
      </c>
      <c r="O31" s="329">
        <v>-13.8</v>
      </c>
      <c r="P31" s="161">
        <v>-16.4</v>
      </c>
      <c r="Q31" s="161">
        <v>1.3</v>
      </c>
      <c r="R31" s="161">
        <v>-4.4</v>
      </c>
      <c r="S31" s="329">
        <v>-1.8</v>
      </c>
    </row>
    <row r="32" spans="1:19" ht="13.5" customHeight="1">
      <c r="A32" s="326"/>
      <c r="B32" s="326" t="s">
        <v>415</v>
      </c>
      <c r="C32" s="327"/>
      <c r="D32" s="328">
        <v>0.3</v>
      </c>
      <c r="E32" s="161">
        <v>-12.9</v>
      </c>
      <c r="F32" s="161">
        <v>1.8</v>
      </c>
      <c r="G32" s="161">
        <v>2.2</v>
      </c>
      <c r="H32" s="161">
        <v>3</v>
      </c>
      <c r="I32" s="161">
        <v>-2.5</v>
      </c>
      <c r="J32" s="161">
        <v>-1.1</v>
      </c>
      <c r="K32" s="161">
        <v>1.4</v>
      </c>
      <c r="L32" s="329">
        <v>0.1</v>
      </c>
      <c r="M32" s="329">
        <v>-4.3</v>
      </c>
      <c r="N32" s="329">
        <v>12.9</v>
      </c>
      <c r="O32" s="329">
        <v>0.3</v>
      </c>
      <c r="P32" s="161">
        <v>10.8</v>
      </c>
      <c r="Q32" s="161">
        <v>0.2</v>
      </c>
      <c r="R32" s="161">
        <v>1</v>
      </c>
      <c r="S32" s="329">
        <v>2.2</v>
      </c>
    </row>
    <row r="33" spans="1:19" ht="13.5" customHeight="1">
      <c r="A33" s="230"/>
      <c r="B33" s="171" t="s">
        <v>418</v>
      </c>
      <c r="C33" s="231"/>
      <c r="D33" s="175">
        <v>-1.2</v>
      </c>
      <c r="E33" s="176">
        <v>8.2</v>
      </c>
      <c r="F33" s="176">
        <v>-0.2</v>
      </c>
      <c r="G33" s="176">
        <v>-5.5</v>
      </c>
      <c r="H33" s="176">
        <v>-8.1</v>
      </c>
      <c r="I33" s="176">
        <v>5.9</v>
      </c>
      <c r="J33" s="176">
        <v>-3.6</v>
      </c>
      <c r="K33" s="176">
        <v>-11.7</v>
      </c>
      <c r="L33" s="176">
        <v>7</v>
      </c>
      <c r="M33" s="176">
        <v>-8.6</v>
      </c>
      <c r="N33" s="176">
        <v>-5</v>
      </c>
      <c r="O33" s="176">
        <v>-5.5</v>
      </c>
      <c r="P33" s="176">
        <v>3.1</v>
      </c>
      <c r="Q33" s="176">
        <v>-1.6</v>
      </c>
      <c r="R33" s="176">
        <v>-2.4</v>
      </c>
      <c r="S33" s="176">
        <v>-4.2</v>
      </c>
    </row>
    <row r="34" spans="1:19" ht="13.5" customHeight="1">
      <c r="A34" s="326"/>
      <c r="B34" s="326" t="s">
        <v>147</v>
      </c>
      <c r="C34" s="327"/>
      <c r="D34" s="387">
        <v>0</v>
      </c>
      <c r="E34" s="388">
        <v>4.7</v>
      </c>
      <c r="F34" s="388">
        <v>-0.1</v>
      </c>
      <c r="G34" s="388">
        <v>-7.8</v>
      </c>
      <c r="H34" s="388">
        <v>-11</v>
      </c>
      <c r="I34" s="388">
        <v>6.2</v>
      </c>
      <c r="J34" s="388">
        <v>-6.6</v>
      </c>
      <c r="K34" s="388">
        <v>-3</v>
      </c>
      <c r="L34" s="388">
        <v>5.3</v>
      </c>
      <c r="M34" s="388">
        <v>-4</v>
      </c>
      <c r="N34" s="388">
        <v>-1.6</v>
      </c>
      <c r="O34" s="388">
        <v>-3.1</v>
      </c>
      <c r="P34" s="388">
        <v>1.3</v>
      </c>
      <c r="Q34" s="388">
        <v>3.9</v>
      </c>
      <c r="R34" s="388">
        <v>0.7</v>
      </c>
      <c r="S34" s="388">
        <v>0.4</v>
      </c>
    </row>
    <row r="35" spans="1:19" ht="13.5" customHeight="1">
      <c r="A35" s="326"/>
      <c r="B35" s="326" t="s">
        <v>172</v>
      </c>
      <c r="C35" s="327"/>
      <c r="D35" s="389">
        <v>-0.3</v>
      </c>
      <c r="E35" s="162">
        <v>33.2</v>
      </c>
      <c r="F35" s="162">
        <v>-0.6</v>
      </c>
      <c r="G35" s="162">
        <v>-14.1</v>
      </c>
      <c r="H35" s="162">
        <v>-11.3</v>
      </c>
      <c r="I35" s="162">
        <v>2.5</v>
      </c>
      <c r="J35" s="162">
        <v>0.2</v>
      </c>
      <c r="K35" s="162">
        <v>1.3</v>
      </c>
      <c r="L35" s="162">
        <v>40</v>
      </c>
      <c r="M35" s="162">
        <v>-18.4</v>
      </c>
      <c r="N35" s="162">
        <v>-3.1</v>
      </c>
      <c r="O35" s="162">
        <v>-4.5</v>
      </c>
      <c r="P35" s="162">
        <v>-5.2</v>
      </c>
      <c r="Q35" s="162">
        <v>-5.8</v>
      </c>
      <c r="R35" s="162">
        <v>-1.3</v>
      </c>
      <c r="S35" s="162">
        <v>-3.4</v>
      </c>
    </row>
    <row r="36" spans="1:19" ht="13.5" customHeight="1">
      <c r="A36" s="326" t="s">
        <v>417</v>
      </c>
      <c r="B36" s="326" t="s">
        <v>148</v>
      </c>
      <c r="C36" s="327" t="s">
        <v>678</v>
      </c>
      <c r="D36" s="389">
        <v>-0.1</v>
      </c>
      <c r="E36" s="162">
        <v>10.2</v>
      </c>
      <c r="F36" s="162">
        <v>2.4</v>
      </c>
      <c r="G36" s="162">
        <v>-3.7</v>
      </c>
      <c r="H36" s="162">
        <v>-18.6</v>
      </c>
      <c r="I36" s="162">
        <v>-4.7</v>
      </c>
      <c r="J36" s="162">
        <v>-12.8</v>
      </c>
      <c r="K36" s="162">
        <v>-11.6</v>
      </c>
      <c r="L36" s="162">
        <v>12.1</v>
      </c>
      <c r="M36" s="162">
        <v>1.9</v>
      </c>
      <c r="N36" s="162">
        <v>9.2</v>
      </c>
      <c r="O36" s="162">
        <v>25.7</v>
      </c>
      <c r="P36" s="162">
        <v>-0.6</v>
      </c>
      <c r="Q36" s="162">
        <v>0.2</v>
      </c>
      <c r="R36" s="162">
        <v>5.2</v>
      </c>
      <c r="S36" s="162">
        <v>-0.9</v>
      </c>
    </row>
    <row r="37" spans="1:19" ht="13.5" customHeight="1">
      <c r="A37" s="326"/>
      <c r="B37" s="326" t="s">
        <v>139</v>
      </c>
      <c r="C37" s="327"/>
      <c r="D37" s="389">
        <v>-0.1</v>
      </c>
      <c r="E37" s="162">
        <v>7.4</v>
      </c>
      <c r="F37" s="162">
        <v>0.2</v>
      </c>
      <c r="G37" s="162">
        <v>0.5</v>
      </c>
      <c r="H37" s="162">
        <v>-11.1</v>
      </c>
      <c r="I37" s="162">
        <v>1.8</v>
      </c>
      <c r="J37" s="162">
        <v>-4.9</v>
      </c>
      <c r="K37" s="162">
        <v>4.9</v>
      </c>
      <c r="L37" s="162">
        <v>-0.1</v>
      </c>
      <c r="M37" s="162">
        <v>0.9</v>
      </c>
      <c r="N37" s="162">
        <v>2.3</v>
      </c>
      <c r="O37" s="162">
        <v>2.2</v>
      </c>
      <c r="P37" s="162">
        <v>-1.7</v>
      </c>
      <c r="Q37" s="162">
        <v>-3.2</v>
      </c>
      <c r="R37" s="162">
        <v>-2.6</v>
      </c>
      <c r="S37" s="162">
        <v>-2.5</v>
      </c>
    </row>
    <row r="38" spans="1:19" ht="13.5" customHeight="1">
      <c r="A38" s="326"/>
      <c r="B38" s="326" t="s">
        <v>140</v>
      </c>
      <c r="C38" s="327"/>
      <c r="D38" s="389">
        <v>1.4</v>
      </c>
      <c r="E38" s="162">
        <v>8.5</v>
      </c>
      <c r="F38" s="162">
        <v>1.1</v>
      </c>
      <c r="G38" s="162">
        <v>-1</v>
      </c>
      <c r="H38" s="162">
        <v>-1.7</v>
      </c>
      <c r="I38" s="162">
        <v>3.5</v>
      </c>
      <c r="J38" s="162">
        <v>1.1</v>
      </c>
      <c r="K38" s="162">
        <v>5.5</v>
      </c>
      <c r="L38" s="162">
        <v>-2</v>
      </c>
      <c r="M38" s="162">
        <v>11.7</v>
      </c>
      <c r="N38" s="162">
        <v>-0.4</v>
      </c>
      <c r="O38" s="162">
        <v>-2.4</v>
      </c>
      <c r="P38" s="162">
        <v>-5.9</v>
      </c>
      <c r="Q38" s="162">
        <v>-2</v>
      </c>
      <c r="R38" s="162">
        <v>-0.7</v>
      </c>
      <c r="S38" s="162">
        <v>-0.1</v>
      </c>
    </row>
    <row r="39" spans="1:19" ht="13.5" customHeight="1">
      <c r="A39" s="326"/>
      <c r="B39" s="326" t="s">
        <v>141</v>
      </c>
      <c r="C39" s="327"/>
      <c r="D39" s="389">
        <v>-0.5</v>
      </c>
      <c r="E39" s="162">
        <v>6.9</v>
      </c>
      <c r="F39" s="162">
        <v>-0.8</v>
      </c>
      <c r="G39" s="162">
        <v>-1.2</v>
      </c>
      <c r="H39" s="162">
        <v>-11.2</v>
      </c>
      <c r="I39" s="162">
        <v>-1</v>
      </c>
      <c r="J39" s="162">
        <v>1.3</v>
      </c>
      <c r="K39" s="162">
        <v>5.2</v>
      </c>
      <c r="L39" s="162">
        <v>-5.9</v>
      </c>
      <c r="M39" s="162">
        <v>0</v>
      </c>
      <c r="N39" s="162">
        <v>1.3</v>
      </c>
      <c r="O39" s="162">
        <v>-0.9</v>
      </c>
      <c r="P39" s="162">
        <v>-2.3</v>
      </c>
      <c r="Q39" s="162">
        <v>-6.5</v>
      </c>
      <c r="R39" s="162">
        <v>11.9</v>
      </c>
      <c r="S39" s="162">
        <v>-1</v>
      </c>
    </row>
    <row r="40" spans="1:19" ht="13.5" customHeight="1">
      <c r="A40" s="326"/>
      <c r="B40" s="326" t="s">
        <v>142</v>
      </c>
      <c r="C40" s="327"/>
      <c r="D40" s="389">
        <v>0.7</v>
      </c>
      <c r="E40" s="162">
        <v>9</v>
      </c>
      <c r="F40" s="162">
        <v>1.4</v>
      </c>
      <c r="G40" s="162">
        <v>7.1</v>
      </c>
      <c r="H40" s="162">
        <v>-2.9</v>
      </c>
      <c r="I40" s="162">
        <v>0.1</v>
      </c>
      <c r="J40" s="162">
        <v>-4</v>
      </c>
      <c r="K40" s="162">
        <v>1</v>
      </c>
      <c r="L40" s="162">
        <v>2.3</v>
      </c>
      <c r="M40" s="162">
        <v>1</v>
      </c>
      <c r="N40" s="162">
        <v>1.2</v>
      </c>
      <c r="O40" s="162">
        <v>1.7</v>
      </c>
      <c r="P40" s="162">
        <v>1.8</v>
      </c>
      <c r="Q40" s="162">
        <v>-2.9</v>
      </c>
      <c r="R40" s="162">
        <v>4.5</v>
      </c>
      <c r="S40" s="162">
        <v>-1.6</v>
      </c>
    </row>
    <row r="41" spans="1:19" ht="13.5" customHeight="1">
      <c r="A41" s="326"/>
      <c r="B41" s="326" t="s">
        <v>143</v>
      </c>
      <c r="C41" s="327"/>
      <c r="D41" s="389">
        <v>5.1</v>
      </c>
      <c r="E41" s="162">
        <v>11.1</v>
      </c>
      <c r="F41" s="162">
        <v>0.3</v>
      </c>
      <c r="G41" s="162">
        <v>1.1</v>
      </c>
      <c r="H41" s="162">
        <v>-4.6</v>
      </c>
      <c r="I41" s="162">
        <v>26.2</v>
      </c>
      <c r="J41" s="162">
        <v>-2.8</v>
      </c>
      <c r="K41" s="162">
        <v>25.6</v>
      </c>
      <c r="L41" s="162">
        <v>13.1</v>
      </c>
      <c r="M41" s="162">
        <v>13.3</v>
      </c>
      <c r="N41" s="162">
        <v>3.7</v>
      </c>
      <c r="O41" s="162">
        <v>-2.3</v>
      </c>
      <c r="P41" s="162">
        <v>0.9</v>
      </c>
      <c r="Q41" s="162">
        <v>11.9</v>
      </c>
      <c r="R41" s="162">
        <v>11.5</v>
      </c>
      <c r="S41" s="162">
        <v>-3.2</v>
      </c>
    </row>
    <row r="42" spans="1:19" ht="13.5" customHeight="1">
      <c r="A42" s="326"/>
      <c r="B42" s="326" t="s">
        <v>144</v>
      </c>
      <c r="C42" s="327"/>
      <c r="D42" s="389">
        <v>2.6</v>
      </c>
      <c r="E42" s="162">
        <v>5.3</v>
      </c>
      <c r="F42" s="162">
        <v>2.5</v>
      </c>
      <c r="G42" s="162">
        <v>4.4</v>
      </c>
      <c r="H42" s="162">
        <v>1.7</v>
      </c>
      <c r="I42" s="162">
        <v>8.7</v>
      </c>
      <c r="J42" s="162">
        <v>2.2</v>
      </c>
      <c r="K42" s="162">
        <v>5.2</v>
      </c>
      <c r="L42" s="162">
        <v>1.8</v>
      </c>
      <c r="M42" s="162">
        <v>-1.6</v>
      </c>
      <c r="N42" s="162">
        <v>5.3</v>
      </c>
      <c r="O42" s="162">
        <v>-4.8</v>
      </c>
      <c r="P42" s="162">
        <v>6.3</v>
      </c>
      <c r="Q42" s="162">
        <v>4</v>
      </c>
      <c r="R42" s="162">
        <v>5.7</v>
      </c>
      <c r="S42" s="162">
        <v>-12.8</v>
      </c>
    </row>
    <row r="43" spans="1:19" ht="13.5" customHeight="1">
      <c r="A43" s="326"/>
      <c r="B43" s="326" t="s">
        <v>145</v>
      </c>
      <c r="C43" s="327"/>
      <c r="D43" s="389">
        <v>1.9</v>
      </c>
      <c r="E43" s="162">
        <v>1.9</v>
      </c>
      <c r="F43" s="162">
        <v>1.5</v>
      </c>
      <c r="G43" s="162">
        <v>1.9</v>
      </c>
      <c r="H43" s="162">
        <v>-17.6</v>
      </c>
      <c r="I43" s="162">
        <v>2.6</v>
      </c>
      <c r="J43" s="162">
        <v>-2</v>
      </c>
      <c r="K43" s="162">
        <v>6.1</v>
      </c>
      <c r="L43" s="162">
        <v>-0.8</v>
      </c>
      <c r="M43" s="162">
        <v>8</v>
      </c>
      <c r="N43" s="162">
        <v>8.9</v>
      </c>
      <c r="O43" s="162">
        <v>21.1</v>
      </c>
      <c r="P43" s="162">
        <v>5.6</v>
      </c>
      <c r="Q43" s="162">
        <v>3</v>
      </c>
      <c r="R43" s="162">
        <v>-3.8</v>
      </c>
      <c r="S43" s="162">
        <v>-2.6</v>
      </c>
    </row>
    <row r="44" spans="1:19" ht="13.5" customHeight="1">
      <c r="A44" s="326"/>
      <c r="B44" s="326" t="s">
        <v>146</v>
      </c>
      <c r="C44" s="327"/>
      <c r="D44" s="389">
        <v>2.6</v>
      </c>
      <c r="E44" s="162">
        <v>6.8</v>
      </c>
      <c r="F44" s="162">
        <v>1.6</v>
      </c>
      <c r="G44" s="162">
        <v>4.6</v>
      </c>
      <c r="H44" s="162">
        <v>0.4</v>
      </c>
      <c r="I44" s="162">
        <v>3.4</v>
      </c>
      <c r="J44" s="162">
        <v>-2.4</v>
      </c>
      <c r="K44" s="162">
        <v>4</v>
      </c>
      <c r="L44" s="162">
        <v>-2.7</v>
      </c>
      <c r="M44" s="162">
        <v>15.5</v>
      </c>
      <c r="N44" s="162">
        <v>11.8</v>
      </c>
      <c r="O44" s="162">
        <v>0.5</v>
      </c>
      <c r="P44" s="162">
        <v>4.1</v>
      </c>
      <c r="Q44" s="162">
        <v>3.4</v>
      </c>
      <c r="R44" s="162">
        <v>1.4</v>
      </c>
      <c r="S44" s="162">
        <v>-4.6</v>
      </c>
    </row>
    <row r="45" spans="1:19" ht="13.5" customHeight="1">
      <c r="A45" s="406"/>
      <c r="B45" s="326" t="s">
        <v>115</v>
      </c>
      <c r="C45" s="407"/>
      <c r="D45" s="389">
        <v>4.2</v>
      </c>
      <c r="E45" s="162">
        <v>2.8</v>
      </c>
      <c r="F45" s="162">
        <v>7</v>
      </c>
      <c r="G45" s="162">
        <v>13.8</v>
      </c>
      <c r="H45" s="162">
        <v>0.8</v>
      </c>
      <c r="I45" s="162">
        <v>4.3</v>
      </c>
      <c r="J45" s="162">
        <v>-2.3</v>
      </c>
      <c r="K45" s="162">
        <v>5.5</v>
      </c>
      <c r="L45" s="162">
        <v>-5.9</v>
      </c>
      <c r="M45" s="162">
        <v>8.6</v>
      </c>
      <c r="N45" s="162">
        <v>8.2</v>
      </c>
      <c r="O45" s="162">
        <v>7.8</v>
      </c>
      <c r="P45" s="162">
        <v>9.1</v>
      </c>
      <c r="Q45" s="162">
        <v>1.2</v>
      </c>
      <c r="R45" s="162">
        <v>1.7</v>
      </c>
      <c r="S45" s="162">
        <v>-1.8</v>
      </c>
    </row>
    <row r="46" spans="1:19" ht="13.5" customHeight="1">
      <c r="A46" s="171"/>
      <c r="B46" s="171" t="s">
        <v>559</v>
      </c>
      <c r="C46" s="172"/>
      <c r="D46" s="173">
        <v>1.8</v>
      </c>
      <c r="E46" s="174">
        <v>19.6</v>
      </c>
      <c r="F46" s="174">
        <v>-0.9</v>
      </c>
      <c r="G46" s="174">
        <v>15.1</v>
      </c>
      <c r="H46" s="174">
        <v>-5.4</v>
      </c>
      <c r="I46" s="174">
        <v>-2.9</v>
      </c>
      <c r="J46" s="174">
        <v>-0.2</v>
      </c>
      <c r="K46" s="174">
        <v>2.8</v>
      </c>
      <c r="L46" s="174">
        <v>-2.8</v>
      </c>
      <c r="M46" s="174">
        <v>9.2</v>
      </c>
      <c r="N46" s="174">
        <v>4.3</v>
      </c>
      <c r="O46" s="174">
        <v>5.2</v>
      </c>
      <c r="P46" s="174">
        <v>10.6</v>
      </c>
      <c r="Q46" s="174">
        <v>0.2</v>
      </c>
      <c r="R46" s="174">
        <v>4.8</v>
      </c>
      <c r="S46" s="174">
        <v>-2.1</v>
      </c>
    </row>
    <row r="47" spans="1:35" ht="27" customHeight="1">
      <c r="A47" s="664" t="s">
        <v>850</v>
      </c>
      <c r="B47" s="664"/>
      <c r="C47" s="665"/>
      <c r="D47" s="177">
        <v>1.6</v>
      </c>
      <c r="E47" s="177">
        <v>16.7</v>
      </c>
      <c r="F47" s="177">
        <v>1.1</v>
      </c>
      <c r="G47" s="177">
        <v>-4</v>
      </c>
      <c r="H47" s="177">
        <v>-1.3</v>
      </c>
      <c r="I47" s="177">
        <v>-3.3</v>
      </c>
      <c r="J47" s="177">
        <v>1.5</v>
      </c>
      <c r="K47" s="177">
        <v>0</v>
      </c>
      <c r="L47" s="177">
        <v>3.3</v>
      </c>
      <c r="M47" s="177">
        <v>2.8</v>
      </c>
      <c r="N47" s="177">
        <v>-3</v>
      </c>
      <c r="O47" s="177">
        <v>0.2</v>
      </c>
      <c r="P47" s="177">
        <v>2.6</v>
      </c>
      <c r="Q47" s="177">
        <v>1.7</v>
      </c>
      <c r="R47" s="177">
        <v>0.4</v>
      </c>
      <c r="S47" s="177">
        <v>0</v>
      </c>
      <c r="T47" s="401"/>
      <c r="U47" s="401"/>
      <c r="V47" s="401"/>
      <c r="W47" s="401"/>
      <c r="X47" s="333"/>
      <c r="Y47" s="333"/>
      <c r="Z47" s="333"/>
      <c r="AA47" s="333"/>
      <c r="AB47" s="333"/>
      <c r="AC47" s="333"/>
      <c r="AD47" s="333"/>
      <c r="AE47" s="333"/>
      <c r="AF47" s="333"/>
      <c r="AG47" s="333"/>
      <c r="AH47" s="333"/>
      <c r="AI47" s="333"/>
    </row>
    <row r="48" spans="1:35" ht="27" customHeight="1">
      <c r="A48" s="333"/>
      <c r="B48" s="333"/>
      <c r="C48" s="333"/>
      <c r="D48" s="334"/>
      <c r="E48" s="334"/>
      <c r="F48" s="334"/>
      <c r="G48" s="334"/>
      <c r="H48" s="334"/>
      <c r="I48" s="334"/>
      <c r="J48" s="334"/>
      <c r="K48" s="334"/>
      <c r="L48" s="334"/>
      <c r="M48" s="334"/>
      <c r="N48" s="334"/>
      <c r="O48" s="334"/>
      <c r="P48" s="334"/>
      <c r="Q48" s="334"/>
      <c r="R48" s="334"/>
      <c r="S48" s="334"/>
      <c r="T48" s="401"/>
      <c r="U48" s="401"/>
      <c r="V48" s="401"/>
      <c r="W48" s="401"/>
      <c r="X48" s="333"/>
      <c r="Y48" s="333"/>
      <c r="Z48" s="333"/>
      <c r="AA48" s="333"/>
      <c r="AB48" s="333"/>
      <c r="AC48" s="333"/>
      <c r="AD48" s="333"/>
      <c r="AE48" s="333"/>
      <c r="AF48" s="333"/>
      <c r="AG48" s="333"/>
      <c r="AH48" s="333"/>
      <c r="AI48" s="333"/>
    </row>
    <row r="49" spans="1:19" ht="17.25">
      <c r="A49" s="159" t="s">
        <v>802</v>
      </c>
      <c r="B49" s="335"/>
      <c r="C49" s="335"/>
      <c r="D49" s="336"/>
      <c r="E49" s="336"/>
      <c r="F49" s="336"/>
      <c r="G49" s="336"/>
      <c r="H49" s="663"/>
      <c r="I49" s="663"/>
      <c r="J49" s="663"/>
      <c r="K49" s="663"/>
      <c r="L49" s="663"/>
      <c r="M49" s="663"/>
      <c r="N49" s="663"/>
      <c r="O49" s="663"/>
      <c r="P49" s="336"/>
      <c r="Q49" s="336"/>
      <c r="R49" s="336"/>
      <c r="S49" s="158" t="s">
        <v>414</v>
      </c>
    </row>
    <row r="50" spans="1:19" ht="13.5">
      <c r="A50" s="655" t="s">
        <v>103</v>
      </c>
      <c r="B50" s="655"/>
      <c r="C50" s="656"/>
      <c r="D50" s="144" t="s">
        <v>609</v>
      </c>
      <c r="E50" s="144" t="s">
        <v>610</v>
      </c>
      <c r="F50" s="144" t="s">
        <v>611</v>
      </c>
      <c r="G50" s="144" t="s">
        <v>612</v>
      </c>
      <c r="H50" s="144" t="s">
        <v>613</v>
      </c>
      <c r="I50" s="144" t="s">
        <v>614</v>
      </c>
      <c r="J50" s="144" t="s">
        <v>615</v>
      </c>
      <c r="K50" s="144" t="s">
        <v>616</v>
      </c>
      <c r="L50" s="144" t="s">
        <v>617</v>
      </c>
      <c r="M50" s="144" t="s">
        <v>618</v>
      </c>
      <c r="N50" s="144" t="s">
        <v>183</v>
      </c>
      <c r="O50" s="144" t="s">
        <v>620</v>
      </c>
      <c r="P50" s="144" t="s">
        <v>621</v>
      </c>
      <c r="Q50" s="144" t="s">
        <v>622</v>
      </c>
      <c r="R50" s="144" t="s">
        <v>623</v>
      </c>
      <c r="S50" s="144" t="s">
        <v>624</v>
      </c>
    </row>
    <row r="51" spans="1:19" ht="13.5">
      <c r="A51" s="657"/>
      <c r="B51" s="657"/>
      <c r="C51" s="658"/>
      <c r="D51" s="145" t="s">
        <v>116</v>
      </c>
      <c r="E51" s="145"/>
      <c r="F51" s="145"/>
      <c r="G51" s="145" t="s">
        <v>174</v>
      </c>
      <c r="H51" s="145" t="s">
        <v>117</v>
      </c>
      <c r="I51" s="145" t="s">
        <v>118</v>
      </c>
      <c r="J51" s="145" t="s">
        <v>119</v>
      </c>
      <c r="K51" s="145" t="s">
        <v>120</v>
      </c>
      <c r="L51" s="146" t="s">
        <v>121</v>
      </c>
      <c r="M51" s="147" t="s">
        <v>122</v>
      </c>
      <c r="N51" s="146" t="s">
        <v>181</v>
      </c>
      <c r="O51" s="146" t="s">
        <v>123</v>
      </c>
      <c r="P51" s="146" t="s">
        <v>124</v>
      </c>
      <c r="Q51" s="146" t="s">
        <v>125</v>
      </c>
      <c r="R51" s="146" t="s">
        <v>126</v>
      </c>
      <c r="S51" s="190" t="s">
        <v>736</v>
      </c>
    </row>
    <row r="52" spans="1:19" ht="18" customHeight="1">
      <c r="A52" s="659"/>
      <c r="B52" s="659"/>
      <c r="C52" s="660"/>
      <c r="D52" s="148" t="s">
        <v>127</v>
      </c>
      <c r="E52" s="148" t="s">
        <v>848</v>
      </c>
      <c r="F52" s="148" t="s">
        <v>849</v>
      </c>
      <c r="G52" s="148" t="s">
        <v>175</v>
      </c>
      <c r="H52" s="148" t="s">
        <v>128</v>
      </c>
      <c r="I52" s="148" t="s">
        <v>129</v>
      </c>
      <c r="J52" s="148" t="s">
        <v>130</v>
      </c>
      <c r="K52" s="148" t="s">
        <v>131</v>
      </c>
      <c r="L52" s="149" t="s">
        <v>132</v>
      </c>
      <c r="M52" s="150" t="s">
        <v>133</v>
      </c>
      <c r="N52" s="149" t="s">
        <v>182</v>
      </c>
      <c r="O52" s="149" t="s">
        <v>134</v>
      </c>
      <c r="P52" s="150" t="s">
        <v>135</v>
      </c>
      <c r="Q52" s="150" t="s">
        <v>136</v>
      </c>
      <c r="R52" s="149" t="s">
        <v>179</v>
      </c>
      <c r="S52" s="149" t="s">
        <v>737</v>
      </c>
    </row>
    <row r="53" spans="1:19" ht="15.75" customHeight="1">
      <c r="A53" s="163"/>
      <c r="B53" s="163"/>
      <c r="C53" s="163"/>
      <c r="D53" s="661" t="s">
        <v>173</v>
      </c>
      <c r="E53" s="661"/>
      <c r="F53" s="661"/>
      <c r="G53" s="661"/>
      <c r="H53" s="661"/>
      <c r="I53" s="661"/>
      <c r="J53" s="661"/>
      <c r="K53" s="661"/>
      <c r="L53" s="661"/>
      <c r="M53" s="661"/>
      <c r="N53" s="661"/>
      <c r="O53" s="661"/>
      <c r="P53" s="661"/>
      <c r="Q53" s="661"/>
      <c r="R53" s="661"/>
      <c r="S53" s="164"/>
    </row>
    <row r="54" spans="1:19" ht="13.5" customHeight="1">
      <c r="A54" s="321" t="s">
        <v>137</v>
      </c>
      <c r="B54" s="321" t="s">
        <v>176</v>
      </c>
      <c r="C54" s="322" t="s">
        <v>138</v>
      </c>
      <c r="D54" s="323">
        <v>99.5</v>
      </c>
      <c r="E54" s="324">
        <v>117.6</v>
      </c>
      <c r="F54" s="324">
        <v>95</v>
      </c>
      <c r="G54" s="324">
        <v>102.6</v>
      </c>
      <c r="H54" s="324">
        <v>73.6</v>
      </c>
      <c r="I54" s="324">
        <v>94.2</v>
      </c>
      <c r="J54" s="324">
        <v>102.4</v>
      </c>
      <c r="K54" s="324">
        <v>104.6</v>
      </c>
      <c r="L54" s="325">
        <v>60.9</v>
      </c>
      <c r="M54" s="325">
        <v>111.9</v>
      </c>
      <c r="N54" s="325">
        <v>95.3</v>
      </c>
      <c r="O54" s="325">
        <v>112.3</v>
      </c>
      <c r="P54" s="324">
        <v>105.5</v>
      </c>
      <c r="Q54" s="324">
        <v>108.2</v>
      </c>
      <c r="R54" s="324">
        <v>100.3</v>
      </c>
      <c r="S54" s="325">
        <v>93.8</v>
      </c>
    </row>
    <row r="55" spans="1:19" ht="13.5" customHeight="1">
      <c r="A55" s="326"/>
      <c r="B55" s="326" t="s">
        <v>674</v>
      </c>
      <c r="C55" s="327"/>
      <c r="D55" s="328">
        <v>99.7</v>
      </c>
      <c r="E55" s="161">
        <v>115.7</v>
      </c>
      <c r="F55" s="161">
        <v>97.1</v>
      </c>
      <c r="G55" s="161">
        <v>91.4</v>
      </c>
      <c r="H55" s="161">
        <v>75.3</v>
      </c>
      <c r="I55" s="161">
        <v>101.7</v>
      </c>
      <c r="J55" s="161">
        <v>103.4</v>
      </c>
      <c r="K55" s="161">
        <v>105.5</v>
      </c>
      <c r="L55" s="329">
        <v>61.1</v>
      </c>
      <c r="M55" s="329">
        <v>106.2</v>
      </c>
      <c r="N55" s="329">
        <v>91.8</v>
      </c>
      <c r="O55" s="329">
        <v>105.7</v>
      </c>
      <c r="P55" s="161">
        <v>97.6</v>
      </c>
      <c r="Q55" s="161">
        <v>106.6</v>
      </c>
      <c r="R55" s="161">
        <v>92.9</v>
      </c>
      <c r="S55" s="329">
        <v>94.1</v>
      </c>
    </row>
    <row r="56" spans="1:19" ht="13.5" customHeight="1">
      <c r="A56" s="326"/>
      <c r="B56" s="326" t="s">
        <v>676</v>
      </c>
      <c r="C56" s="327"/>
      <c r="D56" s="328">
        <v>99.7</v>
      </c>
      <c r="E56" s="161">
        <v>117.6</v>
      </c>
      <c r="F56" s="161">
        <v>97.8</v>
      </c>
      <c r="G56" s="161">
        <v>88.7</v>
      </c>
      <c r="H56" s="161">
        <v>89.3</v>
      </c>
      <c r="I56" s="161">
        <v>102.2</v>
      </c>
      <c r="J56" s="161">
        <v>102.2</v>
      </c>
      <c r="K56" s="161">
        <v>108</v>
      </c>
      <c r="L56" s="329">
        <v>72.3</v>
      </c>
      <c r="M56" s="329">
        <v>101.3</v>
      </c>
      <c r="N56" s="329">
        <v>93.1</v>
      </c>
      <c r="O56" s="329">
        <v>103.3</v>
      </c>
      <c r="P56" s="161">
        <v>99</v>
      </c>
      <c r="Q56" s="161">
        <v>100.5</v>
      </c>
      <c r="R56" s="161">
        <v>98.2</v>
      </c>
      <c r="S56" s="329">
        <v>96.2</v>
      </c>
    </row>
    <row r="57" spans="1:19" ht="13.5" customHeight="1">
      <c r="A57" s="326"/>
      <c r="B57" s="326" t="s">
        <v>677</v>
      </c>
      <c r="C57" s="327"/>
      <c r="D57" s="328">
        <v>100.3</v>
      </c>
      <c r="E57" s="161">
        <v>104.7</v>
      </c>
      <c r="F57" s="161">
        <v>98</v>
      </c>
      <c r="G57" s="161">
        <v>83.7</v>
      </c>
      <c r="H57" s="161">
        <v>99.8</v>
      </c>
      <c r="I57" s="161">
        <v>105.8</v>
      </c>
      <c r="J57" s="161">
        <v>103.7</v>
      </c>
      <c r="K57" s="161">
        <v>100.2</v>
      </c>
      <c r="L57" s="329">
        <v>79.6</v>
      </c>
      <c r="M57" s="329">
        <v>104.5</v>
      </c>
      <c r="N57" s="329">
        <v>97.5</v>
      </c>
      <c r="O57" s="329">
        <v>96.9</v>
      </c>
      <c r="P57" s="161">
        <v>101.1</v>
      </c>
      <c r="Q57" s="161">
        <v>101.9</v>
      </c>
      <c r="R57" s="161">
        <v>105.4</v>
      </c>
      <c r="S57" s="329">
        <v>97.1</v>
      </c>
    </row>
    <row r="58" spans="1:19" ht="13.5" customHeight="1">
      <c r="A58" s="326"/>
      <c r="B58" s="326" t="s">
        <v>415</v>
      </c>
      <c r="C58" s="327"/>
      <c r="D58" s="330">
        <v>100</v>
      </c>
      <c r="E58" s="331">
        <v>100</v>
      </c>
      <c r="F58" s="331">
        <v>100</v>
      </c>
      <c r="G58" s="331">
        <v>100</v>
      </c>
      <c r="H58" s="331">
        <v>100</v>
      </c>
      <c r="I58" s="331">
        <v>100</v>
      </c>
      <c r="J58" s="331">
        <v>100</v>
      </c>
      <c r="K58" s="331">
        <v>100</v>
      </c>
      <c r="L58" s="331">
        <v>100</v>
      </c>
      <c r="M58" s="331">
        <v>100</v>
      </c>
      <c r="N58" s="331">
        <v>100</v>
      </c>
      <c r="O58" s="331">
        <v>100</v>
      </c>
      <c r="P58" s="331">
        <v>100</v>
      </c>
      <c r="Q58" s="331">
        <v>100</v>
      </c>
      <c r="R58" s="331">
        <v>100</v>
      </c>
      <c r="S58" s="331">
        <v>100</v>
      </c>
    </row>
    <row r="59" spans="1:19" ht="13.5" customHeight="1">
      <c r="A59" s="230"/>
      <c r="B59" s="171" t="s">
        <v>418</v>
      </c>
      <c r="C59" s="231"/>
      <c r="D59" s="175">
        <v>100.5</v>
      </c>
      <c r="E59" s="176">
        <v>100.2</v>
      </c>
      <c r="F59" s="176">
        <v>100.3</v>
      </c>
      <c r="G59" s="176">
        <v>98.6</v>
      </c>
      <c r="H59" s="176">
        <v>100.7</v>
      </c>
      <c r="I59" s="176">
        <v>99.5</v>
      </c>
      <c r="J59" s="176">
        <v>98</v>
      </c>
      <c r="K59" s="176">
        <v>94.7</v>
      </c>
      <c r="L59" s="176">
        <v>102.2</v>
      </c>
      <c r="M59" s="176">
        <v>102.6</v>
      </c>
      <c r="N59" s="176">
        <v>95.6</v>
      </c>
      <c r="O59" s="176">
        <v>100.2</v>
      </c>
      <c r="P59" s="176">
        <v>111.5</v>
      </c>
      <c r="Q59" s="176">
        <v>101</v>
      </c>
      <c r="R59" s="176">
        <v>98.6</v>
      </c>
      <c r="S59" s="176">
        <v>98.6</v>
      </c>
    </row>
    <row r="60" spans="1:19" ht="13.5" customHeight="1">
      <c r="A60" s="326"/>
      <c r="B60" s="326" t="s">
        <v>147</v>
      </c>
      <c r="C60" s="327"/>
      <c r="D60" s="387">
        <v>84.8</v>
      </c>
      <c r="E60" s="388">
        <v>82.9</v>
      </c>
      <c r="F60" s="388">
        <v>86.2</v>
      </c>
      <c r="G60" s="388">
        <v>73.5</v>
      </c>
      <c r="H60" s="388">
        <v>83</v>
      </c>
      <c r="I60" s="388">
        <v>88.7</v>
      </c>
      <c r="J60" s="388">
        <v>84.3</v>
      </c>
      <c r="K60" s="388">
        <v>67.2</v>
      </c>
      <c r="L60" s="388">
        <v>75.7</v>
      </c>
      <c r="M60" s="388">
        <v>76.2</v>
      </c>
      <c r="N60" s="388">
        <v>88.3</v>
      </c>
      <c r="O60" s="388">
        <v>95.1</v>
      </c>
      <c r="P60" s="388">
        <v>86</v>
      </c>
      <c r="Q60" s="388">
        <v>84.9</v>
      </c>
      <c r="R60" s="388">
        <v>74.7</v>
      </c>
      <c r="S60" s="388">
        <v>88.6</v>
      </c>
    </row>
    <row r="61" spans="1:19" ht="13.5" customHeight="1">
      <c r="A61" s="326"/>
      <c r="B61" s="326" t="s">
        <v>172</v>
      </c>
      <c r="C61" s="327"/>
      <c r="D61" s="389">
        <v>193</v>
      </c>
      <c r="E61" s="162">
        <v>179.7</v>
      </c>
      <c r="F61" s="162">
        <v>199.8</v>
      </c>
      <c r="G61" s="162">
        <v>220.3</v>
      </c>
      <c r="H61" s="162">
        <v>189.8</v>
      </c>
      <c r="I61" s="162">
        <v>171.3</v>
      </c>
      <c r="J61" s="162">
        <v>159.5</v>
      </c>
      <c r="K61" s="162">
        <v>220</v>
      </c>
      <c r="L61" s="162">
        <v>99.2</v>
      </c>
      <c r="M61" s="162">
        <v>216.3</v>
      </c>
      <c r="N61" s="162">
        <v>125.5</v>
      </c>
      <c r="O61" s="162">
        <v>137.5</v>
      </c>
      <c r="P61" s="162">
        <v>253.2</v>
      </c>
      <c r="Q61" s="162">
        <v>203.4</v>
      </c>
      <c r="R61" s="162">
        <v>178.7</v>
      </c>
      <c r="S61" s="162">
        <v>151.9</v>
      </c>
    </row>
    <row r="62" spans="1:19" ht="13.5" customHeight="1">
      <c r="A62" s="326" t="s">
        <v>417</v>
      </c>
      <c r="B62" s="326" t="s">
        <v>148</v>
      </c>
      <c r="C62" s="327" t="s">
        <v>678</v>
      </c>
      <c r="D62" s="389">
        <v>86</v>
      </c>
      <c r="E62" s="162">
        <v>97.1</v>
      </c>
      <c r="F62" s="162">
        <v>81.3</v>
      </c>
      <c r="G62" s="162">
        <v>74.6</v>
      </c>
      <c r="H62" s="162">
        <v>78.5</v>
      </c>
      <c r="I62" s="162">
        <v>87</v>
      </c>
      <c r="J62" s="162">
        <v>87</v>
      </c>
      <c r="K62" s="162">
        <v>68.7</v>
      </c>
      <c r="L62" s="162">
        <v>256.6</v>
      </c>
      <c r="M62" s="162">
        <v>75.3</v>
      </c>
      <c r="N62" s="162">
        <v>101.4</v>
      </c>
      <c r="O62" s="162">
        <v>92.6</v>
      </c>
      <c r="P62" s="162">
        <v>85.5</v>
      </c>
      <c r="Q62" s="162">
        <v>86</v>
      </c>
      <c r="R62" s="162">
        <v>112.8</v>
      </c>
      <c r="S62" s="162">
        <v>87.9</v>
      </c>
    </row>
    <row r="63" spans="1:19" ht="13.5" customHeight="1">
      <c r="A63" s="326"/>
      <c r="B63" s="326" t="s">
        <v>139</v>
      </c>
      <c r="C63" s="327"/>
      <c r="D63" s="389">
        <v>81</v>
      </c>
      <c r="E63" s="162">
        <v>80.7</v>
      </c>
      <c r="F63" s="162">
        <v>79</v>
      </c>
      <c r="G63" s="162">
        <v>76.8</v>
      </c>
      <c r="H63" s="162">
        <v>78.8</v>
      </c>
      <c r="I63" s="162">
        <v>88.6</v>
      </c>
      <c r="J63" s="162">
        <v>83</v>
      </c>
      <c r="K63" s="162">
        <v>66.2</v>
      </c>
      <c r="L63" s="162">
        <v>72.9</v>
      </c>
      <c r="M63" s="162">
        <v>74.3</v>
      </c>
      <c r="N63" s="162">
        <v>93.7</v>
      </c>
      <c r="O63" s="162">
        <v>86.7</v>
      </c>
      <c r="P63" s="162">
        <v>85.3</v>
      </c>
      <c r="Q63" s="162">
        <v>82.5</v>
      </c>
      <c r="R63" s="162">
        <v>74.5</v>
      </c>
      <c r="S63" s="162">
        <v>86.8</v>
      </c>
    </row>
    <row r="64" spans="1:19" ht="13.5" customHeight="1">
      <c r="A64" s="326"/>
      <c r="B64" s="326" t="s">
        <v>140</v>
      </c>
      <c r="C64" s="327"/>
      <c r="D64" s="389">
        <v>84.2</v>
      </c>
      <c r="E64" s="162">
        <v>79.9</v>
      </c>
      <c r="F64" s="162">
        <v>82.3</v>
      </c>
      <c r="G64" s="162">
        <v>77.9</v>
      </c>
      <c r="H64" s="162">
        <v>88.6</v>
      </c>
      <c r="I64" s="162">
        <v>87.8</v>
      </c>
      <c r="J64" s="162">
        <v>95.9</v>
      </c>
      <c r="K64" s="162">
        <v>69.9</v>
      </c>
      <c r="L64" s="162">
        <v>75.2</v>
      </c>
      <c r="M64" s="162">
        <v>75.6</v>
      </c>
      <c r="N64" s="162">
        <v>94.2</v>
      </c>
      <c r="O64" s="162">
        <v>87.3</v>
      </c>
      <c r="P64" s="162">
        <v>86.1</v>
      </c>
      <c r="Q64" s="162">
        <v>84.2</v>
      </c>
      <c r="R64" s="162">
        <v>79.4</v>
      </c>
      <c r="S64" s="162">
        <v>88.8</v>
      </c>
    </row>
    <row r="65" spans="2:19" ht="13.5" customHeight="1">
      <c r="B65" s="326" t="s">
        <v>141</v>
      </c>
      <c r="C65" s="327"/>
      <c r="D65" s="389">
        <v>83.2</v>
      </c>
      <c r="E65" s="162">
        <v>80.5</v>
      </c>
      <c r="F65" s="162">
        <v>81.5</v>
      </c>
      <c r="G65" s="162">
        <v>78</v>
      </c>
      <c r="H65" s="162">
        <v>83.3</v>
      </c>
      <c r="I65" s="162">
        <v>91.5</v>
      </c>
      <c r="J65" s="162">
        <v>86</v>
      </c>
      <c r="K65" s="162">
        <v>71.9</v>
      </c>
      <c r="L65" s="162">
        <v>78</v>
      </c>
      <c r="M65" s="162">
        <v>75.8</v>
      </c>
      <c r="N65" s="162">
        <v>92.6</v>
      </c>
      <c r="O65" s="162">
        <v>94.3</v>
      </c>
      <c r="P65" s="162">
        <v>85.6</v>
      </c>
      <c r="Q65" s="162">
        <v>81.8</v>
      </c>
      <c r="R65" s="162">
        <v>104.7</v>
      </c>
      <c r="S65" s="162">
        <v>87.9</v>
      </c>
    </row>
    <row r="66" spans="1:19" ht="13.5" customHeight="1">
      <c r="A66" s="326"/>
      <c r="B66" s="326" t="s">
        <v>142</v>
      </c>
      <c r="C66" s="327"/>
      <c r="D66" s="389">
        <v>81.5</v>
      </c>
      <c r="E66" s="162">
        <v>83.8</v>
      </c>
      <c r="F66" s="162">
        <v>78.4</v>
      </c>
      <c r="G66" s="162">
        <v>74.5</v>
      </c>
      <c r="H66" s="162">
        <v>82.2</v>
      </c>
      <c r="I66" s="162">
        <v>86.2</v>
      </c>
      <c r="J66" s="162">
        <v>84.2</v>
      </c>
      <c r="K66" s="162">
        <v>72.5</v>
      </c>
      <c r="L66" s="162">
        <v>74.8</v>
      </c>
      <c r="M66" s="162">
        <v>74.3</v>
      </c>
      <c r="N66" s="162">
        <v>95</v>
      </c>
      <c r="O66" s="162">
        <v>92.3</v>
      </c>
      <c r="P66" s="162">
        <v>87.9</v>
      </c>
      <c r="Q66" s="162">
        <v>83.8</v>
      </c>
      <c r="R66" s="162">
        <v>76.9</v>
      </c>
      <c r="S66" s="162">
        <v>86.2</v>
      </c>
    </row>
    <row r="67" spans="1:19" ht="13.5" customHeight="1">
      <c r="A67" s="326"/>
      <c r="B67" s="326" t="s">
        <v>143</v>
      </c>
      <c r="C67" s="327"/>
      <c r="D67" s="389">
        <v>143.1</v>
      </c>
      <c r="E67" s="162">
        <v>83.6</v>
      </c>
      <c r="F67" s="162">
        <v>137.7</v>
      </c>
      <c r="G67" s="162">
        <v>212</v>
      </c>
      <c r="H67" s="162">
        <v>199</v>
      </c>
      <c r="I67" s="162">
        <v>127.7</v>
      </c>
      <c r="J67" s="162">
        <v>116.4</v>
      </c>
      <c r="K67" s="162">
        <v>206.1</v>
      </c>
      <c r="L67" s="162">
        <v>76</v>
      </c>
      <c r="M67" s="162">
        <v>104.9</v>
      </c>
      <c r="N67" s="162">
        <v>111.7</v>
      </c>
      <c r="O67" s="162">
        <v>137.7</v>
      </c>
      <c r="P67" s="162">
        <v>242.3</v>
      </c>
      <c r="Q67" s="162">
        <v>148.2</v>
      </c>
      <c r="R67" s="162">
        <v>115.7</v>
      </c>
      <c r="S67" s="162">
        <v>142.2</v>
      </c>
    </row>
    <row r="68" spans="1:19" ht="13.5" customHeight="1">
      <c r="A68" s="326"/>
      <c r="B68" s="326" t="s">
        <v>144</v>
      </c>
      <c r="C68" s="327"/>
      <c r="D68" s="389">
        <v>129.4</v>
      </c>
      <c r="E68" s="162">
        <v>160.8</v>
      </c>
      <c r="F68" s="162">
        <v>137.2</v>
      </c>
      <c r="G68" s="162">
        <v>74.2</v>
      </c>
      <c r="H68" s="162">
        <v>82.7</v>
      </c>
      <c r="I68" s="162">
        <v>131.4</v>
      </c>
      <c r="J68" s="162">
        <v>134.3</v>
      </c>
      <c r="K68" s="162">
        <v>72.5</v>
      </c>
      <c r="L68" s="162">
        <v>277.7</v>
      </c>
      <c r="M68" s="162">
        <v>201.3</v>
      </c>
      <c r="N68" s="162">
        <v>115.8</v>
      </c>
      <c r="O68" s="162">
        <v>111.4</v>
      </c>
      <c r="P68" s="162">
        <v>87.7</v>
      </c>
      <c r="Q68" s="162">
        <v>122.4</v>
      </c>
      <c r="R68" s="162">
        <v>126.8</v>
      </c>
      <c r="S68" s="162">
        <v>88.5</v>
      </c>
    </row>
    <row r="69" spans="1:19" ht="13.5" customHeight="1">
      <c r="A69" s="326"/>
      <c r="B69" s="326" t="s">
        <v>145</v>
      </c>
      <c r="C69" s="327"/>
      <c r="D69" s="389">
        <v>83.5</v>
      </c>
      <c r="E69" s="162">
        <v>79.5</v>
      </c>
      <c r="F69" s="162">
        <v>80.9</v>
      </c>
      <c r="G69" s="162">
        <v>72.8</v>
      </c>
      <c r="H69" s="162">
        <v>80.5</v>
      </c>
      <c r="I69" s="162">
        <v>91.8</v>
      </c>
      <c r="J69" s="162">
        <v>87.2</v>
      </c>
      <c r="K69" s="162">
        <v>80.6</v>
      </c>
      <c r="L69" s="162">
        <v>77.5</v>
      </c>
      <c r="M69" s="162">
        <v>74</v>
      </c>
      <c r="N69" s="162">
        <v>92.8</v>
      </c>
      <c r="O69" s="162">
        <v>101.9</v>
      </c>
      <c r="P69" s="162">
        <v>86.2</v>
      </c>
      <c r="Q69" s="162">
        <v>86.3</v>
      </c>
      <c r="R69" s="162">
        <v>106.8</v>
      </c>
      <c r="S69" s="162">
        <v>83.5</v>
      </c>
    </row>
    <row r="70" spans="1:19" ht="13.5" customHeight="1">
      <c r="A70" s="326"/>
      <c r="B70" s="326" t="s">
        <v>146</v>
      </c>
      <c r="C70" s="327"/>
      <c r="D70" s="389">
        <v>82.4</v>
      </c>
      <c r="E70" s="162">
        <v>99.4</v>
      </c>
      <c r="F70" s="162">
        <v>79.6</v>
      </c>
      <c r="G70" s="162">
        <v>73.3</v>
      </c>
      <c r="H70" s="162">
        <v>84.4</v>
      </c>
      <c r="I70" s="162">
        <v>88.5</v>
      </c>
      <c r="J70" s="162">
        <v>82.7</v>
      </c>
      <c r="K70" s="162">
        <v>69.6</v>
      </c>
      <c r="L70" s="162">
        <v>74.9</v>
      </c>
      <c r="M70" s="162">
        <v>73.4</v>
      </c>
      <c r="N70" s="162">
        <v>93.6</v>
      </c>
      <c r="O70" s="162">
        <v>89.1</v>
      </c>
      <c r="P70" s="162">
        <v>87.5</v>
      </c>
      <c r="Q70" s="162">
        <v>85.1</v>
      </c>
      <c r="R70" s="162">
        <v>77.1</v>
      </c>
      <c r="S70" s="162">
        <v>85.2</v>
      </c>
    </row>
    <row r="71" spans="1:46" ht="13.5" customHeight="1">
      <c r="A71" s="326"/>
      <c r="B71" s="326" t="s">
        <v>115</v>
      </c>
      <c r="C71" s="327"/>
      <c r="D71" s="389">
        <v>84.5</v>
      </c>
      <c r="E71" s="162">
        <v>86.5</v>
      </c>
      <c r="F71" s="162">
        <v>84.2</v>
      </c>
      <c r="G71" s="162">
        <v>83</v>
      </c>
      <c r="H71" s="162">
        <v>81.4</v>
      </c>
      <c r="I71" s="162">
        <v>91.3</v>
      </c>
      <c r="J71" s="162">
        <v>83.5</v>
      </c>
      <c r="K71" s="162">
        <v>70.5</v>
      </c>
      <c r="L71" s="162">
        <v>76.4</v>
      </c>
      <c r="M71" s="162">
        <v>73.5</v>
      </c>
      <c r="N71" s="162">
        <v>94</v>
      </c>
      <c r="O71" s="162">
        <v>91.6</v>
      </c>
      <c r="P71" s="162">
        <v>90</v>
      </c>
      <c r="Q71" s="162">
        <v>84.2</v>
      </c>
      <c r="R71" s="162">
        <v>79.5</v>
      </c>
      <c r="S71" s="162">
        <v>85.6</v>
      </c>
      <c r="T71" s="398"/>
      <c r="V71" s="398"/>
      <c r="W71" s="398"/>
      <c r="X71" s="332"/>
      <c r="Y71" s="332"/>
      <c r="Z71" s="332"/>
      <c r="AA71" s="332"/>
      <c r="AB71" s="332"/>
      <c r="AC71" s="332"/>
      <c r="AD71" s="332"/>
      <c r="AE71" s="332"/>
      <c r="AF71" s="332"/>
      <c r="AG71" s="332"/>
      <c r="AH71" s="332"/>
      <c r="AI71" s="332"/>
      <c r="AJ71" s="332"/>
      <c r="AK71" s="332"/>
      <c r="AL71" s="332"/>
      <c r="AM71" s="332"/>
      <c r="AN71" s="332"/>
      <c r="AO71" s="332"/>
      <c r="AP71" s="332"/>
      <c r="AQ71" s="332"/>
      <c r="AR71" s="332"/>
      <c r="AS71" s="332"/>
      <c r="AT71" s="332"/>
    </row>
    <row r="72" spans="1:46" ht="13.5" customHeight="1">
      <c r="A72" s="326"/>
      <c r="B72" s="171" t="s">
        <v>559</v>
      </c>
      <c r="C72" s="172"/>
      <c r="D72" s="173">
        <v>85.9</v>
      </c>
      <c r="E72" s="174">
        <v>113.6</v>
      </c>
      <c r="F72" s="174">
        <v>85.1</v>
      </c>
      <c r="G72" s="174">
        <v>79.6</v>
      </c>
      <c r="H72" s="174">
        <v>80.5</v>
      </c>
      <c r="I72" s="174">
        <v>86</v>
      </c>
      <c r="J72" s="174">
        <v>86</v>
      </c>
      <c r="K72" s="174">
        <v>69.9</v>
      </c>
      <c r="L72" s="174">
        <v>77.7</v>
      </c>
      <c r="M72" s="174">
        <v>77.8</v>
      </c>
      <c r="N72" s="174">
        <v>96</v>
      </c>
      <c r="O72" s="174">
        <v>89.3</v>
      </c>
      <c r="P72" s="174">
        <v>93.2</v>
      </c>
      <c r="Q72" s="174">
        <v>84.8</v>
      </c>
      <c r="R72" s="174">
        <v>79.7</v>
      </c>
      <c r="S72" s="174">
        <v>85.8</v>
      </c>
      <c r="T72" s="398"/>
      <c r="V72" s="398"/>
      <c r="W72" s="398"/>
      <c r="X72" s="332"/>
      <c r="Y72" s="332"/>
      <c r="Z72" s="332"/>
      <c r="AA72" s="332"/>
      <c r="AB72" s="332"/>
      <c r="AC72" s="332"/>
      <c r="AD72" s="332"/>
      <c r="AE72" s="332"/>
      <c r="AF72" s="332"/>
      <c r="AG72" s="332"/>
      <c r="AH72" s="332"/>
      <c r="AI72" s="332"/>
      <c r="AJ72" s="332"/>
      <c r="AK72" s="332"/>
      <c r="AL72" s="332"/>
      <c r="AM72" s="332"/>
      <c r="AN72" s="332"/>
      <c r="AO72" s="332"/>
      <c r="AP72" s="332"/>
      <c r="AQ72" s="332"/>
      <c r="AR72" s="332"/>
      <c r="AS72" s="332"/>
      <c r="AT72" s="332"/>
    </row>
    <row r="73" spans="1:19" ht="17.25" customHeight="1">
      <c r="A73" s="163"/>
      <c r="B73" s="163"/>
      <c r="C73" s="163"/>
      <c r="D73" s="662" t="s">
        <v>632</v>
      </c>
      <c r="E73" s="662"/>
      <c r="F73" s="662"/>
      <c r="G73" s="662"/>
      <c r="H73" s="662"/>
      <c r="I73" s="662"/>
      <c r="J73" s="662"/>
      <c r="K73" s="662"/>
      <c r="L73" s="662"/>
      <c r="M73" s="662"/>
      <c r="N73" s="662"/>
      <c r="O73" s="662"/>
      <c r="P73" s="662"/>
      <c r="Q73" s="662"/>
      <c r="R73" s="662"/>
      <c r="S73" s="662"/>
    </row>
    <row r="74" spans="1:19" ht="13.5" customHeight="1">
      <c r="A74" s="321" t="s">
        <v>137</v>
      </c>
      <c r="B74" s="321" t="s">
        <v>176</v>
      </c>
      <c r="C74" s="322" t="s">
        <v>138</v>
      </c>
      <c r="D74" s="323">
        <v>-1.4</v>
      </c>
      <c r="E74" s="324">
        <v>4.9</v>
      </c>
      <c r="F74" s="324">
        <v>0.9</v>
      </c>
      <c r="G74" s="324">
        <v>-4.5</v>
      </c>
      <c r="H74" s="324">
        <v>-6.3</v>
      </c>
      <c r="I74" s="324">
        <v>-2.9</v>
      </c>
      <c r="J74" s="324">
        <v>1.4</v>
      </c>
      <c r="K74" s="324">
        <v>-5.3</v>
      </c>
      <c r="L74" s="325">
        <v>6.1</v>
      </c>
      <c r="M74" s="325">
        <v>3.1</v>
      </c>
      <c r="N74" s="325">
        <v>-14.3</v>
      </c>
      <c r="O74" s="325">
        <v>3.8</v>
      </c>
      <c r="P74" s="324">
        <v>-4.5</v>
      </c>
      <c r="Q74" s="324">
        <v>-7.5</v>
      </c>
      <c r="R74" s="324">
        <v>-1.2</v>
      </c>
      <c r="S74" s="325">
        <v>0.5</v>
      </c>
    </row>
    <row r="75" spans="1:19" ht="13.5" customHeight="1">
      <c r="A75" s="326"/>
      <c r="B75" s="326" t="s">
        <v>674</v>
      </c>
      <c r="C75" s="327"/>
      <c r="D75" s="328">
        <v>0.2</v>
      </c>
      <c r="E75" s="161">
        <v>-1.6</v>
      </c>
      <c r="F75" s="161">
        <v>2.2</v>
      </c>
      <c r="G75" s="161">
        <v>-10.9</v>
      </c>
      <c r="H75" s="161">
        <v>2.2</v>
      </c>
      <c r="I75" s="161">
        <v>8</v>
      </c>
      <c r="J75" s="161">
        <v>1</v>
      </c>
      <c r="K75" s="161">
        <v>0.8</v>
      </c>
      <c r="L75" s="329">
        <v>0.3</v>
      </c>
      <c r="M75" s="329">
        <v>-5</v>
      </c>
      <c r="N75" s="329">
        <v>-3.7</v>
      </c>
      <c r="O75" s="329">
        <v>-5.9</v>
      </c>
      <c r="P75" s="161">
        <v>-7.4</v>
      </c>
      <c r="Q75" s="161">
        <v>-1.4</v>
      </c>
      <c r="R75" s="161">
        <v>-7.3</v>
      </c>
      <c r="S75" s="329">
        <v>0.3</v>
      </c>
    </row>
    <row r="76" spans="1:19" ht="13.5" customHeight="1">
      <c r="A76" s="326"/>
      <c r="B76" s="326" t="s">
        <v>676</v>
      </c>
      <c r="C76" s="327"/>
      <c r="D76" s="328">
        <v>0.1</v>
      </c>
      <c r="E76" s="161">
        <v>1.6</v>
      </c>
      <c r="F76" s="161">
        <v>0.8</v>
      </c>
      <c r="G76" s="161">
        <v>-3.1</v>
      </c>
      <c r="H76" s="161">
        <v>18.7</v>
      </c>
      <c r="I76" s="161">
        <v>0.5</v>
      </c>
      <c r="J76" s="161">
        <v>-1.2</v>
      </c>
      <c r="K76" s="161">
        <v>2.3</v>
      </c>
      <c r="L76" s="329">
        <v>18.2</v>
      </c>
      <c r="M76" s="329">
        <v>-4.6</v>
      </c>
      <c r="N76" s="329">
        <v>1.5</v>
      </c>
      <c r="O76" s="329">
        <v>-2.3</v>
      </c>
      <c r="P76" s="161">
        <v>1.5</v>
      </c>
      <c r="Q76" s="161">
        <v>-5.8</v>
      </c>
      <c r="R76" s="161">
        <v>5.7</v>
      </c>
      <c r="S76" s="329">
        <v>2.2</v>
      </c>
    </row>
    <row r="77" spans="1:19" ht="13.5" customHeight="1">
      <c r="A77" s="326"/>
      <c r="B77" s="326" t="s">
        <v>677</v>
      </c>
      <c r="C77" s="327"/>
      <c r="D77" s="328">
        <v>0.5</v>
      </c>
      <c r="E77" s="161">
        <v>-11</v>
      </c>
      <c r="F77" s="161">
        <v>0.2</v>
      </c>
      <c r="G77" s="161">
        <v>-5.7</v>
      </c>
      <c r="H77" s="161">
        <v>11.7</v>
      </c>
      <c r="I77" s="161">
        <v>3.5</v>
      </c>
      <c r="J77" s="161">
        <v>1.4</v>
      </c>
      <c r="K77" s="161">
        <v>-7.2</v>
      </c>
      <c r="L77" s="329">
        <v>10.2</v>
      </c>
      <c r="M77" s="329">
        <v>3.1</v>
      </c>
      <c r="N77" s="329">
        <v>4.8</v>
      </c>
      <c r="O77" s="329">
        <v>-6.2</v>
      </c>
      <c r="P77" s="161">
        <v>2</v>
      </c>
      <c r="Q77" s="161">
        <v>1.4</v>
      </c>
      <c r="R77" s="161">
        <v>7.2</v>
      </c>
      <c r="S77" s="329">
        <v>1</v>
      </c>
    </row>
    <row r="78" spans="1:19" ht="13.5" customHeight="1">
      <c r="A78" s="326"/>
      <c r="B78" s="326" t="s">
        <v>415</v>
      </c>
      <c r="C78" s="327"/>
      <c r="D78" s="328">
        <v>-0.3</v>
      </c>
      <c r="E78" s="161">
        <v>-4.5</v>
      </c>
      <c r="F78" s="161">
        <v>2</v>
      </c>
      <c r="G78" s="161">
        <v>19.5</v>
      </c>
      <c r="H78" s="161">
        <v>0.2</v>
      </c>
      <c r="I78" s="161">
        <v>-5.4</v>
      </c>
      <c r="J78" s="161">
        <v>-3.5</v>
      </c>
      <c r="K78" s="161">
        <v>-0.2</v>
      </c>
      <c r="L78" s="329">
        <v>25.6</v>
      </c>
      <c r="M78" s="329">
        <v>-4.3</v>
      </c>
      <c r="N78" s="329">
        <v>2.5</v>
      </c>
      <c r="O78" s="329">
        <v>3.2</v>
      </c>
      <c r="P78" s="161">
        <v>-1.1</v>
      </c>
      <c r="Q78" s="161">
        <v>-1.8</v>
      </c>
      <c r="R78" s="161">
        <v>-5.1</v>
      </c>
      <c r="S78" s="329">
        <v>3</v>
      </c>
    </row>
    <row r="79" spans="1:19" ht="13.5" customHeight="1">
      <c r="A79" s="230"/>
      <c r="B79" s="171" t="s">
        <v>418</v>
      </c>
      <c r="C79" s="231"/>
      <c r="D79" s="175">
        <v>0.6</v>
      </c>
      <c r="E79" s="176">
        <v>0.2</v>
      </c>
      <c r="F79" s="176">
        <v>0.4</v>
      </c>
      <c r="G79" s="176">
        <v>-1.3</v>
      </c>
      <c r="H79" s="176">
        <v>0.6</v>
      </c>
      <c r="I79" s="176">
        <v>-0.5</v>
      </c>
      <c r="J79" s="176">
        <v>-1.9</v>
      </c>
      <c r="K79" s="176">
        <v>-5.4</v>
      </c>
      <c r="L79" s="176">
        <v>2.2</v>
      </c>
      <c r="M79" s="176">
        <v>2.6</v>
      </c>
      <c r="N79" s="176">
        <v>-4.3</v>
      </c>
      <c r="O79" s="176">
        <v>0.2</v>
      </c>
      <c r="P79" s="176">
        <v>11.5</v>
      </c>
      <c r="Q79" s="176">
        <v>1.1</v>
      </c>
      <c r="R79" s="176">
        <v>-1.4</v>
      </c>
      <c r="S79" s="176">
        <v>-1.4</v>
      </c>
    </row>
    <row r="80" spans="1:19" ht="13.5" customHeight="1">
      <c r="A80" s="326"/>
      <c r="B80" s="326" t="s">
        <v>147</v>
      </c>
      <c r="C80" s="327"/>
      <c r="D80" s="387">
        <v>1.1</v>
      </c>
      <c r="E80" s="388">
        <v>-2.8</v>
      </c>
      <c r="F80" s="388">
        <v>0</v>
      </c>
      <c r="G80" s="388">
        <v>-2</v>
      </c>
      <c r="H80" s="388">
        <v>-2.4</v>
      </c>
      <c r="I80" s="388">
        <v>2.7</v>
      </c>
      <c r="J80" s="388">
        <v>-8.5</v>
      </c>
      <c r="K80" s="388">
        <v>-6.9</v>
      </c>
      <c r="L80" s="388">
        <v>4.9</v>
      </c>
      <c r="M80" s="388">
        <v>2.5</v>
      </c>
      <c r="N80" s="388">
        <v>3.7</v>
      </c>
      <c r="O80" s="388">
        <v>2.3</v>
      </c>
      <c r="P80" s="388">
        <v>11.6</v>
      </c>
      <c r="Q80" s="388">
        <v>7.4</v>
      </c>
      <c r="R80" s="388">
        <v>-0.4</v>
      </c>
      <c r="S80" s="388">
        <v>-0.4</v>
      </c>
    </row>
    <row r="81" spans="1:19" ht="13.5" customHeight="1">
      <c r="A81" s="326"/>
      <c r="B81" s="326" t="s">
        <v>172</v>
      </c>
      <c r="C81" s="327"/>
      <c r="D81" s="389">
        <v>1</v>
      </c>
      <c r="E81" s="162">
        <v>17.1</v>
      </c>
      <c r="F81" s="162">
        <v>0.2</v>
      </c>
      <c r="G81" s="162">
        <v>2</v>
      </c>
      <c r="H81" s="162">
        <v>-0.1</v>
      </c>
      <c r="I81" s="162">
        <v>0.9</v>
      </c>
      <c r="J81" s="162">
        <v>-2.9</v>
      </c>
      <c r="K81" s="162">
        <v>-11.1</v>
      </c>
      <c r="L81" s="162">
        <v>1.2</v>
      </c>
      <c r="M81" s="162">
        <v>9.2</v>
      </c>
      <c r="N81" s="162">
        <v>-8.4</v>
      </c>
      <c r="O81" s="162">
        <v>-6.8</v>
      </c>
      <c r="P81" s="162">
        <v>5.8</v>
      </c>
      <c r="Q81" s="162">
        <v>0.7</v>
      </c>
      <c r="R81" s="162">
        <v>3.6</v>
      </c>
      <c r="S81" s="162">
        <v>2.1</v>
      </c>
    </row>
    <row r="82" spans="1:19" ht="13.5" customHeight="1">
      <c r="A82" s="326" t="s">
        <v>417</v>
      </c>
      <c r="B82" s="326" t="s">
        <v>148</v>
      </c>
      <c r="C82" s="327" t="s">
        <v>678</v>
      </c>
      <c r="D82" s="389">
        <v>2</v>
      </c>
      <c r="E82" s="162">
        <v>-1.3</v>
      </c>
      <c r="F82" s="162">
        <v>1.4</v>
      </c>
      <c r="G82" s="162">
        <v>1.1</v>
      </c>
      <c r="H82" s="162">
        <v>-2</v>
      </c>
      <c r="I82" s="162">
        <v>2.7</v>
      </c>
      <c r="J82" s="162">
        <v>0.1</v>
      </c>
      <c r="K82" s="162">
        <v>-3.2</v>
      </c>
      <c r="L82" s="162">
        <v>19.1</v>
      </c>
      <c r="M82" s="162">
        <v>-1.4</v>
      </c>
      <c r="N82" s="162">
        <v>14.6</v>
      </c>
      <c r="O82" s="162">
        <v>4.9</v>
      </c>
      <c r="P82" s="162">
        <v>0.9</v>
      </c>
      <c r="Q82" s="162">
        <v>3.6</v>
      </c>
      <c r="R82" s="162">
        <v>-3.7</v>
      </c>
      <c r="S82" s="162">
        <v>-3.5</v>
      </c>
    </row>
    <row r="83" spans="1:19" ht="13.5" customHeight="1">
      <c r="A83" s="326"/>
      <c r="B83" s="326" t="s">
        <v>139</v>
      </c>
      <c r="C83" s="327"/>
      <c r="D83" s="389">
        <v>0.4</v>
      </c>
      <c r="E83" s="162">
        <v>-6.4</v>
      </c>
      <c r="F83" s="162">
        <v>0.5</v>
      </c>
      <c r="G83" s="162">
        <v>1.7</v>
      </c>
      <c r="H83" s="162">
        <v>-1</v>
      </c>
      <c r="I83" s="162">
        <v>3.6</v>
      </c>
      <c r="J83" s="162">
        <v>0.5</v>
      </c>
      <c r="K83" s="162">
        <v>-5</v>
      </c>
      <c r="L83" s="162">
        <v>2.1</v>
      </c>
      <c r="M83" s="162">
        <v>-3.4</v>
      </c>
      <c r="N83" s="162">
        <v>10.9</v>
      </c>
      <c r="O83" s="162">
        <v>3.8</v>
      </c>
      <c r="P83" s="162">
        <v>-1</v>
      </c>
      <c r="Q83" s="162">
        <v>-1.2</v>
      </c>
      <c r="R83" s="162">
        <v>-2</v>
      </c>
      <c r="S83" s="162">
        <v>-0.2</v>
      </c>
    </row>
    <row r="84" spans="1:19" ht="13.5" customHeight="1">
      <c r="A84" s="326"/>
      <c r="B84" s="326" t="s">
        <v>140</v>
      </c>
      <c r="C84" s="327"/>
      <c r="D84" s="389">
        <v>1.1</v>
      </c>
      <c r="E84" s="162">
        <v>-4.9</v>
      </c>
      <c r="F84" s="162">
        <v>1.4</v>
      </c>
      <c r="G84" s="162">
        <v>-2.6</v>
      </c>
      <c r="H84" s="162">
        <v>5.4</v>
      </c>
      <c r="I84" s="162">
        <v>4.5</v>
      </c>
      <c r="J84" s="162">
        <v>4.6</v>
      </c>
      <c r="K84" s="162">
        <v>-2.9</v>
      </c>
      <c r="L84" s="162">
        <v>4.3</v>
      </c>
      <c r="M84" s="162">
        <v>-3.8</v>
      </c>
      <c r="N84" s="162">
        <v>6.3</v>
      </c>
      <c r="O84" s="162">
        <v>-0.7</v>
      </c>
      <c r="P84" s="162">
        <v>-5.3</v>
      </c>
      <c r="Q84" s="162">
        <v>-1.1</v>
      </c>
      <c r="R84" s="162">
        <v>1.5</v>
      </c>
      <c r="S84" s="162">
        <v>2.5</v>
      </c>
    </row>
    <row r="85" spans="2:19" ht="13.5" customHeight="1">
      <c r="B85" s="326" t="s">
        <v>141</v>
      </c>
      <c r="C85" s="327"/>
      <c r="D85" s="389">
        <v>-2.5</v>
      </c>
      <c r="E85" s="162">
        <v>-8.6</v>
      </c>
      <c r="F85" s="162">
        <v>-1.9</v>
      </c>
      <c r="G85" s="162">
        <v>3.3</v>
      </c>
      <c r="H85" s="162">
        <v>-1</v>
      </c>
      <c r="I85" s="162">
        <v>-1.1</v>
      </c>
      <c r="J85" s="162">
        <v>-10.4</v>
      </c>
      <c r="K85" s="162">
        <v>-4.6</v>
      </c>
      <c r="L85" s="162">
        <v>4.1</v>
      </c>
      <c r="M85" s="162">
        <v>-4.3</v>
      </c>
      <c r="N85" s="162">
        <v>2.1</v>
      </c>
      <c r="O85" s="162">
        <v>2.1</v>
      </c>
      <c r="P85" s="162">
        <v>0.4</v>
      </c>
      <c r="Q85" s="162">
        <v>-5.1</v>
      </c>
      <c r="R85" s="162">
        <v>21</v>
      </c>
      <c r="S85" s="162">
        <v>0.1</v>
      </c>
    </row>
    <row r="86" spans="1:19" ht="13.5" customHeight="1">
      <c r="A86" s="326"/>
      <c r="B86" s="326" t="s">
        <v>142</v>
      </c>
      <c r="C86" s="327"/>
      <c r="D86" s="389">
        <v>-0.1</v>
      </c>
      <c r="E86" s="162">
        <v>1.3</v>
      </c>
      <c r="F86" s="162">
        <v>-0.4</v>
      </c>
      <c r="G86" s="162">
        <v>-0.9</v>
      </c>
      <c r="H86" s="162">
        <v>-0.4</v>
      </c>
      <c r="I86" s="162">
        <v>-2.2</v>
      </c>
      <c r="J86" s="162">
        <v>-2.9</v>
      </c>
      <c r="K86" s="162">
        <v>-0.1</v>
      </c>
      <c r="L86" s="162">
        <v>-0.9</v>
      </c>
      <c r="M86" s="162">
        <v>-2.9</v>
      </c>
      <c r="N86" s="162">
        <v>6.1</v>
      </c>
      <c r="O86" s="162">
        <v>2</v>
      </c>
      <c r="P86" s="162">
        <v>4.4</v>
      </c>
      <c r="Q86" s="162">
        <v>-1.4</v>
      </c>
      <c r="R86" s="162">
        <v>4.1</v>
      </c>
      <c r="S86" s="162">
        <v>0.7</v>
      </c>
    </row>
    <row r="87" spans="1:19" ht="13.5" customHeight="1">
      <c r="A87" s="326"/>
      <c r="B87" s="326" t="s">
        <v>143</v>
      </c>
      <c r="C87" s="327"/>
      <c r="D87" s="389">
        <v>2.3</v>
      </c>
      <c r="E87" s="162">
        <v>4.8</v>
      </c>
      <c r="F87" s="162">
        <v>-0.7</v>
      </c>
      <c r="G87" s="162">
        <v>1.8</v>
      </c>
      <c r="H87" s="162">
        <v>-0.6</v>
      </c>
      <c r="I87" s="162">
        <v>2.3</v>
      </c>
      <c r="J87" s="162">
        <v>-6</v>
      </c>
      <c r="K87" s="162">
        <v>-0.4</v>
      </c>
      <c r="L87" s="162">
        <v>-1.2</v>
      </c>
      <c r="M87" s="162">
        <v>-7.5</v>
      </c>
      <c r="N87" s="162">
        <v>0.4</v>
      </c>
      <c r="O87" s="162">
        <v>6</v>
      </c>
      <c r="P87" s="162">
        <v>5.8</v>
      </c>
      <c r="Q87" s="162">
        <v>19.8</v>
      </c>
      <c r="R87" s="162">
        <v>9.3</v>
      </c>
      <c r="S87" s="162">
        <v>4.3</v>
      </c>
    </row>
    <row r="88" spans="1:19" ht="13.5" customHeight="1">
      <c r="A88" s="326"/>
      <c r="B88" s="326" t="s">
        <v>144</v>
      </c>
      <c r="C88" s="327"/>
      <c r="D88" s="389">
        <v>1</v>
      </c>
      <c r="E88" s="162">
        <v>-2.3</v>
      </c>
      <c r="F88" s="162">
        <v>-0.4</v>
      </c>
      <c r="G88" s="162">
        <v>-0.4</v>
      </c>
      <c r="H88" s="162">
        <v>3</v>
      </c>
      <c r="I88" s="162">
        <v>10.1</v>
      </c>
      <c r="J88" s="162">
        <v>19.2</v>
      </c>
      <c r="K88" s="162">
        <v>-0.4</v>
      </c>
      <c r="L88" s="162">
        <v>16.4</v>
      </c>
      <c r="M88" s="162">
        <v>-5.1</v>
      </c>
      <c r="N88" s="162">
        <v>3</v>
      </c>
      <c r="O88" s="162">
        <v>-5.1</v>
      </c>
      <c r="P88" s="162">
        <v>5</v>
      </c>
      <c r="Q88" s="162">
        <v>-3.8</v>
      </c>
      <c r="R88" s="162">
        <v>3.3</v>
      </c>
      <c r="S88" s="162">
        <v>-10.9</v>
      </c>
    </row>
    <row r="89" spans="1:19" ht="13.5" customHeight="1">
      <c r="A89" s="326"/>
      <c r="B89" s="326" t="s">
        <v>145</v>
      </c>
      <c r="C89" s="327"/>
      <c r="D89" s="389">
        <v>0.6</v>
      </c>
      <c r="E89" s="162">
        <v>-0.3</v>
      </c>
      <c r="F89" s="162">
        <v>-0.2</v>
      </c>
      <c r="G89" s="162">
        <v>-2.4</v>
      </c>
      <c r="H89" s="162">
        <v>1.5</v>
      </c>
      <c r="I89" s="162">
        <v>5.5</v>
      </c>
      <c r="J89" s="162">
        <v>0.8</v>
      </c>
      <c r="K89" s="162">
        <v>6.1</v>
      </c>
      <c r="L89" s="162">
        <v>2</v>
      </c>
      <c r="M89" s="162">
        <v>-1.2</v>
      </c>
      <c r="N89" s="162">
        <v>-0.5</v>
      </c>
      <c r="O89" s="162">
        <v>5.5</v>
      </c>
      <c r="P89" s="162">
        <v>2.1</v>
      </c>
      <c r="Q89" s="162">
        <v>2.6</v>
      </c>
      <c r="R89" s="162">
        <v>-8.2</v>
      </c>
      <c r="S89" s="162">
        <v>-7</v>
      </c>
    </row>
    <row r="90" spans="1:19" ht="13.5" customHeight="1">
      <c r="A90" s="326"/>
      <c r="B90" s="326" t="s">
        <v>146</v>
      </c>
      <c r="C90" s="327"/>
      <c r="D90" s="389">
        <v>1.4</v>
      </c>
      <c r="E90" s="162">
        <v>10.3</v>
      </c>
      <c r="F90" s="162">
        <v>-0.3</v>
      </c>
      <c r="G90" s="162">
        <v>0.1</v>
      </c>
      <c r="H90" s="162">
        <v>2.3</v>
      </c>
      <c r="I90" s="162">
        <v>5.9</v>
      </c>
      <c r="J90" s="162">
        <v>0</v>
      </c>
      <c r="K90" s="162">
        <v>5.5</v>
      </c>
      <c r="L90" s="162">
        <v>0.1</v>
      </c>
      <c r="M90" s="162">
        <v>-2</v>
      </c>
      <c r="N90" s="162">
        <v>5.9</v>
      </c>
      <c r="O90" s="162">
        <v>-3</v>
      </c>
      <c r="P90" s="162">
        <v>3.7</v>
      </c>
      <c r="Q90" s="162">
        <v>2.7</v>
      </c>
      <c r="R90" s="162">
        <v>2.8</v>
      </c>
      <c r="S90" s="162">
        <v>-5.5</v>
      </c>
    </row>
    <row r="91" spans="1:19" ht="13.5" customHeight="1">
      <c r="A91" s="326"/>
      <c r="B91" s="326" t="s">
        <v>115</v>
      </c>
      <c r="D91" s="389">
        <v>4.3</v>
      </c>
      <c r="E91" s="162">
        <v>0.7</v>
      </c>
      <c r="F91" s="162">
        <v>6.9</v>
      </c>
      <c r="G91" s="162">
        <v>4.9</v>
      </c>
      <c r="H91" s="162">
        <v>-1.1</v>
      </c>
      <c r="I91" s="162">
        <v>7.8</v>
      </c>
      <c r="J91" s="162">
        <v>0.6</v>
      </c>
      <c r="K91" s="162">
        <v>6.5</v>
      </c>
      <c r="L91" s="162">
        <v>1.3</v>
      </c>
      <c r="M91" s="162">
        <v>-3</v>
      </c>
      <c r="N91" s="162">
        <v>8.7</v>
      </c>
      <c r="O91" s="162">
        <v>-0.1</v>
      </c>
      <c r="P91" s="162">
        <v>5.3</v>
      </c>
      <c r="Q91" s="162">
        <v>1.6</v>
      </c>
      <c r="R91" s="162">
        <v>2.1</v>
      </c>
      <c r="S91" s="162">
        <v>-3.6</v>
      </c>
    </row>
    <row r="92" spans="1:19" ht="13.5" customHeight="1">
      <c r="A92" s="171"/>
      <c r="B92" s="171" t="s">
        <v>559</v>
      </c>
      <c r="C92" s="172"/>
      <c r="D92" s="173">
        <v>1.3</v>
      </c>
      <c r="E92" s="174">
        <v>37</v>
      </c>
      <c r="F92" s="174">
        <v>-1.3</v>
      </c>
      <c r="G92" s="174">
        <v>8.3</v>
      </c>
      <c r="H92" s="174">
        <v>-3</v>
      </c>
      <c r="I92" s="174">
        <v>-3</v>
      </c>
      <c r="J92" s="174">
        <v>2</v>
      </c>
      <c r="K92" s="174">
        <v>4</v>
      </c>
      <c r="L92" s="174">
        <v>2.6</v>
      </c>
      <c r="M92" s="174">
        <v>2.1</v>
      </c>
      <c r="N92" s="174">
        <v>8.7</v>
      </c>
      <c r="O92" s="174">
        <v>-6.1</v>
      </c>
      <c r="P92" s="174">
        <v>8.4</v>
      </c>
      <c r="Q92" s="174">
        <v>-0.1</v>
      </c>
      <c r="R92" s="174">
        <v>6.7</v>
      </c>
      <c r="S92" s="174">
        <v>-3.2</v>
      </c>
    </row>
    <row r="93" spans="1:35" ht="27" customHeight="1">
      <c r="A93" s="664" t="s">
        <v>850</v>
      </c>
      <c r="B93" s="664"/>
      <c r="C93" s="665"/>
      <c r="D93" s="240">
        <v>1.7</v>
      </c>
      <c r="E93" s="239">
        <v>31.3</v>
      </c>
      <c r="F93" s="239">
        <v>1.1</v>
      </c>
      <c r="G93" s="239">
        <v>-4.1</v>
      </c>
      <c r="H93" s="239">
        <v>-1.1</v>
      </c>
      <c r="I93" s="239">
        <v>-5.8</v>
      </c>
      <c r="J93" s="239">
        <v>3</v>
      </c>
      <c r="K93" s="239">
        <v>-0.9</v>
      </c>
      <c r="L93" s="239">
        <v>1.7</v>
      </c>
      <c r="M93" s="239">
        <v>5.9</v>
      </c>
      <c r="N93" s="239">
        <v>2.1</v>
      </c>
      <c r="O93" s="239">
        <v>-2.5</v>
      </c>
      <c r="P93" s="239">
        <v>3.6</v>
      </c>
      <c r="Q93" s="239">
        <v>0.7</v>
      </c>
      <c r="R93" s="239">
        <v>0.3</v>
      </c>
      <c r="S93" s="239">
        <v>0.2</v>
      </c>
      <c r="T93" s="401"/>
      <c r="U93" s="401"/>
      <c r="V93" s="401"/>
      <c r="W93" s="401"/>
      <c r="X93" s="333"/>
      <c r="Y93" s="333"/>
      <c r="Z93" s="333"/>
      <c r="AA93" s="333"/>
      <c r="AB93" s="333"/>
      <c r="AC93" s="333"/>
      <c r="AD93" s="333"/>
      <c r="AE93" s="333"/>
      <c r="AF93" s="333"/>
      <c r="AG93" s="333"/>
      <c r="AH93" s="333"/>
      <c r="AI93" s="333"/>
    </row>
  </sheetData>
  <sheetProtection/>
  <mergeCells count="11">
    <mergeCell ref="D27:S27"/>
    <mergeCell ref="H49:O49"/>
    <mergeCell ref="A93:C93"/>
    <mergeCell ref="A50:C52"/>
    <mergeCell ref="D53:R53"/>
    <mergeCell ref="D73:S73"/>
    <mergeCell ref="A47:C47"/>
    <mergeCell ref="G2:N2"/>
    <mergeCell ref="H3:O3"/>
    <mergeCell ref="A4:C6"/>
    <mergeCell ref="D7:R7"/>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Ｐゴシック,標準"&amp;12- 4 -</oddFooter>
  </headerFooter>
</worksheet>
</file>

<file path=xl/worksheets/sheet8.xml><?xml version="1.0" encoding="utf-8"?>
<worksheet xmlns="http://schemas.openxmlformats.org/spreadsheetml/2006/main" xmlns:r="http://schemas.openxmlformats.org/officeDocument/2006/relationships">
  <sheetPr>
    <tabColor indexed="17"/>
  </sheetPr>
  <dimension ref="A1:AT99"/>
  <sheetViews>
    <sheetView view="pageBreakPreview" zoomScale="90" zoomScaleNormal="85" zoomScaleSheetLayoutView="90" zoomScalePageLayoutView="0" workbookViewId="0" topLeftCell="A1">
      <selection activeCell="A1" sqref="A1"/>
    </sheetView>
  </sheetViews>
  <sheetFormatPr defaultColWidth="8.796875" defaultRowHeight="14.25"/>
  <cols>
    <col min="1" max="1" width="4.8984375" style="318" bestFit="1" customWidth="1"/>
    <col min="2" max="2" width="3.19921875" style="318" bestFit="1" customWidth="1"/>
    <col min="3" max="3" width="3.09765625" style="318" bestFit="1" customWidth="1"/>
    <col min="4" max="19" width="8.19921875" style="318" customWidth="1"/>
    <col min="20" max="35" width="7.59765625" style="318" customWidth="1"/>
    <col min="36" max="16384" width="9" style="318" customWidth="1"/>
  </cols>
  <sheetData>
    <row r="1" spans="1:31" ht="18.75">
      <c r="A1" s="319"/>
      <c r="B1" s="319"/>
      <c r="C1" s="319"/>
      <c r="D1" s="319"/>
      <c r="E1" s="143"/>
      <c r="F1" s="143"/>
      <c r="G1" s="199"/>
      <c r="H1" s="199"/>
      <c r="I1" s="199"/>
      <c r="J1" s="199"/>
      <c r="K1" s="199"/>
      <c r="L1" s="199"/>
      <c r="M1" s="199"/>
      <c r="N1" s="199"/>
      <c r="O1" s="199"/>
      <c r="P1" s="143"/>
      <c r="Q1" s="143"/>
      <c r="R1" s="319"/>
      <c r="S1" s="143"/>
      <c r="T1" s="143"/>
      <c r="U1" s="143"/>
      <c r="V1" s="143"/>
      <c r="W1" s="143"/>
      <c r="X1" s="143"/>
      <c r="Y1" s="143"/>
      <c r="Z1" s="143"/>
      <c r="AA1" s="143"/>
      <c r="AB1" s="143"/>
      <c r="AC1" s="143"/>
      <c r="AD1" s="143"/>
      <c r="AE1" s="143"/>
    </row>
    <row r="2" spans="1:31" ht="18.75">
      <c r="A2" s="319"/>
      <c r="B2" s="319"/>
      <c r="C2" s="319"/>
      <c r="D2" s="319"/>
      <c r="E2" s="143"/>
      <c r="F2" s="143"/>
      <c r="G2" s="653" t="s">
        <v>650</v>
      </c>
      <c r="H2" s="653"/>
      <c r="I2" s="653"/>
      <c r="J2" s="653"/>
      <c r="K2" s="653"/>
      <c r="L2" s="653"/>
      <c r="M2" s="653"/>
      <c r="N2" s="653"/>
      <c r="O2" s="317"/>
      <c r="P2" s="143"/>
      <c r="Q2" s="143"/>
      <c r="R2" s="319"/>
      <c r="S2" s="143"/>
      <c r="T2" s="143"/>
      <c r="U2" s="143"/>
      <c r="V2" s="143"/>
      <c r="W2" s="143"/>
      <c r="X2" s="143"/>
      <c r="Y2" s="143"/>
      <c r="Z2" s="143"/>
      <c r="AA2" s="143"/>
      <c r="AB2" s="143"/>
      <c r="AC2" s="143"/>
      <c r="AD2" s="143"/>
      <c r="AE2" s="143"/>
    </row>
    <row r="3" spans="1:19" ht="17.25">
      <c r="A3" s="160" t="s">
        <v>801</v>
      </c>
      <c r="B3" s="320"/>
      <c r="C3" s="320"/>
      <c r="H3" s="654"/>
      <c r="I3" s="654"/>
      <c r="J3" s="654"/>
      <c r="K3" s="654"/>
      <c r="L3" s="654"/>
      <c r="M3" s="654"/>
      <c r="N3" s="654"/>
      <c r="O3" s="654"/>
      <c r="S3" s="152" t="s">
        <v>414</v>
      </c>
    </row>
    <row r="4" spans="1:19" ht="13.5">
      <c r="A4" s="655" t="s">
        <v>103</v>
      </c>
      <c r="B4" s="655"/>
      <c r="C4" s="656"/>
      <c r="D4" s="144" t="s">
        <v>609</v>
      </c>
      <c r="E4" s="144" t="s">
        <v>610</v>
      </c>
      <c r="F4" s="144" t="s">
        <v>611</v>
      </c>
      <c r="G4" s="144" t="s">
        <v>612</v>
      </c>
      <c r="H4" s="144" t="s">
        <v>613</v>
      </c>
      <c r="I4" s="144" t="s">
        <v>614</v>
      </c>
      <c r="J4" s="144" t="s">
        <v>615</v>
      </c>
      <c r="K4" s="144" t="s">
        <v>616</v>
      </c>
      <c r="L4" s="144" t="s">
        <v>617</v>
      </c>
      <c r="M4" s="144" t="s">
        <v>618</v>
      </c>
      <c r="N4" s="144" t="s">
        <v>183</v>
      </c>
      <c r="O4" s="144" t="s">
        <v>620</v>
      </c>
      <c r="P4" s="144" t="s">
        <v>621</v>
      </c>
      <c r="Q4" s="144" t="s">
        <v>622</v>
      </c>
      <c r="R4" s="144" t="s">
        <v>623</v>
      </c>
      <c r="S4" s="144" t="s">
        <v>624</v>
      </c>
    </row>
    <row r="5" spans="1:19" ht="13.5">
      <c r="A5" s="657"/>
      <c r="B5" s="657"/>
      <c r="C5" s="658"/>
      <c r="D5" s="145" t="s">
        <v>116</v>
      </c>
      <c r="E5" s="145"/>
      <c r="F5" s="145"/>
      <c r="G5" s="145" t="s">
        <v>174</v>
      </c>
      <c r="H5" s="145" t="s">
        <v>117</v>
      </c>
      <c r="I5" s="145" t="s">
        <v>118</v>
      </c>
      <c r="J5" s="145" t="s">
        <v>119</v>
      </c>
      <c r="K5" s="145" t="s">
        <v>120</v>
      </c>
      <c r="L5" s="146" t="s">
        <v>121</v>
      </c>
      <c r="M5" s="147" t="s">
        <v>122</v>
      </c>
      <c r="N5" s="146" t="s">
        <v>181</v>
      </c>
      <c r="O5" s="146" t="s">
        <v>123</v>
      </c>
      <c r="P5" s="146" t="s">
        <v>124</v>
      </c>
      <c r="Q5" s="146" t="s">
        <v>125</v>
      </c>
      <c r="R5" s="146" t="s">
        <v>126</v>
      </c>
      <c r="S5" s="190" t="s">
        <v>736</v>
      </c>
    </row>
    <row r="6" spans="1:19" ht="18" customHeight="1">
      <c r="A6" s="659"/>
      <c r="B6" s="659"/>
      <c r="C6" s="660"/>
      <c r="D6" s="148" t="s">
        <v>127</v>
      </c>
      <c r="E6" s="148" t="s">
        <v>848</v>
      </c>
      <c r="F6" s="148" t="s">
        <v>849</v>
      </c>
      <c r="G6" s="148" t="s">
        <v>175</v>
      </c>
      <c r="H6" s="148" t="s">
        <v>128</v>
      </c>
      <c r="I6" s="148" t="s">
        <v>129</v>
      </c>
      <c r="J6" s="148" t="s">
        <v>130</v>
      </c>
      <c r="K6" s="148" t="s">
        <v>131</v>
      </c>
      <c r="L6" s="149" t="s">
        <v>132</v>
      </c>
      <c r="M6" s="150" t="s">
        <v>133</v>
      </c>
      <c r="N6" s="149" t="s">
        <v>182</v>
      </c>
      <c r="O6" s="149" t="s">
        <v>134</v>
      </c>
      <c r="P6" s="150" t="s">
        <v>135</v>
      </c>
      <c r="Q6" s="150" t="s">
        <v>136</v>
      </c>
      <c r="R6" s="149" t="s">
        <v>179</v>
      </c>
      <c r="S6" s="149" t="s">
        <v>737</v>
      </c>
    </row>
    <row r="7" spans="1:19" ht="15.75" customHeight="1">
      <c r="A7" s="165"/>
      <c r="B7" s="165"/>
      <c r="C7" s="165"/>
      <c r="D7" s="661" t="s">
        <v>173</v>
      </c>
      <c r="E7" s="661"/>
      <c r="F7" s="661"/>
      <c r="G7" s="661"/>
      <c r="H7" s="661"/>
      <c r="I7" s="661"/>
      <c r="J7" s="661"/>
      <c r="K7" s="661"/>
      <c r="L7" s="661"/>
      <c r="M7" s="661"/>
      <c r="N7" s="661"/>
      <c r="O7" s="661"/>
      <c r="P7" s="661"/>
      <c r="Q7" s="661"/>
      <c r="R7" s="661"/>
      <c r="S7" s="165"/>
    </row>
    <row r="8" spans="1:19" ht="13.5" customHeight="1">
      <c r="A8" s="321" t="s">
        <v>137</v>
      </c>
      <c r="B8" s="321" t="s">
        <v>176</v>
      </c>
      <c r="C8" s="322" t="s">
        <v>138</v>
      </c>
      <c r="D8" s="323">
        <v>104.5</v>
      </c>
      <c r="E8" s="324">
        <v>117.7</v>
      </c>
      <c r="F8" s="324">
        <v>100.8</v>
      </c>
      <c r="G8" s="324">
        <v>120.3</v>
      </c>
      <c r="H8" s="324">
        <v>80.5</v>
      </c>
      <c r="I8" s="324">
        <v>106.4</v>
      </c>
      <c r="J8" s="324">
        <v>103.2</v>
      </c>
      <c r="K8" s="324">
        <v>102.5</v>
      </c>
      <c r="L8" s="325">
        <v>87.9</v>
      </c>
      <c r="M8" s="325">
        <v>113.4</v>
      </c>
      <c r="N8" s="325">
        <v>91.4</v>
      </c>
      <c r="O8" s="325">
        <v>110.2</v>
      </c>
      <c r="P8" s="324">
        <v>106</v>
      </c>
      <c r="Q8" s="324">
        <v>109.4</v>
      </c>
      <c r="R8" s="324">
        <v>110.9</v>
      </c>
      <c r="S8" s="325">
        <v>104.2</v>
      </c>
    </row>
    <row r="9" spans="1:19" ht="13.5" customHeight="1">
      <c r="A9" s="326"/>
      <c r="B9" s="326" t="s">
        <v>674</v>
      </c>
      <c r="C9" s="327"/>
      <c r="D9" s="328">
        <v>105.4</v>
      </c>
      <c r="E9" s="161">
        <v>121.2</v>
      </c>
      <c r="F9" s="161">
        <v>101.9</v>
      </c>
      <c r="G9" s="161">
        <v>106.8</v>
      </c>
      <c r="H9" s="161">
        <v>82.4</v>
      </c>
      <c r="I9" s="161">
        <v>109.5</v>
      </c>
      <c r="J9" s="161">
        <v>103.7</v>
      </c>
      <c r="K9" s="161">
        <v>105.4</v>
      </c>
      <c r="L9" s="329">
        <v>88.6</v>
      </c>
      <c r="M9" s="329">
        <v>105.7</v>
      </c>
      <c r="N9" s="329">
        <v>92.9</v>
      </c>
      <c r="O9" s="329">
        <v>124.8</v>
      </c>
      <c r="P9" s="161">
        <v>106.7</v>
      </c>
      <c r="Q9" s="161">
        <v>110.3</v>
      </c>
      <c r="R9" s="161">
        <v>102.7</v>
      </c>
      <c r="S9" s="329">
        <v>109.3</v>
      </c>
    </row>
    <row r="10" spans="1:19" ht="13.5">
      <c r="A10" s="326"/>
      <c r="B10" s="326" t="s">
        <v>676</v>
      </c>
      <c r="C10" s="327"/>
      <c r="D10" s="328">
        <v>106.2</v>
      </c>
      <c r="E10" s="161">
        <v>123.8</v>
      </c>
      <c r="F10" s="161">
        <v>103.1</v>
      </c>
      <c r="G10" s="161">
        <v>107</v>
      </c>
      <c r="H10" s="161">
        <v>93</v>
      </c>
      <c r="I10" s="161">
        <v>111.1</v>
      </c>
      <c r="J10" s="161">
        <v>104.4</v>
      </c>
      <c r="K10" s="161">
        <v>113.1</v>
      </c>
      <c r="L10" s="329">
        <v>106.9</v>
      </c>
      <c r="M10" s="329">
        <v>106.8</v>
      </c>
      <c r="N10" s="329">
        <v>93.4</v>
      </c>
      <c r="O10" s="329">
        <v>121.2</v>
      </c>
      <c r="P10" s="161">
        <v>113.1</v>
      </c>
      <c r="Q10" s="161">
        <v>103.1</v>
      </c>
      <c r="R10" s="161">
        <v>108.4</v>
      </c>
      <c r="S10" s="329">
        <v>104.3</v>
      </c>
    </row>
    <row r="11" spans="1:19" ht="13.5" customHeight="1">
      <c r="A11" s="326"/>
      <c r="B11" s="326" t="s">
        <v>677</v>
      </c>
      <c r="C11" s="327"/>
      <c r="D11" s="328">
        <v>100.9</v>
      </c>
      <c r="E11" s="161">
        <v>116.3</v>
      </c>
      <c r="F11" s="161">
        <v>99.5</v>
      </c>
      <c r="G11" s="161">
        <v>99.1</v>
      </c>
      <c r="H11" s="161">
        <v>98.4</v>
      </c>
      <c r="I11" s="161">
        <v>103.7</v>
      </c>
      <c r="J11" s="161">
        <v>102.2</v>
      </c>
      <c r="K11" s="161">
        <v>99.7</v>
      </c>
      <c r="L11" s="329">
        <v>101.1</v>
      </c>
      <c r="M11" s="329">
        <v>105.9</v>
      </c>
      <c r="N11" s="329">
        <v>89.7</v>
      </c>
      <c r="O11" s="329">
        <v>100.9</v>
      </c>
      <c r="P11" s="161">
        <v>91.4</v>
      </c>
      <c r="Q11" s="161">
        <v>101</v>
      </c>
      <c r="R11" s="161">
        <v>100.2</v>
      </c>
      <c r="S11" s="329">
        <v>99</v>
      </c>
    </row>
    <row r="12" spans="1:19" ht="13.5" customHeight="1">
      <c r="A12" s="326"/>
      <c r="B12" s="326" t="s">
        <v>415</v>
      </c>
      <c r="C12" s="327"/>
      <c r="D12" s="330">
        <v>100</v>
      </c>
      <c r="E12" s="331">
        <v>100</v>
      </c>
      <c r="F12" s="331">
        <v>100</v>
      </c>
      <c r="G12" s="331">
        <v>100</v>
      </c>
      <c r="H12" s="331">
        <v>100</v>
      </c>
      <c r="I12" s="331">
        <v>100</v>
      </c>
      <c r="J12" s="331">
        <v>100</v>
      </c>
      <c r="K12" s="331">
        <v>100</v>
      </c>
      <c r="L12" s="331">
        <v>100</v>
      </c>
      <c r="M12" s="331">
        <v>100</v>
      </c>
      <c r="N12" s="331">
        <v>100</v>
      </c>
      <c r="O12" s="331">
        <v>100</v>
      </c>
      <c r="P12" s="331">
        <v>100</v>
      </c>
      <c r="Q12" s="331">
        <v>100</v>
      </c>
      <c r="R12" s="331">
        <v>100</v>
      </c>
      <c r="S12" s="331">
        <v>100</v>
      </c>
    </row>
    <row r="13" spans="1:19" ht="13.5" customHeight="1">
      <c r="A13" s="230"/>
      <c r="B13" s="171" t="s">
        <v>418</v>
      </c>
      <c r="C13" s="172"/>
      <c r="D13" s="408" t="s">
        <v>603</v>
      </c>
      <c r="E13" s="409" t="s">
        <v>603</v>
      </c>
      <c r="F13" s="409" t="s">
        <v>603</v>
      </c>
      <c r="G13" s="409" t="s">
        <v>603</v>
      </c>
      <c r="H13" s="409" t="s">
        <v>603</v>
      </c>
      <c r="I13" s="409" t="s">
        <v>603</v>
      </c>
      <c r="J13" s="409" t="s">
        <v>603</v>
      </c>
      <c r="K13" s="409" t="s">
        <v>603</v>
      </c>
      <c r="L13" s="409" t="s">
        <v>603</v>
      </c>
      <c r="M13" s="409" t="s">
        <v>603</v>
      </c>
      <c r="N13" s="409" t="s">
        <v>603</v>
      </c>
      <c r="O13" s="409" t="s">
        <v>603</v>
      </c>
      <c r="P13" s="409" t="s">
        <v>603</v>
      </c>
      <c r="Q13" s="409" t="s">
        <v>603</v>
      </c>
      <c r="R13" s="409" t="s">
        <v>603</v>
      </c>
      <c r="S13" s="409" t="s">
        <v>604</v>
      </c>
    </row>
    <row r="14" spans="1:19" ht="13.5" customHeight="1">
      <c r="A14" s="326"/>
      <c r="B14" s="326" t="s">
        <v>147</v>
      </c>
      <c r="C14" s="327"/>
      <c r="D14" s="387">
        <v>84.6</v>
      </c>
      <c r="E14" s="388">
        <v>97.6</v>
      </c>
      <c r="F14" s="388">
        <v>87</v>
      </c>
      <c r="G14" s="388">
        <v>72.7</v>
      </c>
      <c r="H14" s="388">
        <v>77.3</v>
      </c>
      <c r="I14" s="388">
        <v>95.5</v>
      </c>
      <c r="J14" s="388">
        <v>81.6</v>
      </c>
      <c r="K14" s="388">
        <v>67.5</v>
      </c>
      <c r="L14" s="388">
        <v>83.3</v>
      </c>
      <c r="M14" s="388">
        <v>71.4</v>
      </c>
      <c r="N14" s="388">
        <v>88.1</v>
      </c>
      <c r="O14" s="388">
        <v>87</v>
      </c>
      <c r="P14" s="388">
        <v>78.9</v>
      </c>
      <c r="Q14" s="388">
        <v>83.9</v>
      </c>
      <c r="R14" s="388">
        <v>74.8</v>
      </c>
      <c r="S14" s="388">
        <v>84.8</v>
      </c>
    </row>
    <row r="15" spans="1:19" ht="13.5" customHeight="1">
      <c r="A15" s="326"/>
      <c r="B15" s="326" t="s">
        <v>172</v>
      </c>
      <c r="C15" s="327"/>
      <c r="D15" s="389">
        <v>178.2</v>
      </c>
      <c r="E15" s="162">
        <v>181.7</v>
      </c>
      <c r="F15" s="162">
        <v>190.3</v>
      </c>
      <c r="G15" s="162">
        <v>196.2</v>
      </c>
      <c r="H15" s="162">
        <v>141.5</v>
      </c>
      <c r="I15" s="162">
        <v>168</v>
      </c>
      <c r="J15" s="162">
        <v>153.2</v>
      </c>
      <c r="K15" s="162">
        <v>217.6</v>
      </c>
      <c r="L15" s="162">
        <v>163.1</v>
      </c>
      <c r="M15" s="162">
        <v>175.3</v>
      </c>
      <c r="N15" s="162">
        <v>120</v>
      </c>
      <c r="O15" s="162">
        <v>119.8</v>
      </c>
      <c r="P15" s="162">
        <v>220.9</v>
      </c>
      <c r="Q15" s="162">
        <v>185.7</v>
      </c>
      <c r="R15" s="162">
        <v>191.8</v>
      </c>
      <c r="S15" s="162">
        <v>139.7</v>
      </c>
    </row>
    <row r="16" spans="1:19" ht="13.5" customHeight="1">
      <c r="A16" s="326" t="s">
        <v>417</v>
      </c>
      <c r="B16" s="326" t="s">
        <v>148</v>
      </c>
      <c r="C16" s="327" t="s">
        <v>678</v>
      </c>
      <c r="D16" s="389">
        <v>87.6</v>
      </c>
      <c r="E16" s="162">
        <v>107.9</v>
      </c>
      <c r="F16" s="162">
        <v>84.3</v>
      </c>
      <c r="G16" s="162">
        <v>73.6</v>
      </c>
      <c r="H16" s="162">
        <v>72.9</v>
      </c>
      <c r="I16" s="162">
        <v>97</v>
      </c>
      <c r="J16" s="162">
        <v>83.4</v>
      </c>
      <c r="K16" s="162">
        <v>68.6</v>
      </c>
      <c r="L16" s="162">
        <v>179.7</v>
      </c>
      <c r="M16" s="162">
        <v>76</v>
      </c>
      <c r="N16" s="162">
        <v>99.1</v>
      </c>
      <c r="O16" s="162">
        <v>107.5</v>
      </c>
      <c r="P16" s="162">
        <v>81.2</v>
      </c>
      <c r="Q16" s="162">
        <v>83.8</v>
      </c>
      <c r="R16" s="162">
        <v>105.9</v>
      </c>
      <c r="S16" s="162">
        <v>91.4</v>
      </c>
    </row>
    <row r="17" spans="1:19" ht="13.5" customHeight="1">
      <c r="A17" s="326"/>
      <c r="B17" s="326" t="s">
        <v>139</v>
      </c>
      <c r="C17" s="327"/>
      <c r="D17" s="389">
        <v>82.7</v>
      </c>
      <c r="E17" s="162">
        <v>100.6</v>
      </c>
      <c r="F17" s="162">
        <v>81.5</v>
      </c>
      <c r="G17" s="162">
        <v>75.3</v>
      </c>
      <c r="H17" s="162">
        <v>69.7</v>
      </c>
      <c r="I17" s="162">
        <v>94.6</v>
      </c>
      <c r="J17" s="162">
        <v>80.7</v>
      </c>
      <c r="K17" s="162">
        <v>66.9</v>
      </c>
      <c r="L17" s="162">
        <v>80.2</v>
      </c>
      <c r="M17" s="162">
        <v>76.7</v>
      </c>
      <c r="N17" s="162">
        <v>90.8</v>
      </c>
      <c r="O17" s="162">
        <v>85.9</v>
      </c>
      <c r="P17" s="162">
        <v>80.8</v>
      </c>
      <c r="Q17" s="162">
        <v>81.5</v>
      </c>
      <c r="R17" s="162">
        <v>75.9</v>
      </c>
      <c r="S17" s="162">
        <v>86.3</v>
      </c>
    </row>
    <row r="18" spans="1:19" ht="13.5" customHeight="1">
      <c r="A18" s="326"/>
      <c r="B18" s="326" t="s">
        <v>140</v>
      </c>
      <c r="C18" s="327"/>
      <c r="D18" s="389">
        <v>85.7</v>
      </c>
      <c r="E18" s="162">
        <v>101.5</v>
      </c>
      <c r="F18" s="162">
        <v>83.7</v>
      </c>
      <c r="G18" s="162">
        <v>76.2</v>
      </c>
      <c r="H18" s="162">
        <v>78.9</v>
      </c>
      <c r="I18" s="162">
        <v>95.2</v>
      </c>
      <c r="J18" s="162">
        <v>86.9</v>
      </c>
      <c r="K18" s="162">
        <v>69.5</v>
      </c>
      <c r="L18" s="162">
        <v>80</v>
      </c>
      <c r="M18" s="162">
        <v>84.4</v>
      </c>
      <c r="N18" s="162">
        <v>91.3</v>
      </c>
      <c r="O18" s="162">
        <v>86</v>
      </c>
      <c r="P18" s="162">
        <v>84.3</v>
      </c>
      <c r="Q18" s="162">
        <v>85.1</v>
      </c>
      <c r="R18" s="162">
        <v>83.9</v>
      </c>
      <c r="S18" s="162">
        <v>87.2</v>
      </c>
    </row>
    <row r="19" spans="1:19" ht="13.5" customHeight="1">
      <c r="A19" s="326"/>
      <c r="B19" s="326" t="s">
        <v>141</v>
      </c>
      <c r="C19" s="327"/>
      <c r="D19" s="389">
        <v>85.2</v>
      </c>
      <c r="E19" s="162">
        <v>99.4</v>
      </c>
      <c r="F19" s="162">
        <v>83.5</v>
      </c>
      <c r="G19" s="162">
        <v>76</v>
      </c>
      <c r="H19" s="162">
        <v>73.2</v>
      </c>
      <c r="I19" s="162">
        <v>97.1</v>
      </c>
      <c r="J19" s="162">
        <v>90.5</v>
      </c>
      <c r="K19" s="162">
        <v>71</v>
      </c>
      <c r="L19" s="162">
        <v>81</v>
      </c>
      <c r="M19" s="162">
        <v>74.8</v>
      </c>
      <c r="N19" s="162">
        <v>93.2</v>
      </c>
      <c r="O19" s="162">
        <v>90.5</v>
      </c>
      <c r="P19" s="162">
        <v>79.4</v>
      </c>
      <c r="Q19" s="162">
        <v>80.5</v>
      </c>
      <c r="R19" s="162">
        <v>87.8</v>
      </c>
      <c r="S19" s="162">
        <v>87.1</v>
      </c>
    </row>
    <row r="20" spans="1:19" ht="13.5" customHeight="1">
      <c r="A20" s="326"/>
      <c r="B20" s="326" t="s">
        <v>142</v>
      </c>
      <c r="C20" s="327"/>
      <c r="D20" s="389">
        <v>83.1</v>
      </c>
      <c r="E20" s="162">
        <v>101.7</v>
      </c>
      <c r="F20" s="162">
        <v>81.4</v>
      </c>
      <c r="G20" s="162">
        <v>74.9</v>
      </c>
      <c r="H20" s="162">
        <v>79</v>
      </c>
      <c r="I20" s="162">
        <v>92.6</v>
      </c>
      <c r="J20" s="162">
        <v>81.4</v>
      </c>
      <c r="K20" s="162">
        <v>70</v>
      </c>
      <c r="L20" s="162">
        <v>79.8</v>
      </c>
      <c r="M20" s="162">
        <v>72.9</v>
      </c>
      <c r="N20" s="162">
        <v>94.2</v>
      </c>
      <c r="O20" s="162">
        <v>89.3</v>
      </c>
      <c r="P20" s="162">
        <v>81</v>
      </c>
      <c r="Q20" s="162">
        <v>81.4</v>
      </c>
      <c r="R20" s="162">
        <v>75.5</v>
      </c>
      <c r="S20" s="162">
        <v>83.5</v>
      </c>
    </row>
    <row r="21" spans="1:19" ht="13.5" customHeight="1">
      <c r="A21" s="326"/>
      <c r="B21" s="326" t="s">
        <v>143</v>
      </c>
      <c r="C21" s="327"/>
      <c r="D21" s="389">
        <v>134.9</v>
      </c>
      <c r="E21" s="162">
        <v>111.8</v>
      </c>
      <c r="F21" s="162">
        <v>132.6</v>
      </c>
      <c r="G21" s="162">
        <v>192.3</v>
      </c>
      <c r="H21" s="162">
        <v>149.8</v>
      </c>
      <c r="I21" s="162">
        <v>156.3</v>
      </c>
      <c r="J21" s="162">
        <v>107.7</v>
      </c>
      <c r="K21" s="162">
        <v>187.6</v>
      </c>
      <c r="L21" s="162">
        <v>100</v>
      </c>
      <c r="M21" s="162">
        <v>111.4</v>
      </c>
      <c r="N21" s="162">
        <v>109.2</v>
      </c>
      <c r="O21" s="162">
        <v>115.1</v>
      </c>
      <c r="P21" s="162">
        <v>203.4</v>
      </c>
      <c r="Q21" s="162">
        <v>136.7</v>
      </c>
      <c r="R21" s="162">
        <v>119.1</v>
      </c>
      <c r="S21" s="162">
        <v>115.3</v>
      </c>
    </row>
    <row r="22" spans="1:19" ht="13.5" customHeight="1">
      <c r="A22" s="326"/>
      <c r="B22" s="326" t="s">
        <v>144</v>
      </c>
      <c r="C22" s="327"/>
      <c r="D22" s="389">
        <v>126.9</v>
      </c>
      <c r="E22" s="162">
        <v>158.6</v>
      </c>
      <c r="F22" s="162">
        <v>137.8</v>
      </c>
      <c r="G22" s="162">
        <v>78.1</v>
      </c>
      <c r="H22" s="162">
        <v>76.3</v>
      </c>
      <c r="I22" s="162">
        <v>138.4</v>
      </c>
      <c r="J22" s="162">
        <v>121.8</v>
      </c>
      <c r="K22" s="162">
        <v>81.2</v>
      </c>
      <c r="L22" s="162">
        <v>213.5</v>
      </c>
      <c r="M22" s="162">
        <v>163.9</v>
      </c>
      <c r="N22" s="162">
        <v>109.9</v>
      </c>
      <c r="O22" s="162">
        <v>106.5</v>
      </c>
      <c r="P22" s="162">
        <v>91.6</v>
      </c>
      <c r="Q22" s="162">
        <v>124.3</v>
      </c>
      <c r="R22" s="162">
        <v>147.5</v>
      </c>
      <c r="S22" s="162">
        <v>93.5</v>
      </c>
    </row>
    <row r="23" spans="1:19" ht="13.5" customHeight="1">
      <c r="A23" s="326"/>
      <c r="B23" s="326" t="s">
        <v>145</v>
      </c>
      <c r="C23" s="327"/>
      <c r="D23" s="389">
        <v>85.9</v>
      </c>
      <c r="E23" s="162">
        <v>103.4</v>
      </c>
      <c r="F23" s="162">
        <v>83.3</v>
      </c>
      <c r="G23" s="162">
        <v>76.4</v>
      </c>
      <c r="H23" s="162">
        <v>73.6</v>
      </c>
      <c r="I23" s="162">
        <v>96.7</v>
      </c>
      <c r="J23" s="162">
        <v>84.8</v>
      </c>
      <c r="K23" s="162">
        <v>74.7</v>
      </c>
      <c r="L23" s="162">
        <v>83.7</v>
      </c>
      <c r="M23" s="162">
        <v>77.8</v>
      </c>
      <c r="N23" s="162">
        <v>101.3</v>
      </c>
      <c r="O23" s="162">
        <v>108.9</v>
      </c>
      <c r="P23" s="162">
        <v>82.1</v>
      </c>
      <c r="Q23" s="162">
        <v>84.9</v>
      </c>
      <c r="R23" s="162">
        <v>88.6</v>
      </c>
      <c r="S23" s="162">
        <v>84.8</v>
      </c>
    </row>
    <row r="24" spans="1:46" ht="13.5" customHeight="1">
      <c r="A24" s="326"/>
      <c r="B24" s="326" t="s">
        <v>146</v>
      </c>
      <c r="C24" s="327"/>
      <c r="D24" s="389">
        <v>83.8</v>
      </c>
      <c r="E24" s="162">
        <v>105.4</v>
      </c>
      <c r="F24" s="162">
        <v>81.8</v>
      </c>
      <c r="G24" s="162">
        <v>76.7</v>
      </c>
      <c r="H24" s="162">
        <v>76.7</v>
      </c>
      <c r="I24" s="162">
        <v>94.3</v>
      </c>
      <c r="J24" s="162">
        <v>79.8</v>
      </c>
      <c r="K24" s="162">
        <v>69.4</v>
      </c>
      <c r="L24" s="162">
        <v>83.4</v>
      </c>
      <c r="M24" s="162">
        <v>82.2</v>
      </c>
      <c r="N24" s="162">
        <v>95.3</v>
      </c>
      <c r="O24" s="162">
        <v>86.7</v>
      </c>
      <c r="P24" s="162">
        <v>83.2</v>
      </c>
      <c r="Q24" s="162">
        <v>83.5</v>
      </c>
      <c r="R24" s="162">
        <v>76.5</v>
      </c>
      <c r="S24" s="162">
        <v>82.2</v>
      </c>
      <c r="T24" s="332"/>
      <c r="U24" s="332"/>
      <c r="V24" s="332"/>
      <c r="W24" s="332"/>
      <c r="X24" s="332"/>
      <c r="Y24" s="332"/>
      <c r="Z24" s="332"/>
      <c r="AA24" s="332"/>
      <c r="AB24" s="332"/>
      <c r="AC24" s="332"/>
      <c r="AD24" s="332"/>
      <c r="AE24" s="332"/>
      <c r="AF24" s="332"/>
      <c r="AG24" s="332"/>
      <c r="AH24" s="332"/>
      <c r="AI24" s="332"/>
      <c r="AJ24" s="332"/>
      <c r="AK24" s="332"/>
      <c r="AL24" s="332"/>
      <c r="AM24" s="332"/>
      <c r="AN24" s="332"/>
      <c r="AO24" s="332"/>
      <c r="AP24" s="332"/>
      <c r="AQ24" s="332"/>
      <c r="AR24" s="332"/>
      <c r="AS24" s="332"/>
      <c r="AT24" s="332"/>
    </row>
    <row r="25" spans="1:46" ht="13.5" customHeight="1">
      <c r="A25" s="326"/>
      <c r="B25" s="326" t="s">
        <v>115</v>
      </c>
      <c r="C25" s="327"/>
      <c r="D25" s="389">
        <v>84.6</v>
      </c>
      <c r="E25" s="162">
        <v>99.8</v>
      </c>
      <c r="F25" s="162">
        <v>85.2</v>
      </c>
      <c r="G25" s="162">
        <v>87</v>
      </c>
      <c r="H25" s="162">
        <v>73.9</v>
      </c>
      <c r="I25" s="162">
        <v>95.7</v>
      </c>
      <c r="J25" s="162">
        <v>80</v>
      </c>
      <c r="K25" s="162">
        <v>69.3</v>
      </c>
      <c r="L25" s="162">
        <v>78.2</v>
      </c>
      <c r="M25" s="162">
        <v>75.7</v>
      </c>
      <c r="N25" s="162">
        <v>94.6</v>
      </c>
      <c r="O25" s="162">
        <v>91.1</v>
      </c>
      <c r="P25" s="162">
        <v>84.9</v>
      </c>
      <c r="Q25" s="162">
        <v>82.6</v>
      </c>
      <c r="R25" s="162">
        <v>77.9</v>
      </c>
      <c r="S25" s="162">
        <v>82.9</v>
      </c>
      <c r="T25" s="332"/>
      <c r="U25" s="332"/>
      <c r="V25" s="332"/>
      <c r="W25" s="332"/>
      <c r="X25" s="332"/>
      <c r="Y25" s="332"/>
      <c r="Z25" s="332"/>
      <c r="AA25" s="332"/>
      <c r="AB25" s="332"/>
      <c r="AC25" s="332"/>
      <c r="AD25" s="332"/>
      <c r="AE25" s="332"/>
      <c r="AF25" s="332"/>
      <c r="AG25" s="332"/>
      <c r="AH25" s="332"/>
      <c r="AI25" s="332"/>
      <c r="AJ25" s="332"/>
      <c r="AK25" s="332"/>
      <c r="AL25" s="332"/>
      <c r="AM25" s="332"/>
      <c r="AN25" s="332"/>
      <c r="AO25" s="332"/>
      <c r="AP25" s="332"/>
      <c r="AQ25" s="332"/>
      <c r="AR25" s="332"/>
      <c r="AS25" s="332"/>
      <c r="AT25" s="332"/>
    </row>
    <row r="26" spans="1:46" ht="13.5" customHeight="1">
      <c r="A26" s="171"/>
      <c r="B26" s="338" t="s">
        <v>559</v>
      </c>
      <c r="C26" s="172"/>
      <c r="D26" s="173">
        <v>85.5</v>
      </c>
      <c r="E26" s="174">
        <v>115.9</v>
      </c>
      <c r="F26" s="174">
        <v>85.6</v>
      </c>
      <c r="G26" s="174">
        <v>83.1</v>
      </c>
      <c r="H26" s="174">
        <v>72.6</v>
      </c>
      <c r="I26" s="174">
        <v>92.1</v>
      </c>
      <c r="J26" s="174">
        <v>80.8</v>
      </c>
      <c r="K26" s="174">
        <v>68.9</v>
      </c>
      <c r="L26" s="174">
        <v>80.4</v>
      </c>
      <c r="M26" s="174">
        <v>77.4</v>
      </c>
      <c r="N26" s="174">
        <v>91.3</v>
      </c>
      <c r="O26" s="174">
        <v>90.9</v>
      </c>
      <c r="P26" s="174">
        <v>86.6</v>
      </c>
      <c r="Q26" s="174">
        <v>83.6</v>
      </c>
      <c r="R26" s="174">
        <v>77.8</v>
      </c>
      <c r="S26" s="174">
        <v>82.5</v>
      </c>
      <c r="T26" s="332"/>
      <c r="U26" s="332"/>
      <c r="V26" s="332"/>
      <c r="W26" s="332"/>
      <c r="X26" s="332"/>
      <c r="Y26" s="332"/>
      <c r="Z26" s="332"/>
      <c r="AA26" s="332"/>
      <c r="AB26" s="332"/>
      <c r="AC26" s="332"/>
      <c r="AD26" s="332"/>
      <c r="AE26" s="332"/>
      <c r="AF26" s="332"/>
      <c r="AG26" s="332"/>
      <c r="AH26" s="332"/>
      <c r="AI26" s="332"/>
      <c r="AJ26" s="332"/>
      <c r="AK26" s="332"/>
      <c r="AL26" s="332"/>
      <c r="AM26" s="332"/>
      <c r="AN26" s="332"/>
      <c r="AO26" s="332"/>
      <c r="AP26" s="332"/>
      <c r="AQ26" s="332"/>
      <c r="AR26" s="332"/>
      <c r="AS26" s="332"/>
      <c r="AT26" s="332"/>
    </row>
    <row r="27" spans="1:19" ht="17.25" customHeight="1">
      <c r="A27" s="165"/>
      <c r="B27" s="165"/>
      <c r="C27" s="165"/>
      <c r="D27" s="662" t="s">
        <v>632</v>
      </c>
      <c r="E27" s="662"/>
      <c r="F27" s="662"/>
      <c r="G27" s="662"/>
      <c r="H27" s="662"/>
      <c r="I27" s="662"/>
      <c r="J27" s="662"/>
      <c r="K27" s="662"/>
      <c r="L27" s="662"/>
      <c r="M27" s="662"/>
      <c r="N27" s="662"/>
      <c r="O27" s="662"/>
      <c r="P27" s="662"/>
      <c r="Q27" s="662"/>
      <c r="R27" s="662"/>
      <c r="S27" s="662"/>
    </row>
    <row r="28" spans="1:19" ht="13.5" customHeight="1">
      <c r="A28" s="321" t="s">
        <v>137</v>
      </c>
      <c r="B28" s="321" t="s">
        <v>176</v>
      </c>
      <c r="C28" s="322" t="s">
        <v>138</v>
      </c>
      <c r="D28" s="323">
        <v>-2.1</v>
      </c>
      <c r="E28" s="324">
        <v>-4.9</v>
      </c>
      <c r="F28" s="324">
        <v>0.4</v>
      </c>
      <c r="G28" s="324">
        <v>2.4</v>
      </c>
      <c r="H28" s="324">
        <v>-7.7</v>
      </c>
      <c r="I28" s="324">
        <v>-3.3</v>
      </c>
      <c r="J28" s="324">
        <v>-0.4</v>
      </c>
      <c r="K28" s="324">
        <v>-3.1</v>
      </c>
      <c r="L28" s="325">
        <v>-22.1</v>
      </c>
      <c r="M28" s="325">
        <v>5.4</v>
      </c>
      <c r="N28" s="325">
        <v>-14.9</v>
      </c>
      <c r="O28" s="325">
        <v>-2.2</v>
      </c>
      <c r="P28" s="324">
        <v>-12.9</v>
      </c>
      <c r="Q28" s="324">
        <v>-4.1</v>
      </c>
      <c r="R28" s="324">
        <v>0.4</v>
      </c>
      <c r="S28" s="325">
        <v>12</v>
      </c>
    </row>
    <row r="29" spans="1:19" ht="13.5" customHeight="1">
      <c r="A29" s="326"/>
      <c r="B29" s="326" t="s">
        <v>674</v>
      </c>
      <c r="C29" s="327"/>
      <c r="D29" s="328">
        <v>1.1</v>
      </c>
      <c r="E29" s="161">
        <v>3.3</v>
      </c>
      <c r="F29" s="161">
        <v>1.4</v>
      </c>
      <c r="G29" s="161">
        <v>-10.8</v>
      </c>
      <c r="H29" s="161">
        <v>2.6</v>
      </c>
      <c r="I29" s="161">
        <v>3.2</v>
      </c>
      <c r="J29" s="161">
        <v>0.8</v>
      </c>
      <c r="K29" s="161">
        <v>3.2</v>
      </c>
      <c r="L29" s="329">
        <v>1.3</v>
      </c>
      <c r="M29" s="329">
        <v>-6.5</v>
      </c>
      <c r="N29" s="329">
        <v>2.1</v>
      </c>
      <c r="O29" s="329">
        <v>13.5</v>
      </c>
      <c r="P29" s="161">
        <v>1</v>
      </c>
      <c r="Q29" s="161">
        <v>1.1</v>
      </c>
      <c r="R29" s="161">
        <v>-7.1</v>
      </c>
      <c r="S29" s="329">
        <v>5.3</v>
      </c>
    </row>
    <row r="30" spans="1:19" ht="13.5" customHeight="1">
      <c r="A30" s="326"/>
      <c r="B30" s="326" t="s">
        <v>676</v>
      </c>
      <c r="C30" s="327"/>
      <c r="D30" s="328">
        <v>0.5</v>
      </c>
      <c r="E30" s="161">
        <v>1.8</v>
      </c>
      <c r="F30" s="161">
        <v>1</v>
      </c>
      <c r="G30" s="161">
        <v>-0.2</v>
      </c>
      <c r="H30" s="161">
        <v>12.7</v>
      </c>
      <c r="I30" s="161">
        <v>1.2</v>
      </c>
      <c r="J30" s="161">
        <v>0.4</v>
      </c>
      <c r="K30" s="161">
        <v>7</v>
      </c>
      <c r="L30" s="329">
        <v>20.2</v>
      </c>
      <c r="M30" s="329">
        <v>0.8</v>
      </c>
      <c r="N30" s="329">
        <v>0.1</v>
      </c>
      <c r="O30" s="329">
        <v>-3.2</v>
      </c>
      <c r="P30" s="161">
        <v>5.7</v>
      </c>
      <c r="Q30" s="161">
        <v>-6.8</v>
      </c>
      <c r="R30" s="161">
        <v>5.3</v>
      </c>
      <c r="S30" s="329">
        <v>-4.8</v>
      </c>
    </row>
    <row r="31" spans="1:19" ht="13.5" customHeight="1">
      <c r="A31" s="326"/>
      <c r="B31" s="326" t="s">
        <v>677</v>
      </c>
      <c r="C31" s="327"/>
      <c r="D31" s="328">
        <v>-4.9</v>
      </c>
      <c r="E31" s="161">
        <v>-6</v>
      </c>
      <c r="F31" s="161">
        <v>-3.6</v>
      </c>
      <c r="G31" s="161">
        <v>-7.2</v>
      </c>
      <c r="H31" s="161">
        <v>5.7</v>
      </c>
      <c r="I31" s="161">
        <v>-6.6</v>
      </c>
      <c r="J31" s="161">
        <v>-2</v>
      </c>
      <c r="K31" s="161">
        <v>-11.8</v>
      </c>
      <c r="L31" s="329">
        <v>-5.3</v>
      </c>
      <c r="M31" s="329">
        <v>-0.8</v>
      </c>
      <c r="N31" s="329">
        <v>-3.9</v>
      </c>
      <c r="O31" s="329">
        <v>-16.7</v>
      </c>
      <c r="P31" s="161">
        <v>-19.1</v>
      </c>
      <c r="Q31" s="161">
        <v>-2</v>
      </c>
      <c r="R31" s="161">
        <v>-7.5</v>
      </c>
      <c r="S31" s="329">
        <v>-5</v>
      </c>
    </row>
    <row r="32" spans="1:19" ht="13.5" customHeight="1">
      <c r="A32" s="326"/>
      <c r="B32" s="326" t="s">
        <v>415</v>
      </c>
      <c r="C32" s="327"/>
      <c r="D32" s="328">
        <v>-0.7</v>
      </c>
      <c r="E32" s="161">
        <v>-13.8</v>
      </c>
      <c r="F32" s="161">
        <v>0.7</v>
      </c>
      <c r="G32" s="161">
        <v>1.1</v>
      </c>
      <c r="H32" s="161">
        <v>2</v>
      </c>
      <c r="I32" s="161">
        <v>-3.5</v>
      </c>
      <c r="J32" s="161">
        <v>-2</v>
      </c>
      <c r="K32" s="161">
        <v>0.4</v>
      </c>
      <c r="L32" s="329">
        <v>-1</v>
      </c>
      <c r="M32" s="329">
        <v>-5.4</v>
      </c>
      <c r="N32" s="329">
        <v>11.7</v>
      </c>
      <c r="O32" s="329">
        <v>-0.8</v>
      </c>
      <c r="P32" s="161">
        <v>9.6</v>
      </c>
      <c r="Q32" s="161">
        <v>-0.8</v>
      </c>
      <c r="R32" s="161">
        <v>-0.1</v>
      </c>
      <c r="S32" s="329">
        <v>1</v>
      </c>
    </row>
    <row r="33" spans="1:19" ht="13.5" customHeight="1">
      <c r="A33" s="230"/>
      <c r="B33" s="171" t="s">
        <v>418</v>
      </c>
      <c r="C33" s="231"/>
      <c r="D33" s="408" t="s">
        <v>603</v>
      </c>
      <c r="E33" s="409" t="s">
        <v>603</v>
      </c>
      <c r="F33" s="409" t="s">
        <v>603</v>
      </c>
      <c r="G33" s="409" t="s">
        <v>603</v>
      </c>
      <c r="H33" s="409" t="s">
        <v>603</v>
      </c>
      <c r="I33" s="409" t="s">
        <v>603</v>
      </c>
      <c r="J33" s="409" t="s">
        <v>603</v>
      </c>
      <c r="K33" s="409" t="s">
        <v>603</v>
      </c>
      <c r="L33" s="409" t="s">
        <v>603</v>
      </c>
      <c r="M33" s="409" t="s">
        <v>603</v>
      </c>
      <c r="N33" s="409" t="s">
        <v>603</v>
      </c>
      <c r="O33" s="409" t="s">
        <v>603</v>
      </c>
      <c r="P33" s="409" t="s">
        <v>603</v>
      </c>
      <c r="Q33" s="409" t="s">
        <v>603</v>
      </c>
      <c r="R33" s="409" t="s">
        <v>603</v>
      </c>
      <c r="S33" s="409" t="s">
        <v>604</v>
      </c>
    </row>
    <row r="34" spans="1:19" ht="13.5" customHeight="1">
      <c r="A34" s="326"/>
      <c r="B34" s="326" t="s">
        <v>147</v>
      </c>
      <c r="C34" s="327"/>
      <c r="D34" s="534" t="s">
        <v>177</v>
      </c>
      <c r="E34" s="535" t="s">
        <v>177</v>
      </c>
      <c r="F34" s="535" t="s">
        <v>177</v>
      </c>
      <c r="G34" s="535" t="s">
        <v>177</v>
      </c>
      <c r="H34" s="535" t="s">
        <v>177</v>
      </c>
      <c r="I34" s="535" t="s">
        <v>177</v>
      </c>
      <c r="J34" s="535" t="s">
        <v>177</v>
      </c>
      <c r="K34" s="535" t="s">
        <v>177</v>
      </c>
      <c r="L34" s="535" t="s">
        <v>177</v>
      </c>
      <c r="M34" s="535" t="s">
        <v>177</v>
      </c>
      <c r="N34" s="535" t="s">
        <v>177</v>
      </c>
      <c r="O34" s="535" t="s">
        <v>177</v>
      </c>
      <c r="P34" s="535" t="s">
        <v>177</v>
      </c>
      <c r="Q34" s="535" t="s">
        <v>177</v>
      </c>
      <c r="R34" s="535" t="s">
        <v>177</v>
      </c>
      <c r="S34" s="535" t="s">
        <v>177</v>
      </c>
    </row>
    <row r="35" spans="1:19" ht="13.5" customHeight="1">
      <c r="A35" s="326"/>
      <c r="B35" s="326" t="s">
        <v>172</v>
      </c>
      <c r="C35" s="327"/>
      <c r="D35" s="423" t="s">
        <v>177</v>
      </c>
      <c r="E35" s="424" t="s">
        <v>177</v>
      </c>
      <c r="F35" s="424" t="s">
        <v>177</v>
      </c>
      <c r="G35" s="424" t="s">
        <v>177</v>
      </c>
      <c r="H35" s="424" t="s">
        <v>177</v>
      </c>
      <c r="I35" s="424" t="s">
        <v>177</v>
      </c>
      <c r="J35" s="424" t="s">
        <v>177</v>
      </c>
      <c r="K35" s="424" t="s">
        <v>177</v>
      </c>
      <c r="L35" s="424" t="s">
        <v>177</v>
      </c>
      <c r="M35" s="424" t="s">
        <v>177</v>
      </c>
      <c r="N35" s="424" t="s">
        <v>177</v>
      </c>
      <c r="O35" s="424" t="s">
        <v>177</v>
      </c>
      <c r="P35" s="424" t="s">
        <v>177</v>
      </c>
      <c r="Q35" s="424" t="s">
        <v>177</v>
      </c>
      <c r="R35" s="424" t="s">
        <v>177</v>
      </c>
      <c r="S35" s="424" t="s">
        <v>177</v>
      </c>
    </row>
    <row r="36" spans="1:19" ht="13.5" customHeight="1">
      <c r="A36" s="326" t="s">
        <v>417</v>
      </c>
      <c r="B36" s="326" t="s">
        <v>148</v>
      </c>
      <c r="C36" s="327" t="s">
        <v>678</v>
      </c>
      <c r="D36" s="423" t="s">
        <v>177</v>
      </c>
      <c r="E36" s="424" t="s">
        <v>177</v>
      </c>
      <c r="F36" s="424" t="s">
        <v>177</v>
      </c>
      <c r="G36" s="424" t="s">
        <v>177</v>
      </c>
      <c r="H36" s="424" t="s">
        <v>177</v>
      </c>
      <c r="I36" s="424" t="s">
        <v>177</v>
      </c>
      <c r="J36" s="424" t="s">
        <v>177</v>
      </c>
      <c r="K36" s="424" t="s">
        <v>177</v>
      </c>
      <c r="L36" s="424" t="s">
        <v>177</v>
      </c>
      <c r="M36" s="424" t="s">
        <v>177</v>
      </c>
      <c r="N36" s="424" t="s">
        <v>177</v>
      </c>
      <c r="O36" s="424" t="s">
        <v>177</v>
      </c>
      <c r="P36" s="424" t="s">
        <v>177</v>
      </c>
      <c r="Q36" s="424" t="s">
        <v>177</v>
      </c>
      <c r="R36" s="424" t="s">
        <v>177</v>
      </c>
      <c r="S36" s="424" t="s">
        <v>177</v>
      </c>
    </row>
    <row r="37" spans="1:19" ht="13.5" customHeight="1">
      <c r="A37" s="326"/>
      <c r="B37" s="326" t="s">
        <v>139</v>
      </c>
      <c r="C37" s="327"/>
      <c r="D37" s="423" t="s">
        <v>177</v>
      </c>
      <c r="E37" s="424" t="s">
        <v>177</v>
      </c>
      <c r="F37" s="424" t="s">
        <v>177</v>
      </c>
      <c r="G37" s="424" t="s">
        <v>177</v>
      </c>
      <c r="H37" s="424" t="s">
        <v>177</v>
      </c>
      <c r="I37" s="424" t="s">
        <v>177</v>
      </c>
      <c r="J37" s="424" t="s">
        <v>177</v>
      </c>
      <c r="K37" s="424" t="s">
        <v>177</v>
      </c>
      <c r="L37" s="424" t="s">
        <v>177</v>
      </c>
      <c r="M37" s="424" t="s">
        <v>177</v>
      </c>
      <c r="N37" s="424" t="s">
        <v>177</v>
      </c>
      <c r="O37" s="424" t="s">
        <v>177</v>
      </c>
      <c r="P37" s="424" t="s">
        <v>177</v>
      </c>
      <c r="Q37" s="424" t="s">
        <v>177</v>
      </c>
      <c r="R37" s="424" t="s">
        <v>177</v>
      </c>
      <c r="S37" s="424" t="s">
        <v>177</v>
      </c>
    </row>
    <row r="38" spans="1:19" ht="13.5" customHeight="1">
      <c r="A38" s="326"/>
      <c r="B38" s="326" t="s">
        <v>140</v>
      </c>
      <c r="C38" s="327"/>
      <c r="D38" s="423" t="s">
        <v>177</v>
      </c>
      <c r="E38" s="424" t="s">
        <v>177</v>
      </c>
      <c r="F38" s="424" t="s">
        <v>177</v>
      </c>
      <c r="G38" s="424" t="s">
        <v>177</v>
      </c>
      <c r="H38" s="424" t="s">
        <v>177</v>
      </c>
      <c r="I38" s="424" t="s">
        <v>177</v>
      </c>
      <c r="J38" s="424" t="s">
        <v>177</v>
      </c>
      <c r="K38" s="424" t="s">
        <v>177</v>
      </c>
      <c r="L38" s="424" t="s">
        <v>177</v>
      </c>
      <c r="M38" s="424" t="s">
        <v>177</v>
      </c>
      <c r="N38" s="424" t="s">
        <v>177</v>
      </c>
      <c r="O38" s="424" t="s">
        <v>177</v>
      </c>
      <c r="P38" s="424" t="s">
        <v>177</v>
      </c>
      <c r="Q38" s="424" t="s">
        <v>177</v>
      </c>
      <c r="R38" s="424" t="s">
        <v>177</v>
      </c>
      <c r="S38" s="424" t="s">
        <v>177</v>
      </c>
    </row>
    <row r="39" spans="1:19" ht="13.5" customHeight="1">
      <c r="A39" s="326"/>
      <c r="B39" s="326" t="s">
        <v>141</v>
      </c>
      <c r="C39" s="327"/>
      <c r="D39" s="423">
        <v>-1.2</v>
      </c>
      <c r="E39" s="424">
        <v>6.1</v>
      </c>
      <c r="F39" s="424">
        <v>-1.5</v>
      </c>
      <c r="G39" s="424">
        <v>-1.8</v>
      </c>
      <c r="H39" s="424">
        <v>-11.8</v>
      </c>
      <c r="I39" s="424">
        <v>-1.7</v>
      </c>
      <c r="J39" s="424">
        <v>0.6</v>
      </c>
      <c r="K39" s="424">
        <v>4.4</v>
      </c>
      <c r="L39" s="424">
        <v>-6.6</v>
      </c>
      <c r="M39" s="424">
        <v>-0.7</v>
      </c>
      <c r="N39" s="424">
        <v>0.5</v>
      </c>
      <c r="O39" s="424">
        <v>-1.6</v>
      </c>
      <c r="P39" s="424">
        <v>-2.9</v>
      </c>
      <c r="Q39" s="424">
        <v>-7.2</v>
      </c>
      <c r="R39" s="424">
        <v>11.1</v>
      </c>
      <c r="S39" s="424">
        <v>-1.7</v>
      </c>
    </row>
    <row r="40" spans="1:19" ht="13.5" customHeight="1">
      <c r="A40" s="326"/>
      <c r="B40" s="326" t="s">
        <v>142</v>
      </c>
      <c r="C40" s="327"/>
      <c r="D40" s="423">
        <v>0.1</v>
      </c>
      <c r="E40" s="424">
        <v>8.3</v>
      </c>
      <c r="F40" s="424">
        <v>0.7</v>
      </c>
      <c r="G40" s="424">
        <v>6.4</v>
      </c>
      <c r="H40" s="424">
        <v>-3.5</v>
      </c>
      <c r="I40" s="424">
        <v>-0.5</v>
      </c>
      <c r="J40" s="424">
        <v>-4.6</v>
      </c>
      <c r="K40" s="424">
        <v>0.3</v>
      </c>
      <c r="L40" s="424">
        <v>1.7</v>
      </c>
      <c r="M40" s="424">
        <v>0.3</v>
      </c>
      <c r="N40" s="424">
        <v>0.5</v>
      </c>
      <c r="O40" s="424">
        <v>1.1</v>
      </c>
      <c r="P40" s="424">
        <v>1.1</v>
      </c>
      <c r="Q40" s="424">
        <v>-3.4</v>
      </c>
      <c r="R40" s="424">
        <v>3.9</v>
      </c>
      <c r="S40" s="424">
        <v>-2.2</v>
      </c>
    </row>
    <row r="41" spans="1:19" ht="13.5" customHeight="1">
      <c r="A41" s="326"/>
      <c r="B41" s="326" t="s">
        <v>143</v>
      </c>
      <c r="C41" s="327"/>
      <c r="D41" s="423">
        <v>4.9</v>
      </c>
      <c r="E41" s="424">
        <v>10.9</v>
      </c>
      <c r="F41" s="424">
        <v>0.1</v>
      </c>
      <c r="G41" s="424">
        <v>0.9</v>
      </c>
      <c r="H41" s="424">
        <v>-4.8</v>
      </c>
      <c r="I41" s="424">
        <v>25.9</v>
      </c>
      <c r="J41" s="424">
        <v>-3</v>
      </c>
      <c r="K41" s="424">
        <v>25.3</v>
      </c>
      <c r="L41" s="424">
        <v>12.9</v>
      </c>
      <c r="M41" s="424">
        <v>13.1</v>
      </c>
      <c r="N41" s="424">
        <v>3.5</v>
      </c>
      <c r="O41" s="424">
        <v>-2.5</v>
      </c>
      <c r="P41" s="424">
        <v>0.7</v>
      </c>
      <c r="Q41" s="424">
        <v>11.7</v>
      </c>
      <c r="R41" s="424">
        <v>11.3</v>
      </c>
      <c r="S41" s="424">
        <v>-3.4</v>
      </c>
    </row>
    <row r="42" spans="1:19" ht="13.5" customHeight="1">
      <c r="A42" s="326"/>
      <c r="B42" s="326" t="s">
        <v>144</v>
      </c>
      <c r="C42" s="327"/>
      <c r="D42" s="423">
        <v>2.2</v>
      </c>
      <c r="E42" s="424">
        <v>4.8</v>
      </c>
      <c r="F42" s="424">
        <v>2.1</v>
      </c>
      <c r="G42" s="424">
        <v>4</v>
      </c>
      <c r="H42" s="424">
        <v>1.3</v>
      </c>
      <c r="I42" s="424">
        <v>8.3</v>
      </c>
      <c r="J42" s="424">
        <v>1.8</v>
      </c>
      <c r="K42" s="424">
        <v>4.8</v>
      </c>
      <c r="L42" s="424">
        <v>1.4</v>
      </c>
      <c r="M42" s="424">
        <v>-2</v>
      </c>
      <c r="N42" s="424">
        <v>4.9</v>
      </c>
      <c r="O42" s="424">
        <v>-5.2</v>
      </c>
      <c r="P42" s="424">
        <v>5.8</v>
      </c>
      <c r="Q42" s="424">
        <v>3.6</v>
      </c>
      <c r="R42" s="424">
        <v>5.4</v>
      </c>
      <c r="S42" s="424">
        <v>-13.2</v>
      </c>
    </row>
    <row r="43" spans="1:19" ht="13.5" customHeight="1">
      <c r="A43" s="326"/>
      <c r="B43" s="326" t="s">
        <v>145</v>
      </c>
      <c r="C43" s="327"/>
      <c r="D43" s="423">
        <v>1.1</v>
      </c>
      <c r="E43" s="424">
        <v>1.1</v>
      </c>
      <c r="F43" s="424">
        <v>0.7</v>
      </c>
      <c r="G43" s="424">
        <v>1.1</v>
      </c>
      <c r="H43" s="424">
        <v>-18.3</v>
      </c>
      <c r="I43" s="424">
        <v>1.8</v>
      </c>
      <c r="J43" s="424">
        <v>-2.8</v>
      </c>
      <c r="K43" s="424">
        <v>5.2</v>
      </c>
      <c r="L43" s="424">
        <v>-1.6</v>
      </c>
      <c r="M43" s="424">
        <v>7.2</v>
      </c>
      <c r="N43" s="424">
        <v>8</v>
      </c>
      <c r="O43" s="424">
        <v>20.1</v>
      </c>
      <c r="P43" s="424">
        <v>4.9</v>
      </c>
      <c r="Q43" s="424">
        <v>2.2</v>
      </c>
      <c r="R43" s="424">
        <v>-4.6</v>
      </c>
      <c r="S43" s="424">
        <v>-3.4</v>
      </c>
    </row>
    <row r="44" spans="1:19" ht="13.5" customHeight="1">
      <c r="A44" s="326"/>
      <c r="B44" s="326" t="s">
        <v>146</v>
      </c>
      <c r="C44" s="327"/>
      <c r="D44" s="423">
        <v>1.6</v>
      </c>
      <c r="E44" s="424">
        <v>5.8</v>
      </c>
      <c r="F44" s="424">
        <v>0.6</v>
      </c>
      <c r="G44" s="424">
        <v>3.6</v>
      </c>
      <c r="H44" s="424">
        <v>-0.5</v>
      </c>
      <c r="I44" s="424">
        <v>2.3</v>
      </c>
      <c r="J44" s="424">
        <v>-3.4</v>
      </c>
      <c r="K44" s="424">
        <v>3</v>
      </c>
      <c r="L44" s="424">
        <v>-3.7</v>
      </c>
      <c r="M44" s="424">
        <v>14.3</v>
      </c>
      <c r="N44" s="424">
        <v>10.6</v>
      </c>
      <c r="O44" s="424">
        <v>-0.6</v>
      </c>
      <c r="P44" s="424">
        <v>3.1</v>
      </c>
      <c r="Q44" s="424">
        <v>2.5</v>
      </c>
      <c r="R44" s="424">
        <v>0.5</v>
      </c>
      <c r="S44" s="424">
        <v>-5.6</v>
      </c>
    </row>
    <row r="45" spans="1:19" ht="13.5" customHeight="1">
      <c r="A45" s="326"/>
      <c r="B45" s="326" t="s">
        <v>115</v>
      </c>
      <c r="C45" s="327"/>
      <c r="D45" s="423">
        <v>3.9</v>
      </c>
      <c r="E45" s="424">
        <v>2.6</v>
      </c>
      <c r="F45" s="424">
        <v>6.8</v>
      </c>
      <c r="G45" s="424">
        <v>13.6</v>
      </c>
      <c r="H45" s="424">
        <v>0.5</v>
      </c>
      <c r="I45" s="424">
        <v>4.1</v>
      </c>
      <c r="J45" s="424">
        <v>-2.6</v>
      </c>
      <c r="K45" s="424">
        <v>5.3</v>
      </c>
      <c r="L45" s="424">
        <v>-6.1</v>
      </c>
      <c r="M45" s="424">
        <v>8.3</v>
      </c>
      <c r="N45" s="424">
        <v>8</v>
      </c>
      <c r="O45" s="424">
        <v>7.6</v>
      </c>
      <c r="P45" s="424">
        <v>8.8</v>
      </c>
      <c r="Q45" s="424">
        <v>1</v>
      </c>
      <c r="R45" s="424">
        <v>1.4</v>
      </c>
      <c r="S45" s="424">
        <v>-1.9</v>
      </c>
    </row>
    <row r="46" spans="1:19" ht="13.5" customHeight="1">
      <c r="A46" s="171"/>
      <c r="B46" s="338" t="s">
        <v>559</v>
      </c>
      <c r="C46" s="172"/>
      <c r="D46" s="536">
        <v>1.1</v>
      </c>
      <c r="E46" s="537">
        <v>18.8</v>
      </c>
      <c r="F46" s="537">
        <v>-1.6</v>
      </c>
      <c r="G46" s="537">
        <v>14.3</v>
      </c>
      <c r="H46" s="537">
        <v>-6.1</v>
      </c>
      <c r="I46" s="537">
        <v>-3.6</v>
      </c>
      <c r="J46" s="537">
        <v>-1</v>
      </c>
      <c r="K46" s="537">
        <v>2.1</v>
      </c>
      <c r="L46" s="537">
        <v>-3.5</v>
      </c>
      <c r="M46" s="537">
        <v>8.4</v>
      </c>
      <c r="N46" s="537">
        <v>3.6</v>
      </c>
      <c r="O46" s="537">
        <v>4.5</v>
      </c>
      <c r="P46" s="537">
        <v>9.8</v>
      </c>
      <c r="Q46" s="537">
        <v>-0.4</v>
      </c>
      <c r="R46" s="537">
        <v>4</v>
      </c>
      <c r="S46" s="537">
        <v>-2.7</v>
      </c>
    </row>
    <row r="47" spans="1:35" ht="27" customHeight="1">
      <c r="A47" s="664" t="s">
        <v>850</v>
      </c>
      <c r="B47" s="664"/>
      <c r="C47" s="665"/>
      <c r="D47" s="410">
        <v>1.1</v>
      </c>
      <c r="E47" s="410">
        <v>16.1</v>
      </c>
      <c r="F47" s="410">
        <v>0.5</v>
      </c>
      <c r="G47" s="410">
        <v>-4.5</v>
      </c>
      <c r="H47" s="410">
        <v>-1.8</v>
      </c>
      <c r="I47" s="410">
        <v>-3.8</v>
      </c>
      <c r="J47" s="410">
        <v>1</v>
      </c>
      <c r="K47" s="410">
        <v>-0.6</v>
      </c>
      <c r="L47" s="410">
        <v>2.8</v>
      </c>
      <c r="M47" s="410">
        <v>2.2</v>
      </c>
      <c r="N47" s="410">
        <v>-3.5</v>
      </c>
      <c r="O47" s="410">
        <v>-0.2</v>
      </c>
      <c r="P47" s="410">
        <v>2</v>
      </c>
      <c r="Q47" s="410">
        <v>1.2</v>
      </c>
      <c r="R47" s="410">
        <v>-0.1</v>
      </c>
      <c r="S47" s="410">
        <v>-0.5</v>
      </c>
      <c r="T47" s="333"/>
      <c r="U47" s="333"/>
      <c r="V47" s="333"/>
      <c r="W47" s="333"/>
      <c r="X47" s="333"/>
      <c r="Y47" s="333"/>
      <c r="Z47" s="333"/>
      <c r="AA47" s="333"/>
      <c r="AB47" s="333"/>
      <c r="AC47" s="333"/>
      <c r="AD47" s="333"/>
      <c r="AE47" s="333"/>
      <c r="AF47" s="333"/>
      <c r="AG47" s="333"/>
      <c r="AH47" s="333"/>
      <c r="AI47" s="333"/>
    </row>
    <row r="48" spans="1:35" ht="27" customHeight="1">
      <c r="A48" s="333"/>
      <c r="B48" s="333"/>
      <c r="C48" s="333"/>
      <c r="D48" s="339"/>
      <c r="E48" s="339"/>
      <c r="F48" s="339"/>
      <c r="G48" s="339"/>
      <c r="H48" s="339"/>
      <c r="I48" s="339"/>
      <c r="J48" s="339"/>
      <c r="K48" s="339"/>
      <c r="L48" s="339"/>
      <c r="M48" s="339"/>
      <c r="N48" s="339"/>
      <c r="O48" s="339"/>
      <c r="P48" s="339"/>
      <c r="Q48" s="339"/>
      <c r="R48" s="339"/>
      <c r="S48" s="339"/>
      <c r="T48" s="333"/>
      <c r="U48" s="333"/>
      <c r="V48" s="333"/>
      <c r="W48" s="333"/>
      <c r="X48" s="333"/>
      <c r="Y48" s="333"/>
      <c r="Z48" s="333"/>
      <c r="AA48" s="333"/>
      <c r="AB48" s="333"/>
      <c r="AC48" s="333"/>
      <c r="AD48" s="333"/>
      <c r="AE48" s="333"/>
      <c r="AF48" s="333"/>
      <c r="AG48" s="333"/>
      <c r="AH48" s="333"/>
      <c r="AI48" s="333"/>
    </row>
    <row r="49" spans="1:19" ht="17.25">
      <c r="A49" s="159" t="s">
        <v>802</v>
      </c>
      <c r="B49" s="335"/>
      <c r="C49" s="335"/>
      <c r="D49" s="332"/>
      <c r="E49" s="332"/>
      <c r="F49" s="332"/>
      <c r="G49" s="332"/>
      <c r="H49" s="671"/>
      <c r="I49" s="671"/>
      <c r="J49" s="671"/>
      <c r="K49" s="671"/>
      <c r="L49" s="671"/>
      <c r="M49" s="671"/>
      <c r="N49" s="671"/>
      <c r="O49" s="671"/>
      <c r="P49" s="332"/>
      <c r="Q49" s="332"/>
      <c r="R49" s="332"/>
      <c r="S49" s="153" t="s">
        <v>414</v>
      </c>
    </row>
    <row r="50" spans="1:19" ht="13.5">
      <c r="A50" s="655" t="s">
        <v>103</v>
      </c>
      <c r="B50" s="655"/>
      <c r="C50" s="656"/>
      <c r="D50" s="144" t="s">
        <v>609</v>
      </c>
      <c r="E50" s="144" t="s">
        <v>610</v>
      </c>
      <c r="F50" s="144" t="s">
        <v>611</v>
      </c>
      <c r="G50" s="144" t="s">
        <v>612</v>
      </c>
      <c r="H50" s="144" t="s">
        <v>613</v>
      </c>
      <c r="I50" s="144" t="s">
        <v>614</v>
      </c>
      <c r="J50" s="144" t="s">
        <v>615</v>
      </c>
      <c r="K50" s="144" t="s">
        <v>616</v>
      </c>
      <c r="L50" s="144" t="s">
        <v>617</v>
      </c>
      <c r="M50" s="144" t="s">
        <v>618</v>
      </c>
      <c r="N50" s="144" t="s">
        <v>183</v>
      </c>
      <c r="O50" s="144" t="s">
        <v>620</v>
      </c>
      <c r="P50" s="144" t="s">
        <v>621</v>
      </c>
      <c r="Q50" s="144" t="s">
        <v>622</v>
      </c>
      <c r="R50" s="144" t="s">
        <v>623</v>
      </c>
      <c r="S50" s="144" t="s">
        <v>624</v>
      </c>
    </row>
    <row r="51" spans="1:19" ht="13.5">
      <c r="A51" s="657"/>
      <c r="B51" s="657"/>
      <c r="C51" s="658"/>
      <c r="D51" s="145" t="s">
        <v>116</v>
      </c>
      <c r="E51" s="145"/>
      <c r="F51" s="145"/>
      <c r="G51" s="145" t="s">
        <v>174</v>
      </c>
      <c r="H51" s="145" t="s">
        <v>117</v>
      </c>
      <c r="I51" s="145" t="s">
        <v>118</v>
      </c>
      <c r="J51" s="145" t="s">
        <v>119</v>
      </c>
      <c r="K51" s="145" t="s">
        <v>120</v>
      </c>
      <c r="L51" s="146" t="s">
        <v>121</v>
      </c>
      <c r="M51" s="147" t="s">
        <v>122</v>
      </c>
      <c r="N51" s="146" t="s">
        <v>181</v>
      </c>
      <c r="O51" s="146" t="s">
        <v>123</v>
      </c>
      <c r="P51" s="146" t="s">
        <v>124</v>
      </c>
      <c r="Q51" s="146" t="s">
        <v>125</v>
      </c>
      <c r="R51" s="146" t="s">
        <v>126</v>
      </c>
      <c r="S51" s="190" t="s">
        <v>736</v>
      </c>
    </row>
    <row r="52" spans="1:19" ht="18" customHeight="1">
      <c r="A52" s="659"/>
      <c r="B52" s="659"/>
      <c r="C52" s="660"/>
      <c r="D52" s="148" t="s">
        <v>127</v>
      </c>
      <c r="E52" s="148" t="s">
        <v>848</v>
      </c>
      <c r="F52" s="148" t="s">
        <v>849</v>
      </c>
      <c r="G52" s="148" t="s">
        <v>175</v>
      </c>
      <c r="H52" s="148" t="s">
        <v>128</v>
      </c>
      <c r="I52" s="148" t="s">
        <v>129</v>
      </c>
      <c r="J52" s="148" t="s">
        <v>130</v>
      </c>
      <c r="K52" s="148" t="s">
        <v>131</v>
      </c>
      <c r="L52" s="149" t="s">
        <v>132</v>
      </c>
      <c r="M52" s="150" t="s">
        <v>133</v>
      </c>
      <c r="N52" s="149" t="s">
        <v>182</v>
      </c>
      <c r="O52" s="149" t="s">
        <v>134</v>
      </c>
      <c r="P52" s="150" t="s">
        <v>135</v>
      </c>
      <c r="Q52" s="150" t="s">
        <v>136</v>
      </c>
      <c r="R52" s="149" t="s">
        <v>179</v>
      </c>
      <c r="S52" s="149" t="s">
        <v>737</v>
      </c>
    </row>
    <row r="53" spans="1:19" ht="15.75" customHeight="1">
      <c r="A53" s="165"/>
      <c r="B53" s="165"/>
      <c r="C53" s="165"/>
      <c r="D53" s="661" t="s">
        <v>173</v>
      </c>
      <c r="E53" s="661"/>
      <c r="F53" s="661"/>
      <c r="G53" s="661"/>
      <c r="H53" s="661"/>
      <c r="I53" s="661"/>
      <c r="J53" s="661"/>
      <c r="K53" s="661"/>
      <c r="L53" s="661"/>
      <c r="M53" s="661"/>
      <c r="N53" s="661"/>
      <c r="O53" s="661"/>
      <c r="P53" s="661"/>
      <c r="Q53" s="661"/>
      <c r="R53" s="661"/>
      <c r="S53" s="165"/>
    </row>
    <row r="54" spans="1:19" ht="13.5" customHeight="1">
      <c r="A54" s="321" t="s">
        <v>137</v>
      </c>
      <c r="B54" s="321" t="s">
        <v>176</v>
      </c>
      <c r="C54" s="322" t="s">
        <v>138</v>
      </c>
      <c r="D54" s="323">
        <v>105</v>
      </c>
      <c r="E54" s="324">
        <v>124.1</v>
      </c>
      <c r="F54" s="324">
        <v>100.2</v>
      </c>
      <c r="G54" s="324">
        <v>108.2</v>
      </c>
      <c r="H54" s="324">
        <v>77.6</v>
      </c>
      <c r="I54" s="324">
        <v>99.4</v>
      </c>
      <c r="J54" s="324">
        <v>108</v>
      </c>
      <c r="K54" s="324">
        <v>110.3</v>
      </c>
      <c r="L54" s="325">
        <v>64.2</v>
      </c>
      <c r="M54" s="325">
        <v>118</v>
      </c>
      <c r="N54" s="325">
        <v>100.5</v>
      </c>
      <c r="O54" s="325">
        <v>118.5</v>
      </c>
      <c r="P54" s="324">
        <v>111.3</v>
      </c>
      <c r="Q54" s="324">
        <v>114.1</v>
      </c>
      <c r="R54" s="324">
        <v>105.8</v>
      </c>
      <c r="S54" s="325">
        <v>98.9</v>
      </c>
    </row>
    <row r="55" spans="1:19" ht="13.5" customHeight="1">
      <c r="A55" s="326"/>
      <c r="B55" s="326" t="s">
        <v>674</v>
      </c>
      <c r="C55" s="327"/>
      <c r="D55" s="328">
        <v>104.6</v>
      </c>
      <c r="E55" s="161">
        <v>121.4</v>
      </c>
      <c r="F55" s="161">
        <v>101.9</v>
      </c>
      <c r="G55" s="161">
        <v>95.9</v>
      </c>
      <c r="H55" s="161">
        <v>79</v>
      </c>
      <c r="I55" s="161">
        <v>106.7</v>
      </c>
      <c r="J55" s="161">
        <v>108.5</v>
      </c>
      <c r="K55" s="161">
        <v>110.7</v>
      </c>
      <c r="L55" s="329">
        <v>64.1</v>
      </c>
      <c r="M55" s="329">
        <v>111.4</v>
      </c>
      <c r="N55" s="329">
        <v>96.3</v>
      </c>
      <c r="O55" s="329">
        <v>110.9</v>
      </c>
      <c r="P55" s="161">
        <v>102.4</v>
      </c>
      <c r="Q55" s="161">
        <v>111.9</v>
      </c>
      <c r="R55" s="161">
        <v>97.5</v>
      </c>
      <c r="S55" s="329">
        <v>98.7</v>
      </c>
    </row>
    <row r="56" spans="1:19" ht="13.5" customHeight="1">
      <c r="A56" s="326"/>
      <c r="B56" s="326" t="s">
        <v>676</v>
      </c>
      <c r="C56" s="327"/>
      <c r="D56" s="328">
        <v>104.4</v>
      </c>
      <c r="E56" s="161">
        <v>123.1</v>
      </c>
      <c r="F56" s="161">
        <v>102.4</v>
      </c>
      <c r="G56" s="161">
        <v>92.9</v>
      </c>
      <c r="H56" s="161">
        <v>93.5</v>
      </c>
      <c r="I56" s="161">
        <v>107</v>
      </c>
      <c r="J56" s="161">
        <v>107</v>
      </c>
      <c r="K56" s="161">
        <v>113.1</v>
      </c>
      <c r="L56" s="329">
        <v>75.7</v>
      </c>
      <c r="M56" s="329">
        <v>106.1</v>
      </c>
      <c r="N56" s="329">
        <v>97.5</v>
      </c>
      <c r="O56" s="329">
        <v>108.2</v>
      </c>
      <c r="P56" s="161">
        <v>103.7</v>
      </c>
      <c r="Q56" s="161">
        <v>105.2</v>
      </c>
      <c r="R56" s="161">
        <v>102.8</v>
      </c>
      <c r="S56" s="329">
        <v>100.7</v>
      </c>
    </row>
    <row r="57" spans="1:19" ht="13.5" customHeight="1">
      <c r="A57" s="326"/>
      <c r="B57" s="326" t="s">
        <v>677</v>
      </c>
      <c r="C57" s="327"/>
      <c r="D57" s="328">
        <v>101.5</v>
      </c>
      <c r="E57" s="161">
        <v>106</v>
      </c>
      <c r="F57" s="161">
        <v>99.2</v>
      </c>
      <c r="G57" s="161">
        <v>84.7</v>
      </c>
      <c r="H57" s="161">
        <v>101</v>
      </c>
      <c r="I57" s="161">
        <v>107.1</v>
      </c>
      <c r="J57" s="161">
        <v>105</v>
      </c>
      <c r="K57" s="161">
        <v>101.4</v>
      </c>
      <c r="L57" s="329">
        <v>80.6</v>
      </c>
      <c r="M57" s="329">
        <v>105.8</v>
      </c>
      <c r="N57" s="329">
        <v>98.7</v>
      </c>
      <c r="O57" s="329">
        <v>98.1</v>
      </c>
      <c r="P57" s="161">
        <v>102.3</v>
      </c>
      <c r="Q57" s="161">
        <v>103.1</v>
      </c>
      <c r="R57" s="161">
        <v>106.7</v>
      </c>
      <c r="S57" s="329">
        <v>98.3</v>
      </c>
    </row>
    <row r="58" spans="1:19" ht="13.5" customHeight="1">
      <c r="A58" s="326"/>
      <c r="B58" s="326" t="s">
        <v>415</v>
      </c>
      <c r="C58" s="327"/>
      <c r="D58" s="330">
        <v>100</v>
      </c>
      <c r="E58" s="331">
        <v>100</v>
      </c>
      <c r="F58" s="331">
        <v>100</v>
      </c>
      <c r="G58" s="331">
        <v>100</v>
      </c>
      <c r="H58" s="331">
        <v>100</v>
      </c>
      <c r="I58" s="331">
        <v>100</v>
      </c>
      <c r="J58" s="331">
        <v>100</v>
      </c>
      <c r="K58" s="331">
        <v>100</v>
      </c>
      <c r="L58" s="331">
        <v>100</v>
      </c>
      <c r="M58" s="331">
        <v>100</v>
      </c>
      <c r="N58" s="331">
        <v>100</v>
      </c>
      <c r="O58" s="331">
        <v>100</v>
      </c>
      <c r="P58" s="331">
        <v>100</v>
      </c>
      <c r="Q58" s="331">
        <v>100</v>
      </c>
      <c r="R58" s="331">
        <v>100</v>
      </c>
      <c r="S58" s="331">
        <v>100</v>
      </c>
    </row>
    <row r="59" spans="1:19" ht="13.5" customHeight="1">
      <c r="A59" s="230"/>
      <c r="B59" s="171" t="s">
        <v>418</v>
      </c>
      <c r="C59" s="231"/>
      <c r="D59" s="408" t="s">
        <v>603</v>
      </c>
      <c r="E59" s="409" t="s">
        <v>603</v>
      </c>
      <c r="F59" s="409" t="s">
        <v>603</v>
      </c>
      <c r="G59" s="409" t="s">
        <v>603</v>
      </c>
      <c r="H59" s="409" t="s">
        <v>603</v>
      </c>
      <c r="I59" s="409" t="s">
        <v>603</v>
      </c>
      <c r="J59" s="409" t="s">
        <v>603</v>
      </c>
      <c r="K59" s="409" t="s">
        <v>603</v>
      </c>
      <c r="L59" s="409" t="s">
        <v>603</v>
      </c>
      <c r="M59" s="409" t="s">
        <v>603</v>
      </c>
      <c r="N59" s="409" t="s">
        <v>603</v>
      </c>
      <c r="O59" s="409" t="s">
        <v>603</v>
      </c>
      <c r="P59" s="409" t="s">
        <v>603</v>
      </c>
      <c r="Q59" s="409" t="s">
        <v>603</v>
      </c>
      <c r="R59" s="409" t="s">
        <v>603</v>
      </c>
      <c r="S59" s="409" t="s">
        <v>604</v>
      </c>
    </row>
    <row r="60" spans="1:19" ht="13.5" customHeight="1">
      <c r="A60" s="326"/>
      <c r="B60" s="326" t="s">
        <v>147</v>
      </c>
      <c r="C60" s="327"/>
      <c r="D60" s="387">
        <v>84.5</v>
      </c>
      <c r="E60" s="388">
        <v>82.7</v>
      </c>
      <c r="F60" s="388">
        <v>85.9</v>
      </c>
      <c r="G60" s="388">
        <v>73.3</v>
      </c>
      <c r="H60" s="388">
        <v>82.8</v>
      </c>
      <c r="I60" s="388">
        <v>88.4</v>
      </c>
      <c r="J60" s="388">
        <v>84</v>
      </c>
      <c r="K60" s="388">
        <v>67</v>
      </c>
      <c r="L60" s="388">
        <v>75.5</v>
      </c>
      <c r="M60" s="388">
        <v>76</v>
      </c>
      <c r="N60" s="388">
        <v>88</v>
      </c>
      <c r="O60" s="388">
        <v>94.8</v>
      </c>
      <c r="P60" s="388">
        <v>85.7</v>
      </c>
      <c r="Q60" s="388">
        <v>84.6</v>
      </c>
      <c r="R60" s="388">
        <v>74.5</v>
      </c>
      <c r="S60" s="388">
        <v>88.3</v>
      </c>
    </row>
    <row r="61" spans="1:19" ht="13.5" customHeight="1">
      <c r="A61" s="326"/>
      <c r="B61" s="326" t="s">
        <v>172</v>
      </c>
      <c r="C61" s="327"/>
      <c r="D61" s="389">
        <v>193.8</v>
      </c>
      <c r="E61" s="162">
        <v>180.4</v>
      </c>
      <c r="F61" s="162">
        <v>200.6</v>
      </c>
      <c r="G61" s="162">
        <v>221.2</v>
      </c>
      <c r="H61" s="162">
        <v>190.6</v>
      </c>
      <c r="I61" s="162">
        <v>172</v>
      </c>
      <c r="J61" s="162">
        <v>160.1</v>
      </c>
      <c r="K61" s="162">
        <v>220.9</v>
      </c>
      <c r="L61" s="162">
        <v>99.6</v>
      </c>
      <c r="M61" s="162">
        <v>217.2</v>
      </c>
      <c r="N61" s="162">
        <v>126</v>
      </c>
      <c r="O61" s="162">
        <v>138.1</v>
      </c>
      <c r="P61" s="162">
        <v>254.2</v>
      </c>
      <c r="Q61" s="162">
        <v>204.2</v>
      </c>
      <c r="R61" s="162">
        <v>179.4</v>
      </c>
      <c r="S61" s="162">
        <v>152.5</v>
      </c>
    </row>
    <row r="62" spans="1:19" ht="13.5" customHeight="1">
      <c r="A62" s="326" t="s">
        <v>417</v>
      </c>
      <c r="B62" s="326" t="s">
        <v>148</v>
      </c>
      <c r="C62" s="327" t="s">
        <v>678</v>
      </c>
      <c r="D62" s="389">
        <v>86.6</v>
      </c>
      <c r="E62" s="162">
        <v>97.8</v>
      </c>
      <c r="F62" s="162">
        <v>81.9</v>
      </c>
      <c r="G62" s="162">
        <v>75.1</v>
      </c>
      <c r="H62" s="162">
        <v>79.1</v>
      </c>
      <c r="I62" s="162">
        <v>87.6</v>
      </c>
      <c r="J62" s="162">
        <v>87.6</v>
      </c>
      <c r="K62" s="162">
        <v>69.2</v>
      </c>
      <c r="L62" s="162">
        <v>258.4</v>
      </c>
      <c r="M62" s="162">
        <v>75.8</v>
      </c>
      <c r="N62" s="162">
        <v>102.1</v>
      </c>
      <c r="O62" s="162">
        <v>93.3</v>
      </c>
      <c r="P62" s="162">
        <v>86.1</v>
      </c>
      <c r="Q62" s="162">
        <v>86.6</v>
      </c>
      <c r="R62" s="162">
        <v>113.6</v>
      </c>
      <c r="S62" s="162">
        <v>88.5</v>
      </c>
    </row>
    <row r="63" spans="1:19" ht="13.5" customHeight="1">
      <c r="A63" s="326"/>
      <c r="B63" s="326" t="s">
        <v>139</v>
      </c>
      <c r="C63" s="327"/>
      <c r="D63" s="389">
        <v>81.7</v>
      </c>
      <c r="E63" s="162">
        <v>81.4</v>
      </c>
      <c r="F63" s="162">
        <v>79.6</v>
      </c>
      <c r="G63" s="162">
        <v>77.4</v>
      </c>
      <c r="H63" s="162">
        <v>79.4</v>
      </c>
      <c r="I63" s="162">
        <v>89.3</v>
      </c>
      <c r="J63" s="162">
        <v>83.7</v>
      </c>
      <c r="K63" s="162">
        <v>66.7</v>
      </c>
      <c r="L63" s="162">
        <v>73.5</v>
      </c>
      <c r="M63" s="162">
        <v>74.9</v>
      </c>
      <c r="N63" s="162">
        <v>94.5</v>
      </c>
      <c r="O63" s="162">
        <v>87.4</v>
      </c>
      <c r="P63" s="162">
        <v>86</v>
      </c>
      <c r="Q63" s="162">
        <v>83.2</v>
      </c>
      <c r="R63" s="162">
        <v>75.1</v>
      </c>
      <c r="S63" s="162">
        <v>87.5</v>
      </c>
    </row>
    <row r="64" spans="1:19" ht="13.5" customHeight="1">
      <c r="A64" s="326"/>
      <c r="B64" s="326" t="s">
        <v>140</v>
      </c>
      <c r="C64" s="327"/>
      <c r="D64" s="389">
        <v>84.5</v>
      </c>
      <c r="E64" s="162">
        <v>80.1</v>
      </c>
      <c r="F64" s="162">
        <v>82.5</v>
      </c>
      <c r="G64" s="162">
        <v>78.1</v>
      </c>
      <c r="H64" s="162">
        <v>88.9</v>
      </c>
      <c r="I64" s="162">
        <v>88.1</v>
      </c>
      <c r="J64" s="162">
        <v>96.2</v>
      </c>
      <c r="K64" s="162">
        <v>70.1</v>
      </c>
      <c r="L64" s="162">
        <v>75.4</v>
      </c>
      <c r="M64" s="162">
        <v>75.8</v>
      </c>
      <c r="N64" s="162">
        <v>94.5</v>
      </c>
      <c r="O64" s="162">
        <v>87.6</v>
      </c>
      <c r="P64" s="162">
        <v>86.4</v>
      </c>
      <c r="Q64" s="162">
        <v>84.5</v>
      </c>
      <c r="R64" s="162">
        <v>79.6</v>
      </c>
      <c r="S64" s="162">
        <v>89.1</v>
      </c>
    </row>
    <row r="65" spans="1:19" ht="13.5" customHeight="1">
      <c r="A65" s="326"/>
      <c r="B65" s="326" t="s">
        <v>141</v>
      </c>
      <c r="C65" s="327"/>
      <c r="D65" s="389">
        <v>82.9</v>
      </c>
      <c r="E65" s="162">
        <v>80.2</v>
      </c>
      <c r="F65" s="162">
        <v>81.2</v>
      </c>
      <c r="G65" s="162">
        <v>77.7</v>
      </c>
      <c r="H65" s="162">
        <v>83</v>
      </c>
      <c r="I65" s="162">
        <v>91.1</v>
      </c>
      <c r="J65" s="162">
        <v>85.7</v>
      </c>
      <c r="K65" s="162">
        <v>71.6</v>
      </c>
      <c r="L65" s="162">
        <v>77.7</v>
      </c>
      <c r="M65" s="162">
        <v>75.5</v>
      </c>
      <c r="N65" s="162">
        <v>92.2</v>
      </c>
      <c r="O65" s="162">
        <v>93.9</v>
      </c>
      <c r="P65" s="162">
        <v>85.3</v>
      </c>
      <c r="Q65" s="162">
        <v>81.5</v>
      </c>
      <c r="R65" s="162">
        <v>104.3</v>
      </c>
      <c r="S65" s="162">
        <v>87.5</v>
      </c>
    </row>
    <row r="66" spans="1:19" ht="13.5" customHeight="1">
      <c r="A66" s="326"/>
      <c r="B66" s="326" t="s">
        <v>142</v>
      </c>
      <c r="C66" s="327"/>
      <c r="D66" s="389">
        <v>81.1</v>
      </c>
      <c r="E66" s="162">
        <v>83.4</v>
      </c>
      <c r="F66" s="162">
        <v>78</v>
      </c>
      <c r="G66" s="162">
        <v>74.1</v>
      </c>
      <c r="H66" s="162">
        <v>81.8</v>
      </c>
      <c r="I66" s="162">
        <v>85.8</v>
      </c>
      <c r="J66" s="162">
        <v>83.8</v>
      </c>
      <c r="K66" s="162">
        <v>72.1</v>
      </c>
      <c r="L66" s="162">
        <v>74.4</v>
      </c>
      <c r="M66" s="162">
        <v>73.9</v>
      </c>
      <c r="N66" s="162">
        <v>94.5</v>
      </c>
      <c r="O66" s="162">
        <v>91.8</v>
      </c>
      <c r="P66" s="162">
        <v>87.5</v>
      </c>
      <c r="Q66" s="162">
        <v>83.4</v>
      </c>
      <c r="R66" s="162">
        <v>76.5</v>
      </c>
      <c r="S66" s="162">
        <v>85.8</v>
      </c>
    </row>
    <row r="67" spans="1:19" ht="13.5" customHeight="1">
      <c r="A67" s="326"/>
      <c r="B67" s="326" t="s">
        <v>143</v>
      </c>
      <c r="C67" s="327"/>
      <c r="D67" s="389">
        <v>142.8</v>
      </c>
      <c r="E67" s="162">
        <v>83.4</v>
      </c>
      <c r="F67" s="162">
        <v>137.4</v>
      </c>
      <c r="G67" s="162">
        <v>211.6</v>
      </c>
      <c r="H67" s="162">
        <v>198.6</v>
      </c>
      <c r="I67" s="162">
        <v>127.4</v>
      </c>
      <c r="J67" s="162">
        <v>116.2</v>
      </c>
      <c r="K67" s="162">
        <v>205.7</v>
      </c>
      <c r="L67" s="162">
        <v>75.8</v>
      </c>
      <c r="M67" s="162">
        <v>104.7</v>
      </c>
      <c r="N67" s="162">
        <v>111.5</v>
      </c>
      <c r="O67" s="162">
        <v>137.4</v>
      </c>
      <c r="P67" s="162">
        <v>241.8</v>
      </c>
      <c r="Q67" s="162">
        <v>147.9</v>
      </c>
      <c r="R67" s="162">
        <v>115.5</v>
      </c>
      <c r="S67" s="162">
        <v>141.9</v>
      </c>
    </row>
    <row r="68" spans="1:19" ht="13.5" customHeight="1">
      <c r="A68" s="326"/>
      <c r="B68" s="326" t="s">
        <v>144</v>
      </c>
      <c r="C68" s="327"/>
      <c r="D68" s="389">
        <v>129.3</v>
      </c>
      <c r="E68" s="162">
        <v>160.6</v>
      </c>
      <c r="F68" s="162">
        <v>137.1</v>
      </c>
      <c r="G68" s="162">
        <v>74.1</v>
      </c>
      <c r="H68" s="162">
        <v>82.6</v>
      </c>
      <c r="I68" s="162">
        <v>131.3</v>
      </c>
      <c r="J68" s="162">
        <v>134.2</v>
      </c>
      <c r="K68" s="162">
        <v>72.4</v>
      </c>
      <c r="L68" s="162">
        <v>277.4</v>
      </c>
      <c r="M68" s="162">
        <v>201.1</v>
      </c>
      <c r="N68" s="162">
        <v>115.7</v>
      </c>
      <c r="O68" s="162">
        <v>111.3</v>
      </c>
      <c r="P68" s="162">
        <v>87.6</v>
      </c>
      <c r="Q68" s="162">
        <v>122.3</v>
      </c>
      <c r="R68" s="162">
        <v>126.7</v>
      </c>
      <c r="S68" s="162">
        <v>88.4</v>
      </c>
    </row>
    <row r="69" spans="1:19" ht="13.5" customHeight="1">
      <c r="A69" s="326"/>
      <c r="B69" s="326" t="s">
        <v>145</v>
      </c>
      <c r="C69" s="327"/>
      <c r="D69" s="389">
        <v>83.3</v>
      </c>
      <c r="E69" s="162">
        <v>79.3</v>
      </c>
      <c r="F69" s="162">
        <v>80.7</v>
      </c>
      <c r="G69" s="162">
        <v>72.6</v>
      </c>
      <c r="H69" s="162">
        <v>80.3</v>
      </c>
      <c r="I69" s="162">
        <v>91.5</v>
      </c>
      <c r="J69" s="162">
        <v>86.9</v>
      </c>
      <c r="K69" s="162">
        <v>80.4</v>
      </c>
      <c r="L69" s="162">
        <v>77.3</v>
      </c>
      <c r="M69" s="162">
        <v>73.8</v>
      </c>
      <c r="N69" s="162">
        <v>92.5</v>
      </c>
      <c r="O69" s="162">
        <v>101.6</v>
      </c>
      <c r="P69" s="162">
        <v>85.9</v>
      </c>
      <c r="Q69" s="162">
        <v>86</v>
      </c>
      <c r="R69" s="162">
        <v>106.5</v>
      </c>
      <c r="S69" s="162">
        <v>83.3</v>
      </c>
    </row>
    <row r="70" spans="1:46" ht="13.5" customHeight="1">
      <c r="A70" s="326"/>
      <c r="B70" s="326" t="s">
        <v>146</v>
      </c>
      <c r="C70" s="327"/>
      <c r="D70" s="389">
        <v>81.8</v>
      </c>
      <c r="E70" s="162">
        <v>98.7</v>
      </c>
      <c r="F70" s="162">
        <v>79</v>
      </c>
      <c r="G70" s="162">
        <v>72.8</v>
      </c>
      <c r="H70" s="162">
        <v>83.8</v>
      </c>
      <c r="I70" s="162">
        <v>87.9</v>
      </c>
      <c r="J70" s="162">
        <v>82.1</v>
      </c>
      <c r="K70" s="162">
        <v>69.1</v>
      </c>
      <c r="L70" s="162">
        <v>74.4</v>
      </c>
      <c r="M70" s="162">
        <v>72.9</v>
      </c>
      <c r="N70" s="162">
        <v>92.9</v>
      </c>
      <c r="O70" s="162">
        <v>88.5</v>
      </c>
      <c r="P70" s="162">
        <v>86.9</v>
      </c>
      <c r="Q70" s="162">
        <v>84.5</v>
      </c>
      <c r="R70" s="162">
        <v>76.6</v>
      </c>
      <c r="S70" s="162">
        <v>84.6</v>
      </c>
      <c r="T70" s="332"/>
      <c r="U70" s="332"/>
      <c r="V70" s="332"/>
      <c r="W70" s="332"/>
      <c r="X70" s="332"/>
      <c r="Y70" s="332"/>
      <c r="Z70" s="332"/>
      <c r="AA70" s="332"/>
      <c r="AB70" s="332"/>
      <c r="AC70" s="332"/>
      <c r="AD70" s="332"/>
      <c r="AE70" s="332"/>
      <c r="AF70" s="332"/>
      <c r="AG70" s="332"/>
      <c r="AH70" s="332"/>
      <c r="AI70" s="332"/>
      <c r="AJ70" s="332"/>
      <c r="AK70" s="332"/>
      <c r="AL70" s="332"/>
      <c r="AM70" s="332"/>
      <c r="AN70" s="332"/>
      <c r="AO70" s="332"/>
      <c r="AP70" s="332"/>
      <c r="AQ70" s="332"/>
      <c r="AR70" s="332"/>
      <c r="AS70" s="332"/>
      <c r="AT70" s="332"/>
    </row>
    <row r="71" spans="1:46" ht="13.5" customHeight="1">
      <c r="A71" s="326"/>
      <c r="B71" s="326" t="s">
        <v>115</v>
      </c>
      <c r="C71" s="327"/>
      <c r="D71" s="389">
        <v>84.1</v>
      </c>
      <c r="E71" s="162">
        <v>86.1</v>
      </c>
      <c r="F71" s="162">
        <v>83.8</v>
      </c>
      <c r="G71" s="162">
        <v>82.6</v>
      </c>
      <c r="H71" s="162">
        <v>81</v>
      </c>
      <c r="I71" s="162">
        <v>90.8</v>
      </c>
      <c r="J71" s="162">
        <v>83.1</v>
      </c>
      <c r="K71" s="162">
        <v>70.1</v>
      </c>
      <c r="L71" s="162">
        <v>76</v>
      </c>
      <c r="M71" s="162">
        <v>73.1</v>
      </c>
      <c r="N71" s="162">
        <v>93.5</v>
      </c>
      <c r="O71" s="162">
        <v>91.1</v>
      </c>
      <c r="P71" s="162">
        <v>89.6</v>
      </c>
      <c r="Q71" s="162">
        <v>83.8</v>
      </c>
      <c r="R71" s="162">
        <v>79.1</v>
      </c>
      <c r="S71" s="162">
        <v>85.2</v>
      </c>
      <c r="T71" s="332"/>
      <c r="U71" s="332"/>
      <c r="V71" s="332"/>
      <c r="W71" s="332"/>
      <c r="X71" s="332"/>
      <c r="Y71" s="332"/>
      <c r="Z71" s="332"/>
      <c r="AA71" s="332"/>
      <c r="AB71" s="332"/>
      <c r="AC71" s="332"/>
      <c r="AD71" s="332"/>
      <c r="AE71" s="332"/>
      <c r="AF71" s="332"/>
      <c r="AG71" s="332"/>
      <c r="AH71" s="332"/>
      <c r="AI71" s="332"/>
      <c r="AJ71" s="332"/>
      <c r="AK71" s="332"/>
      <c r="AL71" s="332"/>
      <c r="AM71" s="332"/>
      <c r="AN71" s="332"/>
      <c r="AO71" s="332"/>
      <c r="AP71" s="332"/>
      <c r="AQ71" s="332"/>
      <c r="AR71" s="332"/>
      <c r="AS71" s="332"/>
      <c r="AT71" s="332"/>
    </row>
    <row r="72" spans="1:46" ht="13.5" customHeight="1">
      <c r="A72" s="171"/>
      <c r="B72" s="338" t="s">
        <v>559</v>
      </c>
      <c r="C72" s="172"/>
      <c r="D72" s="173">
        <v>85</v>
      </c>
      <c r="E72" s="174">
        <v>112.5</v>
      </c>
      <c r="F72" s="174">
        <v>84.3</v>
      </c>
      <c r="G72" s="174">
        <v>78.8</v>
      </c>
      <c r="H72" s="174">
        <v>79.7</v>
      </c>
      <c r="I72" s="174">
        <v>85.1</v>
      </c>
      <c r="J72" s="174">
        <v>85.1</v>
      </c>
      <c r="K72" s="174">
        <v>69.2</v>
      </c>
      <c r="L72" s="174">
        <v>76.9</v>
      </c>
      <c r="M72" s="174">
        <v>77</v>
      </c>
      <c r="N72" s="174">
        <v>95</v>
      </c>
      <c r="O72" s="174">
        <v>88.4</v>
      </c>
      <c r="P72" s="174">
        <v>92.3</v>
      </c>
      <c r="Q72" s="174">
        <v>84</v>
      </c>
      <c r="R72" s="174">
        <v>78.9</v>
      </c>
      <c r="S72" s="174">
        <v>85</v>
      </c>
      <c r="T72" s="332"/>
      <c r="U72" s="332"/>
      <c r="V72" s="332"/>
      <c r="W72" s="332"/>
      <c r="X72" s="332"/>
      <c r="Y72" s="332"/>
      <c r="Z72" s="332"/>
      <c r="AA72" s="332"/>
      <c r="AB72" s="332"/>
      <c r="AC72" s="332"/>
      <c r="AD72" s="332"/>
      <c r="AE72" s="332"/>
      <c r="AF72" s="332"/>
      <c r="AG72" s="332"/>
      <c r="AH72" s="332"/>
      <c r="AI72" s="332"/>
      <c r="AJ72" s="332"/>
      <c r="AK72" s="332"/>
      <c r="AL72" s="332"/>
      <c r="AM72" s="332"/>
      <c r="AN72" s="332"/>
      <c r="AO72" s="332"/>
      <c r="AP72" s="332"/>
      <c r="AQ72" s="332"/>
      <c r="AR72" s="332"/>
      <c r="AS72" s="332"/>
      <c r="AT72" s="332"/>
    </row>
    <row r="73" spans="1:19" ht="17.25" customHeight="1">
      <c r="A73" s="165"/>
      <c r="B73" s="165"/>
      <c r="C73" s="165"/>
      <c r="D73" s="662" t="s">
        <v>632</v>
      </c>
      <c r="E73" s="662"/>
      <c r="F73" s="662"/>
      <c r="G73" s="662"/>
      <c r="H73" s="662"/>
      <c r="I73" s="662"/>
      <c r="J73" s="662"/>
      <c r="K73" s="662"/>
      <c r="L73" s="662"/>
      <c r="M73" s="662"/>
      <c r="N73" s="662"/>
      <c r="O73" s="662"/>
      <c r="P73" s="662"/>
      <c r="Q73" s="662"/>
      <c r="R73" s="662"/>
      <c r="S73" s="662"/>
    </row>
    <row r="74" spans="1:19" ht="13.5" customHeight="1">
      <c r="A74" s="321" t="s">
        <v>137</v>
      </c>
      <c r="B74" s="321" t="s">
        <v>176</v>
      </c>
      <c r="C74" s="322" t="s">
        <v>138</v>
      </c>
      <c r="D74" s="323">
        <v>-1</v>
      </c>
      <c r="E74" s="324">
        <v>5.3</v>
      </c>
      <c r="F74" s="324">
        <v>1.3</v>
      </c>
      <c r="G74" s="324">
        <v>-4.1</v>
      </c>
      <c r="H74" s="324">
        <v>-6</v>
      </c>
      <c r="I74" s="324">
        <v>-2.6</v>
      </c>
      <c r="J74" s="324">
        <v>1.8</v>
      </c>
      <c r="K74" s="324">
        <v>-4.8</v>
      </c>
      <c r="L74" s="325">
        <v>6.5</v>
      </c>
      <c r="M74" s="325">
        <v>3.4</v>
      </c>
      <c r="N74" s="325">
        <v>-14</v>
      </c>
      <c r="O74" s="325">
        <v>4.2</v>
      </c>
      <c r="P74" s="324">
        <v>-4</v>
      </c>
      <c r="Q74" s="324">
        <v>-7.1</v>
      </c>
      <c r="R74" s="324">
        <v>-0.8</v>
      </c>
      <c r="S74" s="325">
        <v>0.9</v>
      </c>
    </row>
    <row r="75" spans="1:19" ht="13.5" customHeight="1">
      <c r="A75" s="326"/>
      <c r="B75" s="326" t="s">
        <v>674</v>
      </c>
      <c r="C75" s="327"/>
      <c r="D75" s="328">
        <v>0</v>
      </c>
      <c r="E75" s="161">
        <v>-1.8</v>
      </c>
      <c r="F75" s="161">
        <v>2</v>
      </c>
      <c r="G75" s="161">
        <v>-11.1</v>
      </c>
      <c r="H75" s="161">
        <v>2</v>
      </c>
      <c r="I75" s="161">
        <v>7.8</v>
      </c>
      <c r="J75" s="161">
        <v>0.8</v>
      </c>
      <c r="K75" s="161">
        <v>0.6</v>
      </c>
      <c r="L75" s="329">
        <v>0.1</v>
      </c>
      <c r="M75" s="329">
        <v>-5.2</v>
      </c>
      <c r="N75" s="329">
        <v>-3.8</v>
      </c>
      <c r="O75" s="329">
        <v>-6</v>
      </c>
      <c r="P75" s="161">
        <v>-7.6</v>
      </c>
      <c r="Q75" s="161">
        <v>-1.6</v>
      </c>
      <c r="R75" s="161">
        <v>-7.5</v>
      </c>
      <c r="S75" s="329">
        <v>0.1</v>
      </c>
    </row>
    <row r="76" spans="1:19" ht="13.5" customHeight="1">
      <c r="A76" s="326"/>
      <c r="B76" s="326" t="s">
        <v>676</v>
      </c>
      <c r="C76" s="327"/>
      <c r="D76" s="328">
        <v>-0.4</v>
      </c>
      <c r="E76" s="161">
        <v>1.2</v>
      </c>
      <c r="F76" s="161">
        <v>0.3</v>
      </c>
      <c r="G76" s="161">
        <v>-3.5</v>
      </c>
      <c r="H76" s="161">
        <v>18.1</v>
      </c>
      <c r="I76" s="161">
        <v>0</v>
      </c>
      <c r="J76" s="161">
        <v>-1.7</v>
      </c>
      <c r="K76" s="161">
        <v>1.8</v>
      </c>
      <c r="L76" s="329">
        <v>17.6</v>
      </c>
      <c r="M76" s="329">
        <v>-5.1</v>
      </c>
      <c r="N76" s="329">
        <v>0.8</v>
      </c>
      <c r="O76" s="329">
        <v>-2.8</v>
      </c>
      <c r="P76" s="161">
        <v>0.9</v>
      </c>
      <c r="Q76" s="161">
        <v>-6.3</v>
      </c>
      <c r="R76" s="161">
        <v>5.1</v>
      </c>
      <c r="S76" s="329">
        <v>1.7</v>
      </c>
    </row>
    <row r="77" spans="1:19" ht="13.5" customHeight="1">
      <c r="A77" s="326"/>
      <c r="B77" s="326" t="s">
        <v>677</v>
      </c>
      <c r="C77" s="327"/>
      <c r="D77" s="328">
        <v>-2.7</v>
      </c>
      <c r="E77" s="161">
        <v>-13.9</v>
      </c>
      <c r="F77" s="161">
        <v>-3.1</v>
      </c>
      <c r="G77" s="161">
        <v>-8.9</v>
      </c>
      <c r="H77" s="161">
        <v>8</v>
      </c>
      <c r="I77" s="161">
        <v>0.1</v>
      </c>
      <c r="J77" s="161">
        <v>-2</v>
      </c>
      <c r="K77" s="161">
        <v>-10.2</v>
      </c>
      <c r="L77" s="329">
        <v>6.6</v>
      </c>
      <c r="M77" s="329">
        <v>-0.2</v>
      </c>
      <c r="N77" s="329">
        <v>1.4</v>
      </c>
      <c r="O77" s="329">
        <v>-9.2</v>
      </c>
      <c r="P77" s="161">
        <v>-1.3</v>
      </c>
      <c r="Q77" s="161">
        <v>-1.9</v>
      </c>
      <c r="R77" s="161">
        <v>3.7</v>
      </c>
      <c r="S77" s="329">
        <v>-2.3</v>
      </c>
    </row>
    <row r="78" spans="1:19" ht="13.5" customHeight="1">
      <c r="A78" s="326"/>
      <c r="B78" s="326" t="s">
        <v>415</v>
      </c>
      <c r="C78" s="327"/>
      <c r="D78" s="328">
        <v>-1.4</v>
      </c>
      <c r="E78" s="161">
        <v>-5.5</v>
      </c>
      <c r="F78" s="161">
        <v>0.9</v>
      </c>
      <c r="G78" s="161">
        <v>18.3</v>
      </c>
      <c r="H78" s="161">
        <v>-0.8</v>
      </c>
      <c r="I78" s="161">
        <v>-6.4</v>
      </c>
      <c r="J78" s="161">
        <v>-4.4</v>
      </c>
      <c r="K78" s="161">
        <v>-1.3</v>
      </c>
      <c r="L78" s="329">
        <v>24.2</v>
      </c>
      <c r="M78" s="329">
        <v>-5.3</v>
      </c>
      <c r="N78" s="329">
        <v>1.4</v>
      </c>
      <c r="O78" s="329">
        <v>2.2</v>
      </c>
      <c r="P78" s="161">
        <v>-2</v>
      </c>
      <c r="Q78" s="161">
        <v>-2.9</v>
      </c>
      <c r="R78" s="161">
        <v>-6.1</v>
      </c>
      <c r="S78" s="329">
        <v>1.9</v>
      </c>
    </row>
    <row r="79" spans="1:19" ht="13.5" customHeight="1">
      <c r="A79" s="230"/>
      <c r="B79" s="171" t="s">
        <v>418</v>
      </c>
      <c r="C79" s="231"/>
      <c r="D79" s="408" t="s">
        <v>603</v>
      </c>
      <c r="E79" s="409" t="s">
        <v>603</v>
      </c>
      <c r="F79" s="409" t="s">
        <v>603</v>
      </c>
      <c r="G79" s="409" t="s">
        <v>603</v>
      </c>
      <c r="H79" s="409" t="s">
        <v>603</v>
      </c>
      <c r="I79" s="409" t="s">
        <v>603</v>
      </c>
      <c r="J79" s="409" t="s">
        <v>603</v>
      </c>
      <c r="K79" s="409" t="s">
        <v>603</v>
      </c>
      <c r="L79" s="409" t="s">
        <v>603</v>
      </c>
      <c r="M79" s="409" t="s">
        <v>603</v>
      </c>
      <c r="N79" s="409" t="s">
        <v>603</v>
      </c>
      <c r="O79" s="409" t="s">
        <v>603</v>
      </c>
      <c r="P79" s="409" t="s">
        <v>603</v>
      </c>
      <c r="Q79" s="409" t="s">
        <v>603</v>
      </c>
      <c r="R79" s="409" t="s">
        <v>603</v>
      </c>
      <c r="S79" s="409" t="s">
        <v>604</v>
      </c>
    </row>
    <row r="80" spans="1:19" ht="13.5" customHeight="1">
      <c r="A80" s="326"/>
      <c r="B80" s="326" t="s">
        <v>147</v>
      </c>
      <c r="C80" s="327"/>
      <c r="D80" s="534" t="s">
        <v>177</v>
      </c>
      <c r="E80" s="535" t="s">
        <v>177</v>
      </c>
      <c r="F80" s="535" t="s">
        <v>177</v>
      </c>
      <c r="G80" s="535" t="s">
        <v>177</v>
      </c>
      <c r="H80" s="535" t="s">
        <v>177</v>
      </c>
      <c r="I80" s="535" t="s">
        <v>177</v>
      </c>
      <c r="J80" s="535" t="s">
        <v>177</v>
      </c>
      <c r="K80" s="535" t="s">
        <v>177</v>
      </c>
      <c r="L80" s="535" t="s">
        <v>177</v>
      </c>
      <c r="M80" s="535" t="s">
        <v>177</v>
      </c>
      <c r="N80" s="535" t="s">
        <v>177</v>
      </c>
      <c r="O80" s="535" t="s">
        <v>177</v>
      </c>
      <c r="P80" s="535" t="s">
        <v>177</v>
      </c>
      <c r="Q80" s="535" t="s">
        <v>177</v>
      </c>
      <c r="R80" s="535" t="s">
        <v>177</v>
      </c>
      <c r="S80" s="535" t="s">
        <v>177</v>
      </c>
    </row>
    <row r="81" spans="1:19" ht="13.5" customHeight="1">
      <c r="A81" s="326"/>
      <c r="B81" s="326" t="s">
        <v>172</v>
      </c>
      <c r="C81" s="327"/>
      <c r="D81" s="423" t="s">
        <v>177</v>
      </c>
      <c r="E81" s="424" t="s">
        <v>177</v>
      </c>
      <c r="F81" s="424" t="s">
        <v>177</v>
      </c>
      <c r="G81" s="424" t="s">
        <v>177</v>
      </c>
      <c r="H81" s="424" t="s">
        <v>177</v>
      </c>
      <c r="I81" s="424" t="s">
        <v>177</v>
      </c>
      <c r="J81" s="424" t="s">
        <v>177</v>
      </c>
      <c r="K81" s="424" t="s">
        <v>177</v>
      </c>
      <c r="L81" s="424" t="s">
        <v>177</v>
      </c>
      <c r="M81" s="424" t="s">
        <v>177</v>
      </c>
      <c r="N81" s="424" t="s">
        <v>177</v>
      </c>
      <c r="O81" s="424" t="s">
        <v>177</v>
      </c>
      <c r="P81" s="424" t="s">
        <v>177</v>
      </c>
      <c r="Q81" s="424" t="s">
        <v>177</v>
      </c>
      <c r="R81" s="424" t="s">
        <v>177</v>
      </c>
      <c r="S81" s="424" t="s">
        <v>177</v>
      </c>
    </row>
    <row r="82" spans="1:19" ht="13.5" customHeight="1">
      <c r="A82" s="326" t="s">
        <v>417</v>
      </c>
      <c r="B82" s="326" t="s">
        <v>148</v>
      </c>
      <c r="C82" s="327" t="s">
        <v>678</v>
      </c>
      <c r="D82" s="423" t="s">
        <v>177</v>
      </c>
      <c r="E82" s="424" t="s">
        <v>177</v>
      </c>
      <c r="F82" s="424" t="s">
        <v>177</v>
      </c>
      <c r="G82" s="424" t="s">
        <v>177</v>
      </c>
      <c r="H82" s="424" t="s">
        <v>177</v>
      </c>
      <c r="I82" s="424" t="s">
        <v>177</v>
      </c>
      <c r="J82" s="424" t="s">
        <v>177</v>
      </c>
      <c r="K82" s="424" t="s">
        <v>177</v>
      </c>
      <c r="L82" s="424" t="s">
        <v>177</v>
      </c>
      <c r="M82" s="424" t="s">
        <v>177</v>
      </c>
      <c r="N82" s="424" t="s">
        <v>177</v>
      </c>
      <c r="O82" s="424" t="s">
        <v>177</v>
      </c>
      <c r="P82" s="424" t="s">
        <v>177</v>
      </c>
      <c r="Q82" s="424" t="s">
        <v>177</v>
      </c>
      <c r="R82" s="424" t="s">
        <v>177</v>
      </c>
      <c r="S82" s="424" t="s">
        <v>177</v>
      </c>
    </row>
    <row r="83" spans="1:19" ht="13.5" customHeight="1">
      <c r="A83" s="326"/>
      <c r="B83" s="326" t="s">
        <v>139</v>
      </c>
      <c r="C83" s="327"/>
      <c r="D83" s="423" t="s">
        <v>177</v>
      </c>
      <c r="E83" s="424" t="s">
        <v>177</v>
      </c>
      <c r="F83" s="424" t="s">
        <v>177</v>
      </c>
      <c r="G83" s="424" t="s">
        <v>177</v>
      </c>
      <c r="H83" s="424" t="s">
        <v>177</v>
      </c>
      <c r="I83" s="424" t="s">
        <v>177</v>
      </c>
      <c r="J83" s="424" t="s">
        <v>177</v>
      </c>
      <c r="K83" s="424" t="s">
        <v>177</v>
      </c>
      <c r="L83" s="424" t="s">
        <v>177</v>
      </c>
      <c r="M83" s="424" t="s">
        <v>177</v>
      </c>
      <c r="N83" s="424" t="s">
        <v>177</v>
      </c>
      <c r="O83" s="424" t="s">
        <v>177</v>
      </c>
      <c r="P83" s="424" t="s">
        <v>177</v>
      </c>
      <c r="Q83" s="424" t="s">
        <v>177</v>
      </c>
      <c r="R83" s="424" t="s">
        <v>177</v>
      </c>
      <c r="S83" s="424" t="s">
        <v>177</v>
      </c>
    </row>
    <row r="84" spans="1:19" ht="13.5" customHeight="1">
      <c r="A84" s="326"/>
      <c r="B84" s="326" t="s">
        <v>140</v>
      </c>
      <c r="C84" s="327"/>
      <c r="D84" s="423" t="s">
        <v>177</v>
      </c>
      <c r="E84" s="424" t="s">
        <v>177</v>
      </c>
      <c r="F84" s="424" t="s">
        <v>177</v>
      </c>
      <c r="G84" s="424" t="s">
        <v>177</v>
      </c>
      <c r="H84" s="424" t="s">
        <v>177</v>
      </c>
      <c r="I84" s="424" t="s">
        <v>177</v>
      </c>
      <c r="J84" s="424" t="s">
        <v>177</v>
      </c>
      <c r="K84" s="424" t="s">
        <v>177</v>
      </c>
      <c r="L84" s="424" t="s">
        <v>177</v>
      </c>
      <c r="M84" s="424" t="s">
        <v>177</v>
      </c>
      <c r="N84" s="424" t="s">
        <v>177</v>
      </c>
      <c r="O84" s="424" t="s">
        <v>177</v>
      </c>
      <c r="P84" s="424" t="s">
        <v>177</v>
      </c>
      <c r="Q84" s="424" t="s">
        <v>177</v>
      </c>
      <c r="R84" s="424" t="s">
        <v>177</v>
      </c>
      <c r="S84" s="424" t="s">
        <v>177</v>
      </c>
    </row>
    <row r="85" spans="1:19" ht="13.5" customHeight="1">
      <c r="A85" s="326"/>
      <c r="B85" s="326" t="s">
        <v>141</v>
      </c>
      <c r="C85" s="327"/>
      <c r="D85" s="423">
        <v>-3.2</v>
      </c>
      <c r="E85" s="424">
        <v>-9.3</v>
      </c>
      <c r="F85" s="424">
        <v>-2.6</v>
      </c>
      <c r="G85" s="424">
        <v>2.6</v>
      </c>
      <c r="H85" s="424">
        <v>-1.7</v>
      </c>
      <c r="I85" s="424">
        <v>-1.8</v>
      </c>
      <c r="J85" s="424">
        <v>-11</v>
      </c>
      <c r="K85" s="424">
        <v>-5.3</v>
      </c>
      <c r="L85" s="424">
        <v>3.5</v>
      </c>
      <c r="M85" s="424">
        <v>-4.9</v>
      </c>
      <c r="N85" s="424">
        <v>1.3</v>
      </c>
      <c r="O85" s="424">
        <v>1.3</v>
      </c>
      <c r="P85" s="424">
        <v>-0.4</v>
      </c>
      <c r="Q85" s="424">
        <v>-5.8</v>
      </c>
      <c r="R85" s="424">
        <v>20.2</v>
      </c>
      <c r="S85" s="424">
        <v>-0.7</v>
      </c>
    </row>
    <row r="86" spans="1:19" ht="13.5" customHeight="1">
      <c r="A86" s="326"/>
      <c r="B86" s="326" t="s">
        <v>142</v>
      </c>
      <c r="C86" s="327"/>
      <c r="D86" s="423">
        <v>-0.7</v>
      </c>
      <c r="E86" s="424">
        <v>0.7</v>
      </c>
      <c r="F86" s="424">
        <v>-1</v>
      </c>
      <c r="G86" s="424">
        <v>-1.6</v>
      </c>
      <c r="H86" s="424">
        <v>-1</v>
      </c>
      <c r="I86" s="424">
        <v>-2.7</v>
      </c>
      <c r="J86" s="424">
        <v>-3.5</v>
      </c>
      <c r="K86" s="424">
        <v>-0.8</v>
      </c>
      <c r="L86" s="424">
        <v>-1.6</v>
      </c>
      <c r="M86" s="424">
        <v>-3.5</v>
      </c>
      <c r="N86" s="424">
        <v>5.5</v>
      </c>
      <c r="O86" s="424">
        <v>1.3</v>
      </c>
      <c r="P86" s="424">
        <v>3.8</v>
      </c>
      <c r="Q86" s="424">
        <v>-2</v>
      </c>
      <c r="R86" s="424">
        <v>3.4</v>
      </c>
      <c r="S86" s="424">
        <v>0.1</v>
      </c>
    </row>
    <row r="87" spans="1:19" ht="13.5" customHeight="1">
      <c r="A87" s="326"/>
      <c r="B87" s="326" t="s">
        <v>143</v>
      </c>
      <c r="C87" s="327"/>
      <c r="D87" s="423">
        <v>2.1</v>
      </c>
      <c r="E87" s="424">
        <v>4.5</v>
      </c>
      <c r="F87" s="424">
        <v>-0.9</v>
      </c>
      <c r="G87" s="424">
        <v>1.6</v>
      </c>
      <c r="H87" s="424">
        <v>-0.8</v>
      </c>
      <c r="I87" s="424">
        <v>2.1</v>
      </c>
      <c r="J87" s="424">
        <v>-6.1</v>
      </c>
      <c r="K87" s="424">
        <v>-0.6</v>
      </c>
      <c r="L87" s="424">
        <v>-1.4</v>
      </c>
      <c r="M87" s="424">
        <v>-7.7</v>
      </c>
      <c r="N87" s="424">
        <v>0.2</v>
      </c>
      <c r="O87" s="424">
        <v>5.8</v>
      </c>
      <c r="P87" s="424">
        <v>5.5</v>
      </c>
      <c r="Q87" s="424">
        <v>19.6</v>
      </c>
      <c r="R87" s="424">
        <v>9.1</v>
      </c>
      <c r="S87" s="424">
        <v>4.1</v>
      </c>
    </row>
    <row r="88" spans="1:19" ht="13.5" customHeight="1">
      <c r="A88" s="326"/>
      <c r="B88" s="326" t="s">
        <v>144</v>
      </c>
      <c r="C88" s="327"/>
      <c r="D88" s="423">
        <v>0.6</v>
      </c>
      <c r="E88" s="424">
        <v>-2.7</v>
      </c>
      <c r="F88" s="424">
        <v>-0.8</v>
      </c>
      <c r="G88" s="424">
        <v>-0.8</v>
      </c>
      <c r="H88" s="424">
        <v>2.6</v>
      </c>
      <c r="I88" s="424">
        <v>9.6</v>
      </c>
      <c r="J88" s="424">
        <v>18.8</v>
      </c>
      <c r="K88" s="424">
        <v>-0.8</v>
      </c>
      <c r="L88" s="424">
        <v>16</v>
      </c>
      <c r="M88" s="424">
        <v>-5.5</v>
      </c>
      <c r="N88" s="424">
        <v>2.7</v>
      </c>
      <c r="O88" s="424">
        <v>-5.5</v>
      </c>
      <c r="P88" s="424">
        <v>4.5</v>
      </c>
      <c r="Q88" s="424">
        <v>-4.2</v>
      </c>
      <c r="R88" s="424">
        <v>2.8</v>
      </c>
      <c r="S88" s="424">
        <v>-11.2</v>
      </c>
    </row>
    <row r="89" spans="1:19" ht="13.5" customHeight="1">
      <c r="A89" s="326"/>
      <c r="B89" s="326" t="s">
        <v>145</v>
      </c>
      <c r="C89" s="327"/>
      <c r="D89" s="423">
        <v>-0.1</v>
      </c>
      <c r="E89" s="424">
        <v>-1</v>
      </c>
      <c r="F89" s="424">
        <v>-1</v>
      </c>
      <c r="G89" s="424">
        <v>-3.2</v>
      </c>
      <c r="H89" s="424">
        <v>0.8</v>
      </c>
      <c r="I89" s="424">
        <v>4.7</v>
      </c>
      <c r="J89" s="424">
        <v>0</v>
      </c>
      <c r="K89" s="424">
        <v>5.2</v>
      </c>
      <c r="L89" s="424">
        <v>1.2</v>
      </c>
      <c r="M89" s="424">
        <v>-2</v>
      </c>
      <c r="N89" s="424">
        <v>-1.4</v>
      </c>
      <c r="O89" s="424">
        <v>4.6</v>
      </c>
      <c r="P89" s="424">
        <v>1.3</v>
      </c>
      <c r="Q89" s="424">
        <v>1.8</v>
      </c>
      <c r="R89" s="424">
        <v>-8.9</v>
      </c>
      <c r="S89" s="424">
        <v>-7.8</v>
      </c>
    </row>
    <row r="90" spans="1:19" ht="13.5" customHeight="1">
      <c r="A90" s="326"/>
      <c r="B90" s="326" t="s">
        <v>146</v>
      </c>
      <c r="C90" s="327"/>
      <c r="D90" s="423">
        <v>0.4</v>
      </c>
      <c r="E90" s="424">
        <v>9.2</v>
      </c>
      <c r="F90" s="424">
        <v>-1.3</v>
      </c>
      <c r="G90" s="424">
        <v>-0.8</v>
      </c>
      <c r="H90" s="424">
        <v>1.3</v>
      </c>
      <c r="I90" s="424">
        <v>4.8</v>
      </c>
      <c r="J90" s="424">
        <v>-1</v>
      </c>
      <c r="K90" s="424">
        <v>4.4</v>
      </c>
      <c r="L90" s="424">
        <v>-0.8</v>
      </c>
      <c r="M90" s="424">
        <v>-2.9</v>
      </c>
      <c r="N90" s="424">
        <v>4.7</v>
      </c>
      <c r="O90" s="424">
        <v>-4</v>
      </c>
      <c r="P90" s="424">
        <v>2.6</v>
      </c>
      <c r="Q90" s="424">
        <v>1.7</v>
      </c>
      <c r="R90" s="424">
        <v>1.9</v>
      </c>
      <c r="S90" s="424">
        <v>-6.5</v>
      </c>
    </row>
    <row r="91" spans="1:19" ht="13.5" customHeight="1">
      <c r="A91" s="326"/>
      <c r="B91" s="326" t="s">
        <v>115</v>
      </c>
      <c r="C91" s="327"/>
      <c r="D91" s="423">
        <v>4.1</v>
      </c>
      <c r="E91" s="424">
        <v>0.6</v>
      </c>
      <c r="F91" s="424">
        <v>6.6</v>
      </c>
      <c r="G91" s="424">
        <v>4.7</v>
      </c>
      <c r="H91" s="424">
        <v>-1.3</v>
      </c>
      <c r="I91" s="424">
        <v>7.6</v>
      </c>
      <c r="J91" s="424">
        <v>0.4</v>
      </c>
      <c r="K91" s="424">
        <v>6.2</v>
      </c>
      <c r="L91" s="424">
        <v>1.1</v>
      </c>
      <c r="M91" s="424">
        <v>-3.3</v>
      </c>
      <c r="N91" s="424">
        <v>8.5</v>
      </c>
      <c r="O91" s="424">
        <v>-0.3</v>
      </c>
      <c r="P91" s="424">
        <v>5.2</v>
      </c>
      <c r="Q91" s="424">
        <v>1.3</v>
      </c>
      <c r="R91" s="424">
        <v>1.8</v>
      </c>
      <c r="S91" s="424">
        <v>-3.7</v>
      </c>
    </row>
    <row r="92" spans="1:19" ht="13.5" customHeight="1">
      <c r="A92" s="171"/>
      <c r="B92" s="338" t="s">
        <v>560</v>
      </c>
      <c r="C92" s="172"/>
      <c r="D92" s="536">
        <v>0.6</v>
      </c>
      <c r="E92" s="537">
        <v>36</v>
      </c>
      <c r="F92" s="537">
        <v>-1.9</v>
      </c>
      <c r="G92" s="537">
        <v>7.5</v>
      </c>
      <c r="H92" s="537">
        <v>-3.7</v>
      </c>
      <c r="I92" s="537">
        <v>-3.7</v>
      </c>
      <c r="J92" s="537">
        <v>1.3</v>
      </c>
      <c r="K92" s="537">
        <v>3.3</v>
      </c>
      <c r="L92" s="537">
        <v>1.9</v>
      </c>
      <c r="M92" s="537">
        <v>1.3</v>
      </c>
      <c r="N92" s="537">
        <v>8</v>
      </c>
      <c r="O92" s="537">
        <v>-6.8</v>
      </c>
      <c r="P92" s="537">
        <v>7.7</v>
      </c>
      <c r="Q92" s="537">
        <v>-0.7</v>
      </c>
      <c r="R92" s="537">
        <v>5.9</v>
      </c>
      <c r="S92" s="537">
        <v>-3.7</v>
      </c>
    </row>
    <row r="93" spans="1:35" ht="27" customHeight="1">
      <c r="A93" s="664" t="s">
        <v>850</v>
      </c>
      <c r="B93" s="664"/>
      <c r="C93" s="664"/>
      <c r="D93" s="178">
        <v>1.1</v>
      </c>
      <c r="E93" s="177">
        <v>30.7</v>
      </c>
      <c r="F93" s="177">
        <v>0.6</v>
      </c>
      <c r="G93" s="177">
        <v>-4.6</v>
      </c>
      <c r="H93" s="177">
        <v>-1.6</v>
      </c>
      <c r="I93" s="177">
        <v>-6.3</v>
      </c>
      <c r="J93" s="177">
        <v>2.4</v>
      </c>
      <c r="K93" s="177">
        <v>-1.3</v>
      </c>
      <c r="L93" s="177">
        <v>1.2</v>
      </c>
      <c r="M93" s="177">
        <v>5.3</v>
      </c>
      <c r="N93" s="177">
        <v>1.6</v>
      </c>
      <c r="O93" s="177">
        <v>-3</v>
      </c>
      <c r="P93" s="177">
        <v>3</v>
      </c>
      <c r="Q93" s="177">
        <v>0.2</v>
      </c>
      <c r="R93" s="177">
        <v>-0.3</v>
      </c>
      <c r="S93" s="177">
        <v>-0.2</v>
      </c>
      <c r="T93" s="333"/>
      <c r="U93" s="333"/>
      <c r="V93" s="333"/>
      <c r="W93" s="333"/>
      <c r="X93" s="333"/>
      <c r="Y93" s="333"/>
      <c r="Z93" s="333"/>
      <c r="AA93" s="333"/>
      <c r="AB93" s="333"/>
      <c r="AC93" s="333"/>
      <c r="AD93" s="333"/>
      <c r="AE93" s="333"/>
      <c r="AF93" s="333"/>
      <c r="AG93" s="333"/>
      <c r="AH93" s="333"/>
      <c r="AI93" s="333"/>
    </row>
    <row r="94" spans="1:36" s="332" customFormat="1" ht="27" customHeight="1">
      <c r="A94" s="669" t="s">
        <v>540</v>
      </c>
      <c r="B94" s="669"/>
      <c r="C94" s="669"/>
      <c r="D94" s="669"/>
      <c r="E94" s="669"/>
      <c r="F94" s="669"/>
      <c r="G94" s="669"/>
      <c r="H94" s="669"/>
      <c r="I94" s="669"/>
      <c r="J94" s="669"/>
      <c r="K94" s="669"/>
      <c r="L94" s="669"/>
      <c r="M94" s="669"/>
      <c r="N94" s="669"/>
      <c r="O94" s="669"/>
      <c r="P94" s="669"/>
      <c r="Q94" s="669"/>
      <c r="R94" s="669"/>
      <c r="S94" s="669"/>
      <c r="T94" s="318"/>
      <c r="U94" s="318"/>
      <c r="V94" s="318"/>
      <c r="W94" s="318"/>
      <c r="X94" s="318"/>
      <c r="Y94" s="318"/>
      <c r="Z94" s="318"/>
      <c r="AA94" s="318"/>
      <c r="AB94" s="318"/>
      <c r="AC94" s="318"/>
      <c r="AD94" s="318"/>
      <c r="AE94" s="318"/>
      <c r="AF94" s="318"/>
      <c r="AG94" s="318"/>
      <c r="AH94" s="318"/>
      <c r="AI94" s="318"/>
      <c r="AJ94" s="318"/>
    </row>
    <row r="95" spans="1:19" ht="13.5">
      <c r="A95" s="670"/>
      <c r="B95" s="670"/>
      <c r="C95" s="670"/>
      <c r="D95" s="670"/>
      <c r="E95" s="670"/>
      <c r="F95" s="670"/>
      <c r="G95" s="670"/>
      <c r="H95" s="670"/>
      <c r="I95" s="670"/>
      <c r="J95" s="670"/>
      <c r="K95" s="670"/>
      <c r="L95" s="670"/>
      <c r="M95" s="670"/>
      <c r="N95" s="670"/>
      <c r="O95" s="670"/>
      <c r="P95" s="670"/>
      <c r="Q95" s="670"/>
      <c r="R95" s="670"/>
      <c r="S95" s="670"/>
    </row>
    <row r="96" spans="1:19" ht="13.5">
      <c r="A96" s="670"/>
      <c r="B96" s="670"/>
      <c r="C96" s="670"/>
      <c r="D96" s="670"/>
      <c r="E96" s="670"/>
      <c r="F96" s="670"/>
      <c r="G96" s="670"/>
      <c r="H96" s="670"/>
      <c r="I96" s="670"/>
      <c r="J96" s="670"/>
      <c r="K96" s="670"/>
      <c r="L96" s="670"/>
      <c r="M96" s="670"/>
      <c r="N96" s="670"/>
      <c r="O96" s="670"/>
      <c r="P96" s="670"/>
      <c r="Q96" s="670"/>
      <c r="R96" s="670"/>
      <c r="S96" s="670"/>
    </row>
    <row r="97" spans="10:19" ht="13.5">
      <c r="J97" s="666" t="s">
        <v>547</v>
      </c>
      <c r="K97" s="667"/>
      <c r="L97" s="667"/>
      <c r="M97" s="667"/>
      <c r="N97" s="667"/>
      <c r="O97" s="667"/>
      <c r="P97" s="667"/>
      <c r="Q97" s="667"/>
      <c r="R97" s="667"/>
      <c r="S97" s="667"/>
    </row>
    <row r="98" ht="13.5">
      <c r="N98" s="318" t="s">
        <v>548</v>
      </c>
    </row>
    <row r="99" spans="2:20" ht="13.5">
      <c r="B99" s="668" t="s">
        <v>549</v>
      </c>
      <c r="C99" s="668"/>
      <c r="D99" s="668"/>
      <c r="E99" s="668"/>
      <c r="F99" s="668"/>
      <c r="G99" s="668"/>
      <c r="H99" s="668"/>
      <c r="I99" s="668"/>
      <c r="J99" s="668"/>
      <c r="K99" s="668"/>
      <c r="L99" s="668"/>
      <c r="M99" s="668"/>
      <c r="N99" s="668"/>
      <c r="O99" s="668"/>
      <c r="P99" s="668"/>
      <c r="Q99" s="668"/>
      <c r="R99" s="668"/>
      <c r="S99" s="668"/>
      <c r="T99" s="668"/>
    </row>
  </sheetData>
  <sheetProtection/>
  <mergeCells count="14">
    <mergeCell ref="J97:S97"/>
    <mergeCell ref="B99:T99"/>
    <mergeCell ref="A94:S96"/>
    <mergeCell ref="G2:N2"/>
    <mergeCell ref="D27:S27"/>
    <mergeCell ref="A47:C47"/>
    <mergeCell ref="H49:O49"/>
    <mergeCell ref="H3:O3"/>
    <mergeCell ref="A4:C6"/>
    <mergeCell ref="D7:R7"/>
    <mergeCell ref="A50:C52"/>
    <mergeCell ref="D53:R53"/>
    <mergeCell ref="D73:S73"/>
    <mergeCell ref="A93:C93"/>
  </mergeCells>
  <printOptions/>
  <pageMargins left="0.7874015748031497" right="0.3937007874015748" top="0.4330708661417323" bottom="0.38" header="0.31496062992125984" footer="0.2"/>
  <pageSetup horizontalDpi="600" verticalDpi="600" orientation="portrait" paperSize="9" scale="62" r:id="rId1"/>
  <headerFooter alignWithMargins="0">
    <oddFooter>&amp;C&amp;"ＭＳ Ｐゴシック,標準"&amp;12- 5 -</oddFooter>
  </headerFooter>
</worksheet>
</file>

<file path=xl/worksheets/sheet9.xml><?xml version="1.0" encoding="utf-8"?>
<worksheet xmlns="http://schemas.openxmlformats.org/spreadsheetml/2006/main" xmlns:r="http://schemas.openxmlformats.org/officeDocument/2006/relationships">
  <sheetPr>
    <tabColor indexed="17"/>
  </sheetPr>
  <dimension ref="A1:AT94"/>
  <sheetViews>
    <sheetView view="pageBreakPreview" zoomScale="90" zoomScaleNormal="85" zoomScaleSheetLayoutView="90" zoomScalePageLayoutView="0" workbookViewId="0" topLeftCell="A1">
      <selection activeCell="A1" sqref="A1"/>
    </sheetView>
  </sheetViews>
  <sheetFormatPr defaultColWidth="8.796875" defaultRowHeight="14.25"/>
  <cols>
    <col min="1" max="1" width="4.8984375" style="318" bestFit="1" customWidth="1"/>
    <col min="2" max="2" width="3.19921875" style="318" bestFit="1" customWidth="1"/>
    <col min="3" max="3" width="3.09765625" style="318" bestFit="1" customWidth="1"/>
    <col min="4" max="19" width="8.19921875" style="318" customWidth="1"/>
    <col min="20" max="35" width="7.59765625" style="318" customWidth="1"/>
    <col min="36" max="16384" width="9" style="318" customWidth="1"/>
  </cols>
  <sheetData>
    <row r="1" spans="1:31" ht="18.75">
      <c r="A1" s="319"/>
      <c r="B1" s="319"/>
      <c r="C1" s="319"/>
      <c r="D1" s="319"/>
      <c r="E1" s="143"/>
      <c r="F1" s="143"/>
      <c r="G1" s="199"/>
      <c r="H1" s="199"/>
      <c r="I1" s="199"/>
      <c r="J1" s="199"/>
      <c r="K1" s="199"/>
      <c r="L1" s="199"/>
      <c r="M1" s="199"/>
      <c r="N1" s="199"/>
      <c r="O1" s="199"/>
      <c r="P1" s="143"/>
      <c r="Q1" s="143"/>
      <c r="R1" s="319"/>
      <c r="S1" s="143"/>
      <c r="T1" s="143"/>
      <c r="U1" s="143"/>
      <c r="V1" s="143"/>
      <c r="W1" s="143"/>
      <c r="X1" s="143"/>
      <c r="Y1" s="143"/>
      <c r="Z1" s="143"/>
      <c r="AA1" s="143"/>
      <c r="AB1" s="143"/>
      <c r="AC1" s="143"/>
      <c r="AD1" s="143"/>
      <c r="AE1" s="143"/>
    </row>
    <row r="2" spans="1:31" ht="18.75">
      <c r="A2" s="319"/>
      <c r="B2" s="319"/>
      <c r="C2" s="319"/>
      <c r="D2" s="319"/>
      <c r="E2" s="143"/>
      <c r="F2" s="143"/>
      <c r="G2" s="653" t="s">
        <v>651</v>
      </c>
      <c r="H2" s="653"/>
      <c r="I2" s="653"/>
      <c r="J2" s="653"/>
      <c r="K2" s="653"/>
      <c r="L2" s="653"/>
      <c r="M2" s="653"/>
      <c r="N2" s="653"/>
      <c r="O2" s="317"/>
      <c r="P2" s="143"/>
      <c r="Q2" s="143"/>
      <c r="R2" s="319"/>
      <c r="S2" s="143"/>
      <c r="T2" s="143"/>
      <c r="U2" s="143"/>
      <c r="V2" s="143"/>
      <c r="W2" s="143"/>
      <c r="X2" s="143"/>
      <c r="Y2" s="143"/>
      <c r="Z2" s="143"/>
      <c r="AA2" s="143"/>
      <c r="AB2" s="143"/>
      <c r="AC2" s="143"/>
      <c r="AD2" s="143"/>
      <c r="AE2" s="143"/>
    </row>
    <row r="3" spans="1:19" ht="17.25">
      <c r="A3" s="160" t="s">
        <v>801</v>
      </c>
      <c r="B3" s="320"/>
      <c r="C3" s="320"/>
      <c r="H3" s="654"/>
      <c r="I3" s="654"/>
      <c r="J3" s="654"/>
      <c r="K3" s="654"/>
      <c r="L3" s="654"/>
      <c r="M3" s="654"/>
      <c r="N3" s="654"/>
      <c r="O3" s="654"/>
      <c r="S3" s="152" t="s">
        <v>414</v>
      </c>
    </row>
    <row r="4" spans="1:19" ht="13.5">
      <c r="A4" s="655" t="s">
        <v>103</v>
      </c>
      <c r="B4" s="655"/>
      <c r="C4" s="656"/>
      <c r="D4" s="144" t="s">
        <v>609</v>
      </c>
      <c r="E4" s="144" t="s">
        <v>610</v>
      </c>
      <c r="F4" s="144" t="s">
        <v>611</v>
      </c>
      <c r="G4" s="144" t="s">
        <v>612</v>
      </c>
      <c r="H4" s="144" t="s">
        <v>613</v>
      </c>
      <c r="I4" s="144" t="s">
        <v>614</v>
      </c>
      <c r="J4" s="144" t="s">
        <v>615</v>
      </c>
      <c r="K4" s="144" t="s">
        <v>616</v>
      </c>
      <c r="L4" s="144" t="s">
        <v>617</v>
      </c>
      <c r="M4" s="144" t="s">
        <v>618</v>
      </c>
      <c r="N4" s="144" t="s">
        <v>183</v>
      </c>
      <c r="O4" s="144" t="s">
        <v>620</v>
      </c>
      <c r="P4" s="144" t="s">
        <v>621</v>
      </c>
      <c r="Q4" s="144" t="s">
        <v>622</v>
      </c>
      <c r="R4" s="144" t="s">
        <v>623</v>
      </c>
      <c r="S4" s="144" t="s">
        <v>624</v>
      </c>
    </row>
    <row r="5" spans="1:19" ht="13.5">
      <c r="A5" s="657"/>
      <c r="B5" s="657"/>
      <c r="C5" s="658"/>
      <c r="D5" s="145" t="s">
        <v>116</v>
      </c>
      <c r="E5" s="145"/>
      <c r="F5" s="145"/>
      <c r="G5" s="145" t="s">
        <v>174</v>
      </c>
      <c r="H5" s="145" t="s">
        <v>117</v>
      </c>
      <c r="I5" s="145" t="s">
        <v>118</v>
      </c>
      <c r="J5" s="145" t="s">
        <v>119</v>
      </c>
      <c r="K5" s="145" t="s">
        <v>120</v>
      </c>
      <c r="L5" s="146" t="s">
        <v>121</v>
      </c>
      <c r="M5" s="147" t="s">
        <v>122</v>
      </c>
      <c r="N5" s="146" t="s">
        <v>181</v>
      </c>
      <c r="O5" s="146" t="s">
        <v>123</v>
      </c>
      <c r="P5" s="146" t="s">
        <v>124</v>
      </c>
      <c r="Q5" s="146" t="s">
        <v>125</v>
      </c>
      <c r="R5" s="146" t="s">
        <v>126</v>
      </c>
      <c r="S5" s="190" t="s">
        <v>736</v>
      </c>
    </row>
    <row r="6" spans="1:19" ht="18" customHeight="1">
      <c r="A6" s="659"/>
      <c r="B6" s="659"/>
      <c r="C6" s="660"/>
      <c r="D6" s="148" t="s">
        <v>127</v>
      </c>
      <c r="E6" s="148" t="s">
        <v>848</v>
      </c>
      <c r="F6" s="148" t="s">
        <v>849</v>
      </c>
      <c r="G6" s="148" t="s">
        <v>175</v>
      </c>
      <c r="H6" s="148" t="s">
        <v>128</v>
      </c>
      <c r="I6" s="148" t="s">
        <v>129</v>
      </c>
      <c r="J6" s="148" t="s">
        <v>130</v>
      </c>
      <c r="K6" s="148" t="s">
        <v>131</v>
      </c>
      <c r="L6" s="149" t="s">
        <v>132</v>
      </c>
      <c r="M6" s="150" t="s">
        <v>133</v>
      </c>
      <c r="N6" s="149" t="s">
        <v>182</v>
      </c>
      <c r="O6" s="149" t="s">
        <v>134</v>
      </c>
      <c r="P6" s="150" t="s">
        <v>135</v>
      </c>
      <c r="Q6" s="150" t="s">
        <v>136</v>
      </c>
      <c r="R6" s="149" t="s">
        <v>179</v>
      </c>
      <c r="S6" s="149" t="s">
        <v>737</v>
      </c>
    </row>
    <row r="7" spans="1:19" ht="15.75" customHeight="1">
      <c r="A7" s="165"/>
      <c r="B7" s="165"/>
      <c r="C7" s="165"/>
      <c r="D7" s="661" t="s">
        <v>173</v>
      </c>
      <c r="E7" s="661"/>
      <c r="F7" s="661"/>
      <c r="G7" s="661"/>
      <c r="H7" s="661"/>
      <c r="I7" s="661"/>
      <c r="J7" s="661"/>
      <c r="K7" s="661"/>
      <c r="L7" s="661"/>
      <c r="M7" s="661"/>
      <c r="N7" s="661"/>
      <c r="O7" s="661"/>
      <c r="P7" s="661"/>
      <c r="Q7" s="661"/>
      <c r="R7" s="661"/>
      <c r="S7" s="165"/>
    </row>
    <row r="8" spans="1:19" ht="13.5" customHeight="1">
      <c r="A8" s="321" t="s">
        <v>137</v>
      </c>
      <c r="B8" s="321" t="s">
        <v>176</v>
      </c>
      <c r="C8" s="322" t="s">
        <v>138</v>
      </c>
      <c r="D8" s="323">
        <v>100.2</v>
      </c>
      <c r="E8" s="324">
        <v>105.8</v>
      </c>
      <c r="F8" s="324">
        <v>98.3</v>
      </c>
      <c r="G8" s="324">
        <v>115.1</v>
      </c>
      <c r="H8" s="324">
        <v>78.2</v>
      </c>
      <c r="I8" s="324">
        <v>99.2</v>
      </c>
      <c r="J8" s="324">
        <v>98.7</v>
      </c>
      <c r="K8" s="324">
        <v>101.7</v>
      </c>
      <c r="L8" s="325">
        <v>88</v>
      </c>
      <c r="M8" s="325">
        <v>113.7</v>
      </c>
      <c r="N8" s="325">
        <v>87.8</v>
      </c>
      <c r="O8" s="325">
        <v>103.2</v>
      </c>
      <c r="P8" s="324">
        <v>97.6</v>
      </c>
      <c r="Q8" s="324">
        <v>105</v>
      </c>
      <c r="R8" s="324">
        <v>101.7</v>
      </c>
      <c r="S8" s="325">
        <v>102.9</v>
      </c>
    </row>
    <row r="9" spans="1:19" ht="13.5" customHeight="1">
      <c r="A9" s="326"/>
      <c r="B9" s="326" t="s">
        <v>674</v>
      </c>
      <c r="C9" s="327"/>
      <c r="D9" s="328">
        <v>101.3</v>
      </c>
      <c r="E9" s="161">
        <v>112.4</v>
      </c>
      <c r="F9" s="161">
        <v>99</v>
      </c>
      <c r="G9" s="161">
        <v>110.7</v>
      </c>
      <c r="H9" s="161">
        <v>79</v>
      </c>
      <c r="I9" s="161">
        <v>103</v>
      </c>
      <c r="J9" s="161">
        <v>98.4</v>
      </c>
      <c r="K9" s="161">
        <v>108.7</v>
      </c>
      <c r="L9" s="329">
        <v>89.9</v>
      </c>
      <c r="M9" s="329">
        <v>105.9</v>
      </c>
      <c r="N9" s="329">
        <v>89.4</v>
      </c>
      <c r="O9" s="329">
        <v>114.3</v>
      </c>
      <c r="P9" s="161">
        <v>99.1</v>
      </c>
      <c r="Q9" s="161">
        <v>104.2</v>
      </c>
      <c r="R9" s="161">
        <v>101.6</v>
      </c>
      <c r="S9" s="329">
        <v>106.5</v>
      </c>
    </row>
    <row r="10" spans="1:19" ht="13.5">
      <c r="A10" s="326"/>
      <c r="B10" s="326" t="s">
        <v>676</v>
      </c>
      <c r="C10" s="327"/>
      <c r="D10" s="328">
        <v>101.8</v>
      </c>
      <c r="E10" s="161">
        <v>111.4</v>
      </c>
      <c r="F10" s="161">
        <v>99.8</v>
      </c>
      <c r="G10" s="161">
        <v>114</v>
      </c>
      <c r="H10" s="161">
        <v>86</v>
      </c>
      <c r="I10" s="161">
        <v>107.2</v>
      </c>
      <c r="J10" s="161">
        <v>99.4</v>
      </c>
      <c r="K10" s="161">
        <v>110.3</v>
      </c>
      <c r="L10" s="329">
        <v>103.7</v>
      </c>
      <c r="M10" s="329">
        <v>107.8</v>
      </c>
      <c r="N10" s="329">
        <v>90.1</v>
      </c>
      <c r="O10" s="329">
        <v>112.1</v>
      </c>
      <c r="P10" s="161">
        <v>103.5</v>
      </c>
      <c r="Q10" s="161">
        <v>99</v>
      </c>
      <c r="R10" s="161">
        <v>103.4</v>
      </c>
      <c r="S10" s="329">
        <v>101.8</v>
      </c>
    </row>
    <row r="11" spans="1:19" ht="13.5" customHeight="1">
      <c r="A11" s="326"/>
      <c r="B11" s="326" t="s">
        <v>677</v>
      </c>
      <c r="C11" s="327"/>
      <c r="D11" s="328">
        <v>99.8</v>
      </c>
      <c r="E11" s="161">
        <v>108.9</v>
      </c>
      <c r="F11" s="161">
        <v>99.1</v>
      </c>
      <c r="G11" s="161">
        <v>106</v>
      </c>
      <c r="H11" s="161">
        <v>93.2</v>
      </c>
      <c r="I11" s="161">
        <v>102.1</v>
      </c>
      <c r="J11" s="161">
        <v>97.8</v>
      </c>
      <c r="K11" s="161">
        <v>105.3</v>
      </c>
      <c r="L11" s="329">
        <v>106</v>
      </c>
      <c r="M11" s="329">
        <v>105.4</v>
      </c>
      <c r="N11" s="329">
        <v>90.2</v>
      </c>
      <c r="O11" s="329">
        <v>98.8</v>
      </c>
      <c r="P11" s="161">
        <v>89.2</v>
      </c>
      <c r="Q11" s="161">
        <v>100.7</v>
      </c>
      <c r="R11" s="161">
        <v>101.7</v>
      </c>
      <c r="S11" s="329">
        <v>100.8</v>
      </c>
    </row>
    <row r="12" spans="1:19" ht="13.5" customHeight="1">
      <c r="A12" s="326"/>
      <c r="B12" s="326" t="s">
        <v>415</v>
      </c>
      <c r="C12" s="327"/>
      <c r="D12" s="330">
        <v>100</v>
      </c>
      <c r="E12" s="331">
        <v>100</v>
      </c>
      <c r="F12" s="331">
        <v>100</v>
      </c>
      <c r="G12" s="331">
        <v>100</v>
      </c>
      <c r="H12" s="331">
        <v>100</v>
      </c>
      <c r="I12" s="331">
        <v>100</v>
      </c>
      <c r="J12" s="331">
        <v>100</v>
      </c>
      <c r="K12" s="331">
        <v>100</v>
      </c>
      <c r="L12" s="331">
        <v>100</v>
      </c>
      <c r="M12" s="331">
        <v>100</v>
      </c>
      <c r="N12" s="331">
        <v>100</v>
      </c>
      <c r="O12" s="331">
        <v>100</v>
      </c>
      <c r="P12" s="331">
        <v>100</v>
      </c>
      <c r="Q12" s="331">
        <v>100</v>
      </c>
      <c r="R12" s="331">
        <v>100</v>
      </c>
      <c r="S12" s="331">
        <v>100</v>
      </c>
    </row>
    <row r="13" spans="1:19" ht="13.5" customHeight="1">
      <c r="A13" s="230"/>
      <c r="B13" s="171" t="s">
        <v>418</v>
      </c>
      <c r="C13" s="231"/>
      <c r="D13" s="175">
        <v>99</v>
      </c>
      <c r="E13" s="176">
        <v>105.2</v>
      </c>
      <c r="F13" s="176">
        <v>99.9</v>
      </c>
      <c r="G13" s="176">
        <v>93.6</v>
      </c>
      <c r="H13" s="176">
        <v>92.7</v>
      </c>
      <c r="I13" s="176">
        <v>106</v>
      </c>
      <c r="J13" s="176">
        <v>95.9</v>
      </c>
      <c r="K13" s="176">
        <v>92.7</v>
      </c>
      <c r="L13" s="176">
        <v>101.7</v>
      </c>
      <c r="M13" s="176">
        <v>94.8</v>
      </c>
      <c r="N13" s="176">
        <v>95.3</v>
      </c>
      <c r="O13" s="176">
        <v>93.6</v>
      </c>
      <c r="P13" s="176">
        <v>99.7</v>
      </c>
      <c r="Q13" s="176">
        <v>99.6</v>
      </c>
      <c r="R13" s="176">
        <v>98.2</v>
      </c>
      <c r="S13" s="176">
        <v>100</v>
      </c>
    </row>
    <row r="14" spans="1:19" ht="13.5" customHeight="1">
      <c r="A14" s="326"/>
      <c r="B14" s="326" t="s">
        <v>147</v>
      </c>
      <c r="C14" s="327"/>
      <c r="D14" s="387">
        <v>98.7</v>
      </c>
      <c r="E14" s="388">
        <v>109</v>
      </c>
      <c r="F14" s="388">
        <v>100.4</v>
      </c>
      <c r="G14" s="388">
        <v>92.6</v>
      </c>
      <c r="H14" s="388">
        <v>89.2</v>
      </c>
      <c r="I14" s="388">
        <v>107.4</v>
      </c>
      <c r="J14" s="388">
        <v>93.3</v>
      </c>
      <c r="K14" s="388">
        <v>94.5</v>
      </c>
      <c r="L14" s="388">
        <v>103.7</v>
      </c>
      <c r="M14" s="388">
        <v>92.2</v>
      </c>
      <c r="N14" s="388">
        <v>93.5</v>
      </c>
      <c r="O14" s="388">
        <v>93.2</v>
      </c>
      <c r="P14" s="388">
        <v>99.2</v>
      </c>
      <c r="Q14" s="388">
        <v>98</v>
      </c>
      <c r="R14" s="388">
        <v>97.9</v>
      </c>
      <c r="S14" s="388">
        <v>98.3</v>
      </c>
    </row>
    <row r="15" spans="1:19" ht="13.5" customHeight="1">
      <c r="A15" s="326"/>
      <c r="B15" s="326" t="s">
        <v>172</v>
      </c>
      <c r="C15" s="327"/>
      <c r="D15" s="389">
        <v>100.1</v>
      </c>
      <c r="E15" s="162">
        <v>107.6</v>
      </c>
      <c r="F15" s="162">
        <v>102.6</v>
      </c>
      <c r="G15" s="162">
        <v>93</v>
      </c>
      <c r="H15" s="162">
        <v>86.3</v>
      </c>
      <c r="I15" s="162">
        <v>110.4</v>
      </c>
      <c r="J15" s="162">
        <v>95</v>
      </c>
      <c r="K15" s="162">
        <v>95.1</v>
      </c>
      <c r="L15" s="162">
        <v>103.7</v>
      </c>
      <c r="M15" s="162">
        <v>92.4</v>
      </c>
      <c r="N15" s="162">
        <v>97.3</v>
      </c>
      <c r="O15" s="162">
        <v>93.6</v>
      </c>
      <c r="P15" s="162">
        <v>98.9</v>
      </c>
      <c r="Q15" s="162">
        <v>98.2</v>
      </c>
      <c r="R15" s="162">
        <v>99.2</v>
      </c>
      <c r="S15" s="162">
        <v>101.7</v>
      </c>
    </row>
    <row r="16" spans="1:19" ht="13.5" customHeight="1">
      <c r="A16" s="326" t="s">
        <v>417</v>
      </c>
      <c r="B16" s="326" t="s">
        <v>148</v>
      </c>
      <c r="C16" s="327" t="s">
        <v>678</v>
      </c>
      <c r="D16" s="389">
        <v>98.3</v>
      </c>
      <c r="E16" s="162">
        <v>108.3</v>
      </c>
      <c r="F16" s="162">
        <v>98.6</v>
      </c>
      <c r="G16" s="162">
        <v>92.5</v>
      </c>
      <c r="H16" s="162">
        <v>87.5</v>
      </c>
      <c r="I16" s="162">
        <v>107.4</v>
      </c>
      <c r="J16" s="162">
        <v>92.4</v>
      </c>
      <c r="K16" s="162">
        <v>96.1</v>
      </c>
      <c r="L16" s="162">
        <v>97</v>
      </c>
      <c r="M16" s="162">
        <v>98.8</v>
      </c>
      <c r="N16" s="162">
        <v>99.8</v>
      </c>
      <c r="O16" s="162">
        <v>95.1</v>
      </c>
      <c r="P16" s="162">
        <v>101</v>
      </c>
      <c r="Q16" s="162">
        <v>95.1</v>
      </c>
      <c r="R16" s="162">
        <v>99.1</v>
      </c>
      <c r="S16" s="162">
        <v>98.7</v>
      </c>
    </row>
    <row r="17" spans="1:19" ht="13.5" customHeight="1">
      <c r="A17" s="326"/>
      <c r="B17" s="326" t="s">
        <v>139</v>
      </c>
      <c r="C17" s="327"/>
      <c r="D17" s="389">
        <v>98.8</v>
      </c>
      <c r="E17" s="162">
        <v>112</v>
      </c>
      <c r="F17" s="162">
        <v>100.5</v>
      </c>
      <c r="G17" s="162">
        <v>93.1</v>
      </c>
      <c r="H17" s="162">
        <v>83.6</v>
      </c>
      <c r="I17" s="162">
        <v>106.5</v>
      </c>
      <c r="J17" s="162">
        <v>92.1</v>
      </c>
      <c r="K17" s="162">
        <v>94.1</v>
      </c>
      <c r="L17" s="162">
        <v>99.1</v>
      </c>
      <c r="M17" s="162">
        <v>99.7</v>
      </c>
      <c r="N17" s="162">
        <v>94.7</v>
      </c>
      <c r="O17" s="162">
        <v>91.2</v>
      </c>
      <c r="P17" s="162">
        <v>100.7</v>
      </c>
      <c r="Q17" s="162">
        <v>96.8</v>
      </c>
      <c r="R17" s="162">
        <v>98.7</v>
      </c>
      <c r="S17" s="162">
        <v>98.8</v>
      </c>
    </row>
    <row r="18" spans="1:19" ht="13.5" customHeight="1">
      <c r="A18" s="326"/>
      <c r="B18" s="326" t="s">
        <v>140</v>
      </c>
      <c r="C18" s="327"/>
      <c r="D18" s="389">
        <v>98.9</v>
      </c>
      <c r="E18" s="162">
        <v>109.4</v>
      </c>
      <c r="F18" s="162">
        <v>100.6</v>
      </c>
      <c r="G18" s="162">
        <v>92.8</v>
      </c>
      <c r="H18" s="162">
        <v>90.3</v>
      </c>
      <c r="I18" s="162">
        <v>106.2</v>
      </c>
      <c r="J18" s="162">
        <v>91</v>
      </c>
      <c r="K18" s="162">
        <v>97.3</v>
      </c>
      <c r="L18" s="162">
        <v>98.8</v>
      </c>
      <c r="M18" s="162">
        <v>98.3</v>
      </c>
      <c r="N18" s="162">
        <v>97</v>
      </c>
      <c r="O18" s="162">
        <v>91.8</v>
      </c>
      <c r="P18" s="162">
        <v>100.7</v>
      </c>
      <c r="Q18" s="162">
        <v>96.1</v>
      </c>
      <c r="R18" s="162">
        <v>98.4</v>
      </c>
      <c r="S18" s="162">
        <v>98.5</v>
      </c>
    </row>
    <row r="19" spans="1:19" ht="13.5" customHeight="1">
      <c r="A19" s="326"/>
      <c r="B19" s="326" t="s">
        <v>141</v>
      </c>
      <c r="C19" s="327"/>
      <c r="D19" s="389">
        <v>100.5</v>
      </c>
      <c r="E19" s="162">
        <v>110.1</v>
      </c>
      <c r="F19" s="162">
        <v>102.6</v>
      </c>
      <c r="G19" s="162">
        <v>94.9</v>
      </c>
      <c r="H19" s="162">
        <v>88.2</v>
      </c>
      <c r="I19" s="162">
        <v>109.4</v>
      </c>
      <c r="J19" s="162">
        <v>94</v>
      </c>
      <c r="K19" s="162">
        <v>99</v>
      </c>
      <c r="L19" s="162">
        <v>100.3</v>
      </c>
      <c r="M19" s="162">
        <v>96.6</v>
      </c>
      <c r="N19" s="162">
        <v>98.9</v>
      </c>
      <c r="O19" s="162">
        <v>97.2</v>
      </c>
      <c r="P19" s="162">
        <v>100</v>
      </c>
      <c r="Q19" s="162">
        <v>96.2</v>
      </c>
      <c r="R19" s="162">
        <v>102.5</v>
      </c>
      <c r="S19" s="162">
        <v>98.9</v>
      </c>
    </row>
    <row r="20" spans="1:19" ht="13.5" customHeight="1">
      <c r="A20" s="326"/>
      <c r="B20" s="326" t="s">
        <v>142</v>
      </c>
      <c r="C20" s="327"/>
      <c r="D20" s="389">
        <v>99.5</v>
      </c>
      <c r="E20" s="162">
        <v>110.3</v>
      </c>
      <c r="F20" s="162">
        <v>99.7</v>
      </c>
      <c r="G20" s="162">
        <v>95.2</v>
      </c>
      <c r="H20" s="162">
        <v>87.6</v>
      </c>
      <c r="I20" s="162">
        <v>106.1</v>
      </c>
      <c r="J20" s="162">
        <v>93.9</v>
      </c>
      <c r="K20" s="162">
        <v>99.8</v>
      </c>
      <c r="L20" s="162">
        <v>100.1</v>
      </c>
      <c r="M20" s="162">
        <v>95.5</v>
      </c>
      <c r="N20" s="162">
        <v>100.8</v>
      </c>
      <c r="O20" s="162">
        <v>96</v>
      </c>
      <c r="P20" s="162">
        <v>101.5</v>
      </c>
      <c r="Q20" s="162">
        <v>97.8</v>
      </c>
      <c r="R20" s="162">
        <v>99.2</v>
      </c>
      <c r="S20" s="162">
        <v>97.2</v>
      </c>
    </row>
    <row r="21" spans="1:19" ht="13.5" customHeight="1">
      <c r="A21" s="326"/>
      <c r="B21" s="326" t="s">
        <v>143</v>
      </c>
      <c r="C21" s="327"/>
      <c r="D21" s="389">
        <v>101.1</v>
      </c>
      <c r="E21" s="162">
        <v>110.9</v>
      </c>
      <c r="F21" s="162">
        <v>101.2</v>
      </c>
      <c r="G21" s="162">
        <v>94.3</v>
      </c>
      <c r="H21" s="162">
        <v>89</v>
      </c>
      <c r="I21" s="162">
        <v>110.7</v>
      </c>
      <c r="J21" s="162">
        <v>95.3</v>
      </c>
      <c r="K21" s="162">
        <v>96.4</v>
      </c>
      <c r="L21" s="162">
        <v>100.1</v>
      </c>
      <c r="M21" s="162">
        <v>98.2</v>
      </c>
      <c r="N21" s="162">
        <v>100.2</v>
      </c>
      <c r="O21" s="162">
        <v>97.7</v>
      </c>
      <c r="P21" s="162">
        <v>103.4</v>
      </c>
      <c r="Q21" s="162">
        <v>100.7</v>
      </c>
      <c r="R21" s="162">
        <v>102.3</v>
      </c>
      <c r="S21" s="162">
        <v>100.2</v>
      </c>
    </row>
    <row r="22" spans="1:19" ht="13.5" customHeight="1">
      <c r="A22" s="326"/>
      <c r="B22" s="326" t="s">
        <v>144</v>
      </c>
      <c r="C22" s="327"/>
      <c r="D22" s="389">
        <v>99.8</v>
      </c>
      <c r="E22" s="162">
        <v>107.5</v>
      </c>
      <c r="F22" s="162">
        <v>101</v>
      </c>
      <c r="G22" s="162">
        <v>98.7</v>
      </c>
      <c r="H22" s="162">
        <v>87.5</v>
      </c>
      <c r="I22" s="162">
        <v>107.3</v>
      </c>
      <c r="J22" s="162">
        <v>93</v>
      </c>
      <c r="K22" s="162">
        <v>98.2</v>
      </c>
      <c r="L22" s="162">
        <v>100.1</v>
      </c>
      <c r="M22" s="162">
        <v>101.7</v>
      </c>
      <c r="N22" s="162">
        <v>100.3</v>
      </c>
      <c r="O22" s="162">
        <v>94.5</v>
      </c>
      <c r="P22" s="162">
        <v>104.7</v>
      </c>
      <c r="Q22" s="162">
        <v>97.8</v>
      </c>
      <c r="R22" s="162">
        <v>102.6</v>
      </c>
      <c r="S22" s="162">
        <v>93.6</v>
      </c>
    </row>
    <row r="23" spans="1:19" ht="13.5" customHeight="1">
      <c r="A23" s="326"/>
      <c r="B23" s="326" t="s">
        <v>145</v>
      </c>
      <c r="C23" s="327"/>
      <c r="D23" s="389">
        <v>99.9</v>
      </c>
      <c r="E23" s="162">
        <v>108.3</v>
      </c>
      <c r="F23" s="162">
        <v>99.8</v>
      </c>
      <c r="G23" s="162">
        <v>96.8</v>
      </c>
      <c r="H23" s="162">
        <v>89.1</v>
      </c>
      <c r="I23" s="162">
        <v>108.6</v>
      </c>
      <c r="J23" s="162">
        <v>94</v>
      </c>
      <c r="K23" s="162">
        <v>100.9</v>
      </c>
      <c r="L23" s="162">
        <v>100</v>
      </c>
      <c r="M23" s="162">
        <v>99.3</v>
      </c>
      <c r="N23" s="162">
        <v>102.6</v>
      </c>
      <c r="O23" s="162">
        <v>95.5</v>
      </c>
      <c r="P23" s="162">
        <v>103.4</v>
      </c>
      <c r="Q23" s="162">
        <v>100.1</v>
      </c>
      <c r="R23" s="162">
        <v>101.2</v>
      </c>
      <c r="S23" s="162">
        <v>93.8</v>
      </c>
    </row>
    <row r="24" spans="1:46" ht="13.5" customHeight="1">
      <c r="A24" s="326"/>
      <c r="B24" s="326" t="s">
        <v>146</v>
      </c>
      <c r="C24" s="327"/>
      <c r="D24" s="389">
        <v>100.9</v>
      </c>
      <c r="E24" s="162">
        <v>112.6</v>
      </c>
      <c r="F24" s="162">
        <v>101.5</v>
      </c>
      <c r="G24" s="162">
        <v>97.5</v>
      </c>
      <c r="H24" s="162">
        <v>91.8</v>
      </c>
      <c r="I24" s="162">
        <v>109.1</v>
      </c>
      <c r="J24" s="162">
        <v>92.5</v>
      </c>
      <c r="K24" s="162">
        <v>98.4</v>
      </c>
      <c r="L24" s="162">
        <v>103.2</v>
      </c>
      <c r="M24" s="162">
        <v>106.3</v>
      </c>
      <c r="N24" s="162">
        <v>102.3</v>
      </c>
      <c r="O24" s="162">
        <v>93.4</v>
      </c>
      <c r="P24" s="162">
        <v>105.2</v>
      </c>
      <c r="Q24" s="162">
        <v>99.6</v>
      </c>
      <c r="R24" s="162">
        <v>101</v>
      </c>
      <c r="S24" s="162">
        <v>95.2</v>
      </c>
      <c r="T24" s="332"/>
      <c r="U24" s="332"/>
      <c r="V24" s="332"/>
      <c r="W24" s="332"/>
      <c r="X24" s="332"/>
      <c r="Y24" s="332"/>
      <c r="Z24" s="332"/>
      <c r="AA24" s="332"/>
      <c r="AB24" s="332"/>
      <c r="AC24" s="332"/>
      <c r="AD24" s="332"/>
      <c r="AE24" s="332"/>
      <c r="AF24" s="332"/>
      <c r="AG24" s="332"/>
      <c r="AH24" s="332"/>
      <c r="AI24" s="332"/>
      <c r="AJ24" s="332"/>
      <c r="AK24" s="332"/>
      <c r="AL24" s="332"/>
      <c r="AM24" s="332"/>
      <c r="AN24" s="332"/>
      <c r="AO24" s="332"/>
      <c r="AP24" s="332"/>
      <c r="AQ24" s="332"/>
      <c r="AR24" s="332"/>
      <c r="AS24" s="332"/>
      <c r="AT24" s="332"/>
    </row>
    <row r="25" spans="1:46" ht="13.5" customHeight="1">
      <c r="A25" s="326"/>
      <c r="B25" s="326" t="s">
        <v>115</v>
      </c>
      <c r="C25" s="327"/>
      <c r="D25" s="389">
        <v>100.6</v>
      </c>
      <c r="E25" s="162">
        <v>112.4</v>
      </c>
      <c r="F25" s="162">
        <v>101.5</v>
      </c>
      <c r="G25" s="162">
        <v>103.5</v>
      </c>
      <c r="H25" s="162">
        <v>88.4</v>
      </c>
      <c r="I25" s="162">
        <v>110.2</v>
      </c>
      <c r="J25" s="162">
        <v>91.9</v>
      </c>
      <c r="K25" s="162">
        <v>98.1</v>
      </c>
      <c r="L25" s="162">
        <v>97.7</v>
      </c>
      <c r="M25" s="162">
        <v>99.6</v>
      </c>
      <c r="N25" s="162">
        <v>98.2</v>
      </c>
      <c r="O25" s="162">
        <v>98.1</v>
      </c>
      <c r="P25" s="162">
        <v>107</v>
      </c>
      <c r="Q25" s="162">
        <v>99.4</v>
      </c>
      <c r="R25" s="162">
        <v>102</v>
      </c>
      <c r="S25" s="162">
        <v>96.4</v>
      </c>
      <c r="T25" s="332"/>
      <c r="U25" s="332"/>
      <c r="V25" s="332"/>
      <c r="W25" s="332"/>
      <c r="X25" s="332"/>
      <c r="Y25" s="332"/>
      <c r="Z25" s="332"/>
      <c r="AA25" s="332"/>
      <c r="AB25" s="332"/>
      <c r="AC25" s="332"/>
      <c r="AD25" s="332"/>
      <c r="AE25" s="332"/>
      <c r="AF25" s="332"/>
      <c r="AG25" s="332"/>
      <c r="AH25" s="332"/>
      <c r="AI25" s="332"/>
      <c r="AJ25" s="332"/>
      <c r="AK25" s="332"/>
      <c r="AL25" s="332"/>
      <c r="AM25" s="332"/>
      <c r="AN25" s="332"/>
      <c r="AO25" s="332"/>
      <c r="AP25" s="332"/>
      <c r="AQ25" s="332"/>
      <c r="AR25" s="332"/>
      <c r="AS25" s="332"/>
      <c r="AT25" s="332"/>
    </row>
    <row r="26" spans="1:46" ht="13.5" customHeight="1">
      <c r="A26" s="171"/>
      <c r="B26" s="338" t="s">
        <v>560</v>
      </c>
      <c r="C26" s="172"/>
      <c r="D26" s="173">
        <v>100.6</v>
      </c>
      <c r="E26" s="174">
        <v>115.1</v>
      </c>
      <c r="F26" s="174">
        <v>101.7</v>
      </c>
      <c r="G26" s="174">
        <v>105.9</v>
      </c>
      <c r="H26" s="174">
        <v>88.5</v>
      </c>
      <c r="I26" s="174">
        <v>104.2</v>
      </c>
      <c r="J26" s="174">
        <v>92.5</v>
      </c>
      <c r="K26" s="174">
        <v>98.5</v>
      </c>
      <c r="L26" s="174">
        <v>100.8</v>
      </c>
      <c r="M26" s="174">
        <v>102</v>
      </c>
      <c r="N26" s="174">
        <v>97.3</v>
      </c>
      <c r="O26" s="174">
        <v>95.9</v>
      </c>
      <c r="P26" s="174">
        <v>106.2</v>
      </c>
      <c r="Q26" s="174">
        <v>99.9</v>
      </c>
      <c r="R26" s="174">
        <v>102.7</v>
      </c>
      <c r="S26" s="174">
        <v>96.5</v>
      </c>
      <c r="T26" s="332"/>
      <c r="U26" s="332"/>
      <c r="V26" s="332"/>
      <c r="W26" s="332"/>
      <c r="X26" s="332"/>
      <c r="Y26" s="332"/>
      <c r="Z26" s="332"/>
      <c r="AA26" s="332"/>
      <c r="AB26" s="332"/>
      <c r="AC26" s="332"/>
      <c r="AD26" s="332"/>
      <c r="AE26" s="332"/>
      <c r="AF26" s="332"/>
      <c r="AG26" s="332"/>
      <c r="AH26" s="332"/>
      <c r="AI26" s="332"/>
      <c r="AJ26" s="332"/>
      <c r="AK26" s="332"/>
      <c r="AL26" s="332"/>
      <c r="AM26" s="332"/>
      <c r="AN26" s="332"/>
      <c r="AO26" s="332"/>
      <c r="AP26" s="332"/>
      <c r="AQ26" s="332"/>
      <c r="AR26" s="332"/>
      <c r="AS26" s="332"/>
      <c r="AT26" s="332"/>
    </row>
    <row r="27" spans="1:19" ht="17.25" customHeight="1">
      <c r="A27" s="165"/>
      <c r="B27" s="165"/>
      <c r="C27" s="165"/>
      <c r="D27" s="662" t="s">
        <v>632</v>
      </c>
      <c r="E27" s="662"/>
      <c r="F27" s="662"/>
      <c r="G27" s="662"/>
      <c r="H27" s="662"/>
      <c r="I27" s="662"/>
      <c r="J27" s="662"/>
      <c r="K27" s="662"/>
      <c r="L27" s="662"/>
      <c r="M27" s="662"/>
      <c r="N27" s="662"/>
      <c r="O27" s="662"/>
      <c r="P27" s="662"/>
      <c r="Q27" s="662"/>
      <c r="R27" s="662"/>
      <c r="S27" s="662"/>
    </row>
    <row r="28" spans="1:19" ht="13.5" customHeight="1">
      <c r="A28" s="321" t="s">
        <v>137</v>
      </c>
      <c r="B28" s="321" t="s">
        <v>176</v>
      </c>
      <c r="C28" s="322" t="s">
        <v>138</v>
      </c>
      <c r="D28" s="323">
        <v>-2.4</v>
      </c>
      <c r="E28" s="324">
        <v>-3.7</v>
      </c>
      <c r="F28" s="324">
        <v>-0.3</v>
      </c>
      <c r="G28" s="324">
        <v>6</v>
      </c>
      <c r="H28" s="324">
        <v>-9</v>
      </c>
      <c r="I28" s="324">
        <v>-2.8</v>
      </c>
      <c r="J28" s="324">
        <v>-1.3</v>
      </c>
      <c r="K28" s="324">
        <v>-3.8</v>
      </c>
      <c r="L28" s="325">
        <v>-19.3</v>
      </c>
      <c r="M28" s="325">
        <v>5.2</v>
      </c>
      <c r="N28" s="325">
        <v>-14.9</v>
      </c>
      <c r="O28" s="325">
        <v>-0.3</v>
      </c>
      <c r="P28" s="324">
        <v>-13.7</v>
      </c>
      <c r="Q28" s="324">
        <v>-3</v>
      </c>
      <c r="R28" s="324">
        <v>-1.6</v>
      </c>
      <c r="S28" s="325">
        <v>9.5</v>
      </c>
    </row>
    <row r="29" spans="1:19" ht="13.5" customHeight="1">
      <c r="A29" s="326"/>
      <c r="B29" s="326" t="s">
        <v>674</v>
      </c>
      <c r="C29" s="327"/>
      <c r="D29" s="328">
        <v>1.2</v>
      </c>
      <c r="E29" s="161">
        <v>6.2</v>
      </c>
      <c r="F29" s="161">
        <v>0.7</v>
      </c>
      <c r="G29" s="161">
        <v>-3.8</v>
      </c>
      <c r="H29" s="161">
        <v>1</v>
      </c>
      <c r="I29" s="161">
        <v>3.9</v>
      </c>
      <c r="J29" s="161">
        <v>-0.4</v>
      </c>
      <c r="K29" s="161">
        <v>6.9</v>
      </c>
      <c r="L29" s="329">
        <v>2.1</v>
      </c>
      <c r="M29" s="329">
        <v>-6.8</v>
      </c>
      <c r="N29" s="329">
        <v>1.9</v>
      </c>
      <c r="O29" s="329">
        <v>10.7</v>
      </c>
      <c r="P29" s="161">
        <v>1.6</v>
      </c>
      <c r="Q29" s="161">
        <v>-0.7</v>
      </c>
      <c r="R29" s="161">
        <v>-0.1</v>
      </c>
      <c r="S29" s="329">
        <v>3.6</v>
      </c>
    </row>
    <row r="30" spans="1:19" ht="13.5" customHeight="1">
      <c r="A30" s="326"/>
      <c r="B30" s="326" t="s">
        <v>676</v>
      </c>
      <c r="C30" s="327"/>
      <c r="D30" s="328">
        <v>0.4</v>
      </c>
      <c r="E30" s="161">
        <v>-0.9</v>
      </c>
      <c r="F30" s="161">
        <v>0.8</v>
      </c>
      <c r="G30" s="161">
        <v>3</v>
      </c>
      <c r="H30" s="161">
        <v>8.9</v>
      </c>
      <c r="I30" s="161">
        <v>4.1</v>
      </c>
      <c r="J30" s="161">
        <v>1.1</v>
      </c>
      <c r="K30" s="161">
        <v>1.5</v>
      </c>
      <c r="L30" s="329">
        <v>15.5</v>
      </c>
      <c r="M30" s="329">
        <v>1.7</v>
      </c>
      <c r="N30" s="329">
        <v>0.7</v>
      </c>
      <c r="O30" s="329">
        <v>-1.9</v>
      </c>
      <c r="P30" s="161">
        <v>4.3</v>
      </c>
      <c r="Q30" s="161">
        <v>-5</v>
      </c>
      <c r="R30" s="161">
        <v>1.7</v>
      </c>
      <c r="S30" s="329">
        <v>-4.4</v>
      </c>
    </row>
    <row r="31" spans="1:19" ht="13.5" customHeight="1">
      <c r="A31" s="326"/>
      <c r="B31" s="326" t="s">
        <v>677</v>
      </c>
      <c r="C31" s="327"/>
      <c r="D31" s="328">
        <v>-1.9</v>
      </c>
      <c r="E31" s="161">
        <v>-2.4</v>
      </c>
      <c r="F31" s="161">
        <v>-0.7</v>
      </c>
      <c r="G31" s="161">
        <v>-7</v>
      </c>
      <c r="H31" s="161">
        <v>8.4</v>
      </c>
      <c r="I31" s="161">
        <v>-4.8</v>
      </c>
      <c r="J31" s="161">
        <v>-1.7</v>
      </c>
      <c r="K31" s="161">
        <v>-4.5</v>
      </c>
      <c r="L31" s="329">
        <v>2.2</v>
      </c>
      <c r="M31" s="329">
        <v>-2.2</v>
      </c>
      <c r="N31" s="329">
        <v>0.1</v>
      </c>
      <c r="O31" s="329">
        <v>-11.8</v>
      </c>
      <c r="P31" s="161">
        <v>-13.7</v>
      </c>
      <c r="Q31" s="161">
        <v>1.6</v>
      </c>
      <c r="R31" s="161">
        <v>-1.6</v>
      </c>
      <c r="S31" s="329">
        <v>-0.9</v>
      </c>
    </row>
    <row r="32" spans="1:19" ht="13.5" customHeight="1">
      <c r="A32" s="326"/>
      <c r="B32" s="326" t="s">
        <v>415</v>
      </c>
      <c r="C32" s="327"/>
      <c r="D32" s="328">
        <v>0.2</v>
      </c>
      <c r="E32" s="161">
        <v>-8.1</v>
      </c>
      <c r="F32" s="161">
        <v>0.9</v>
      </c>
      <c r="G32" s="161">
        <v>-5.7</v>
      </c>
      <c r="H32" s="161">
        <v>7.3</v>
      </c>
      <c r="I32" s="161">
        <v>-2.1</v>
      </c>
      <c r="J32" s="161">
        <v>2.4</v>
      </c>
      <c r="K32" s="161">
        <v>-5</v>
      </c>
      <c r="L32" s="329">
        <v>-5.8</v>
      </c>
      <c r="M32" s="329">
        <v>-5.1</v>
      </c>
      <c r="N32" s="329">
        <v>10.9</v>
      </c>
      <c r="O32" s="329">
        <v>1.2</v>
      </c>
      <c r="P32" s="161">
        <v>12</v>
      </c>
      <c r="Q32" s="161">
        <v>-0.6</v>
      </c>
      <c r="R32" s="161">
        <v>-1.7</v>
      </c>
      <c r="S32" s="329">
        <v>-0.8</v>
      </c>
    </row>
    <row r="33" spans="1:19" ht="13.5" customHeight="1">
      <c r="A33" s="230"/>
      <c r="B33" s="171" t="s">
        <v>418</v>
      </c>
      <c r="C33" s="231"/>
      <c r="D33" s="175">
        <v>-1</v>
      </c>
      <c r="E33" s="176">
        <v>5.1</v>
      </c>
      <c r="F33" s="176">
        <v>-0.1</v>
      </c>
      <c r="G33" s="176">
        <v>-6.4</v>
      </c>
      <c r="H33" s="176">
        <v>-7.3</v>
      </c>
      <c r="I33" s="176">
        <v>5.9</v>
      </c>
      <c r="J33" s="176">
        <v>-4.2</v>
      </c>
      <c r="K33" s="176">
        <v>-7.3</v>
      </c>
      <c r="L33" s="176">
        <v>1.7</v>
      </c>
      <c r="M33" s="176">
        <v>-5.2</v>
      </c>
      <c r="N33" s="176">
        <v>-4.7</v>
      </c>
      <c r="O33" s="176">
        <v>-6.4</v>
      </c>
      <c r="P33" s="176">
        <v>-0.3</v>
      </c>
      <c r="Q33" s="176">
        <v>-0.4</v>
      </c>
      <c r="R33" s="176">
        <v>-1.9</v>
      </c>
      <c r="S33" s="176">
        <v>-0.1</v>
      </c>
    </row>
    <row r="34" spans="1:19" ht="13.5" customHeight="1">
      <c r="A34" s="326"/>
      <c r="B34" s="326" t="s">
        <v>147</v>
      </c>
      <c r="C34" s="327"/>
      <c r="D34" s="387">
        <v>-0.4</v>
      </c>
      <c r="E34" s="388">
        <v>4.5</v>
      </c>
      <c r="F34" s="388">
        <v>-1.1</v>
      </c>
      <c r="G34" s="388">
        <v>-7.7</v>
      </c>
      <c r="H34" s="388">
        <v>-10.9</v>
      </c>
      <c r="I34" s="388">
        <v>4.3</v>
      </c>
      <c r="J34" s="388">
        <v>-4.2</v>
      </c>
      <c r="K34" s="388">
        <v>-4.2</v>
      </c>
      <c r="L34" s="388">
        <v>5.3</v>
      </c>
      <c r="M34" s="388">
        <v>-5</v>
      </c>
      <c r="N34" s="388">
        <v>-1.9</v>
      </c>
      <c r="O34" s="388">
        <v>-4.1</v>
      </c>
      <c r="P34" s="388">
        <v>1.3</v>
      </c>
      <c r="Q34" s="388">
        <v>2</v>
      </c>
      <c r="R34" s="388">
        <v>0.6</v>
      </c>
      <c r="S34" s="388">
        <v>1.6</v>
      </c>
    </row>
    <row r="35" spans="1:19" ht="13.5" customHeight="1">
      <c r="A35" s="326"/>
      <c r="B35" s="326" t="s">
        <v>172</v>
      </c>
      <c r="C35" s="327"/>
      <c r="D35" s="389">
        <v>0.4</v>
      </c>
      <c r="E35" s="162">
        <v>6.3</v>
      </c>
      <c r="F35" s="162">
        <v>1.5</v>
      </c>
      <c r="G35" s="162">
        <v>-9</v>
      </c>
      <c r="H35" s="162">
        <v>-14.6</v>
      </c>
      <c r="I35" s="162">
        <v>6.3</v>
      </c>
      <c r="J35" s="162">
        <v>-1.7</v>
      </c>
      <c r="K35" s="162">
        <v>-5.2</v>
      </c>
      <c r="L35" s="162">
        <v>7</v>
      </c>
      <c r="M35" s="162">
        <v>-7.6</v>
      </c>
      <c r="N35" s="162">
        <v>-1.3</v>
      </c>
      <c r="O35" s="162">
        <v>-3.3</v>
      </c>
      <c r="P35" s="162">
        <v>-4.9</v>
      </c>
      <c r="Q35" s="162">
        <v>-0.4</v>
      </c>
      <c r="R35" s="162">
        <v>0.9</v>
      </c>
      <c r="S35" s="162">
        <v>4.8</v>
      </c>
    </row>
    <row r="36" spans="1:19" ht="13.5" customHeight="1">
      <c r="A36" s="326" t="s">
        <v>417</v>
      </c>
      <c r="B36" s="326" t="s">
        <v>148</v>
      </c>
      <c r="C36" s="327" t="s">
        <v>678</v>
      </c>
      <c r="D36" s="389">
        <v>0.4</v>
      </c>
      <c r="E36" s="162">
        <v>7.9</v>
      </c>
      <c r="F36" s="162">
        <v>1.3</v>
      </c>
      <c r="G36" s="162">
        <v>-0.9</v>
      </c>
      <c r="H36" s="162">
        <v>-7.8</v>
      </c>
      <c r="I36" s="162">
        <v>2.5</v>
      </c>
      <c r="J36" s="162">
        <v>-6.3</v>
      </c>
      <c r="K36" s="162">
        <v>4.8</v>
      </c>
      <c r="L36" s="162">
        <v>-2.5</v>
      </c>
      <c r="M36" s="162">
        <v>1.8</v>
      </c>
      <c r="N36" s="162">
        <v>4.5</v>
      </c>
      <c r="O36" s="162">
        <v>4</v>
      </c>
      <c r="P36" s="162">
        <v>1.1</v>
      </c>
      <c r="Q36" s="162">
        <v>-4.1</v>
      </c>
      <c r="R36" s="162">
        <v>2</v>
      </c>
      <c r="S36" s="162">
        <v>-1.7</v>
      </c>
    </row>
    <row r="37" spans="1:19" ht="13.5" customHeight="1">
      <c r="A37" s="326"/>
      <c r="B37" s="326" t="s">
        <v>139</v>
      </c>
      <c r="C37" s="327"/>
      <c r="D37" s="389">
        <v>0.1</v>
      </c>
      <c r="E37" s="162">
        <v>7.8</v>
      </c>
      <c r="F37" s="162">
        <v>0.4</v>
      </c>
      <c r="G37" s="162">
        <v>0</v>
      </c>
      <c r="H37" s="162">
        <v>-11.3</v>
      </c>
      <c r="I37" s="162">
        <v>1.1</v>
      </c>
      <c r="J37" s="162">
        <v>-4.3</v>
      </c>
      <c r="K37" s="162">
        <v>5.7</v>
      </c>
      <c r="L37" s="162">
        <v>-0.9</v>
      </c>
      <c r="M37" s="162">
        <v>1</v>
      </c>
      <c r="N37" s="162">
        <v>1</v>
      </c>
      <c r="O37" s="162">
        <v>1.4</v>
      </c>
      <c r="P37" s="162">
        <v>-0.8</v>
      </c>
      <c r="Q37" s="162">
        <v>-3.1</v>
      </c>
      <c r="R37" s="162">
        <v>0.5</v>
      </c>
      <c r="S37" s="162">
        <v>-0.2</v>
      </c>
    </row>
    <row r="38" spans="1:19" ht="13.5" customHeight="1">
      <c r="A38" s="326"/>
      <c r="B38" s="326" t="s">
        <v>140</v>
      </c>
      <c r="C38" s="327"/>
      <c r="D38" s="389">
        <v>0.3</v>
      </c>
      <c r="E38" s="162">
        <v>5.7</v>
      </c>
      <c r="F38" s="162">
        <v>1</v>
      </c>
      <c r="G38" s="162">
        <v>0.4</v>
      </c>
      <c r="H38" s="162">
        <v>-5.4</v>
      </c>
      <c r="I38" s="162">
        <v>1.8</v>
      </c>
      <c r="J38" s="162">
        <v>-3.2</v>
      </c>
      <c r="K38" s="162">
        <v>6.3</v>
      </c>
      <c r="L38" s="162">
        <v>-1</v>
      </c>
      <c r="M38" s="162">
        <v>2.2</v>
      </c>
      <c r="N38" s="162">
        <v>0</v>
      </c>
      <c r="O38" s="162">
        <v>-1.9</v>
      </c>
      <c r="P38" s="162">
        <v>-1.2</v>
      </c>
      <c r="Q38" s="162">
        <v>-4.1</v>
      </c>
      <c r="R38" s="162">
        <v>1.4</v>
      </c>
      <c r="S38" s="162">
        <v>-1.4</v>
      </c>
    </row>
    <row r="39" spans="1:19" ht="13.5" customHeight="1">
      <c r="A39" s="326"/>
      <c r="B39" s="326" t="s">
        <v>141</v>
      </c>
      <c r="C39" s="327"/>
      <c r="D39" s="389">
        <v>-0.9</v>
      </c>
      <c r="E39" s="162">
        <v>5.1</v>
      </c>
      <c r="F39" s="162">
        <v>0.4</v>
      </c>
      <c r="G39" s="162">
        <v>-1.8</v>
      </c>
      <c r="H39" s="162">
        <v>-11.6</v>
      </c>
      <c r="I39" s="162">
        <v>-0.4</v>
      </c>
      <c r="J39" s="162">
        <v>-4.3</v>
      </c>
      <c r="K39" s="162">
        <v>4.2</v>
      </c>
      <c r="L39" s="162">
        <v>1.4</v>
      </c>
      <c r="M39" s="162">
        <v>-1.4</v>
      </c>
      <c r="N39" s="162">
        <v>0.4</v>
      </c>
      <c r="O39" s="162">
        <v>-0.4</v>
      </c>
      <c r="P39" s="162">
        <v>-2.3</v>
      </c>
      <c r="Q39" s="162">
        <v>-6.3</v>
      </c>
      <c r="R39" s="162">
        <v>7.1</v>
      </c>
      <c r="S39" s="162">
        <v>-3</v>
      </c>
    </row>
    <row r="40" spans="1:19" ht="13.5" customHeight="1">
      <c r="A40" s="326"/>
      <c r="B40" s="326" t="s">
        <v>142</v>
      </c>
      <c r="C40" s="327"/>
      <c r="D40" s="389">
        <v>0.6</v>
      </c>
      <c r="E40" s="162">
        <v>8.3</v>
      </c>
      <c r="F40" s="162">
        <v>1.3</v>
      </c>
      <c r="G40" s="162">
        <v>6.7</v>
      </c>
      <c r="H40" s="162">
        <v>-9.3</v>
      </c>
      <c r="I40" s="162">
        <v>1.5</v>
      </c>
      <c r="J40" s="162">
        <v>-4.3</v>
      </c>
      <c r="K40" s="162">
        <v>7.3</v>
      </c>
      <c r="L40" s="162">
        <v>1.8</v>
      </c>
      <c r="M40" s="162">
        <v>0.4</v>
      </c>
      <c r="N40" s="162">
        <v>1.5</v>
      </c>
      <c r="O40" s="162">
        <v>1.1</v>
      </c>
      <c r="P40" s="162">
        <v>1</v>
      </c>
      <c r="Q40" s="162">
        <v>-3.1</v>
      </c>
      <c r="R40" s="162">
        <v>4.3</v>
      </c>
      <c r="S40" s="162">
        <v>-1.5</v>
      </c>
    </row>
    <row r="41" spans="1:19" ht="13.5" customHeight="1">
      <c r="A41" s="326"/>
      <c r="B41" s="326" t="s">
        <v>143</v>
      </c>
      <c r="C41" s="327"/>
      <c r="D41" s="389">
        <v>1</v>
      </c>
      <c r="E41" s="162">
        <v>8.9</v>
      </c>
      <c r="F41" s="162">
        <v>0.4</v>
      </c>
      <c r="G41" s="162">
        <v>0.7</v>
      </c>
      <c r="H41" s="162">
        <v>-8.5</v>
      </c>
      <c r="I41" s="162">
        <v>6.8</v>
      </c>
      <c r="J41" s="162">
        <v>-4</v>
      </c>
      <c r="K41" s="162">
        <v>8.6</v>
      </c>
      <c r="L41" s="162">
        <v>3.6</v>
      </c>
      <c r="M41" s="162">
        <v>1.9</v>
      </c>
      <c r="N41" s="162">
        <v>3.4</v>
      </c>
      <c r="O41" s="162">
        <v>0.9</v>
      </c>
      <c r="P41" s="162">
        <v>2.7</v>
      </c>
      <c r="Q41" s="162">
        <v>-1.9</v>
      </c>
      <c r="R41" s="162">
        <v>4.7</v>
      </c>
      <c r="S41" s="162">
        <v>-3.3</v>
      </c>
    </row>
    <row r="42" spans="1:19" ht="13.5" customHeight="1">
      <c r="A42" s="326"/>
      <c r="B42" s="326" t="s">
        <v>144</v>
      </c>
      <c r="C42" s="327"/>
      <c r="D42" s="389">
        <v>0.9</v>
      </c>
      <c r="E42" s="162">
        <v>1.4</v>
      </c>
      <c r="F42" s="162">
        <v>1.1</v>
      </c>
      <c r="G42" s="162">
        <v>3.8</v>
      </c>
      <c r="H42" s="162">
        <v>-3.3</v>
      </c>
      <c r="I42" s="162">
        <v>2</v>
      </c>
      <c r="J42" s="162">
        <v>-0.9</v>
      </c>
      <c r="K42" s="162">
        <v>4.5</v>
      </c>
      <c r="L42" s="162">
        <v>-4.3</v>
      </c>
      <c r="M42" s="162">
        <v>6.8</v>
      </c>
      <c r="N42" s="162">
        <v>6.8</v>
      </c>
      <c r="O42" s="162">
        <v>0.5</v>
      </c>
      <c r="P42" s="162">
        <v>6.6</v>
      </c>
      <c r="Q42" s="162">
        <v>-2.5</v>
      </c>
      <c r="R42" s="162">
        <v>1.6</v>
      </c>
      <c r="S42" s="162">
        <v>-5.5</v>
      </c>
    </row>
    <row r="43" spans="1:19" ht="13.5" customHeight="1">
      <c r="A43" s="326"/>
      <c r="B43" s="326" t="s">
        <v>145</v>
      </c>
      <c r="C43" s="327"/>
      <c r="D43" s="389">
        <v>2</v>
      </c>
      <c r="E43" s="162">
        <v>1.2</v>
      </c>
      <c r="F43" s="162">
        <v>1.7</v>
      </c>
      <c r="G43" s="162">
        <v>1.5</v>
      </c>
      <c r="H43" s="162">
        <v>1.1</v>
      </c>
      <c r="I43" s="162">
        <v>3.6</v>
      </c>
      <c r="J43" s="162">
        <v>-1.4</v>
      </c>
      <c r="K43" s="162">
        <v>6.9</v>
      </c>
      <c r="L43" s="162">
        <v>-4.5</v>
      </c>
      <c r="M43" s="162">
        <v>8.3</v>
      </c>
      <c r="N43" s="162">
        <v>8.8</v>
      </c>
      <c r="O43" s="162">
        <v>0.7</v>
      </c>
      <c r="P43" s="162">
        <v>5.6</v>
      </c>
      <c r="Q43" s="162">
        <v>2.7</v>
      </c>
      <c r="R43" s="162">
        <v>1.8</v>
      </c>
      <c r="S43" s="162">
        <v>-5.2</v>
      </c>
    </row>
    <row r="44" spans="1:19" ht="13.5" customHeight="1">
      <c r="A44" s="326"/>
      <c r="B44" s="326" t="s">
        <v>146</v>
      </c>
      <c r="C44" s="327"/>
      <c r="D44" s="389">
        <v>2.6</v>
      </c>
      <c r="E44" s="162">
        <v>5.6</v>
      </c>
      <c r="F44" s="162">
        <v>1.9</v>
      </c>
      <c r="G44" s="162">
        <v>4.2</v>
      </c>
      <c r="H44" s="162">
        <v>0.3</v>
      </c>
      <c r="I44" s="162">
        <v>3.7</v>
      </c>
      <c r="J44" s="162">
        <v>-2.4</v>
      </c>
      <c r="K44" s="162">
        <v>6</v>
      </c>
      <c r="L44" s="162">
        <v>-3.1</v>
      </c>
      <c r="M44" s="162">
        <v>14.2</v>
      </c>
      <c r="N44" s="162">
        <v>11.8</v>
      </c>
      <c r="O44" s="162">
        <v>1</v>
      </c>
      <c r="P44" s="162">
        <v>8</v>
      </c>
      <c r="Q44" s="162">
        <v>2.2</v>
      </c>
      <c r="R44" s="162">
        <v>1.5</v>
      </c>
      <c r="S44" s="162">
        <v>-4.6</v>
      </c>
    </row>
    <row r="45" spans="1:19" ht="13.5" customHeight="1">
      <c r="A45" s="326"/>
      <c r="B45" s="326" t="s">
        <v>115</v>
      </c>
      <c r="C45" s="327"/>
      <c r="D45" s="389">
        <v>2.2</v>
      </c>
      <c r="E45" s="162">
        <v>2.6</v>
      </c>
      <c r="F45" s="162">
        <v>1.4</v>
      </c>
      <c r="G45" s="162">
        <v>9.3</v>
      </c>
      <c r="H45" s="162">
        <v>0.2</v>
      </c>
      <c r="I45" s="162">
        <v>3.9</v>
      </c>
      <c r="J45" s="162">
        <v>-1.8</v>
      </c>
      <c r="K45" s="162">
        <v>5.8</v>
      </c>
      <c r="L45" s="162">
        <v>-6.4</v>
      </c>
      <c r="M45" s="162">
        <v>8.4</v>
      </c>
      <c r="N45" s="162">
        <v>7</v>
      </c>
      <c r="O45" s="162">
        <v>8.3</v>
      </c>
      <c r="P45" s="162">
        <v>9.1</v>
      </c>
      <c r="Q45" s="162">
        <v>1.7</v>
      </c>
      <c r="R45" s="162">
        <v>2.1</v>
      </c>
      <c r="S45" s="162">
        <v>-1.9</v>
      </c>
    </row>
    <row r="46" spans="1:19" ht="13.5" customHeight="1">
      <c r="A46" s="171"/>
      <c r="B46" s="338" t="s">
        <v>560</v>
      </c>
      <c r="C46" s="172"/>
      <c r="D46" s="173">
        <v>1.9</v>
      </c>
      <c r="E46" s="174">
        <v>5.6</v>
      </c>
      <c r="F46" s="174">
        <v>1.3</v>
      </c>
      <c r="G46" s="174">
        <v>14.4</v>
      </c>
      <c r="H46" s="174">
        <v>-0.8</v>
      </c>
      <c r="I46" s="174">
        <v>-3</v>
      </c>
      <c r="J46" s="174">
        <v>-0.9</v>
      </c>
      <c r="K46" s="174">
        <v>4.2</v>
      </c>
      <c r="L46" s="174">
        <v>-2.8</v>
      </c>
      <c r="M46" s="174">
        <v>10.6</v>
      </c>
      <c r="N46" s="174">
        <v>4.1</v>
      </c>
      <c r="O46" s="174">
        <v>2.9</v>
      </c>
      <c r="P46" s="174">
        <v>7.1</v>
      </c>
      <c r="Q46" s="174">
        <v>1.9</v>
      </c>
      <c r="R46" s="174">
        <v>4.9</v>
      </c>
      <c r="S46" s="174">
        <v>-1.8</v>
      </c>
    </row>
    <row r="47" spans="1:35" ht="27" customHeight="1">
      <c r="A47" s="664" t="s">
        <v>850</v>
      </c>
      <c r="B47" s="664"/>
      <c r="C47" s="665"/>
      <c r="D47" s="177">
        <v>0</v>
      </c>
      <c r="E47" s="177">
        <v>2.4</v>
      </c>
      <c r="F47" s="177">
        <v>0.2</v>
      </c>
      <c r="G47" s="177">
        <v>2.3</v>
      </c>
      <c r="H47" s="177">
        <v>0.1</v>
      </c>
      <c r="I47" s="177">
        <v>-5.4</v>
      </c>
      <c r="J47" s="177">
        <v>0.7</v>
      </c>
      <c r="K47" s="177">
        <v>0.4</v>
      </c>
      <c r="L47" s="177">
        <v>3.2</v>
      </c>
      <c r="M47" s="177">
        <v>2.4</v>
      </c>
      <c r="N47" s="177">
        <v>-0.9</v>
      </c>
      <c r="O47" s="177">
        <v>-2.2</v>
      </c>
      <c r="P47" s="177">
        <v>-0.7</v>
      </c>
      <c r="Q47" s="177">
        <v>0.5</v>
      </c>
      <c r="R47" s="177">
        <v>0.7</v>
      </c>
      <c r="S47" s="177">
        <v>0.1</v>
      </c>
      <c r="T47" s="333"/>
      <c r="U47" s="333"/>
      <c r="V47" s="333"/>
      <c r="W47" s="333"/>
      <c r="X47" s="333"/>
      <c r="Y47" s="333"/>
      <c r="Z47" s="333"/>
      <c r="AA47" s="333"/>
      <c r="AB47" s="333"/>
      <c r="AC47" s="333"/>
      <c r="AD47" s="333"/>
      <c r="AE47" s="333"/>
      <c r="AF47" s="333"/>
      <c r="AG47" s="333"/>
      <c r="AH47" s="333"/>
      <c r="AI47" s="333"/>
    </row>
    <row r="48" spans="1:35" ht="27" customHeight="1">
      <c r="A48" s="333"/>
      <c r="B48" s="333"/>
      <c r="C48" s="333"/>
      <c r="D48" s="339"/>
      <c r="E48" s="339"/>
      <c r="F48" s="339"/>
      <c r="G48" s="339"/>
      <c r="H48" s="339"/>
      <c r="I48" s="339"/>
      <c r="J48" s="339"/>
      <c r="K48" s="339"/>
      <c r="L48" s="339"/>
      <c r="M48" s="339"/>
      <c r="N48" s="339"/>
      <c r="O48" s="339"/>
      <c r="P48" s="339"/>
      <c r="Q48" s="339"/>
      <c r="R48" s="339"/>
      <c r="S48" s="339"/>
      <c r="T48" s="333"/>
      <c r="U48" s="333"/>
      <c r="V48" s="333"/>
      <c r="W48" s="333"/>
      <c r="X48" s="333"/>
      <c r="Y48" s="333"/>
      <c r="Z48" s="333"/>
      <c r="AA48" s="333"/>
      <c r="AB48" s="333"/>
      <c r="AC48" s="333"/>
      <c r="AD48" s="333"/>
      <c r="AE48" s="333"/>
      <c r="AF48" s="333"/>
      <c r="AG48" s="333"/>
      <c r="AH48" s="333"/>
      <c r="AI48" s="333"/>
    </row>
    <row r="49" spans="1:19" ht="17.25">
      <c r="A49" s="159" t="s">
        <v>802</v>
      </c>
      <c r="B49" s="335"/>
      <c r="C49" s="335"/>
      <c r="D49" s="332"/>
      <c r="E49" s="332"/>
      <c r="F49" s="332"/>
      <c r="G49" s="332"/>
      <c r="H49" s="671"/>
      <c r="I49" s="671"/>
      <c r="J49" s="671"/>
      <c r="K49" s="671"/>
      <c r="L49" s="671"/>
      <c r="M49" s="671"/>
      <c r="N49" s="671"/>
      <c r="O49" s="671"/>
      <c r="P49" s="332"/>
      <c r="Q49" s="332"/>
      <c r="R49" s="332"/>
      <c r="S49" s="153" t="s">
        <v>414</v>
      </c>
    </row>
    <row r="50" spans="1:19" ht="13.5">
      <c r="A50" s="655" t="s">
        <v>103</v>
      </c>
      <c r="B50" s="655"/>
      <c r="C50" s="656"/>
      <c r="D50" s="144" t="s">
        <v>609</v>
      </c>
      <c r="E50" s="144" t="s">
        <v>610</v>
      </c>
      <c r="F50" s="144" t="s">
        <v>611</v>
      </c>
      <c r="G50" s="144" t="s">
        <v>612</v>
      </c>
      <c r="H50" s="144" t="s">
        <v>613</v>
      </c>
      <c r="I50" s="144" t="s">
        <v>614</v>
      </c>
      <c r="J50" s="144" t="s">
        <v>615</v>
      </c>
      <c r="K50" s="144" t="s">
        <v>616</v>
      </c>
      <c r="L50" s="144" t="s">
        <v>617</v>
      </c>
      <c r="M50" s="144" t="s">
        <v>618</v>
      </c>
      <c r="N50" s="144" t="s">
        <v>183</v>
      </c>
      <c r="O50" s="144" t="s">
        <v>620</v>
      </c>
      <c r="P50" s="144" t="s">
        <v>621</v>
      </c>
      <c r="Q50" s="144" t="s">
        <v>622</v>
      </c>
      <c r="R50" s="144" t="s">
        <v>623</v>
      </c>
      <c r="S50" s="144" t="s">
        <v>624</v>
      </c>
    </row>
    <row r="51" spans="1:19" ht="13.5">
      <c r="A51" s="657"/>
      <c r="B51" s="657"/>
      <c r="C51" s="658"/>
      <c r="D51" s="145" t="s">
        <v>116</v>
      </c>
      <c r="E51" s="145"/>
      <c r="F51" s="145"/>
      <c r="G51" s="145" t="s">
        <v>174</v>
      </c>
      <c r="H51" s="145" t="s">
        <v>117</v>
      </c>
      <c r="I51" s="145" t="s">
        <v>118</v>
      </c>
      <c r="J51" s="145" t="s">
        <v>119</v>
      </c>
      <c r="K51" s="145" t="s">
        <v>120</v>
      </c>
      <c r="L51" s="146" t="s">
        <v>121</v>
      </c>
      <c r="M51" s="147" t="s">
        <v>122</v>
      </c>
      <c r="N51" s="146" t="s">
        <v>181</v>
      </c>
      <c r="O51" s="146" t="s">
        <v>123</v>
      </c>
      <c r="P51" s="146" t="s">
        <v>124</v>
      </c>
      <c r="Q51" s="146" t="s">
        <v>125</v>
      </c>
      <c r="R51" s="146" t="s">
        <v>126</v>
      </c>
      <c r="S51" s="190" t="s">
        <v>736</v>
      </c>
    </row>
    <row r="52" spans="1:19" ht="18" customHeight="1">
      <c r="A52" s="659"/>
      <c r="B52" s="659"/>
      <c r="C52" s="660"/>
      <c r="D52" s="148" t="s">
        <v>127</v>
      </c>
      <c r="E52" s="148" t="s">
        <v>848</v>
      </c>
      <c r="F52" s="148" t="s">
        <v>849</v>
      </c>
      <c r="G52" s="148" t="s">
        <v>175</v>
      </c>
      <c r="H52" s="148" t="s">
        <v>128</v>
      </c>
      <c r="I52" s="148" t="s">
        <v>129</v>
      </c>
      <c r="J52" s="148" t="s">
        <v>130</v>
      </c>
      <c r="K52" s="148" t="s">
        <v>131</v>
      </c>
      <c r="L52" s="149" t="s">
        <v>132</v>
      </c>
      <c r="M52" s="150" t="s">
        <v>133</v>
      </c>
      <c r="N52" s="149" t="s">
        <v>182</v>
      </c>
      <c r="O52" s="149" t="s">
        <v>134</v>
      </c>
      <c r="P52" s="150" t="s">
        <v>135</v>
      </c>
      <c r="Q52" s="150" t="s">
        <v>136</v>
      </c>
      <c r="R52" s="149" t="s">
        <v>179</v>
      </c>
      <c r="S52" s="149" t="s">
        <v>737</v>
      </c>
    </row>
    <row r="53" spans="1:19" ht="15.75" customHeight="1">
      <c r="A53" s="165"/>
      <c r="B53" s="165"/>
      <c r="C53" s="165"/>
      <c r="D53" s="661" t="s">
        <v>173</v>
      </c>
      <c r="E53" s="661"/>
      <c r="F53" s="661"/>
      <c r="G53" s="661"/>
      <c r="H53" s="661"/>
      <c r="I53" s="661"/>
      <c r="J53" s="661"/>
      <c r="K53" s="661"/>
      <c r="L53" s="661"/>
      <c r="M53" s="661"/>
      <c r="N53" s="661"/>
      <c r="O53" s="661"/>
      <c r="P53" s="661"/>
      <c r="Q53" s="661"/>
      <c r="R53" s="661"/>
      <c r="S53" s="165"/>
    </row>
    <row r="54" spans="1:19" ht="13.5" customHeight="1">
      <c r="A54" s="321" t="s">
        <v>137</v>
      </c>
      <c r="B54" s="321" t="s">
        <v>176</v>
      </c>
      <c r="C54" s="322" t="s">
        <v>138</v>
      </c>
      <c r="D54" s="323">
        <v>100.7</v>
      </c>
      <c r="E54" s="324">
        <v>111.1</v>
      </c>
      <c r="F54" s="324">
        <v>97.9</v>
      </c>
      <c r="G54" s="324">
        <v>108.6</v>
      </c>
      <c r="H54" s="324">
        <v>76.3</v>
      </c>
      <c r="I54" s="324">
        <v>90.6</v>
      </c>
      <c r="J54" s="324">
        <v>102.4</v>
      </c>
      <c r="K54" s="324">
        <v>109.8</v>
      </c>
      <c r="L54" s="325">
        <v>67.9</v>
      </c>
      <c r="M54" s="325">
        <v>113.4</v>
      </c>
      <c r="N54" s="325">
        <v>98.2</v>
      </c>
      <c r="O54" s="325">
        <v>113</v>
      </c>
      <c r="P54" s="324">
        <v>101.5</v>
      </c>
      <c r="Q54" s="324">
        <v>109.5</v>
      </c>
      <c r="R54" s="324">
        <v>98.2</v>
      </c>
      <c r="S54" s="325">
        <v>97.9</v>
      </c>
    </row>
    <row r="55" spans="1:19" ht="13.5" customHeight="1">
      <c r="A55" s="326"/>
      <c r="B55" s="326" t="s">
        <v>674</v>
      </c>
      <c r="C55" s="327"/>
      <c r="D55" s="328">
        <v>100.9</v>
      </c>
      <c r="E55" s="161">
        <v>116.6</v>
      </c>
      <c r="F55" s="161">
        <v>99.2</v>
      </c>
      <c r="G55" s="161">
        <v>105.4</v>
      </c>
      <c r="H55" s="161">
        <v>78</v>
      </c>
      <c r="I55" s="161">
        <v>100.1</v>
      </c>
      <c r="J55" s="161">
        <v>102.8</v>
      </c>
      <c r="K55" s="161">
        <v>110.8</v>
      </c>
      <c r="L55" s="329">
        <v>68.6</v>
      </c>
      <c r="M55" s="329">
        <v>105.2</v>
      </c>
      <c r="N55" s="329">
        <v>95</v>
      </c>
      <c r="O55" s="329">
        <v>109.4</v>
      </c>
      <c r="P55" s="161">
        <v>94.9</v>
      </c>
      <c r="Q55" s="161">
        <v>105.5</v>
      </c>
      <c r="R55" s="161">
        <v>97.9</v>
      </c>
      <c r="S55" s="329">
        <v>97.1</v>
      </c>
    </row>
    <row r="56" spans="1:19" ht="13.5" customHeight="1">
      <c r="A56" s="326"/>
      <c r="B56" s="326" t="s">
        <v>676</v>
      </c>
      <c r="C56" s="327"/>
      <c r="D56" s="328">
        <v>100.5</v>
      </c>
      <c r="E56" s="161">
        <v>105</v>
      </c>
      <c r="F56" s="161">
        <v>99.2</v>
      </c>
      <c r="G56" s="161">
        <v>104.6</v>
      </c>
      <c r="H56" s="161">
        <v>86.8</v>
      </c>
      <c r="I56" s="161">
        <v>103.1</v>
      </c>
      <c r="J56" s="161">
        <v>101.9</v>
      </c>
      <c r="K56" s="161">
        <v>109.8</v>
      </c>
      <c r="L56" s="329">
        <v>83.4</v>
      </c>
      <c r="M56" s="329">
        <v>104.5</v>
      </c>
      <c r="N56" s="329">
        <v>96.2</v>
      </c>
      <c r="O56" s="329">
        <v>106.3</v>
      </c>
      <c r="P56" s="161">
        <v>96.8</v>
      </c>
      <c r="Q56" s="161">
        <v>101.5</v>
      </c>
      <c r="R56" s="161">
        <v>100.9</v>
      </c>
      <c r="S56" s="329">
        <v>98.8</v>
      </c>
    </row>
    <row r="57" spans="1:19" ht="13.5" customHeight="1">
      <c r="A57" s="326"/>
      <c r="B57" s="326" t="s">
        <v>677</v>
      </c>
      <c r="C57" s="327"/>
      <c r="D57" s="328">
        <v>100.4</v>
      </c>
      <c r="E57" s="161">
        <v>95.1</v>
      </c>
      <c r="F57" s="161">
        <v>98.8</v>
      </c>
      <c r="G57" s="161">
        <v>98.2</v>
      </c>
      <c r="H57" s="161">
        <v>96.2</v>
      </c>
      <c r="I57" s="161">
        <v>104.2</v>
      </c>
      <c r="J57" s="161">
        <v>101.4</v>
      </c>
      <c r="K57" s="161">
        <v>104.6</v>
      </c>
      <c r="L57" s="329">
        <v>95.8</v>
      </c>
      <c r="M57" s="329">
        <v>102.4</v>
      </c>
      <c r="N57" s="329">
        <v>101.8</v>
      </c>
      <c r="O57" s="329">
        <v>101.5</v>
      </c>
      <c r="P57" s="161">
        <v>98.7</v>
      </c>
      <c r="Q57" s="161">
        <v>101.7</v>
      </c>
      <c r="R57" s="161">
        <v>102.8</v>
      </c>
      <c r="S57" s="329">
        <v>100.8</v>
      </c>
    </row>
    <row r="58" spans="1:19" ht="13.5" customHeight="1">
      <c r="A58" s="326"/>
      <c r="B58" s="326" t="s">
        <v>415</v>
      </c>
      <c r="C58" s="327"/>
      <c r="D58" s="330">
        <v>100</v>
      </c>
      <c r="E58" s="331">
        <v>100</v>
      </c>
      <c r="F58" s="331">
        <v>100</v>
      </c>
      <c r="G58" s="331">
        <v>100</v>
      </c>
      <c r="H58" s="331">
        <v>100</v>
      </c>
      <c r="I58" s="331">
        <v>100</v>
      </c>
      <c r="J58" s="331">
        <v>100</v>
      </c>
      <c r="K58" s="331">
        <v>100</v>
      </c>
      <c r="L58" s="331">
        <v>100</v>
      </c>
      <c r="M58" s="331">
        <v>100</v>
      </c>
      <c r="N58" s="331">
        <v>100</v>
      </c>
      <c r="O58" s="331">
        <v>100</v>
      </c>
      <c r="P58" s="331">
        <v>100</v>
      </c>
      <c r="Q58" s="331">
        <v>100</v>
      </c>
      <c r="R58" s="331">
        <v>100</v>
      </c>
      <c r="S58" s="331">
        <v>100</v>
      </c>
    </row>
    <row r="59" spans="1:19" ht="13.5" customHeight="1">
      <c r="A59" s="230"/>
      <c r="B59" s="171" t="s">
        <v>418</v>
      </c>
      <c r="C59" s="172"/>
      <c r="D59" s="175">
        <v>100.3</v>
      </c>
      <c r="E59" s="176">
        <v>98.4</v>
      </c>
      <c r="F59" s="176">
        <v>100.5</v>
      </c>
      <c r="G59" s="176">
        <v>97</v>
      </c>
      <c r="H59" s="176">
        <v>100.2</v>
      </c>
      <c r="I59" s="176">
        <v>99.5</v>
      </c>
      <c r="J59" s="176">
        <v>98.8</v>
      </c>
      <c r="K59" s="176">
        <v>97.1</v>
      </c>
      <c r="L59" s="176">
        <v>101.8</v>
      </c>
      <c r="M59" s="176">
        <v>100.5</v>
      </c>
      <c r="N59" s="176">
        <v>97.5</v>
      </c>
      <c r="O59" s="176">
        <v>102.1</v>
      </c>
      <c r="P59" s="176">
        <v>106.5</v>
      </c>
      <c r="Q59" s="176">
        <v>101.2</v>
      </c>
      <c r="R59" s="176">
        <v>98.9</v>
      </c>
      <c r="S59" s="176">
        <v>99</v>
      </c>
    </row>
    <row r="60" spans="1:19" ht="13.5" customHeight="1">
      <c r="A60" s="326"/>
      <c r="B60" s="326" t="s">
        <v>147</v>
      </c>
      <c r="C60" s="327"/>
      <c r="D60" s="387">
        <v>100.2</v>
      </c>
      <c r="E60" s="388">
        <v>98.6</v>
      </c>
      <c r="F60" s="388">
        <v>101.1</v>
      </c>
      <c r="G60" s="388">
        <v>96.1</v>
      </c>
      <c r="H60" s="388">
        <v>99.2</v>
      </c>
      <c r="I60" s="388">
        <v>99.7</v>
      </c>
      <c r="J60" s="388">
        <v>95.8</v>
      </c>
      <c r="K60" s="388">
        <v>92.1</v>
      </c>
      <c r="L60" s="388">
        <v>103</v>
      </c>
      <c r="M60" s="388">
        <v>99.3</v>
      </c>
      <c r="N60" s="388">
        <v>96.3</v>
      </c>
      <c r="O60" s="388">
        <v>106.8</v>
      </c>
      <c r="P60" s="388">
        <v>107.8</v>
      </c>
      <c r="Q60" s="388">
        <v>100</v>
      </c>
      <c r="R60" s="388">
        <v>98.3</v>
      </c>
      <c r="S60" s="388">
        <v>98.9</v>
      </c>
    </row>
    <row r="61" spans="1:19" ht="13.5" customHeight="1">
      <c r="A61" s="326"/>
      <c r="B61" s="326" t="s">
        <v>172</v>
      </c>
      <c r="C61" s="327"/>
      <c r="D61" s="389">
        <v>102.1</v>
      </c>
      <c r="E61" s="162">
        <v>95.4</v>
      </c>
      <c r="F61" s="162">
        <v>103.6</v>
      </c>
      <c r="G61" s="162">
        <v>95.5</v>
      </c>
      <c r="H61" s="162">
        <v>100.4</v>
      </c>
      <c r="I61" s="162">
        <v>102</v>
      </c>
      <c r="J61" s="162">
        <v>99.4</v>
      </c>
      <c r="K61" s="162">
        <v>93.8</v>
      </c>
      <c r="L61" s="162">
        <v>103.1</v>
      </c>
      <c r="M61" s="162">
        <v>99.8</v>
      </c>
      <c r="N61" s="162">
        <v>99.2</v>
      </c>
      <c r="O61" s="162">
        <v>104.2</v>
      </c>
      <c r="P61" s="162">
        <v>106.5</v>
      </c>
      <c r="Q61" s="162">
        <v>101.4</v>
      </c>
      <c r="R61" s="162">
        <v>99.3</v>
      </c>
      <c r="S61" s="162">
        <v>103.2</v>
      </c>
    </row>
    <row r="62" spans="1:19" ht="13.5" customHeight="1">
      <c r="A62" s="326" t="s">
        <v>417</v>
      </c>
      <c r="B62" s="326" t="s">
        <v>148</v>
      </c>
      <c r="C62" s="327" t="s">
        <v>678</v>
      </c>
      <c r="D62" s="389">
        <v>99.3</v>
      </c>
      <c r="E62" s="162">
        <v>91.5</v>
      </c>
      <c r="F62" s="162">
        <v>99.4</v>
      </c>
      <c r="G62" s="162">
        <v>97</v>
      </c>
      <c r="H62" s="162">
        <v>97.7</v>
      </c>
      <c r="I62" s="162">
        <v>98.5</v>
      </c>
      <c r="J62" s="162">
        <v>98.6</v>
      </c>
      <c r="K62" s="162">
        <v>96.6</v>
      </c>
      <c r="L62" s="162">
        <v>101.9</v>
      </c>
      <c r="M62" s="162">
        <v>99</v>
      </c>
      <c r="N62" s="162">
        <v>105.6</v>
      </c>
      <c r="O62" s="162">
        <v>104.1</v>
      </c>
      <c r="P62" s="162">
        <v>107.3</v>
      </c>
      <c r="Q62" s="162">
        <v>97.8</v>
      </c>
      <c r="R62" s="162">
        <v>99.3</v>
      </c>
      <c r="S62" s="162">
        <v>96.7</v>
      </c>
    </row>
    <row r="63" spans="1:19" ht="13.5" customHeight="1">
      <c r="A63" s="326"/>
      <c r="B63" s="326" t="s">
        <v>139</v>
      </c>
      <c r="C63" s="327"/>
      <c r="D63" s="389">
        <v>99.7</v>
      </c>
      <c r="E63" s="162">
        <v>96.1</v>
      </c>
      <c r="F63" s="162">
        <v>100.3</v>
      </c>
      <c r="G63" s="162">
        <v>98.1</v>
      </c>
      <c r="H63" s="162">
        <v>98.1</v>
      </c>
      <c r="I63" s="162">
        <v>101.5</v>
      </c>
      <c r="J63" s="162">
        <v>96.6</v>
      </c>
      <c r="K63" s="162">
        <v>93.3</v>
      </c>
      <c r="L63" s="162">
        <v>100.2</v>
      </c>
      <c r="M63" s="162">
        <v>97.7</v>
      </c>
      <c r="N63" s="162">
        <v>101.1</v>
      </c>
      <c r="O63" s="162">
        <v>97.2</v>
      </c>
      <c r="P63" s="162">
        <v>107.1</v>
      </c>
      <c r="Q63" s="162">
        <v>99.3</v>
      </c>
      <c r="R63" s="162">
        <v>98</v>
      </c>
      <c r="S63" s="162">
        <v>96.5</v>
      </c>
    </row>
    <row r="64" spans="1:19" ht="13.5" customHeight="1">
      <c r="A64" s="326"/>
      <c r="B64" s="326" t="s">
        <v>140</v>
      </c>
      <c r="C64" s="327"/>
      <c r="D64" s="389">
        <v>99.5</v>
      </c>
      <c r="E64" s="162">
        <v>95.1</v>
      </c>
      <c r="F64" s="162">
        <v>100.7</v>
      </c>
      <c r="G64" s="162">
        <v>96.4</v>
      </c>
      <c r="H64" s="162">
        <v>102.7</v>
      </c>
      <c r="I64" s="162">
        <v>98.4</v>
      </c>
      <c r="J64" s="162">
        <v>95.1</v>
      </c>
      <c r="K64" s="162">
        <v>98.4</v>
      </c>
      <c r="L64" s="162">
        <v>103.2</v>
      </c>
      <c r="M64" s="162">
        <v>96</v>
      </c>
      <c r="N64" s="162">
        <v>104.5</v>
      </c>
      <c r="O64" s="162">
        <v>98.1</v>
      </c>
      <c r="P64" s="162">
        <v>107.3</v>
      </c>
      <c r="Q64" s="162">
        <v>96.8</v>
      </c>
      <c r="R64" s="162">
        <v>100.1</v>
      </c>
      <c r="S64" s="162">
        <v>97.8</v>
      </c>
    </row>
    <row r="65" spans="1:19" ht="13.5" customHeight="1">
      <c r="A65" s="326"/>
      <c r="B65" s="326" t="s">
        <v>141</v>
      </c>
      <c r="C65" s="327"/>
      <c r="D65" s="389">
        <v>101.2</v>
      </c>
      <c r="E65" s="162">
        <v>95.9</v>
      </c>
      <c r="F65" s="162">
        <v>102.5</v>
      </c>
      <c r="G65" s="162">
        <v>99.2</v>
      </c>
      <c r="H65" s="162">
        <v>102.5</v>
      </c>
      <c r="I65" s="162">
        <v>103</v>
      </c>
      <c r="J65" s="162">
        <v>97.2</v>
      </c>
      <c r="K65" s="162">
        <v>100.4</v>
      </c>
      <c r="L65" s="162">
        <v>104.2</v>
      </c>
      <c r="M65" s="162">
        <v>97</v>
      </c>
      <c r="N65" s="162">
        <v>101</v>
      </c>
      <c r="O65" s="162">
        <v>106</v>
      </c>
      <c r="P65" s="162">
        <v>107.3</v>
      </c>
      <c r="Q65" s="162">
        <v>97.9</v>
      </c>
      <c r="R65" s="162">
        <v>104.4</v>
      </c>
      <c r="S65" s="162">
        <v>97.9</v>
      </c>
    </row>
    <row r="66" spans="1:19" ht="13.5" customHeight="1">
      <c r="A66" s="326"/>
      <c r="B66" s="326" t="s">
        <v>142</v>
      </c>
      <c r="C66" s="327"/>
      <c r="D66" s="389">
        <v>100.2</v>
      </c>
      <c r="E66" s="162">
        <v>98.3</v>
      </c>
      <c r="F66" s="162">
        <v>99.5</v>
      </c>
      <c r="G66" s="162">
        <v>96.9</v>
      </c>
      <c r="H66" s="162">
        <v>98.3</v>
      </c>
      <c r="I66" s="162">
        <v>99.5</v>
      </c>
      <c r="J66" s="162">
        <v>97.1</v>
      </c>
      <c r="K66" s="162">
        <v>102</v>
      </c>
      <c r="L66" s="162">
        <v>102.6</v>
      </c>
      <c r="M66" s="162">
        <v>96.8</v>
      </c>
      <c r="N66" s="162">
        <v>105.1</v>
      </c>
      <c r="O66" s="162">
        <v>103.5</v>
      </c>
      <c r="P66" s="162">
        <v>110.3</v>
      </c>
      <c r="Q66" s="162">
        <v>100.9</v>
      </c>
      <c r="R66" s="162">
        <v>101.2</v>
      </c>
      <c r="S66" s="162">
        <v>96.5</v>
      </c>
    </row>
    <row r="67" spans="1:19" ht="13.5" customHeight="1">
      <c r="A67" s="326"/>
      <c r="B67" s="326" t="s">
        <v>143</v>
      </c>
      <c r="C67" s="327"/>
      <c r="D67" s="389">
        <v>101.8</v>
      </c>
      <c r="E67" s="162">
        <v>99.5</v>
      </c>
      <c r="F67" s="162">
        <v>100.9</v>
      </c>
      <c r="G67" s="162">
        <v>96.6</v>
      </c>
      <c r="H67" s="162">
        <v>100.2</v>
      </c>
      <c r="I67" s="162">
        <v>102.4</v>
      </c>
      <c r="J67" s="162">
        <v>98.8</v>
      </c>
      <c r="K67" s="162">
        <v>96.8</v>
      </c>
      <c r="L67" s="162">
        <v>102.9</v>
      </c>
      <c r="M67" s="162">
        <v>97.4</v>
      </c>
      <c r="N67" s="162">
        <v>104</v>
      </c>
      <c r="O67" s="162">
        <v>106.8</v>
      </c>
      <c r="P67" s="162">
        <v>112.3</v>
      </c>
      <c r="Q67" s="162">
        <v>103</v>
      </c>
      <c r="R67" s="162">
        <v>102.6</v>
      </c>
      <c r="S67" s="162">
        <v>102.9</v>
      </c>
    </row>
    <row r="68" spans="1:19" ht="13.5" customHeight="1">
      <c r="A68" s="326"/>
      <c r="B68" s="326" t="s">
        <v>144</v>
      </c>
      <c r="C68" s="327"/>
      <c r="D68" s="389">
        <v>100.3</v>
      </c>
      <c r="E68" s="162">
        <v>99.5</v>
      </c>
      <c r="F68" s="162">
        <v>100.5</v>
      </c>
      <c r="G68" s="162">
        <v>96.6</v>
      </c>
      <c r="H68" s="162">
        <v>100</v>
      </c>
      <c r="I68" s="162">
        <v>102.4</v>
      </c>
      <c r="J68" s="162">
        <v>97.1</v>
      </c>
      <c r="K68" s="162">
        <v>96.4</v>
      </c>
      <c r="L68" s="162">
        <v>104.5</v>
      </c>
      <c r="M68" s="162">
        <v>97.6</v>
      </c>
      <c r="N68" s="162">
        <v>103.2</v>
      </c>
      <c r="O68" s="162">
        <v>102</v>
      </c>
      <c r="P68" s="162">
        <v>110</v>
      </c>
      <c r="Q68" s="162">
        <v>99.4</v>
      </c>
      <c r="R68" s="162">
        <v>103.7</v>
      </c>
      <c r="S68" s="162">
        <v>94</v>
      </c>
    </row>
    <row r="69" spans="1:19" ht="13.5" customHeight="1">
      <c r="A69" s="326"/>
      <c r="B69" s="326" t="s">
        <v>145</v>
      </c>
      <c r="C69" s="327"/>
      <c r="D69" s="389">
        <v>100.2</v>
      </c>
      <c r="E69" s="162">
        <v>94.7</v>
      </c>
      <c r="F69" s="162">
        <v>99.4</v>
      </c>
      <c r="G69" s="162">
        <v>94.7</v>
      </c>
      <c r="H69" s="162">
        <v>99.8</v>
      </c>
      <c r="I69" s="162">
        <v>103.6</v>
      </c>
      <c r="J69" s="162">
        <v>98.1</v>
      </c>
      <c r="K69" s="162">
        <v>102.7</v>
      </c>
      <c r="L69" s="162">
        <v>105</v>
      </c>
      <c r="M69" s="162">
        <v>95.5</v>
      </c>
      <c r="N69" s="162">
        <v>101.3</v>
      </c>
      <c r="O69" s="162">
        <v>102.9</v>
      </c>
      <c r="P69" s="162">
        <v>108.2</v>
      </c>
      <c r="Q69" s="162">
        <v>102.9</v>
      </c>
      <c r="R69" s="162">
        <v>102.5</v>
      </c>
      <c r="S69" s="162">
        <v>92.9</v>
      </c>
    </row>
    <row r="70" spans="1:46" ht="13.5" customHeight="1">
      <c r="A70" s="326"/>
      <c r="B70" s="326" t="s">
        <v>146</v>
      </c>
      <c r="C70" s="327"/>
      <c r="D70" s="389">
        <v>101</v>
      </c>
      <c r="E70" s="162">
        <v>106</v>
      </c>
      <c r="F70" s="162">
        <v>100.7</v>
      </c>
      <c r="G70" s="162">
        <v>95.4</v>
      </c>
      <c r="H70" s="162">
        <v>103</v>
      </c>
      <c r="I70" s="162">
        <v>103.1</v>
      </c>
      <c r="J70" s="162">
        <v>96.9</v>
      </c>
      <c r="K70" s="162">
        <v>98</v>
      </c>
      <c r="L70" s="162">
        <v>102.9</v>
      </c>
      <c r="M70" s="162">
        <v>96.4</v>
      </c>
      <c r="N70" s="162">
        <v>103.8</v>
      </c>
      <c r="O70" s="162">
        <v>100.1</v>
      </c>
      <c r="P70" s="162">
        <v>109.8</v>
      </c>
      <c r="Q70" s="162">
        <v>101.8</v>
      </c>
      <c r="R70" s="162">
        <v>101.5</v>
      </c>
      <c r="S70" s="162">
        <v>94.1</v>
      </c>
      <c r="T70" s="332"/>
      <c r="U70" s="332"/>
      <c r="V70" s="332"/>
      <c r="W70" s="332"/>
      <c r="X70" s="332"/>
      <c r="Y70" s="332"/>
      <c r="Z70" s="332"/>
      <c r="AA70" s="332"/>
      <c r="AB70" s="332"/>
      <c r="AC70" s="332"/>
      <c r="AD70" s="332"/>
      <c r="AE70" s="332"/>
      <c r="AF70" s="332"/>
      <c r="AG70" s="332"/>
      <c r="AH70" s="332"/>
      <c r="AI70" s="332"/>
      <c r="AJ70" s="332"/>
      <c r="AK70" s="332"/>
      <c r="AL70" s="332"/>
      <c r="AM70" s="332"/>
      <c r="AN70" s="332"/>
      <c r="AO70" s="332"/>
      <c r="AP70" s="332"/>
      <c r="AQ70" s="332"/>
      <c r="AR70" s="332"/>
      <c r="AS70" s="332"/>
      <c r="AT70" s="332"/>
    </row>
    <row r="71" spans="1:46" ht="13.5" customHeight="1">
      <c r="A71" s="326"/>
      <c r="B71" s="326" t="s">
        <v>115</v>
      </c>
      <c r="C71" s="327"/>
      <c r="D71" s="389">
        <v>101.4</v>
      </c>
      <c r="E71" s="162">
        <v>102.9</v>
      </c>
      <c r="F71" s="162">
        <v>100.8</v>
      </c>
      <c r="G71" s="162">
        <v>101.3</v>
      </c>
      <c r="H71" s="162">
        <v>100.2</v>
      </c>
      <c r="I71" s="162">
        <v>106.1</v>
      </c>
      <c r="J71" s="162">
        <v>97</v>
      </c>
      <c r="K71" s="162">
        <v>98.6</v>
      </c>
      <c r="L71" s="162">
        <v>105</v>
      </c>
      <c r="M71" s="162">
        <v>96.4</v>
      </c>
      <c r="N71" s="162">
        <v>103.3</v>
      </c>
      <c r="O71" s="162">
        <v>102.9</v>
      </c>
      <c r="P71" s="162">
        <v>112.9</v>
      </c>
      <c r="Q71" s="162">
        <v>101.3</v>
      </c>
      <c r="R71" s="162">
        <v>103.2</v>
      </c>
      <c r="S71" s="162">
        <v>95.7</v>
      </c>
      <c r="T71" s="332"/>
      <c r="U71" s="332"/>
      <c r="V71" s="332"/>
      <c r="W71" s="332"/>
      <c r="X71" s="332"/>
      <c r="Y71" s="332"/>
      <c r="Z71" s="332"/>
      <c r="AA71" s="332"/>
      <c r="AB71" s="332"/>
      <c r="AC71" s="332"/>
      <c r="AD71" s="332"/>
      <c r="AE71" s="332"/>
      <c r="AF71" s="332"/>
      <c r="AG71" s="332"/>
      <c r="AH71" s="332"/>
      <c r="AI71" s="332"/>
      <c r="AJ71" s="332"/>
      <c r="AK71" s="332"/>
      <c r="AL71" s="332"/>
      <c r="AM71" s="332"/>
      <c r="AN71" s="332"/>
      <c r="AO71" s="332"/>
      <c r="AP71" s="332"/>
      <c r="AQ71" s="332"/>
      <c r="AR71" s="332"/>
      <c r="AS71" s="332"/>
      <c r="AT71" s="332"/>
    </row>
    <row r="72" spans="1:46" ht="13.5" customHeight="1">
      <c r="A72" s="171"/>
      <c r="B72" s="338" t="s">
        <v>560</v>
      </c>
      <c r="C72" s="172"/>
      <c r="D72" s="173">
        <v>101.1</v>
      </c>
      <c r="E72" s="174">
        <v>103.6</v>
      </c>
      <c r="F72" s="174">
        <v>101.2</v>
      </c>
      <c r="G72" s="174">
        <v>103.7</v>
      </c>
      <c r="H72" s="174">
        <v>100</v>
      </c>
      <c r="I72" s="174">
        <v>96.9</v>
      </c>
      <c r="J72" s="174">
        <v>97.4</v>
      </c>
      <c r="K72" s="174">
        <v>98.3</v>
      </c>
      <c r="L72" s="174">
        <v>105.7</v>
      </c>
      <c r="M72" s="174">
        <v>101.6</v>
      </c>
      <c r="N72" s="174">
        <v>104.6</v>
      </c>
      <c r="O72" s="174">
        <v>99.2</v>
      </c>
      <c r="P72" s="174">
        <v>111.5</v>
      </c>
      <c r="Q72" s="174">
        <v>102.1</v>
      </c>
      <c r="R72" s="174">
        <v>104.9</v>
      </c>
      <c r="S72" s="174">
        <v>96.1</v>
      </c>
      <c r="T72" s="332"/>
      <c r="U72" s="332"/>
      <c r="V72" s="332"/>
      <c r="W72" s="332"/>
      <c r="X72" s="332"/>
      <c r="Y72" s="332"/>
      <c r="Z72" s="332"/>
      <c r="AA72" s="332"/>
      <c r="AB72" s="332"/>
      <c r="AC72" s="332"/>
      <c r="AD72" s="332"/>
      <c r="AE72" s="332"/>
      <c r="AF72" s="332"/>
      <c r="AG72" s="332"/>
      <c r="AH72" s="332"/>
      <c r="AI72" s="332"/>
      <c r="AJ72" s="332"/>
      <c r="AK72" s="332"/>
      <c r="AL72" s="332"/>
      <c r="AM72" s="332"/>
      <c r="AN72" s="332"/>
      <c r="AO72" s="332"/>
      <c r="AP72" s="332"/>
      <c r="AQ72" s="332"/>
      <c r="AR72" s="332"/>
      <c r="AS72" s="332"/>
      <c r="AT72" s="332"/>
    </row>
    <row r="73" spans="1:19" ht="17.25" customHeight="1">
      <c r="A73" s="165"/>
      <c r="B73" s="165"/>
      <c r="C73" s="165"/>
      <c r="D73" s="662" t="s">
        <v>632</v>
      </c>
      <c r="E73" s="662"/>
      <c r="F73" s="662"/>
      <c r="G73" s="662"/>
      <c r="H73" s="662"/>
      <c r="I73" s="662"/>
      <c r="J73" s="662"/>
      <c r="K73" s="662"/>
      <c r="L73" s="662"/>
      <c r="M73" s="662"/>
      <c r="N73" s="662"/>
      <c r="O73" s="662"/>
      <c r="P73" s="662"/>
      <c r="Q73" s="662"/>
      <c r="R73" s="662"/>
      <c r="S73" s="662"/>
    </row>
    <row r="74" spans="1:19" ht="13.5" customHeight="1">
      <c r="A74" s="321" t="s">
        <v>137</v>
      </c>
      <c r="B74" s="321" t="s">
        <v>176</v>
      </c>
      <c r="C74" s="322" t="s">
        <v>138</v>
      </c>
      <c r="D74" s="323">
        <v>-1.5</v>
      </c>
      <c r="E74" s="324">
        <v>5.9</v>
      </c>
      <c r="F74" s="324">
        <v>0.2</v>
      </c>
      <c r="G74" s="324">
        <v>-0.6</v>
      </c>
      <c r="H74" s="324">
        <v>-7.6</v>
      </c>
      <c r="I74" s="324">
        <v>-3.5</v>
      </c>
      <c r="J74" s="324">
        <v>2.1</v>
      </c>
      <c r="K74" s="324">
        <v>-4.2</v>
      </c>
      <c r="L74" s="325">
        <v>-3</v>
      </c>
      <c r="M74" s="325">
        <v>2.1</v>
      </c>
      <c r="N74" s="325">
        <v>-13.8</v>
      </c>
      <c r="O74" s="325">
        <v>4</v>
      </c>
      <c r="P74" s="324">
        <v>-5.5</v>
      </c>
      <c r="Q74" s="324">
        <v>-6</v>
      </c>
      <c r="R74" s="324">
        <v>0.5</v>
      </c>
      <c r="S74" s="325">
        <v>0.4</v>
      </c>
    </row>
    <row r="75" spans="1:19" ht="13.5" customHeight="1">
      <c r="A75" s="326"/>
      <c r="B75" s="326" t="s">
        <v>674</v>
      </c>
      <c r="C75" s="327"/>
      <c r="D75" s="328">
        <v>0.2</v>
      </c>
      <c r="E75" s="161">
        <v>4.9</v>
      </c>
      <c r="F75" s="161">
        <v>1.4</v>
      </c>
      <c r="G75" s="161">
        <v>-2.9</v>
      </c>
      <c r="H75" s="161">
        <v>2.2</v>
      </c>
      <c r="I75" s="161">
        <v>10.4</v>
      </c>
      <c r="J75" s="161">
        <v>0.4</v>
      </c>
      <c r="K75" s="161">
        <v>0.8</v>
      </c>
      <c r="L75" s="329">
        <v>1</v>
      </c>
      <c r="M75" s="329">
        <v>-7.2</v>
      </c>
      <c r="N75" s="329">
        <v>-3.2</v>
      </c>
      <c r="O75" s="329">
        <v>-3.3</v>
      </c>
      <c r="P75" s="161">
        <v>-6.5</v>
      </c>
      <c r="Q75" s="161">
        <v>-3.5</v>
      </c>
      <c r="R75" s="161">
        <v>-0.3</v>
      </c>
      <c r="S75" s="329">
        <v>-0.8</v>
      </c>
    </row>
    <row r="76" spans="1:19" ht="13.5" customHeight="1">
      <c r="A76" s="326"/>
      <c r="B76" s="326" t="s">
        <v>676</v>
      </c>
      <c r="C76" s="327"/>
      <c r="D76" s="328">
        <v>-0.3</v>
      </c>
      <c r="E76" s="161">
        <v>-9.9</v>
      </c>
      <c r="F76" s="161">
        <v>-0.1</v>
      </c>
      <c r="G76" s="161">
        <v>-0.8</v>
      </c>
      <c r="H76" s="161">
        <v>11.2</v>
      </c>
      <c r="I76" s="161">
        <v>3</v>
      </c>
      <c r="J76" s="161">
        <v>-0.9</v>
      </c>
      <c r="K76" s="161">
        <v>-0.8</v>
      </c>
      <c r="L76" s="329">
        <v>21.6</v>
      </c>
      <c r="M76" s="329">
        <v>-0.6</v>
      </c>
      <c r="N76" s="329">
        <v>1.3</v>
      </c>
      <c r="O76" s="329">
        <v>-2.8</v>
      </c>
      <c r="P76" s="161">
        <v>1.9</v>
      </c>
      <c r="Q76" s="161">
        <v>-3.9</v>
      </c>
      <c r="R76" s="161">
        <v>3.1</v>
      </c>
      <c r="S76" s="329">
        <v>1.8</v>
      </c>
    </row>
    <row r="77" spans="1:19" ht="13.5" customHeight="1">
      <c r="A77" s="326"/>
      <c r="B77" s="326" t="s">
        <v>677</v>
      </c>
      <c r="C77" s="327"/>
      <c r="D77" s="328">
        <v>-0.1</v>
      </c>
      <c r="E77" s="161">
        <v>-9.5</v>
      </c>
      <c r="F77" s="161">
        <v>-0.3</v>
      </c>
      <c r="G77" s="161">
        <v>-6.1</v>
      </c>
      <c r="H77" s="161">
        <v>10.9</v>
      </c>
      <c r="I77" s="161">
        <v>1.1</v>
      </c>
      <c r="J77" s="161">
        <v>-0.5</v>
      </c>
      <c r="K77" s="161">
        <v>-4.7</v>
      </c>
      <c r="L77" s="329">
        <v>14.9</v>
      </c>
      <c r="M77" s="329">
        <v>-2</v>
      </c>
      <c r="N77" s="329">
        <v>5.8</v>
      </c>
      <c r="O77" s="329">
        <v>-4.5</v>
      </c>
      <c r="P77" s="161">
        <v>2</v>
      </c>
      <c r="Q77" s="161">
        <v>0.2</v>
      </c>
      <c r="R77" s="161">
        <v>1.9</v>
      </c>
      <c r="S77" s="329">
        <v>2</v>
      </c>
    </row>
    <row r="78" spans="1:19" ht="13.5" customHeight="1">
      <c r="A78" s="326"/>
      <c r="B78" s="326" t="s">
        <v>415</v>
      </c>
      <c r="C78" s="327"/>
      <c r="D78" s="328">
        <v>-0.4</v>
      </c>
      <c r="E78" s="161">
        <v>5.2</v>
      </c>
      <c r="F78" s="161">
        <v>1.2</v>
      </c>
      <c r="G78" s="161">
        <v>1.8</v>
      </c>
      <c r="H78" s="161">
        <v>4</v>
      </c>
      <c r="I78" s="161">
        <v>-4</v>
      </c>
      <c r="J78" s="161">
        <v>-1.4</v>
      </c>
      <c r="K78" s="161">
        <v>-4.5</v>
      </c>
      <c r="L78" s="329">
        <v>4.3</v>
      </c>
      <c r="M78" s="329">
        <v>-2.4</v>
      </c>
      <c r="N78" s="329">
        <v>-1.8</v>
      </c>
      <c r="O78" s="329">
        <v>-1.5</v>
      </c>
      <c r="P78" s="161">
        <v>1.3</v>
      </c>
      <c r="Q78" s="161">
        <v>-1.7</v>
      </c>
      <c r="R78" s="161">
        <v>-2.8</v>
      </c>
      <c r="S78" s="329">
        <v>-0.8</v>
      </c>
    </row>
    <row r="79" spans="1:19" ht="13.5" customHeight="1">
      <c r="A79" s="230"/>
      <c r="B79" s="171" t="s">
        <v>418</v>
      </c>
      <c r="C79" s="172"/>
      <c r="D79" s="175">
        <v>0.3</v>
      </c>
      <c r="E79" s="176">
        <v>-1.7</v>
      </c>
      <c r="F79" s="176">
        <v>0.6</v>
      </c>
      <c r="G79" s="176">
        <v>-3</v>
      </c>
      <c r="H79" s="176">
        <v>0.2</v>
      </c>
      <c r="I79" s="176">
        <v>-0.6</v>
      </c>
      <c r="J79" s="176">
        <v>-1.2</v>
      </c>
      <c r="K79" s="176">
        <v>-2.9</v>
      </c>
      <c r="L79" s="176">
        <v>1.8</v>
      </c>
      <c r="M79" s="176">
        <v>0.4</v>
      </c>
      <c r="N79" s="176">
        <v>-2.5</v>
      </c>
      <c r="O79" s="176">
        <v>2.1</v>
      </c>
      <c r="P79" s="176">
        <v>6.6</v>
      </c>
      <c r="Q79" s="176">
        <v>1.3</v>
      </c>
      <c r="R79" s="176">
        <v>-1.2</v>
      </c>
      <c r="S79" s="176">
        <v>-1</v>
      </c>
    </row>
    <row r="80" spans="1:19" ht="13.5" customHeight="1">
      <c r="A80" s="326"/>
      <c r="B80" s="326" t="s">
        <v>147</v>
      </c>
      <c r="C80" s="327"/>
      <c r="D80" s="387">
        <v>0.5</v>
      </c>
      <c r="E80" s="388">
        <v>-2.8</v>
      </c>
      <c r="F80" s="388">
        <v>-0.8</v>
      </c>
      <c r="G80" s="388">
        <v>-2</v>
      </c>
      <c r="H80" s="388">
        <v>-2.3</v>
      </c>
      <c r="I80" s="388">
        <v>-1.1</v>
      </c>
      <c r="J80" s="388">
        <v>-6.5</v>
      </c>
      <c r="K80" s="388">
        <v>-9.4</v>
      </c>
      <c r="L80" s="388">
        <v>4.2</v>
      </c>
      <c r="M80" s="388">
        <v>2.6</v>
      </c>
      <c r="N80" s="388">
        <v>3</v>
      </c>
      <c r="O80" s="388">
        <v>2.4</v>
      </c>
      <c r="P80" s="388">
        <v>11.6</v>
      </c>
      <c r="Q80" s="388">
        <v>5</v>
      </c>
      <c r="R80" s="388">
        <v>-0.4</v>
      </c>
      <c r="S80" s="388">
        <v>1.2</v>
      </c>
    </row>
    <row r="81" spans="1:19" ht="13.5" customHeight="1">
      <c r="A81" s="326"/>
      <c r="B81" s="326" t="s">
        <v>172</v>
      </c>
      <c r="C81" s="327"/>
      <c r="D81" s="389">
        <v>1.5</v>
      </c>
      <c r="E81" s="162">
        <v>-6.2</v>
      </c>
      <c r="F81" s="162">
        <v>2.4</v>
      </c>
      <c r="G81" s="162">
        <v>-4.5</v>
      </c>
      <c r="H81" s="162">
        <v>-1.6</v>
      </c>
      <c r="I81" s="162">
        <v>-0.3</v>
      </c>
      <c r="J81" s="162">
        <v>-0.4</v>
      </c>
      <c r="K81" s="162">
        <v>-8.2</v>
      </c>
      <c r="L81" s="162">
        <v>4.1</v>
      </c>
      <c r="M81" s="162">
        <v>-0.8</v>
      </c>
      <c r="N81" s="162">
        <v>3.8</v>
      </c>
      <c r="O81" s="162">
        <v>1.2</v>
      </c>
      <c r="P81" s="162">
        <v>0.2</v>
      </c>
      <c r="Q81" s="162">
        <v>3.2</v>
      </c>
      <c r="R81" s="162">
        <v>0.3</v>
      </c>
      <c r="S81" s="162">
        <v>3.8</v>
      </c>
    </row>
    <row r="82" spans="1:19" ht="13.5" customHeight="1">
      <c r="A82" s="326" t="s">
        <v>417</v>
      </c>
      <c r="B82" s="326" t="s">
        <v>148</v>
      </c>
      <c r="C82" s="327" t="s">
        <v>678</v>
      </c>
      <c r="D82" s="389">
        <v>0.2</v>
      </c>
      <c r="E82" s="162">
        <v>-4</v>
      </c>
      <c r="F82" s="162">
        <v>1.2</v>
      </c>
      <c r="G82" s="162">
        <v>0.5</v>
      </c>
      <c r="H82" s="162">
        <v>-1.8</v>
      </c>
      <c r="I82" s="162">
        <v>0</v>
      </c>
      <c r="J82" s="162">
        <v>-1.1</v>
      </c>
      <c r="K82" s="162">
        <v>-3.1</v>
      </c>
      <c r="L82" s="162">
        <v>3.7</v>
      </c>
      <c r="M82" s="162">
        <v>-1.4</v>
      </c>
      <c r="N82" s="162">
        <v>9.1</v>
      </c>
      <c r="O82" s="162">
        <v>5</v>
      </c>
      <c r="P82" s="162">
        <v>0.9</v>
      </c>
      <c r="Q82" s="162">
        <v>-1.9</v>
      </c>
      <c r="R82" s="162">
        <v>0</v>
      </c>
      <c r="S82" s="162">
        <v>-4.2</v>
      </c>
    </row>
    <row r="83" spans="1:19" ht="13.5" customHeight="1">
      <c r="A83" s="326"/>
      <c r="B83" s="326" t="s">
        <v>139</v>
      </c>
      <c r="C83" s="327"/>
      <c r="D83" s="389">
        <v>0.2</v>
      </c>
      <c r="E83" s="162">
        <v>-6.3</v>
      </c>
      <c r="F83" s="162">
        <v>-0.1</v>
      </c>
      <c r="G83" s="162">
        <v>1.3</v>
      </c>
      <c r="H83" s="162">
        <v>-1</v>
      </c>
      <c r="I83" s="162">
        <v>1.7</v>
      </c>
      <c r="J83" s="162">
        <v>0.1</v>
      </c>
      <c r="K83" s="162">
        <v>-4.9</v>
      </c>
      <c r="L83" s="162">
        <v>2</v>
      </c>
      <c r="M83" s="162">
        <v>-3.4</v>
      </c>
      <c r="N83" s="162">
        <v>8</v>
      </c>
      <c r="O83" s="162">
        <v>3.7</v>
      </c>
      <c r="P83" s="162">
        <v>0.5</v>
      </c>
      <c r="Q83" s="162">
        <v>-0.9</v>
      </c>
      <c r="R83" s="162">
        <v>0.4</v>
      </c>
      <c r="S83" s="162">
        <v>0.3</v>
      </c>
    </row>
    <row r="84" spans="1:19" ht="13.5" customHeight="1">
      <c r="A84" s="326"/>
      <c r="B84" s="326" t="s">
        <v>140</v>
      </c>
      <c r="C84" s="327"/>
      <c r="D84" s="389">
        <v>-0.2</v>
      </c>
      <c r="E84" s="162">
        <v>-4.9</v>
      </c>
      <c r="F84" s="162">
        <v>0.5</v>
      </c>
      <c r="G84" s="162">
        <v>-1</v>
      </c>
      <c r="H84" s="162">
        <v>0.4</v>
      </c>
      <c r="I84" s="162">
        <v>0.9</v>
      </c>
      <c r="J84" s="162">
        <v>-1.2</v>
      </c>
      <c r="K84" s="162">
        <v>-2.9</v>
      </c>
      <c r="L84" s="162">
        <v>4.2</v>
      </c>
      <c r="M84" s="162">
        <v>-5.9</v>
      </c>
      <c r="N84" s="162">
        <v>7.1</v>
      </c>
      <c r="O84" s="162">
        <v>-0.7</v>
      </c>
      <c r="P84" s="162">
        <v>-0.1</v>
      </c>
      <c r="Q84" s="162">
        <v>-3.7</v>
      </c>
      <c r="R84" s="162">
        <v>1.9</v>
      </c>
      <c r="S84" s="162">
        <v>2</v>
      </c>
    </row>
    <row r="85" spans="1:19" ht="13.5" customHeight="1">
      <c r="A85" s="326"/>
      <c r="B85" s="326" t="s">
        <v>141</v>
      </c>
      <c r="C85" s="327"/>
      <c r="D85" s="389">
        <v>-1.4</v>
      </c>
      <c r="E85" s="162">
        <v>-8.6</v>
      </c>
      <c r="F85" s="162">
        <v>0</v>
      </c>
      <c r="G85" s="162">
        <v>2.6</v>
      </c>
      <c r="H85" s="162">
        <v>-1.3</v>
      </c>
      <c r="I85" s="162">
        <v>-1.6</v>
      </c>
      <c r="J85" s="162">
        <v>-4.4</v>
      </c>
      <c r="K85" s="162">
        <v>-4.4</v>
      </c>
      <c r="L85" s="162">
        <v>3.6</v>
      </c>
      <c r="M85" s="162">
        <v>-6.7</v>
      </c>
      <c r="N85" s="162">
        <v>0.6</v>
      </c>
      <c r="O85" s="162">
        <v>2.1</v>
      </c>
      <c r="P85" s="162">
        <v>0.3</v>
      </c>
      <c r="Q85" s="162">
        <v>-5</v>
      </c>
      <c r="R85" s="162">
        <v>6.6</v>
      </c>
      <c r="S85" s="162">
        <v>0</v>
      </c>
    </row>
    <row r="86" spans="1:19" ht="13.5" customHeight="1">
      <c r="A86" s="326"/>
      <c r="B86" s="326" t="s">
        <v>142</v>
      </c>
      <c r="C86" s="327"/>
      <c r="D86" s="389">
        <v>0.1</v>
      </c>
      <c r="E86" s="162">
        <v>-0.2</v>
      </c>
      <c r="F86" s="162">
        <v>0.7</v>
      </c>
      <c r="G86" s="162">
        <v>-1.5</v>
      </c>
      <c r="H86" s="162">
        <v>-0.4</v>
      </c>
      <c r="I86" s="162">
        <v>-0.9</v>
      </c>
      <c r="J86" s="162">
        <v>-5</v>
      </c>
      <c r="K86" s="162">
        <v>0</v>
      </c>
      <c r="L86" s="162">
        <v>-1.1</v>
      </c>
      <c r="M86" s="162">
        <v>-4</v>
      </c>
      <c r="N86" s="162">
        <v>6.6</v>
      </c>
      <c r="O86" s="162">
        <v>1.9</v>
      </c>
      <c r="P86" s="162">
        <v>4.4</v>
      </c>
      <c r="Q86" s="162">
        <v>-1.4</v>
      </c>
      <c r="R86" s="162">
        <v>4.1</v>
      </c>
      <c r="S86" s="162">
        <v>0.8</v>
      </c>
    </row>
    <row r="87" spans="1:19" ht="13.5" customHeight="1">
      <c r="A87" s="326"/>
      <c r="B87" s="326" t="s">
        <v>143</v>
      </c>
      <c r="C87" s="327"/>
      <c r="D87" s="389">
        <v>0.4</v>
      </c>
      <c r="E87" s="162">
        <v>4.5</v>
      </c>
      <c r="F87" s="162">
        <v>0.1</v>
      </c>
      <c r="G87" s="162">
        <v>-0.6</v>
      </c>
      <c r="H87" s="162">
        <v>-0.2</v>
      </c>
      <c r="I87" s="162">
        <v>2.5</v>
      </c>
      <c r="J87" s="162">
        <v>-5.3</v>
      </c>
      <c r="K87" s="162">
        <v>1</v>
      </c>
      <c r="L87" s="162">
        <v>1.1</v>
      </c>
      <c r="M87" s="162">
        <v>-3.7</v>
      </c>
      <c r="N87" s="162">
        <v>6.4</v>
      </c>
      <c r="O87" s="162">
        <v>3.2</v>
      </c>
      <c r="P87" s="162">
        <v>4.8</v>
      </c>
      <c r="Q87" s="162">
        <v>-1.2</v>
      </c>
      <c r="R87" s="162">
        <v>4.3</v>
      </c>
      <c r="S87" s="162">
        <v>1.7</v>
      </c>
    </row>
    <row r="88" spans="1:19" ht="13.5" customHeight="1">
      <c r="A88" s="326"/>
      <c r="B88" s="326" t="s">
        <v>144</v>
      </c>
      <c r="C88" s="327"/>
      <c r="D88" s="389">
        <v>-0.2</v>
      </c>
      <c r="E88" s="162">
        <v>4.8</v>
      </c>
      <c r="F88" s="162">
        <v>-0.1</v>
      </c>
      <c r="G88" s="162">
        <v>-0.7</v>
      </c>
      <c r="H88" s="162">
        <v>0.1</v>
      </c>
      <c r="I88" s="162">
        <v>5.2</v>
      </c>
      <c r="J88" s="162">
        <v>-0.3</v>
      </c>
      <c r="K88" s="162">
        <v>1.6</v>
      </c>
      <c r="L88" s="162">
        <v>0</v>
      </c>
      <c r="M88" s="162">
        <v>-3.5</v>
      </c>
      <c r="N88" s="162">
        <v>5</v>
      </c>
      <c r="O88" s="162">
        <v>0.2</v>
      </c>
      <c r="P88" s="162">
        <v>5.1</v>
      </c>
      <c r="Q88" s="162">
        <v>-3.7</v>
      </c>
      <c r="R88" s="162">
        <v>3.1</v>
      </c>
      <c r="S88" s="162">
        <v>-6.8</v>
      </c>
    </row>
    <row r="89" spans="1:19" ht="13.5" customHeight="1">
      <c r="A89" s="326"/>
      <c r="B89" s="326" t="s">
        <v>145</v>
      </c>
      <c r="C89" s="327"/>
      <c r="D89" s="389">
        <v>0.7</v>
      </c>
      <c r="E89" s="162">
        <v>-0.2</v>
      </c>
      <c r="F89" s="162">
        <v>-0.1</v>
      </c>
      <c r="G89" s="162">
        <v>-2.8</v>
      </c>
      <c r="H89" s="162">
        <v>1.1</v>
      </c>
      <c r="I89" s="162">
        <v>6</v>
      </c>
      <c r="J89" s="162">
        <v>-0.9</v>
      </c>
      <c r="K89" s="162">
        <v>6.4</v>
      </c>
      <c r="L89" s="162">
        <v>1.4</v>
      </c>
      <c r="M89" s="162">
        <v>-2.6</v>
      </c>
      <c r="N89" s="162">
        <v>1.9</v>
      </c>
      <c r="O89" s="162">
        <v>-2.1</v>
      </c>
      <c r="P89" s="162">
        <v>2.2</v>
      </c>
      <c r="Q89" s="162">
        <v>2.7</v>
      </c>
      <c r="R89" s="162">
        <v>2.4</v>
      </c>
      <c r="S89" s="162">
        <v>-6</v>
      </c>
    </row>
    <row r="90" spans="1:19" ht="13.5" customHeight="1">
      <c r="A90" s="326"/>
      <c r="B90" s="326" t="s">
        <v>146</v>
      </c>
      <c r="C90" s="327"/>
      <c r="D90" s="389">
        <v>1.5</v>
      </c>
      <c r="E90" s="162">
        <v>8.4</v>
      </c>
      <c r="F90" s="162">
        <v>0.6</v>
      </c>
      <c r="G90" s="162">
        <v>-0.2</v>
      </c>
      <c r="H90" s="162">
        <v>3</v>
      </c>
      <c r="I90" s="162">
        <v>5.9</v>
      </c>
      <c r="J90" s="162">
        <v>-0.2</v>
      </c>
      <c r="K90" s="162">
        <v>5.4</v>
      </c>
      <c r="L90" s="162">
        <v>0.2</v>
      </c>
      <c r="M90" s="162">
        <v>-2.1</v>
      </c>
      <c r="N90" s="162">
        <v>6</v>
      </c>
      <c r="O90" s="162">
        <v>-3.2</v>
      </c>
      <c r="P90" s="162">
        <v>3.7</v>
      </c>
      <c r="Q90" s="162">
        <v>2</v>
      </c>
      <c r="R90" s="162">
        <v>2.7</v>
      </c>
      <c r="S90" s="162">
        <v>-5.5</v>
      </c>
    </row>
    <row r="91" spans="1:19" ht="13.5" customHeight="1">
      <c r="A91" s="326"/>
      <c r="B91" s="326" t="s">
        <v>115</v>
      </c>
      <c r="C91" s="327"/>
      <c r="D91" s="389">
        <v>1.5</v>
      </c>
      <c r="E91" s="162">
        <v>0.6</v>
      </c>
      <c r="F91" s="162">
        <v>0.1</v>
      </c>
      <c r="G91" s="162">
        <v>1.8</v>
      </c>
      <c r="H91" s="162">
        <v>-0.7</v>
      </c>
      <c r="I91" s="162">
        <v>7.5</v>
      </c>
      <c r="J91" s="162">
        <v>0.9</v>
      </c>
      <c r="K91" s="162">
        <v>6.6</v>
      </c>
      <c r="L91" s="162">
        <v>1.4</v>
      </c>
      <c r="M91" s="162">
        <v>-3.2</v>
      </c>
      <c r="N91" s="162">
        <v>9.7</v>
      </c>
      <c r="O91" s="162">
        <v>-0.2</v>
      </c>
      <c r="P91" s="162">
        <v>5.4</v>
      </c>
      <c r="Q91" s="162">
        <v>1.5</v>
      </c>
      <c r="R91" s="162">
        <v>1.9</v>
      </c>
      <c r="S91" s="162">
        <v>-3.6</v>
      </c>
    </row>
    <row r="92" spans="1:19" ht="13.5" customHeight="1">
      <c r="A92" s="171"/>
      <c r="B92" s="338" t="s">
        <v>560</v>
      </c>
      <c r="C92" s="231"/>
      <c r="D92" s="174">
        <v>0.9</v>
      </c>
      <c r="E92" s="174">
        <v>5.1</v>
      </c>
      <c r="F92" s="174">
        <v>0.1</v>
      </c>
      <c r="G92" s="174">
        <v>7.9</v>
      </c>
      <c r="H92" s="174">
        <v>0.8</v>
      </c>
      <c r="I92" s="174">
        <v>-2.8</v>
      </c>
      <c r="J92" s="174">
        <v>1.7</v>
      </c>
      <c r="K92" s="174">
        <v>6.7</v>
      </c>
      <c r="L92" s="174">
        <v>2.6</v>
      </c>
      <c r="M92" s="174">
        <v>2.3</v>
      </c>
      <c r="N92" s="174">
        <v>8.6</v>
      </c>
      <c r="O92" s="174">
        <v>-7.1</v>
      </c>
      <c r="P92" s="174">
        <v>3.4</v>
      </c>
      <c r="Q92" s="174">
        <v>2.1</v>
      </c>
      <c r="R92" s="174">
        <v>6.7</v>
      </c>
      <c r="S92" s="174">
        <v>-2.8</v>
      </c>
    </row>
    <row r="93" spans="1:35" ht="27" customHeight="1">
      <c r="A93" s="664" t="s">
        <v>850</v>
      </c>
      <c r="B93" s="664"/>
      <c r="C93" s="664"/>
      <c r="D93" s="240">
        <v>-0.3</v>
      </c>
      <c r="E93" s="239">
        <v>0.7</v>
      </c>
      <c r="F93" s="239">
        <v>0.4</v>
      </c>
      <c r="G93" s="239">
        <v>2.4</v>
      </c>
      <c r="H93" s="239">
        <v>-0.2</v>
      </c>
      <c r="I93" s="239">
        <v>-8.7</v>
      </c>
      <c r="J93" s="239">
        <v>0.4</v>
      </c>
      <c r="K93" s="239">
        <v>-0.3</v>
      </c>
      <c r="L93" s="239">
        <v>0.7</v>
      </c>
      <c r="M93" s="239">
        <v>5.4</v>
      </c>
      <c r="N93" s="239">
        <v>1.3</v>
      </c>
      <c r="O93" s="239">
        <v>-3.6</v>
      </c>
      <c r="P93" s="239">
        <v>-1.2</v>
      </c>
      <c r="Q93" s="239">
        <v>0.8</v>
      </c>
      <c r="R93" s="239">
        <v>1.6</v>
      </c>
      <c r="S93" s="239">
        <v>0.4</v>
      </c>
      <c r="T93" s="333"/>
      <c r="U93" s="333"/>
      <c r="V93" s="333"/>
      <c r="W93" s="333"/>
      <c r="X93" s="333"/>
      <c r="Y93" s="333"/>
      <c r="Z93" s="333"/>
      <c r="AA93" s="333"/>
      <c r="AB93" s="333"/>
      <c r="AC93" s="333"/>
      <c r="AD93" s="333"/>
      <c r="AE93" s="333"/>
      <c r="AF93" s="333"/>
      <c r="AG93" s="333"/>
      <c r="AH93" s="333"/>
      <c r="AI93" s="333"/>
    </row>
    <row r="94" spans="1:36" s="332" customFormat="1" ht="27" customHeight="1">
      <c r="A94" s="151"/>
      <c r="B94" s="151"/>
      <c r="C94" s="151"/>
      <c r="D94" s="341"/>
      <c r="E94" s="341"/>
      <c r="F94" s="341"/>
      <c r="G94" s="341"/>
      <c r="H94" s="341"/>
      <c r="I94" s="341"/>
      <c r="J94" s="341"/>
      <c r="K94" s="341"/>
      <c r="L94" s="341"/>
      <c r="M94" s="341"/>
      <c r="N94" s="341"/>
      <c r="O94" s="341"/>
      <c r="P94" s="341"/>
      <c r="Q94" s="341"/>
      <c r="R94" s="341"/>
      <c r="S94" s="341"/>
      <c r="T94" s="318"/>
      <c r="U94" s="318"/>
      <c r="V94" s="318"/>
      <c r="W94" s="318"/>
      <c r="X94" s="318"/>
      <c r="Y94" s="318"/>
      <c r="Z94" s="318"/>
      <c r="AA94" s="318"/>
      <c r="AB94" s="318"/>
      <c r="AC94" s="318"/>
      <c r="AD94" s="318"/>
      <c r="AE94" s="318"/>
      <c r="AF94" s="318"/>
      <c r="AG94" s="318"/>
      <c r="AH94" s="318"/>
      <c r="AI94" s="318"/>
      <c r="AJ94" s="318"/>
    </row>
  </sheetData>
  <sheetProtection/>
  <mergeCells count="11">
    <mergeCell ref="A4:C6"/>
    <mergeCell ref="D7:R7"/>
    <mergeCell ref="A93:C93"/>
    <mergeCell ref="G2:N2"/>
    <mergeCell ref="A50:C52"/>
    <mergeCell ref="D53:R53"/>
    <mergeCell ref="D73:S73"/>
    <mergeCell ref="D27:S27"/>
    <mergeCell ref="A47:C47"/>
    <mergeCell ref="H49:O49"/>
    <mergeCell ref="H3:O3"/>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Ｐゴシック,標準"&amp;12- 6 -</oddFooter>
  </headerFooter>
  <rowBreaks count="1" manualBreakCount="1">
    <brk id="9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菊池　弘幸</dc:creator>
  <cp:keywords/>
  <dc:description/>
  <cp:lastModifiedBy>00265361</cp:lastModifiedBy>
  <cp:lastPrinted>2018-01-22T01:41:31Z</cp:lastPrinted>
  <dcterms:created xsi:type="dcterms:W3CDTF">2003-04-22T00:03:15Z</dcterms:created>
  <dcterms:modified xsi:type="dcterms:W3CDTF">2018-01-23T01:28:48Z</dcterms:modified>
  <cp:category/>
  <cp:version/>
  <cp:contentType/>
  <cp:contentStatus/>
</cp:coreProperties>
</file>