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075" windowHeight="462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 (1)'!$A$1:$K$39</definedName>
    <definedName name="_xlnm.Print_Area" localSheetId="4">'労働時間'!$A$1:$K$68</definedName>
  </definedNames>
  <calcPr fullCalcOnLoad="1"/>
</workbook>
</file>

<file path=xl/sharedStrings.xml><?xml version="1.0" encoding="utf-8"?>
<sst xmlns="http://schemas.openxmlformats.org/spreadsheetml/2006/main" count="4647" uniqueCount="867">
  <si>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から平成29年３月分までは「－」で表記します。</t>
  </si>
  <si>
    <t>- 2 -</t>
  </si>
  <si>
    <t>- 3 -</t>
  </si>
  <si>
    <t>９</t>
  </si>
  <si>
    <t>－ 28 －</t>
  </si>
  <si>
    <t>－ 29 －</t>
  </si>
  <si>
    <t>統計グラフコンクールなど</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</si>
  <si>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</si>
  <si>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</si>
  <si>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</si>
  <si>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</si>
  <si>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</si>
  <si>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</si>
  <si>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</si>
  <si>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</si>
  <si>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</si>
  <si>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</si>
  <si>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</si>
  <si>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</si>
  <si>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１０月の１人平均月間現金給与総額（調査産業計）は259,915円で、前年同月比4.2％増となった。</t>
  </si>
  <si>
    <t>　現金給与総額のうち定期給与は253,434円で、前年同月比2.2％増、特別給与は6,481円で、前年同月差4,871円増となった。</t>
  </si>
  <si>
    <t>　定期給与のうち所定内給与は231,028円で、前年同月比1.7％増、超過労働給与は22,406円で、前年同月差1,706円増となった。</t>
  </si>
  <si>
    <t>　１０月の１人平均月間現金給与総額（調査産業計）は286,561円で、前年同月比4.3％増となった。</t>
  </si>
  <si>
    <t>　現金給与総額のうち定期給与は277,147円で、前年同月比1.5％増、特別給与は9,414円で、前年同月差8,056円増となった。</t>
  </si>
  <si>
    <t>　定期給与のうち所定内給与は249,318円で、前年同月比1.3％増、超過労働給与は27,829円で、前年同月差665円増となった。</t>
  </si>
  <si>
    <t>x</t>
  </si>
  <si>
    <t>　１０月末の常用労働者数は1,402,265人で、前年同月比0.3％増となった。また、パートタイム労働者比率は30.3％で、前年同月差0.2ポイント減となった。</t>
  </si>
  <si>
    <t>　調査産業計の労働異動率をみると、入職率は1.78％で、前年同月差0.09ポイント減、離職率は1.59％で、前年同月差0.15ポイント減となった。</t>
  </si>
  <si>
    <t>　１０月末の常用労働者数は845,858人で、前年同月比0.4％増となった。また、パートタイム労働者比率は24.3％で、前年同月差0.4ポイント減となった。</t>
  </si>
  <si>
    <t>　調査産業計の労働異動率をみると、入職率は1.27％で、前年同月差0.31ポイント減、離職率は1.37％で、前年同月差0.18ポイント減となった。</t>
  </si>
  <si>
    <t>　１０月の１人平均月間総実労働時間（調査産業計）は147.3時間で、前年同月比0.8％増となった。</t>
  </si>
  <si>
    <t>　総実労働時間のうち、所定内労働時間は135.2時間で、前年同月比0.8％増、所定外労働時間は12.1時間で、前年同月比1.4％増となった。</t>
  </si>
  <si>
    <t>　「製造業」の所定外労働時間は17.0時間で、前年同月比1.2％減となった。</t>
  </si>
  <si>
    <t>　１０月の１人平均月間総実労働時間（調査産業計）は155.1時間で、前年同月比1.6％増となった。</t>
  </si>
  <si>
    <t>　総実労働時間のうち、所定内労働時間は140.1時間で、前年同月比1.6％増、所定外労働時間は15.0時間で、前年同月比2.0％増となった。</t>
  </si>
  <si>
    <t>　「製造業」の所定外労働時間は19.4時間で、前年同月比1.3％増となった。</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</si>
  <si>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</si>
  <si>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</si>
  <si>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</si>
  <si>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</si>
  <si>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</si>
  <si>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</si>
  <si>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</si>
  <si>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</si>
  <si>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</si>
  <si>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</si>
  <si>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</si>
  <si>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</si>
  <si>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</si>
  <si>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</si>
  <si>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</si>
  <si>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</si>
  <si>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</si>
  <si>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</si>
  <si>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</si>
  <si>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</si>
  <si>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</si>
  <si>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</si>
  <si>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</si>
  <si>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</si>
  <si>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</si>
  <si>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</si>
  <si>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</si>
  <si>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</si>
  <si>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</si>
  <si>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</si>
  <si>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</si>
  <si>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</si>
  <si>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</si>
  <si>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</si>
  <si>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</si>
  <si>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</si>
  <si>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</si>
  <si>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</si>
  <si>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</si>
  <si>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</si>
  <si>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</si>
  <si>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</si>
  <si>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</si>
  <si>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</si>
  <si>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</si>
  <si>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</si>
  <si>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</si>
  <si>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</si>
  <si>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</si>
  <si>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</si>
  <si>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</si>
  <si>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</si>
  <si>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</si>
  <si>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</si>
  <si>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</si>
  <si>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</si>
  <si>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</si>
  <si>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</si>
  <si>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</si>
  <si>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</si>
  <si>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</si>
  <si>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</si>
  <si>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</si>
  <si>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</si>
  <si>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</si>
  <si>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</si>
  <si>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</si>
  <si>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</si>
  <si>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</si>
  <si>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</si>
  <si>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</si>
  <si>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</si>
  <si>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</si>
  <si>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</si>
  <si>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</si>
  <si>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</si>
  <si>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</si>
  <si>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</si>
  <si>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</si>
  <si>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</si>
  <si>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</si>
  <si>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</si>
  <si>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</si>
  <si>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</si>
  <si>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</si>
  <si>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</si>
  <si>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</si>
  <si>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</si>
  <si>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</si>
  <si>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</si>
  <si>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</si>
  <si>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</si>
  <si>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</si>
  <si>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</si>
  <si>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</si>
  <si>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</si>
  <si>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</si>
  <si>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</si>
  <si>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</si>
  <si>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</si>
  <si>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</si>
  <si>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</si>
  <si>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</si>
  <si>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</si>
  <si>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</si>
  <si>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</si>
  <si>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</si>
  <si>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</si>
  <si>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</si>
  <si>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</si>
  <si>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</si>
  <si>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</si>
  <si>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</si>
  <si>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</si>
  <si>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</si>
  <si>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</si>
  <si>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</si>
  <si>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</si>
  <si>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</si>
  <si>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</si>
  <si>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</si>
  <si>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</si>
  <si>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</si>
  <si>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</si>
  <si>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</si>
  <si>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</si>
  <si>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</si>
  <si>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</si>
  <si>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</si>
  <si>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</si>
  <si>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</si>
  <si>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</si>
  <si>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</si>
  <si>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</si>
  <si>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</si>
  <si>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</si>
  <si>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</si>
  <si>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</si>
  <si>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</si>
  <si>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</si>
  <si>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</si>
  <si>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</si>
  <si>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</si>
  <si>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</si>
  <si>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</si>
  <si>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</si>
  <si>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</si>
  <si>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</si>
  <si>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</si>
  <si>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</si>
  <si>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</si>
  <si>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</si>
  <si>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</si>
  <si>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</si>
  <si>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</si>
  <si>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</si>
  <si>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</si>
  <si>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</si>
  <si>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</si>
  <si>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</si>
  <si>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</si>
  <si>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</si>
  <si>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</si>
  <si>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</si>
  <si>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</si>
  <si>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</si>
  <si>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</si>
  <si>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</si>
  <si>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</si>
  <si>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</si>
  <si>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</si>
  <si>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</si>
  <si>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</si>
  <si>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</si>
  <si>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</si>
  <si>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</si>
  <si>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</si>
  <si>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</si>
  <si>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</si>
  <si>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</si>
  <si>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</si>
  <si>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</si>
  <si>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</si>
  <si>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</si>
  <si>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</si>
  <si>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</si>
  <si>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</si>
  <si>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</si>
  <si>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</si>
  <si>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</si>
  <si>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</si>
  <si>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</si>
  <si>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</si>
  <si>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</si>
  <si>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10</t>
  </si>
  <si>
    <t>10</t>
  </si>
  <si>
    <t>10</t>
  </si>
  <si>
    <t>10</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</si>
  <si>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</si>
  <si>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</si>
  <si>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</si>
  <si>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</si>
  <si>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</si>
  <si>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</si>
  <si>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</si>
  <si>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</si>
  <si>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</si>
  <si>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</si>
  <si>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</si>
  <si>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</si>
  <si>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</si>
  <si>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</si>
  <si>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</si>
  <si>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</si>
  <si>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</si>
  <si>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</si>
  <si>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</si>
  <si>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</si>
  <si>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</si>
  <si>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</si>
  <si>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</si>
  <si>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</si>
  <si>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</si>
  <si>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</si>
  <si>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</si>
  <si>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</si>
  <si>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</si>
  <si>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</si>
  <si>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</si>
  <si>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</si>
  <si>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</si>
  <si>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</si>
  <si>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</si>
  <si>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</si>
  <si>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</si>
  <si>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</si>
  <si>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</si>
  <si>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</si>
  <si>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</si>
  <si>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</si>
  <si>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</si>
  <si>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</si>
  <si>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</si>
  <si>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</si>
  <si>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</si>
  <si>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</si>
  <si>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</si>
  <si>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</si>
  <si>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</si>
  <si>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</si>
  <si>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</si>
  <si>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</si>
  <si>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</si>
  <si>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</si>
  <si>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</si>
  <si>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</si>
  <si>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</si>
  <si>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</si>
  <si>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</si>
  <si>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</si>
  <si>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</si>
  <si>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</si>
  <si>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</si>
  <si>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</si>
  <si>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</si>
  <si>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</si>
  <si>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</si>
  <si>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</si>
  <si>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</si>
  <si>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</si>
  <si>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</si>
  <si>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</si>
  <si>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</si>
  <si>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</si>
  <si>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</si>
  <si>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</si>
  <si>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</si>
  <si>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</si>
  <si>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</si>
  <si>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</si>
  <si>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</si>
  <si>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</si>
  <si>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</si>
  <si>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</si>
  <si>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</si>
  <si>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</si>
  <si>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</si>
  <si>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</si>
  <si>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</si>
  <si>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</si>
  <si>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</si>
  <si>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</si>
  <si>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</si>
  <si>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</si>
  <si>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</si>
  <si>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</si>
  <si>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</si>
  <si>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</si>
  <si>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</si>
  <si>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</si>
  <si>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</si>
  <si>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</si>
  <si>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</si>
  <si>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</si>
  <si>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</si>
  <si>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</si>
  <si>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</si>
  <si>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</si>
  <si>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</si>
  <si>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</si>
  <si>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</si>
  <si>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</si>
  <si>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</si>
  <si>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</si>
  <si>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</si>
  <si>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</si>
  <si>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</si>
  <si>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</si>
  <si>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</si>
  <si>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</si>
  <si>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</si>
  <si>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</si>
  <si>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</si>
  <si>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</si>
  <si>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</si>
  <si>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</si>
  <si>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</si>
  <si>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</si>
  <si>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</si>
  <si>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</si>
  <si>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</si>
  <si>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</si>
  <si>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</si>
  <si>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</si>
  <si>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</si>
  <si>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</si>
  <si>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</si>
  <si>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</si>
  <si>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</si>
  <si>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</si>
  <si>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</si>
  <si>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</si>
  <si>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</si>
  <si>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</si>
  <si>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</si>
  <si>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</si>
  <si>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</si>
  <si>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</si>
  <si>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</si>
  <si>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</si>
  <si>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</si>
  <si>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</si>
  <si>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</si>
  <si>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</si>
  <si>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</si>
  <si>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</si>
  <si>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</si>
  <si>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</si>
  <si>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</si>
  <si>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</si>
  <si>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</si>
  <si>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</si>
  <si>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</si>
  <si>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</si>
  <si>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</si>
  <si>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</si>
  <si>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</si>
  <si>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</si>
  <si>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</si>
  <si>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</si>
  <si>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</si>
  <si>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</si>
  <si>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</si>
  <si>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</si>
  <si>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</si>
  <si>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</si>
  <si>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</si>
  <si>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</si>
  <si>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</si>
  <si>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</si>
  <si>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</si>
  <si>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</si>
  <si>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</si>
  <si>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</si>
  <si>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</si>
  <si>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</si>
  <si>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</si>
  <si>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</si>
  <si>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</si>
  <si>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</si>
  <si>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</si>
  <si>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</si>
  <si>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</si>
  <si>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</si>
  <si>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</si>
  <si>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</si>
  <si>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</si>
  <si>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</si>
  <si>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</si>
  <si>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</si>
  <si>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</si>
  <si>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</si>
  <si>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</si>
  <si>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</si>
  <si>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</si>
  <si>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</si>
  <si>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</si>
  <si>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</si>
  <si>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</si>
  <si>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</si>
  <si>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</si>
  <si>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</si>
  <si>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</si>
  <si>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</si>
  <si>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</si>
  <si>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</si>
  <si>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</si>
  <si>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</si>
  <si>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</si>
  <si>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</si>
  <si>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</si>
  <si>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</si>
  <si>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</si>
  <si>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</si>
  <si>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</si>
  <si>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</si>
  <si>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</si>
  <si>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</si>
  <si>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</si>
  <si>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</si>
  <si>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</si>
  <si>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</si>
  <si>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</si>
  <si>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</si>
  <si>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</si>
  <si>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</si>
  <si>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</si>
  <si>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</si>
  <si>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</si>
  <si>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</si>
  <si>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</si>
  <si>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</si>
  <si>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</si>
  <si>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</si>
  <si>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</si>
  <si>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</si>
  <si>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</si>
  <si>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</si>
  <si>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</si>
  <si>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</si>
  <si>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</si>
  <si>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</si>
  <si>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</si>
  <si>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</si>
  <si>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</si>
  <si>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</si>
  <si>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</si>
  <si>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</si>
  <si>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</si>
  <si>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</si>
  <si>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</si>
  <si>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</si>
  <si>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</si>
  <si>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</si>
  <si>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</si>
  <si>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</si>
  <si>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</si>
  <si>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</si>
  <si>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</si>
  <si>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</si>
  <si>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</si>
  <si>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</si>
  <si>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</si>
  <si>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</si>
  <si>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</si>
  <si>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</si>
  <si>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</si>
  <si>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</si>
  <si>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</si>
  <si>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</si>
  <si>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</si>
  <si>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</si>
  <si>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</si>
  <si>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</si>
  <si>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</si>
  <si>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</si>
  <si>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</si>
  <si>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</si>
  <si>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</si>
  <si>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</si>
  <si>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</si>
  <si>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</si>
  <si>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</si>
  <si>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</si>
  <si>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</si>
  <si>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</si>
  <si>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</si>
  <si>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</si>
  <si>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</si>
  <si>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</si>
  <si>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</si>
  <si>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</si>
  <si>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</si>
  <si>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</si>
  <si>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</si>
  <si>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</si>
  <si>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</si>
  <si>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</si>
  <si>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</si>
  <si>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</si>
  <si>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</si>
  <si>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</si>
  <si>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</si>
  <si>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</si>
  <si>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</si>
  <si>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</si>
  <si>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</si>
  <si>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</si>
  <si>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</si>
  <si>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</si>
  <si>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</si>
  <si>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</si>
  <si>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</si>
  <si>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</si>
  <si>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</si>
  <si>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</si>
  <si>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</si>
  <si>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</si>
  <si>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</si>
  <si>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</si>
  <si>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</si>
  <si>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</si>
  <si>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</si>
  <si>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</si>
  <si>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</si>
  <si>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</si>
  <si>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</si>
  <si>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</si>
  <si>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</si>
  <si>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</si>
  <si>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</si>
  <si>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</si>
  <si>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</si>
  <si>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</si>
  <si>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</si>
  <si>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</si>
  <si>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</si>
  <si>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</si>
  <si>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</si>
  <si>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</si>
  <si>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</si>
  <si>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</si>
  <si>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</si>
  <si>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</si>
  <si>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</si>
  <si>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</si>
  <si>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</si>
  <si>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</si>
  <si>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</si>
  <si>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</si>
  <si>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</si>
  <si>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</si>
  <si>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28年</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</si>
  <si>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</si>
  <si>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</si>
  <si>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</si>
  <si>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</si>
  <si>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</si>
  <si>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</si>
  <si>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</si>
  <si>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</si>
  <si>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</si>
  <si>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</si>
  <si>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</si>
  <si>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</si>
  <si>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</si>
  <si>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</si>
  <si>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</si>
  <si>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</si>
  <si>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</si>
  <si>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</si>
  <si>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</si>
  <si>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</si>
  <si>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</si>
  <si>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</si>
  <si>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</si>
  <si>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</si>
  <si>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</si>
  <si>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</si>
  <si>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</si>
  <si>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</si>
  <si>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</si>
  <si>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</si>
  <si>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</si>
  <si>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</si>
  <si>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</si>
  <si>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</si>
  <si>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</si>
  <si>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</si>
  <si>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</si>
  <si>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</si>
  <si>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</si>
  <si>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</si>
  <si>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</si>
  <si>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</si>
  <si>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</si>
  <si>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</si>
  <si>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</si>
  <si>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</si>
  <si>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</si>
  <si>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</si>
  <si>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</si>
  <si>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</si>
  <si>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</si>
  <si>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</si>
  <si>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</si>
  <si>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</si>
  <si>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</si>
  <si>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</si>
  <si>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</si>
  <si>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</si>
  <si>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</si>
  <si>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</si>
  <si>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</si>
  <si>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</si>
  <si>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</si>
  <si>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</si>
  <si>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</si>
  <si>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</si>
  <si>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</si>
  <si>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</si>
  <si>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</si>
  <si>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</si>
  <si>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</si>
  <si>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</si>
  <si>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</si>
  <si>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</si>
  <si>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</si>
  <si>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</si>
  <si>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</si>
  <si>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</si>
  <si>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</si>
  <si>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</si>
  <si>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</si>
  <si>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</si>
  <si>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</si>
  <si>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</si>
  <si>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</si>
  <si>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</si>
  <si>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</si>
  <si>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</si>
  <si>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</si>
  <si>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</si>
  <si>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</si>
  <si>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</si>
  <si>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</si>
  <si>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</si>
  <si>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</si>
  <si>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</si>
  <si>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</si>
  <si>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</si>
  <si>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</si>
  <si>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</si>
  <si>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</si>
  <si>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</si>
  <si>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</si>
  <si>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</si>
  <si>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</si>
  <si>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</si>
  <si>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</si>
  <si>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</si>
  <si>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</si>
  <si>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</si>
  <si>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</si>
  <si>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</si>
  <si>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</si>
  <si>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</si>
  <si>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</si>
  <si>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</si>
  <si>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</si>
  <si>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</si>
  <si>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</si>
  <si>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</si>
  <si>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</si>
  <si>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表５　月末常用労働者数及び労働異動率</t>
  </si>
  <si>
    <t>表６　月末常用労働者数及び労働異動率</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</si>
  <si>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</si>
  <si>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</si>
  <si>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</si>
  <si>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</si>
  <si>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</si>
  <si>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</si>
  <si>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</si>
  <si>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</si>
  <si>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</si>
  <si>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</si>
  <si>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</si>
  <si>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</si>
  <si>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</si>
  <si>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</si>
  <si>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</si>
  <si>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</si>
  <si>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</si>
  <si>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</si>
  <si>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</si>
  <si>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</si>
  <si>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</si>
  <si>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</si>
  <si>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</si>
  <si>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</si>
  <si>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</si>
  <si>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</si>
  <si>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</si>
  <si>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</si>
  <si>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</si>
  <si>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</si>
  <si>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</si>
  <si>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</si>
  <si>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</si>
  <si>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</si>
  <si>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</si>
  <si>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</si>
  <si>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</si>
  <si>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</si>
  <si>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</si>
  <si>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</si>
  <si>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</si>
  <si>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</si>
  <si>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</si>
  <si>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</si>
  <si>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</si>
  <si>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</si>
  <si>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</si>
  <si>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</si>
  <si>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</si>
  <si>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</si>
  <si>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</si>
  <si>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</si>
  <si>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</si>
  <si>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</si>
  <si>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</si>
  <si>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</si>
  <si>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</si>
  <si>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</si>
  <si>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</si>
  <si>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</si>
  <si>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</si>
  <si>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</si>
  <si>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</si>
  <si>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</si>
  <si>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</si>
  <si>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</si>
  <si>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</si>
  <si>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</si>
  <si>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</si>
  <si>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</si>
  <si>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</si>
  <si>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</si>
  <si>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</si>
  <si>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</si>
  <si>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</si>
  <si>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</si>
  <si>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</si>
  <si>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</si>
  <si>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</si>
  <si>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</si>
  <si>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</si>
  <si>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</si>
  <si>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</si>
  <si>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</si>
  <si>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</si>
  <si>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</si>
  <si>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</si>
  <si>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</si>
  <si>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</si>
  <si>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</si>
  <si>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</si>
  <si>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</si>
  <si>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</si>
  <si>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</si>
  <si>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</si>
  <si>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</si>
  <si>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</si>
  <si>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</si>
  <si>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</si>
  <si>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</si>
  <si>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</si>
  <si>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</si>
  <si>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</si>
  <si>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</si>
  <si>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</si>
  <si>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</si>
  <si>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</si>
  <si>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</si>
  <si>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</si>
  <si>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</si>
  <si>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</si>
  <si>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</si>
  <si>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</si>
  <si>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</si>
  <si>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</si>
  <si>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</si>
  <si>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</si>
  <si>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</si>
  <si>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</si>
  <si>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</si>
  <si>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</si>
  <si>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</si>
  <si>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</si>
  <si>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</si>
  <si>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</si>
  <si>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</si>
  <si>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</si>
  <si>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</si>
  <si>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</si>
  <si>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</si>
  <si>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</si>
  <si>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</si>
  <si>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</si>
  <si>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</si>
  <si>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</si>
  <si>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</si>
  <si>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</si>
  <si>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</si>
  <si>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</si>
  <si>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</si>
  <si>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</si>
  <si>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</si>
  <si>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</si>
  <si>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</si>
  <si>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- 1 -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</si>
</sst>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80">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6"/>
      <color indexed="9"/>
      <name val="ＭＳ Ｐゴシック"/>
      <family val="3"/>
    </font>
    <font>
      <sz val="12"/>
      <color indexed="9"/>
      <name val="ＭＳ Ｐゴシック"/>
      <family val="3"/>
    </font>
    <font>
      <sz val="12"/>
      <color indexed="10"/>
      <name val="ＭＳ Ｐゴシック"/>
      <family val="3"/>
    </font>
    <font>
      <sz val="13"/>
      <color indexed="9"/>
      <name val="ＭＳ Ｐゴシック"/>
      <family val="3"/>
    </font>
    <font>
      <sz val="1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28">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9" fillId="0" borderId="0" xfId="0" applyFont="1" applyBorder="1" applyAlignment="1">
      <alignment/>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 fillId="0" borderId="0" xfId="72" applyNumberFormat="1">
      <alignment/>
      <protection/>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0" fontId="1" fillId="0" borderId="11" xfId="63" applyFont="1" applyBorder="1">
      <alignment/>
      <protection/>
    </xf>
    <xf numFmtId="49" fontId="36" fillId="0" borderId="28" xfId="62" applyNumberFormat="1" applyFont="1" applyBorder="1" applyAlignment="1">
      <alignment horizontal="left" vertical="center" shrinkToFit="1"/>
      <protection/>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27" xfId="62" applyNumberFormat="1" applyFont="1" applyBorder="1" applyAlignment="1">
      <alignment horizontal="left" vertical="center" shrinkToFi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0" xfId="62" applyNumberFormat="1" applyFont="1" applyBorder="1" applyAlignment="1">
      <alignment vertical="center" wrapText="1"/>
      <protection/>
    </xf>
    <xf numFmtId="0" fontId="0" fillId="0" borderId="24" xfId="0" applyBorder="1" applyAlignment="1">
      <alignment vertical="center" wrapText="1"/>
    </xf>
    <xf numFmtId="0" fontId="5" fillId="23" borderId="0" xfId="0" applyFont="1" applyFill="1" applyBorder="1" applyAlignment="1">
      <alignment horizontal="center"/>
    </xf>
    <xf numFmtId="183" fontId="4" fillId="0" borderId="0" xfId="0" applyNumberFormat="1" applyFont="1" applyBorder="1" applyAlignment="1">
      <alignment horizontal="center" vertical="center" shrinkToFit="1"/>
    </xf>
    <xf numFmtId="0" fontId="1" fillId="26" borderId="0" xfId="0" applyNumberFormat="1" applyFont="1" applyFill="1" applyBorder="1" applyAlignment="1">
      <alignment/>
    </xf>
    <xf numFmtId="0" fontId="8" fillId="26" borderId="0" xfId="0" applyFont="1" applyFill="1" applyBorder="1" applyAlignment="1">
      <alignment horizontal="right"/>
    </xf>
    <xf numFmtId="38" fontId="1" fillId="25" borderId="0" xfId="49" applyFont="1" applyFill="1" applyBorder="1" applyAlignment="1">
      <alignment/>
    </xf>
    <xf numFmtId="0" fontId="8" fillId="0" borderId="0" xfId="0" applyFont="1" applyBorder="1" applyAlignment="1">
      <alignment horizontal="right"/>
    </xf>
    <xf numFmtId="0" fontId="17" fillId="0" borderId="0" xfId="0" applyFont="1" applyBorder="1" applyAlignment="1">
      <alignment/>
    </xf>
    <xf numFmtId="49" fontId="36" fillId="0" borderId="11"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1" fillId="0" borderId="0" xfId="0" applyFont="1" applyFill="1" applyBorder="1" applyAlignment="1">
      <alignment/>
    </xf>
    <xf numFmtId="38" fontId="0" fillId="0" borderId="0" xfId="49" applyFont="1" applyBorder="1" applyAlignment="1">
      <alignment vertical="top" wrapText="1"/>
    </xf>
    <xf numFmtId="0" fontId="0" fillId="0" borderId="0" xfId="0" applyFont="1" applyBorder="1" applyAlignment="1">
      <alignment vertical="top" wrapText="1"/>
    </xf>
    <xf numFmtId="0" fontId="50" fillId="0" borderId="0" xfId="0" applyFont="1" applyBorder="1" applyAlignment="1">
      <alignment vertical="top" wrapText="1"/>
    </xf>
    <xf numFmtId="0" fontId="0" fillId="0" borderId="0" xfId="0" applyFont="1" applyBorder="1" applyAlignment="1">
      <alignment/>
    </xf>
    <xf numFmtId="0" fontId="1" fillId="0" borderId="0" xfId="0" applyFont="1" applyBorder="1" applyAlignment="1">
      <alignment horizontal="center" vertical="center" shrinkToFit="1"/>
    </xf>
    <xf numFmtId="183" fontId="5" fillId="0" borderId="0" xfId="0" applyNumberFormat="1" applyFont="1" applyBorder="1" applyAlignment="1">
      <alignment horizontal="center" vertical="center"/>
    </xf>
    <xf numFmtId="183" fontId="8" fillId="26" borderId="0" xfId="0" applyNumberFormat="1" applyFont="1" applyFill="1" applyBorder="1" applyAlignment="1">
      <alignment horizontal="right"/>
    </xf>
    <xf numFmtId="180" fontId="1" fillId="25" borderId="0" xfId="0" applyNumberFormat="1" applyFont="1" applyFill="1" applyBorder="1" applyAlignment="1">
      <alignment/>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6" fillId="0" borderId="0" xfId="62" applyNumberFormat="1" applyFont="1" applyBorder="1" applyAlignment="1">
      <alignment horizontal="left" vertical="center" shrinkToFit="1"/>
      <protection/>
    </xf>
    <xf numFmtId="0" fontId="0" fillId="0" borderId="10" xfId="0" applyFont="1" applyBorder="1" applyAlignment="1">
      <alignment horizontal="left" vertical="top" wrapText="1"/>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46" fillId="0" borderId="22"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39" fillId="0" borderId="0" xfId="0" applyNumberFormat="1" applyFont="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38" fontId="50" fillId="0" borderId="0" xfId="49" applyFont="1" applyAlignment="1">
      <alignment vertical="top" wrapTex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50" fillId="0" borderId="0" xfId="0" applyFont="1" applyAlignment="1">
      <alignment vertical="top" wrapTex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27"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195" fontId="42" fillId="0" borderId="12" xfId="49" applyNumberFormat="1" applyFont="1" applyBorder="1" applyAlignment="1">
      <alignment horizontal="center" vertical="center" wrapText="1"/>
    </xf>
    <xf numFmtId="195" fontId="42" fillId="0" borderId="24" xfId="49" applyNumberFormat="1" applyFont="1" applyBorder="1" applyAlignment="1">
      <alignment horizontal="center" vertical="center" wrapText="1"/>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6"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6" xfId="64" applyFont="1" applyFill="1" applyBorder="1" applyAlignment="1">
      <alignment horizontal="center" vertical="center" shrinkToFit="1"/>
      <protection/>
    </xf>
    <xf numFmtId="0" fontId="27" fillId="23" borderId="48" xfId="64" applyFont="1" applyFill="1" applyBorder="1" applyAlignment="1">
      <alignment horizontal="center" vertical="center" shrinkToFit="1"/>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0" xfId="64"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7"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6" xfId="64" applyFont="1" applyFill="1" applyBorder="1" applyAlignment="1">
      <alignment horizontal="center" vertical="center" wrapText="1"/>
      <protection/>
    </xf>
    <xf numFmtId="0" fontId="27" fillId="23" borderId="25" xfId="64" applyFont="1" applyFill="1" applyBorder="1" applyAlignment="1">
      <alignment horizontal="center" vertical="center" wrapText="1"/>
      <protection/>
    </xf>
    <xf numFmtId="0" fontId="27" fillId="23" borderId="46" xfId="64" applyFont="1" applyFill="1" applyBorder="1" applyAlignment="1">
      <alignment horizontal="center" vertical="center" wrapText="1"/>
      <protection/>
    </xf>
    <xf numFmtId="49" fontId="26" fillId="0" borderId="0" xfId="0" applyNumberFormat="1" applyFont="1" applyAlignment="1">
      <alignment horizontal="center"/>
    </xf>
    <xf numFmtId="49" fontId="40" fillId="0" borderId="0" xfId="0" applyNumberFormat="1" applyFont="1" applyAlignment="1">
      <alignment vertical="top" wrapText="1"/>
    </xf>
    <xf numFmtId="198" fontId="39" fillId="0" borderId="0" xfId="0" applyNumberFormat="1" applyFont="1" applyAlignment="1">
      <alignment vertical="top" wrapText="1"/>
    </xf>
    <xf numFmtId="49" fontId="40"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34300"/>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26"/>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 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静岡県経営管理部情報統計局統計調査課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9525</xdr:colOff>
      <xdr:row>1</xdr:row>
      <xdr:rowOff>38100</xdr:rowOff>
    </xdr:from>
    <xdr:ext cx="6724650" cy="666750"/>
    <xdr:sp>
      <xdr:nvSpPr>
        <xdr:cNvPr id="3" name="Text Box 3"/>
        <xdr:cNvSpPr txBox="1">
          <a:spLocks noChangeArrowheads="1"/>
        </xdr:cNvSpPr>
      </xdr:nvSpPr>
      <xdr:spPr>
        <a:xfrm>
          <a:off x="409575" y="342900"/>
          <a:ext cx="6724650" cy="666750"/>
        </a:xfrm>
        <a:prstGeom prst="rect">
          <a:avLst/>
        </a:prstGeom>
        <a:solidFill>
          <a:srgbClr val="008000"/>
        </a:solidFill>
        <a:ln w="9525" cmpd="sng">
          <a:noFill/>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257175</xdr:colOff>
      <xdr:row>3</xdr:row>
      <xdr:rowOff>257175</xdr:rowOff>
    </xdr:from>
    <xdr:to>
      <xdr:col>6</xdr:col>
      <xdr:colOff>219075</xdr:colOff>
      <xdr:row>5</xdr:row>
      <xdr:rowOff>142875</xdr:rowOff>
    </xdr:to>
    <xdr:grpSp>
      <xdr:nvGrpSpPr>
        <xdr:cNvPr id="4" name="Group 37"/>
        <xdr:cNvGrpSpPr>
          <a:grpSpLocks/>
        </xdr:cNvGrpSpPr>
      </xdr:nvGrpSpPr>
      <xdr:grpSpPr>
        <a:xfrm>
          <a:off x="1285875" y="1171575"/>
          <a:ext cx="3543300" cy="495300"/>
          <a:chOff x="214" y="1050"/>
          <a:chExt cx="297" cy="48"/>
        </a:xfrm>
        <a:solidFill>
          <a:srgbClr val="FFFFFF"/>
        </a:solidFill>
      </xdr:grpSpPr>
      <xdr:sp>
        <xdr:nvSpPr>
          <xdr:cNvPr id="5"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6"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300" b="0" i="0" u="none" baseline="0">
                <a:solidFill>
                  <a:srgbClr val="FFFFFF"/>
                </a:solidFill>
              </a:rPr>
              <a:t>検索</a:t>
            </a:r>
            <a:r>
              <a:rPr lang="en-US" cap="none" sz="1300" b="0" i="0" u="none" baseline="0">
                <a:solidFill>
                  <a:srgbClr val="FFFFFF"/>
                </a:solidFill>
              </a:rPr>
              <a:t>
</a:t>
            </a:r>
          </a:p>
        </xdr:txBody>
      </xdr:sp>
      <xdr:sp>
        <xdr:nvSpPr>
          <xdr:cNvPr id="7"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1</xdr:col>
      <xdr:colOff>238125</xdr:colOff>
      <xdr:row>5</xdr:row>
      <xdr:rowOff>57150</xdr:rowOff>
    </xdr:from>
    <xdr:ext cx="4343400" cy="533400"/>
    <xdr:sp>
      <xdr:nvSpPr>
        <xdr:cNvPr id="8" name="Text Box 8"/>
        <xdr:cNvSpPr txBox="1">
          <a:spLocks noChangeArrowheads="1"/>
        </xdr:cNvSpPr>
      </xdr:nvSpPr>
      <xdr:spPr>
        <a:xfrm>
          <a:off x="638175" y="1581150"/>
          <a:ext cx="4343400" cy="533400"/>
        </a:xfrm>
        <a:prstGeom prst="rect">
          <a:avLst/>
        </a:prstGeom>
        <a:noFill/>
        <a:ln w="9525" cmpd="sng">
          <a:noFill/>
        </a:ln>
      </xdr:spPr>
      <xdr:txBody>
        <a:bodyPr vertOverflow="clip" wrap="square"/>
        <a:p>
          <a:pPr algn="l">
            <a:defRPr/>
          </a:pPr>
          <a:r>
            <a:rPr lang="en-US" cap="none" sz="1400" b="0" i="0" u="none" baseline="0">
              <a:solidFill>
                <a:srgbClr val="000000"/>
              </a:solidFill>
            </a:rPr>
            <a:t>URL  http://toukei.pref.shizuoka.jp/
</a:t>
          </a:r>
        </a:p>
      </xdr:txBody>
    </xdr:sp>
    <xdr:clientData/>
  </xdr:oneCellAnchor>
  <xdr:twoCellAnchor>
    <xdr:from>
      <xdr:col>6</xdr:col>
      <xdr:colOff>219075</xdr:colOff>
      <xdr:row>4</xdr:row>
      <xdr:rowOff>266700</xdr:rowOff>
    </xdr:from>
    <xdr:to>
      <xdr:col>10</xdr:col>
      <xdr:colOff>161925</xdr:colOff>
      <xdr:row>6</xdr:row>
      <xdr:rowOff>104775</xdr:rowOff>
    </xdr:to>
    <xdr:sp>
      <xdr:nvSpPr>
        <xdr:cNvPr id="9" name="Text Box 9"/>
        <xdr:cNvSpPr txBox="1">
          <a:spLocks noChangeArrowheads="1"/>
        </xdr:cNvSpPr>
      </xdr:nvSpPr>
      <xdr:spPr>
        <a:xfrm>
          <a:off x="4829175" y="1485900"/>
          <a:ext cx="2981325" cy="447675"/>
        </a:xfrm>
        <a:prstGeom prst="rect">
          <a:avLst/>
        </a:prstGeom>
        <a:noFill/>
        <a:ln w="9525" cmpd="sng">
          <a:noFill/>
        </a:ln>
      </xdr:spPr>
      <xdr:txBody>
        <a:bodyPr vertOverflow="clip" wrap="square"/>
        <a:p>
          <a:pPr algn="l">
            <a:defRPr/>
          </a:pPr>
          <a:r>
            <a:rPr lang="en-US" cap="none" sz="1000" b="0" i="0" u="none" baseline="0">
              <a:solidFill>
                <a:srgbClr val="000000"/>
              </a:solidFill>
            </a:rPr>
            <a:t>スマートフォン版も公開しています。</a:t>
          </a:r>
        </a:p>
      </xdr:txBody>
    </xdr:sp>
    <xdr:clientData/>
  </xdr:twoCellAnchor>
  <xdr:twoCellAnchor>
    <xdr:from>
      <xdr:col>6</xdr:col>
      <xdr:colOff>495300</xdr:colOff>
      <xdr:row>3</xdr:row>
      <xdr:rowOff>238125</xdr:rowOff>
    </xdr:from>
    <xdr:to>
      <xdr:col>7</xdr:col>
      <xdr:colOff>9525</xdr:colOff>
      <xdr:row>4</xdr:row>
      <xdr:rowOff>200025</xdr:rowOff>
    </xdr:to>
    <xdr:sp>
      <xdr:nvSpPr>
        <xdr:cNvPr id="10"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3</xdr:row>
      <xdr:rowOff>247650</xdr:rowOff>
    </xdr:from>
    <xdr:to>
      <xdr:col>9</xdr:col>
      <xdr:colOff>495300</xdr:colOff>
      <xdr:row>4</xdr:row>
      <xdr:rowOff>247650</xdr:rowOff>
    </xdr:to>
    <xdr:sp>
      <xdr:nvSpPr>
        <xdr:cNvPr id="11" name="Text Box 11"/>
        <xdr:cNvSpPr txBox="1">
          <a:spLocks noChangeArrowheads="1"/>
        </xdr:cNvSpPr>
      </xdr:nvSpPr>
      <xdr:spPr>
        <a:xfrm>
          <a:off x="5505450" y="1162050"/>
          <a:ext cx="1781175" cy="3048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注目ポイント</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262</v>
      </c>
      <c r="M2" s="23"/>
    </row>
    <row r="3" ht="35.25" customHeight="1"/>
    <row r="4" spans="3:11" ht="39.75" customHeight="1">
      <c r="C4" s="30" t="s">
        <v>147</v>
      </c>
      <c r="D4" s="17"/>
      <c r="E4" s="17"/>
      <c r="F4" s="17"/>
      <c r="G4" s="17"/>
      <c r="H4" s="17"/>
      <c r="I4" s="17"/>
      <c r="J4" s="17"/>
      <c r="K4" s="17"/>
    </row>
    <row r="5" ht="9.75" customHeight="1"/>
    <row r="6" spans="3:11" ht="19.5" customHeight="1">
      <c r="C6" s="581" t="s">
        <v>259</v>
      </c>
      <c r="D6" s="581"/>
      <c r="E6" s="581"/>
      <c r="F6" s="581"/>
      <c r="G6" s="581"/>
      <c r="H6" s="581"/>
      <c r="I6" s="581"/>
      <c r="J6" s="581"/>
      <c r="K6" s="581"/>
    </row>
    <row r="7" ht="9.75" customHeight="1"/>
    <row r="8" spans="15:16" ht="19.5" customHeight="1">
      <c r="O8" s="3"/>
      <c r="P8" s="28"/>
    </row>
    <row r="9" spans="5:9" ht="21.75" customHeight="1">
      <c r="E9" s="584">
        <v>43009</v>
      </c>
      <c r="F9" s="584"/>
      <c r="G9" s="584"/>
      <c r="H9" s="584"/>
      <c r="I9" s="241"/>
    </row>
    <row r="10" ht="9.75" customHeight="1">
      <c r="G10" s="582"/>
    </row>
    <row r="11" ht="13.5" customHeight="1">
      <c r="G11" s="583"/>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4"/>
      <c r="E42" s="184"/>
      <c r="F42" s="185" t="s">
        <v>505</v>
      </c>
      <c r="G42" s="184"/>
      <c r="H42" s="184"/>
      <c r="I42" s="184"/>
      <c r="J42" s="184"/>
    </row>
    <row r="43" spans="3:10" ht="13.5">
      <c r="C43" s="185"/>
      <c r="D43" s="184"/>
      <c r="E43" s="184"/>
      <c r="F43" s="184"/>
      <c r="G43" s="184"/>
      <c r="H43" s="184"/>
      <c r="I43" s="184"/>
      <c r="J43" s="184"/>
    </row>
    <row r="44" spans="3:10" ht="13.5">
      <c r="C44" s="185"/>
      <c r="D44" s="184"/>
      <c r="E44" s="184"/>
      <c r="F44" s="184"/>
      <c r="G44" s="184"/>
      <c r="H44" s="184"/>
      <c r="I44" s="184"/>
      <c r="J44" s="184"/>
    </row>
    <row r="45" spans="3:10" ht="13.5">
      <c r="C45" s="185"/>
      <c r="D45" s="184"/>
      <c r="E45" s="184"/>
      <c r="F45" s="184"/>
      <c r="G45" s="184"/>
      <c r="H45" s="184"/>
      <c r="I45" s="184"/>
      <c r="J45" s="184"/>
    </row>
    <row r="46" spans="3:10" ht="13.5">
      <c r="C46" s="184"/>
      <c r="D46" s="184"/>
      <c r="E46" s="184"/>
      <c r="F46" s="184"/>
      <c r="G46" s="184"/>
      <c r="H46" s="184"/>
      <c r="I46" s="184"/>
      <c r="J46" s="184"/>
    </row>
    <row r="47" spans="3:10" ht="13.5">
      <c r="C47" s="184"/>
      <c r="D47" s="184"/>
      <c r="E47" s="184"/>
      <c r="F47" s="184"/>
      <c r="G47" s="184"/>
      <c r="H47" s="184"/>
      <c r="I47" s="184"/>
      <c r="J47" s="184"/>
    </row>
    <row r="48" spans="3:10" ht="13.5">
      <c r="C48" s="184"/>
      <c r="D48" s="184"/>
      <c r="E48" s="184"/>
      <c r="F48" s="184"/>
      <c r="G48" s="184"/>
      <c r="H48" s="184"/>
      <c r="I48" s="184"/>
      <c r="J48" s="184"/>
    </row>
    <row r="49" spans="3:10" ht="1.5" customHeight="1">
      <c r="C49" s="184"/>
      <c r="D49" s="184"/>
      <c r="E49" s="184"/>
      <c r="F49" s="184"/>
      <c r="G49" s="184"/>
      <c r="H49" s="184"/>
      <c r="I49" s="184"/>
      <c r="J49" s="184"/>
    </row>
    <row r="50" spans="3:11" ht="13.5">
      <c r="C50" s="184"/>
      <c r="D50" s="184"/>
      <c r="E50" s="184"/>
      <c r="F50" s="184"/>
      <c r="G50" s="184"/>
      <c r="H50" s="184"/>
      <c r="I50" s="184"/>
      <c r="J50" s="184"/>
      <c r="K50" s="17"/>
    </row>
    <row r="51" spans="3:11" ht="20.25" customHeight="1">
      <c r="C51" s="184"/>
      <c r="D51" s="184"/>
      <c r="E51" s="184"/>
      <c r="F51" s="184"/>
      <c r="G51" s="184"/>
      <c r="H51" s="184"/>
      <c r="I51" s="184"/>
      <c r="J51" s="184"/>
      <c r="K51" s="17"/>
    </row>
    <row r="52" spans="3:10" ht="24" customHeight="1">
      <c r="C52" s="184"/>
      <c r="D52" s="184"/>
      <c r="F52" s="580">
        <v>43095</v>
      </c>
      <c r="G52" s="580"/>
      <c r="H52" s="580"/>
      <c r="I52" s="184"/>
      <c r="J52" s="184"/>
    </row>
    <row r="53" spans="4:11" ht="18.75" customHeight="1">
      <c r="D53" s="579" t="s">
        <v>67</v>
      </c>
      <c r="E53" s="579"/>
      <c r="F53" s="579"/>
      <c r="G53" s="579"/>
      <c r="H53" s="579"/>
      <c r="I53" s="579"/>
      <c r="J53" s="579"/>
      <c r="K53" s="20"/>
    </row>
    <row r="54" spans="4:11" ht="10.5" customHeight="1">
      <c r="D54" s="20"/>
      <c r="E54" s="20"/>
      <c r="F54" s="127"/>
      <c r="G54" s="127"/>
      <c r="H54" s="127"/>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126</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510</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105.7</v>
      </c>
      <c r="E8" s="324">
        <v>111.6</v>
      </c>
      <c r="F8" s="324">
        <v>103.7</v>
      </c>
      <c r="G8" s="324">
        <v>121.4</v>
      </c>
      <c r="H8" s="324">
        <v>82.5</v>
      </c>
      <c r="I8" s="324">
        <v>104.6</v>
      </c>
      <c r="J8" s="324">
        <v>104.1</v>
      </c>
      <c r="K8" s="324">
        <v>107.3</v>
      </c>
      <c r="L8" s="325">
        <v>92.8</v>
      </c>
      <c r="M8" s="325">
        <v>119.9</v>
      </c>
      <c r="N8" s="325">
        <v>92.6</v>
      </c>
      <c r="O8" s="325">
        <v>108.9</v>
      </c>
      <c r="P8" s="324">
        <v>103</v>
      </c>
      <c r="Q8" s="324">
        <v>110.8</v>
      </c>
      <c r="R8" s="324">
        <v>107.3</v>
      </c>
      <c r="S8" s="325">
        <v>108.5</v>
      </c>
    </row>
    <row r="9" spans="1:19" ht="13.5" customHeight="1">
      <c r="A9" s="326"/>
      <c r="B9" s="326" t="s">
        <v>148</v>
      </c>
      <c r="C9" s="327"/>
      <c r="D9" s="328">
        <v>106.3</v>
      </c>
      <c r="E9" s="161">
        <v>117.9</v>
      </c>
      <c r="F9" s="161">
        <v>103.9</v>
      </c>
      <c r="G9" s="161">
        <v>116.2</v>
      </c>
      <c r="H9" s="161">
        <v>82.9</v>
      </c>
      <c r="I9" s="161">
        <v>108.1</v>
      </c>
      <c r="J9" s="161">
        <v>103.3</v>
      </c>
      <c r="K9" s="161">
        <v>114.1</v>
      </c>
      <c r="L9" s="329">
        <v>94.3</v>
      </c>
      <c r="M9" s="329">
        <v>111.1</v>
      </c>
      <c r="N9" s="329">
        <v>93.8</v>
      </c>
      <c r="O9" s="329">
        <v>119.9</v>
      </c>
      <c r="P9" s="161">
        <v>104</v>
      </c>
      <c r="Q9" s="161">
        <v>109.3</v>
      </c>
      <c r="R9" s="161">
        <v>106.6</v>
      </c>
      <c r="S9" s="329">
        <v>111.8</v>
      </c>
    </row>
    <row r="10" spans="1:19" ht="13.5">
      <c r="A10" s="326"/>
      <c r="B10" s="326" t="s">
        <v>150</v>
      </c>
      <c r="C10" s="327"/>
      <c r="D10" s="328">
        <v>106.6</v>
      </c>
      <c r="E10" s="161">
        <v>116.6</v>
      </c>
      <c r="F10" s="161">
        <v>104.5</v>
      </c>
      <c r="G10" s="161">
        <v>119.4</v>
      </c>
      <c r="H10" s="161">
        <v>90.1</v>
      </c>
      <c r="I10" s="161">
        <v>112.3</v>
      </c>
      <c r="J10" s="161">
        <v>104.1</v>
      </c>
      <c r="K10" s="161">
        <v>115.5</v>
      </c>
      <c r="L10" s="329">
        <v>108.6</v>
      </c>
      <c r="M10" s="329">
        <v>112.9</v>
      </c>
      <c r="N10" s="329">
        <v>94.3</v>
      </c>
      <c r="O10" s="329">
        <v>117.4</v>
      </c>
      <c r="P10" s="161">
        <v>108.4</v>
      </c>
      <c r="Q10" s="161">
        <v>103.7</v>
      </c>
      <c r="R10" s="161">
        <v>108.3</v>
      </c>
      <c r="S10" s="329">
        <v>106.6</v>
      </c>
    </row>
    <row r="11" spans="1:19" ht="13.5" customHeight="1">
      <c r="A11" s="326"/>
      <c r="B11" s="326" t="s">
        <v>151</v>
      </c>
      <c r="C11" s="327"/>
      <c r="D11" s="328">
        <v>101</v>
      </c>
      <c r="E11" s="161">
        <v>110.2</v>
      </c>
      <c r="F11" s="161">
        <v>100.3</v>
      </c>
      <c r="G11" s="161">
        <v>107.3</v>
      </c>
      <c r="H11" s="161">
        <v>94.3</v>
      </c>
      <c r="I11" s="161">
        <v>103.3</v>
      </c>
      <c r="J11" s="161">
        <v>99</v>
      </c>
      <c r="K11" s="161">
        <v>106.6</v>
      </c>
      <c r="L11" s="329">
        <v>107.3</v>
      </c>
      <c r="M11" s="329">
        <v>106.7</v>
      </c>
      <c r="N11" s="329">
        <v>91.3</v>
      </c>
      <c r="O11" s="329">
        <v>100</v>
      </c>
      <c r="P11" s="161">
        <v>90.3</v>
      </c>
      <c r="Q11" s="161">
        <v>101.9</v>
      </c>
      <c r="R11" s="161">
        <v>102.9</v>
      </c>
      <c r="S11" s="329">
        <v>102</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745</v>
      </c>
      <c r="C13" s="172"/>
      <c r="D13" s="408" t="s">
        <v>77</v>
      </c>
      <c r="E13" s="409" t="s">
        <v>77</v>
      </c>
      <c r="F13" s="409" t="s">
        <v>77</v>
      </c>
      <c r="G13" s="409" t="s">
        <v>77</v>
      </c>
      <c r="H13" s="409" t="s">
        <v>77</v>
      </c>
      <c r="I13" s="409" t="s">
        <v>77</v>
      </c>
      <c r="J13" s="409" t="s">
        <v>77</v>
      </c>
      <c r="K13" s="409" t="s">
        <v>77</v>
      </c>
      <c r="L13" s="409" t="s">
        <v>77</v>
      </c>
      <c r="M13" s="409" t="s">
        <v>77</v>
      </c>
      <c r="N13" s="409" t="s">
        <v>77</v>
      </c>
      <c r="O13" s="409" t="s">
        <v>77</v>
      </c>
      <c r="P13" s="409" t="s">
        <v>77</v>
      </c>
      <c r="Q13" s="409" t="s">
        <v>77</v>
      </c>
      <c r="R13" s="409" t="s">
        <v>77</v>
      </c>
      <c r="S13" s="409" t="s">
        <v>78</v>
      </c>
    </row>
    <row r="14" spans="1:19" ht="13.5" customHeight="1">
      <c r="A14" s="326"/>
      <c r="B14" s="326" t="s">
        <v>442</v>
      </c>
      <c r="C14" s="327"/>
      <c r="D14" s="387">
        <v>98.1</v>
      </c>
      <c r="E14" s="388">
        <v>109.2</v>
      </c>
      <c r="F14" s="388">
        <v>99.8</v>
      </c>
      <c r="G14" s="388">
        <v>94.4</v>
      </c>
      <c r="H14" s="388">
        <v>87.9</v>
      </c>
      <c r="I14" s="388">
        <v>105.8</v>
      </c>
      <c r="J14" s="388">
        <v>93.3</v>
      </c>
      <c r="K14" s="388">
        <v>92.4</v>
      </c>
      <c r="L14" s="388">
        <v>104.1</v>
      </c>
      <c r="M14" s="388">
        <v>91.6</v>
      </c>
      <c r="N14" s="388">
        <v>91.5</v>
      </c>
      <c r="O14" s="388">
        <v>90.3</v>
      </c>
      <c r="P14" s="388">
        <v>97.8</v>
      </c>
      <c r="Q14" s="388">
        <v>97.4</v>
      </c>
      <c r="R14" s="388">
        <v>99.6</v>
      </c>
      <c r="S14" s="388">
        <v>98</v>
      </c>
    </row>
    <row r="15" spans="1:19" ht="13.5" customHeight="1">
      <c r="A15" s="326"/>
      <c r="B15" s="326" t="s">
        <v>474</v>
      </c>
      <c r="C15" s="327"/>
      <c r="D15" s="389">
        <v>98.4</v>
      </c>
      <c r="E15" s="162">
        <v>108.7</v>
      </c>
      <c r="F15" s="162">
        <v>100.1</v>
      </c>
      <c r="G15" s="162">
        <v>92.3</v>
      </c>
      <c r="H15" s="162">
        <v>88.9</v>
      </c>
      <c r="I15" s="162">
        <v>107.1</v>
      </c>
      <c r="J15" s="162">
        <v>93</v>
      </c>
      <c r="K15" s="162">
        <v>94.2</v>
      </c>
      <c r="L15" s="162">
        <v>103.4</v>
      </c>
      <c r="M15" s="162">
        <v>91.9</v>
      </c>
      <c r="N15" s="162">
        <v>93.2</v>
      </c>
      <c r="O15" s="162">
        <v>92.9</v>
      </c>
      <c r="P15" s="162">
        <v>98.9</v>
      </c>
      <c r="Q15" s="162">
        <v>97.7</v>
      </c>
      <c r="R15" s="162">
        <v>97.6</v>
      </c>
      <c r="S15" s="162">
        <v>98</v>
      </c>
    </row>
    <row r="16" spans="1:19" ht="13.5" customHeight="1">
      <c r="A16" s="326"/>
      <c r="B16" s="326" t="s">
        <v>499</v>
      </c>
      <c r="C16" s="327"/>
      <c r="D16" s="389">
        <v>100.5</v>
      </c>
      <c r="E16" s="162">
        <v>108</v>
      </c>
      <c r="F16" s="162">
        <v>103</v>
      </c>
      <c r="G16" s="162">
        <v>93.4</v>
      </c>
      <c r="H16" s="162">
        <v>86.6</v>
      </c>
      <c r="I16" s="162">
        <v>110.8</v>
      </c>
      <c r="J16" s="162">
        <v>95.4</v>
      </c>
      <c r="K16" s="162">
        <v>95.5</v>
      </c>
      <c r="L16" s="162">
        <v>104.1</v>
      </c>
      <c r="M16" s="162">
        <v>92.8</v>
      </c>
      <c r="N16" s="162">
        <v>97.7</v>
      </c>
      <c r="O16" s="162">
        <v>94</v>
      </c>
      <c r="P16" s="162">
        <v>99.3</v>
      </c>
      <c r="Q16" s="162">
        <v>98.6</v>
      </c>
      <c r="R16" s="162">
        <v>99.6</v>
      </c>
      <c r="S16" s="162">
        <v>102.1</v>
      </c>
    </row>
    <row r="17" spans="1:19" ht="13.5" customHeight="1">
      <c r="A17" s="326" t="s">
        <v>744</v>
      </c>
      <c r="B17" s="326" t="s">
        <v>475</v>
      </c>
      <c r="C17" s="327" t="s">
        <v>152</v>
      </c>
      <c r="D17" s="389">
        <v>99</v>
      </c>
      <c r="E17" s="162">
        <v>109.1</v>
      </c>
      <c r="F17" s="162">
        <v>99.3</v>
      </c>
      <c r="G17" s="162">
        <v>93.2</v>
      </c>
      <c r="H17" s="162">
        <v>88.1</v>
      </c>
      <c r="I17" s="162">
        <v>108.2</v>
      </c>
      <c r="J17" s="162">
        <v>93.1</v>
      </c>
      <c r="K17" s="162">
        <v>96.8</v>
      </c>
      <c r="L17" s="162">
        <v>97.7</v>
      </c>
      <c r="M17" s="162">
        <v>99.5</v>
      </c>
      <c r="N17" s="162">
        <v>100.5</v>
      </c>
      <c r="O17" s="162">
        <v>95.8</v>
      </c>
      <c r="P17" s="162">
        <v>101.7</v>
      </c>
      <c r="Q17" s="162">
        <v>95.8</v>
      </c>
      <c r="R17" s="162">
        <v>99.8</v>
      </c>
      <c r="S17" s="162">
        <v>99.4</v>
      </c>
    </row>
    <row r="18" spans="1:19" ht="13.5" customHeight="1">
      <c r="A18" s="326"/>
      <c r="B18" s="326" t="s">
        <v>466</v>
      </c>
      <c r="C18" s="327"/>
      <c r="D18" s="389">
        <v>99.6</v>
      </c>
      <c r="E18" s="162">
        <v>112.9</v>
      </c>
      <c r="F18" s="162">
        <v>101.3</v>
      </c>
      <c r="G18" s="162">
        <v>93.9</v>
      </c>
      <c r="H18" s="162">
        <v>84.3</v>
      </c>
      <c r="I18" s="162">
        <v>107.4</v>
      </c>
      <c r="J18" s="162">
        <v>92.8</v>
      </c>
      <c r="K18" s="162">
        <v>94.9</v>
      </c>
      <c r="L18" s="162">
        <v>99.9</v>
      </c>
      <c r="M18" s="162">
        <v>100.5</v>
      </c>
      <c r="N18" s="162">
        <v>95.5</v>
      </c>
      <c r="O18" s="162">
        <v>91.9</v>
      </c>
      <c r="P18" s="162">
        <v>101.5</v>
      </c>
      <c r="Q18" s="162">
        <v>97.6</v>
      </c>
      <c r="R18" s="162">
        <v>99.5</v>
      </c>
      <c r="S18" s="162">
        <v>99.6</v>
      </c>
    </row>
    <row r="19" spans="1:19" ht="13.5" customHeight="1">
      <c r="A19" s="326"/>
      <c r="B19" s="326" t="s">
        <v>467</v>
      </c>
      <c r="C19" s="327"/>
      <c r="D19" s="389">
        <v>99.2</v>
      </c>
      <c r="E19" s="162">
        <v>109.7</v>
      </c>
      <c r="F19" s="162">
        <v>100.9</v>
      </c>
      <c r="G19" s="162">
        <v>93.1</v>
      </c>
      <c r="H19" s="162">
        <v>90.6</v>
      </c>
      <c r="I19" s="162">
        <v>106.5</v>
      </c>
      <c r="J19" s="162">
        <v>91.3</v>
      </c>
      <c r="K19" s="162">
        <v>97.6</v>
      </c>
      <c r="L19" s="162">
        <v>99.1</v>
      </c>
      <c r="M19" s="162">
        <v>98.6</v>
      </c>
      <c r="N19" s="162">
        <v>97.3</v>
      </c>
      <c r="O19" s="162">
        <v>92.1</v>
      </c>
      <c r="P19" s="162">
        <v>101</v>
      </c>
      <c r="Q19" s="162">
        <v>96.4</v>
      </c>
      <c r="R19" s="162">
        <v>98.7</v>
      </c>
      <c r="S19" s="162">
        <v>98.8</v>
      </c>
    </row>
    <row r="20" spans="1:19" ht="13.5" customHeight="1">
      <c r="A20" s="326"/>
      <c r="B20" s="326" t="s">
        <v>468</v>
      </c>
      <c r="C20" s="327"/>
      <c r="D20" s="389">
        <v>100.1</v>
      </c>
      <c r="E20" s="162">
        <v>109.7</v>
      </c>
      <c r="F20" s="162">
        <v>102.2</v>
      </c>
      <c r="G20" s="162">
        <v>94.5</v>
      </c>
      <c r="H20" s="162">
        <v>87.8</v>
      </c>
      <c r="I20" s="162">
        <v>109</v>
      </c>
      <c r="J20" s="162">
        <v>93.6</v>
      </c>
      <c r="K20" s="162">
        <v>98.6</v>
      </c>
      <c r="L20" s="162">
        <v>99.9</v>
      </c>
      <c r="M20" s="162">
        <v>96.2</v>
      </c>
      <c r="N20" s="162">
        <v>98.5</v>
      </c>
      <c r="O20" s="162">
        <v>96.8</v>
      </c>
      <c r="P20" s="162">
        <v>99.6</v>
      </c>
      <c r="Q20" s="162">
        <v>95.8</v>
      </c>
      <c r="R20" s="162">
        <v>102.1</v>
      </c>
      <c r="S20" s="162">
        <v>98.5</v>
      </c>
    </row>
    <row r="21" spans="1:19" ht="13.5" customHeight="1">
      <c r="A21" s="326"/>
      <c r="B21" s="326" t="s">
        <v>469</v>
      </c>
      <c r="C21" s="327"/>
      <c r="D21" s="389">
        <v>99</v>
      </c>
      <c r="E21" s="162">
        <v>109.8</v>
      </c>
      <c r="F21" s="162">
        <v>99.2</v>
      </c>
      <c r="G21" s="162">
        <v>94.7</v>
      </c>
      <c r="H21" s="162">
        <v>87.2</v>
      </c>
      <c r="I21" s="162">
        <v>105.6</v>
      </c>
      <c r="J21" s="162">
        <v>93.4</v>
      </c>
      <c r="K21" s="162">
        <v>99.3</v>
      </c>
      <c r="L21" s="162">
        <v>99.6</v>
      </c>
      <c r="M21" s="162">
        <v>95</v>
      </c>
      <c r="N21" s="162">
        <v>100.3</v>
      </c>
      <c r="O21" s="162">
        <v>95.5</v>
      </c>
      <c r="P21" s="162">
        <v>101</v>
      </c>
      <c r="Q21" s="162">
        <v>97.3</v>
      </c>
      <c r="R21" s="162">
        <v>98.7</v>
      </c>
      <c r="S21" s="162">
        <v>96.7</v>
      </c>
    </row>
    <row r="22" spans="1:19" ht="13.5" customHeight="1">
      <c r="A22" s="326"/>
      <c r="B22" s="326" t="s">
        <v>470</v>
      </c>
      <c r="C22" s="327"/>
      <c r="D22" s="389">
        <v>100.9</v>
      </c>
      <c r="E22" s="162">
        <v>110.7</v>
      </c>
      <c r="F22" s="162">
        <v>101</v>
      </c>
      <c r="G22" s="162">
        <v>94.1</v>
      </c>
      <c r="H22" s="162">
        <v>88.8</v>
      </c>
      <c r="I22" s="162">
        <v>110.5</v>
      </c>
      <c r="J22" s="162">
        <v>95.1</v>
      </c>
      <c r="K22" s="162">
        <v>96.2</v>
      </c>
      <c r="L22" s="162">
        <v>99.9</v>
      </c>
      <c r="M22" s="162">
        <v>98</v>
      </c>
      <c r="N22" s="162">
        <v>100</v>
      </c>
      <c r="O22" s="162">
        <v>97.5</v>
      </c>
      <c r="P22" s="162">
        <v>103.2</v>
      </c>
      <c r="Q22" s="162">
        <v>100.5</v>
      </c>
      <c r="R22" s="162">
        <v>102.1</v>
      </c>
      <c r="S22" s="162">
        <v>100</v>
      </c>
    </row>
    <row r="23" spans="1:19" ht="13.5" customHeight="1">
      <c r="A23" s="326"/>
      <c r="B23" s="326" t="s">
        <v>471</v>
      </c>
      <c r="C23" s="327"/>
      <c r="D23" s="389">
        <v>99.7</v>
      </c>
      <c r="E23" s="162">
        <v>107.4</v>
      </c>
      <c r="F23" s="162">
        <v>100.9</v>
      </c>
      <c r="G23" s="162">
        <v>98.6</v>
      </c>
      <c r="H23" s="162">
        <v>87.4</v>
      </c>
      <c r="I23" s="162">
        <v>107.2</v>
      </c>
      <c r="J23" s="162">
        <v>92.9</v>
      </c>
      <c r="K23" s="162">
        <v>98.1</v>
      </c>
      <c r="L23" s="162">
        <v>100</v>
      </c>
      <c r="M23" s="162">
        <v>101.6</v>
      </c>
      <c r="N23" s="162">
        <v>100.2</v>
      </c>
      <c r="O23" s="162">
        <v>94.4</v>
      </c>
      <c r="P23" s="162">
        <v>104.6</v>
      </c>
      <c r="Q23" s="162">
        <v>97.7</v>
      </c>
      <c r="R23" s="162">
        <v>102.5</v>
      </c>
      <c r="S23" s="162">
        <v>93.5</v>
      </c>
    </row>
    <row r="24" spans="1:46" ht="13.5" customHeight="1">
      <c r="A24" s="326"/>
      <c r="B24" s="326" t="s">
        <v>472</v>
      </c>
      <c r="C24" s="327"/>
      <c r="D24" s="389">
        <v>99.6</v>
      </c>
      <c r="E24" s="162">
        <v>108</v>
      </c>
      <c r="F24" s="162">
        <v>99.5</v>
      </c>
      <c r="G24" s="162">
        <v>96.5</v>
      </c>
      <c r="H24" s="162">
        <v>88.8</v>
      </c>
      <c r="I24" s="162">
        <v>108.3</v>
      </c>
      <c r="J24" s="162">
        <v>93.7</v>
      </c>
      <c r="K24" s="162">
        <v>100.6</v>
      </c>
      <c r="L24" s="162">
        <v>99.7</v>
      </c>
      <c r="M24" s="162">
        <v>99</v>
      </c>
      <c r="N24" s="162">
        <v>102.3</v>
      </c>
      <c r="O24" s="162">
        <v>95.2</v>
      </c>
      <c r="P24" s="162">
        <v>103.1</v>
      </c>
      <c r="Q24" s="162">
        <v>99.8</v>
      </c>
      <c r="R24" s="162">
        <v>100.9</v>
      </c>
      <c r="S24" s="162">
        <v>93.5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89">
        <v>100.2</v>
      </c>
      <c r="E25" s="162">
        <v>111.8</v>
      </c>
      <c r="F25" s="162">
        <v>100.8</v>
      </c>
      <c r="G25" s="162">
        <v>96.8</v>
      </c>
      <c r="H25" s="162">
        <v>91.2</v>
      </c>
      <c r="I25" s="162">
        <v>108.3</v>
      </c>
      <c r="J25" s="162">
        <v>91.9</v>
      </c>
      <c r="K25" s="162">
        <v>97.7</v>
      </c>
      <c r="L25" s="162">
        <v>102.5</v>
      </c>
      <c r="M25" s="162">
        <v>105.6</v>
      </c>
      <c r="N25" s="162">
        <v>101.6</v>
      </c>
      <c r="O25" s="162">
        <v>92.8</v>
      </c>
      <c r="P25" s="162">
        <v>104.5</v>
      </c>
      <c r="Q25" s="162">
        <v>98.9</v>
      </c>
      <c r="R25" s="162">
        <v>100.3</v>
      </c>
      <c r="S25" s="162">
        <v>94.5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230</v>
      </c>
      <c r="C26" s="172"/>
      <c r="D26" s="173">
        <v>100.1</v>
      </c>
      <c r="E26" s="174">
        <v>111.8</v>
      </c>
      <c r="F26" s="174">
        <v>101</v>
      </c>
      <c r="G26" s="174">
        <v>103</v>
      </c>
      <c r="H26" s="174">
        <v>88</v>
      </c>
      <c r="I26" s="174">
        <v>109.7</v>
      </c>
      <c r="J26" s="174">
        <v>91.4</v>
      </c>
      <c r="K26" s="174">
        <v>97.6</v>
      </c>
      <c r="L26" s="174">
        <v>97.2</v>
      </c>
      <c r="M26" s="174">
        <v>99.1</v>
      </c>
      <c r="N26" s="174">
        <v>97.7</v>
      </c>
      <c r="O26" s="174">
        <v>97.6</v>
      </c>
      <c r="P26" s="174">
        <v>106.5</v>
      </c>
      <c r="Q26" s="174">
        <v>98.9</v>
      </c>
      <c r="R26" s="174">
        <v>101.5</v>
      </c>
      <c r="S26" s="174">
        <v>95.9</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-2</v>
      </c>
      <c r="E28" s="324">
        <v>-3.3</v>
      </c>
      <c r="F28" s="324">
        <v>0.1</v>
      </c>
      <c r="G28" s="324">
        <v>6.4</v>
      </c>
      <c r="H28" s="324">
        <v>-8.6</v>
      </c>
      <c r="I28" s="324">
        <v>-2.4</v>
      </c>
      <c r="J28" s="324">
        <v>-0.8</v>
      </c>
      <c r="K28" s="324">
        <v>-3.4</v>
      </c>
      <c r="L28" s="325">
        <v>-19</v>
      </c>
      <c r="M28" s="325">
        <v>5.6</v>
      </c>
      <c r="N28" s="325">
        <v>-14.6</v>
      </c>
      <c r="O28" s="325">
        <v>0.1</v>
      </c>
      <c r="P28" s="324">
        <v>-13.4</v>
      </c>
      <c r="Q28" s="324">
        <v>-2.6</v>
      </c>
      <c r="R28" s="324">
        <v>-1.1</v>
      </c>
      <c r="S28" s="325">
        <v>9.9</v>
      </c>
    </row>
    <row r="29" spans="1:19" ht="13.5" customHeight="1">
      <c r="A29" s="326"/>
      <c r="B29" s="326" t="s">
        <v>148</v>
      </c>
      <c r="C29" s="327"/>
      <c r="D29" s="328">
        <v>1</v>
      </c>
      <c r="E29" s="161">
        <v>6</v>
      </c>
      <c r="F29" s="161">
        <v>0.5</v>
      </c>
      <c r="G29" s="161">
        <v>-3.9</v>
      </c>
      <c r="H29" s="161">
        <v>0.8</v>
      </c>
      <c r="I29" s="161">
        <v>3.7</v>
      </c>
      <c r="J29" s="161">
        <v>-0.6</v>
      </c>
      <c r="K29" s="161">
        <v>6.6</v>
      </c>
      <c r="L29" s="329">
        <v>2</v>
      </c>
      <c r="M29" s="329">
        <v>-7</v>
      </c>
      <c r="N29" s="329">
        <v>1.8</v>
      </c>
      <c r="O29" s="329">
        <v>10.5</v>
      </c>
      <c r="P29" s="161">
        <v>1.5</v>
      </c>
      <c r="Q29" s="161">
        <v>-0.9</v>
      </c>
      <c r="R29" s="161">
        <v>-0.3</v>
      </c>
      <c r="S29" s="329">
        <v>3.4</v>
      </c>
    </row>
    <row r="30" spans="1:19" ht="13.5" customHeight="1">
      <c r="A30" s="326"/>
      <c r="B30" s="326" t="s">
        <v>150</v>
      </c>
      <c r="C30" s="327"/>
      <c r="D30" s="328">
        <v>-0.1</v>
      </c>
      <c r="E30" s="161">
        <v>-1.4</v>
      </c>
      <c r="F30" s="161">
        <v>0.3</v>
      </c>
      <c r="G30" s="161">
        <v>2.5</v>
      </c>
      <c r="H30" s="161">
        <v>8.4</v>
      </c>
      <c r="I30" s="161">
        <v>3.6</v>
      </c>
      <c r="J30" s="161">
        <v>0.6</v>
      </c>
      <c r="K30" s="161">
        <v>1</v>
      </c>
      <c r="L30" s="329">
        <v>14.9</v>
      </c>
      <c r="M30" s="329">
        <v>1.2</v>
      </c>
      <c r="N30" s="329">
        <v>0.1</v>
      </c>
      <c r="O30" s="329">
        <v>-2.4</v>
      </c>
      <c r="P30" s="161">
        <v>3.8</v>
      </c>
      <c r="Q30" s="161">
        <v>-5.5</v>
      </c>
      <c r="R30" s="161">
        <v>1.2</v>
      </c>
      <c r="S30" s="329">
        <v>-4.8</v>
      </c>
    </row>
    <row r="31" spans="1:19" ht="13.5" customHeight="1">
      <c r="A31" s="326"/>
      <c r="B31" s="326" t="s">
        <v>151</v>
      </c>
      <c r="C31" s="327"/>
      <c r="D31" s="328">
        <v>-5.2</v>
      </c>
      <c r="E31" s="161">
        <v>-5.5</v>
      </c>
      <c r="F31" s="161">
        <v>-4</v>
      </c>
      <c r="G31" s="161">
        <v>-10.1</v>
      </c>
      <c r="H31" s="161">
        <v>4.8</v>
      </c>
      <c r="I31" s="161">
        <v>-7.9</v>
      </c>
      <c r="J31" s="161">
        <v>-4.9</v>
      </c>
      <c r="K31" s="161">
        <v>-7.7</v>
      </c>
      <c r="L31" s="329">
        <v>-1.2</v>
      </c>
      <c r="M31" s="329">
        <v>-5.4</v>
      </c>
      <c r="N31" s="329">
        <v>-3.1</v>
      </c>
      <c r="O31" s="329">
        <v>-14.7</v>
      </c>
      <c r="P31" s="161">
        <v>-16.4</v>
      </c>
      <c r="Q31" s="161">
        <v>-1.6</v>
      </c>
      <c r="R31" s="161">
        <v>-4.8</v>
      </c>
      <c r="S31" s="329">
        <v>-4.2</v>
      </c>
    </row>
    <row r="32" spans="1:19" ht="13.5" customHeight="1">
      <c r="A32" s="326"/>
      <c r="B32" s="326" t="s">
        <v>742</v>
      </c>
      <c r="C32" s="327"/>
      <c r="D32" s="328">
        <v>-0.9</v>
      </c>
      <c r="E32" s="161">
        <v>-9.1</v>
      </c>
      <c r="F32" s="161">
        <v>-0.1</v>
      </c>
      <c r="G32" s="161">
        <v>-6.7</v>
      </c>
      <c r="H32" s="161">
        <v>6.2</v>
      </c>
      <c r="I32" s="161">
        <v>-3.1</v>
      </c>
      <c r="J32" s="161">
        <v>1.3</v>
      </c>
      <c r="K32" s="161">
        <v>-5.9</v>
      </c>
      <c r="L32" s="329">
        <v>-6.7</v>
      </c>
      <c r="M32" s="329">
        <v>-6.1</v>
      </c>
      <c r="N32" s="329">
        <v>9.7</v>
      </c>
      <c r="O32" s="329">
        <v>0.1</v>
      </c>
      <c r="P32" s="161">
        <v>10.8</v>
      </c>
      <c r="Q32" s="161">
        <v>-1.7</v>
      </c>
      <c r="R32" s="161">
        <v>-2.7</v>
      </c>
      <c r="S32" s="329">
        <v>-1.9</v>
      </c>
    </row>
    <row r="33" spans="1:19" ht="13.5" customHeight="1">
      <c r="A33" s="230"/>
      <c r="B33" s="171" t="s">
        <v>745</v>
      </c>
      <c r="C33" s="231"/>
      <c r="D33" s="408" t="s">
        <v>77</v>
      </c>
      <c r="E33" s="409" t="s">
        <v>77</v>
      </c>
      <c r="F33" s="409" t="s">
        <v>77</v>
      </c>
      <c r="G33" s="409" t="s">
        <v>77</v>
      </c>
      <c r="H33" s="409" t="s">
        <v>77</v>
      </c>
      <c r="I33" s="409" t="s">
        <v>77</v>
      </c>
      <c r="J33" s="409" t="s">
        <v>77</v>
      </c>
      <c r="K33" s="409" t="s">
        <v>77</v>
      </c>
      <c r="L33" s="409" t="s">
        <v>77</v>
      </c>
      <c r="M33" s="409" t="s">
        <v>77</v>
      </c>
      <c r="N33" s="409" t="s">
        <v>77</v>
      </c>
      <c r="O33" s="409" t="s">
        <v>77</v>
      </c>
      <c r="P33" s="409" t="s">
        <v>77</v>
      </c>
      <c r="Q33" s="409" t="s">
        <v>77</v>
      </c>
      <c r="R33" s="409" t="s">
        <v>77</v>
      </c>
      <c r="S33" s="409" t="s">
        <v>78</v>
      </c>
    </row>
    <row r="34" spans="1:19" ht="13.5" customHeight="1">
      <c r="A34" s="326"/>
      <c r="B34" s="326" t="s">
        <v>442</v>
      </c>
      <c r="C34" s="327"/>
      <c r="D34" s="534" t="s">
        <v>504</v>
      </c>
      <c r="E34" s="535" t="s">
        <v>504</v>
      </c>
      <c r="F34" s="535" t="s">
        <v>504</v>
      </c>
      <c r="G34" s="535" t="s">
        <v>504</v>
      </c>
      <c r="H34" s="535" t="s">
        <v>504</v>
      </c>
      <c r="I34" s="535" t="s">
        <v>504</v>
      </c>
      <c r="J34" s="535" t="s">
        <v>504</v>
      </c>
      <c r="K34" s="535" t="s">
        <v>504</v>
      </c>
      <c r="L34" s="535" t="s">
        <v>504</v>
      </c>
      <c r="M34" s="535" t="s">
        <v>504</v>
      </c>
      <c r="N34" s="535" t="s">
        <v>504</v>
      </c>
      <c r="O34" s="535" t="s">
        <v>504</v>
      </c>
      <c r="P34" s="535" t="s">
        <v>504</v>
      </c>
      <c r="Q34" s="535" t="s">
        <v>504</v>
      </c>
      <c r="R34" s="535" t="s">
        <v>504</v>
      </c>
      <c r="S34" s="535" t="s">
        <v>504</v>
      </c>
    </row>
    <row r="35" spans="1:19" ht="13.5" customHeight="1">
      <c r="A35" s="326"/>
      <c r="B35" s="326" t="s">
        <v>474</v>
      </c>
      <c r="C35" s="327"/>
      <c r="D35" s="423" t="s">
        <v>504</v>
      </c>
      <c r="E35" s="424" t="s">
        <v>504</v>
      </c>
      <c r="F35" s="424" t="s">
        <v>504</v>
      </c>
      <c r="G35" s="424" t="s">
        <v>504</v>
      </c>
      <c r="H35" s="424" t="s">
        <v>504</v>
      </c>
      <c r="I35" s="424" t="s">
        <v>504</v>
      </c>
      <c r="J35" s="424" t="s">
        <v>504</v>
      </c>
      <c r="K35" s="424" t="s">
        <v>504</v>
      </c>
      <c r="L35" s="424" t="s">
        <v>504</v>
      </c>
      <c r="M35" s="424" t="s">
        <v>504</v>
      </c>
      <c r="N35" s="424" t="s">
        <v>504</v>
      </c>
      <c r="O35" s="424" t="s">
        <v>504</v>
      </c>
      <c r="P35" s="424" t="s">
        <v>504</v>
      </c>
      <c r="Q35" s="424" t="s">
        <v>504</v>
      </c>
      <c r="R35" s="424" t="s">
        <v>504</v>
      </c>
      <c r="S35" s="424" t="s">
        <v>504</v>
      </c>
    </row>
    <row r="36" spans="1:19" ht="13.5" customHeight="1">
      <c r="A36" s="326"/>
      <c r="B36" s="326" t="s">
        <v>499</v>
      </c>
      <c r="C36" s="327"/>
      <c r="D36" s="423" t="s">
        <v>504</v>
      </c>
      <c r="E36" s="424" t="s">
        <v>504</v>
      </c>
      <c r="F36" s="424" t="s">
        <v>504</v>
      </c>
      <c r="G36" s="424" t="s">
        <v>504</v>
      </c>
      <c r="H36" s="424" t="s">
        <v>504</v>
      </c>
      <c r="I36" s="424" t="s">
        <v>504</v>
      </c>
      <c r="J36" s="424" t="s">
        <v>504</v>
      </c>
      <c r="K36" s="424" t="s">
        <v>504</v>
      </c>
      <c r="L36" s="424" t="s">
        <v>504</v>
      </c>
      <c r="M36" s="424" t="s">
        <v>504</v>
      </c>
      <c r="N36" s="424" t="s">
        <v>504</v>
      </c>
      <c r="O36" s="424" t="s">
        <v>504</v>
      </c>
      <c r="P36" s="424" t="s">
        <v>504</v>
      </c>
      <c r="Q36" s="424" t="s">
        <v>504</v>
      </c>
      <c r="R36" s="424" t="s">
        <v>504</v>
      </c>
      <c r="S36" s="424" t="s">
        <v>504</v>
      </c>
    </row>
    <row r="37" spans="1:19" ht="13.5" customHeight="1">
      <c r="A37" s="326" t="s">
        <v>744</v>
      </c>
      <c r="B37" s="326" t="s">
        <v>475</v>
      </c>
      <c r="C37" s="327" t="s">
        <v>152</v>
      </c>
      <c r="D37" s="423" t="s">
        <v>504</v>
      </c>
      <c r="E37" s="424" t="s">
        <v>504</v>
      </c>
      <c r="F37" s="424" t="s">
        <v>504</v>
      </c>
      <c r="G37" s="424" t="s">
        <v>504</v>
      </c>
      <c r="H37" s="424" t="s">
        <v>504</v>
      </c>
      <c r="I37" s="424" t="s">
        <v>504</v>
      </c>
      <c r="J37" s="424" t="s">
        <v>504</v>
      </c>
      <c r="K37" s="424" t="s">
        <v>504</v>
      </c>
      <c r="L37" s="424" t="s">
        <v>504</v>
      </c>
      <c r="M37" s="424" t="s">
        <v>504</v>
      </c>
      <c r="N37" s="424" t="s">
        <v>504</v>
      </c>
      <c r="O37" s="424" t="s">
        <v>504</v>
      </c>
      <c r="P37" s="424" t="s">
        <v>504</v>
      </c>
      <c r="Q37" s="424" t="s">
        <v>504</v>
      </c>
      <c r="R37" s="424" t="s">
        <v>504</v>
      </c>
      <c r="S37" s="424" t="s">
        <v>504</v>
      </c>
    </row>
    <row r="38" spans="1:19" ht="13.5" customHeight="1">
      <c r="A38" s="326"/>
      <c r="B38" s="326" t="s">
        <v>466</v>
      </c>
      <c r="C38" s="327"/>
      <c r="D38" s="423" t="s">
        <v>504</v>
      </c>
      <c r="E38" s="424" t="s">
        <v>504</v>
      </c>
      <c r="F38" s="424" t="s">
        <v>504</v>
      </c>
      <c r="G38" s="424" t="s">
        <v>504</v>
      </c>
      <c r="H38" s="424" t="s">
        <v>504</v>
      </c>
      <c r="I38" s="424" t="s">
        <v>504</v>
      </c>
      <c r="J38" s="424" t="s">
        <v>504</v>
      </c>
      <c r="K38" s="424" t="s">
        <v>504</v>
      </c>
      <c r="L38" s="424" t="s">
        <v>504</v>
      </c>
      <c r="M38" s="424" t="s">
        <v>504</v>
      </c>
      <c r="N38" s="424" t="s">
        <v>504</v>
      </c>
      <c r="O38" s="424" t="s">
        <v>504</v>
      </c>
      <c r="P38" s="424" t="s">
        <v>504</v>
      </c>
      <c r="Q38" s="424" t="s">
        <v>504</v>
      </c>
      <c r="R38" s="424" t="s">
        <v>504</v>
      </c>
      <c r="S38" s="424" t="s">
        <v>504</v>
      </c>
    </row>
    <row r="39" spans="1:19" ht="13.5" customHeight="1">
      <c r="A39" s="326"/>
      <c r="B39" s="326" t="s">
        <v>467</v>
      </c>
      <c r="C39" s="327"/>
      <c r="D39" s="423" t="s">
        <v>504</v>
      </c>
      <c r="E39" s="424" t="s">
        <v>504</v>
      </c>
      <c r="F39" s="424" t="s">
        <v>504</v>
      </c>
      <c r="G39" s="424" t="s">
        <v>504</v>
      </c>
      <c r="H39" s="424" t="s">
        <v>504</v>
      </c>
      <c r="I39" s="424" t="s">
        <v>504</v>
      </c>
      <c r="J39" s="424" t="s">
        <v>504</v>
      </c>
      <c r="K39" s="424" t="s">
        <v>504</v>
      </c>
      <c r="L39" s="424" t="s">
        <v>504</v>
      </c>
      <c r="M39" s="424" t="s">
        <v>504</v>
      </c>
      <c r="N39" s="424" t="s">
        <v>504</v>
      </c>
      <c r="O39" s="424" t="s">
        <v>504</v>
      </c>
      <c r="P39" s="424" t="s">
        <v>504</v>
      </c>
      <c r="Q39" s="424" t="s">
        <v>504</v>
      </c>
      <c r="R39" s="424" t="s">
        <v>504</v>
      </c>
      <c r="S39" s="424" t="s">
        <v>504</v>
      </c>
    </row>
    <row r="40" spans="1:19" ht="13.5" customHeight="1">
      <c r="A40" s="326"/>
      <c r="B40" s="326" t="s">
        <v>468</v>
      </c>
      <c r="C40" s="327"/>
      <c r="D40" s="423">
        <v>-1.6</v>
      </c>
      <c r="E40" s="424">
        <v>4.4</v>
      </c>
      <c r="F40" s="424">
        <v>-0.3</v>
      </c>
      <c r="G40" s="424">
        <v>-2.5</v>
      </c>
      <c r="H40" s="424">
        <v>-12.3</v>
      </c>
      <c r="I40" s="424">
        <v>-1</v>
      </c>
      <c r="J40" s="424">
        <v>-5</v>
      </c>
      <c r="K40" s="424">
        <v>3.5</v>
      </c>
      <c r="L40" s="424">
        <v>0.7</v>
      </c>
      <c r="M40" s="424">
        <v>-2.1</v>
      </c>
      <c r="N40" s="424">
        <v>-0.3</v>
      </c>
      <c r="O40" s="424">
        <v>-1.1</v>
      </c>
      <c r="P40" s="424">
        <v>-3</v>
      </c>
      <c r="Q40" s="424">
        <v>-7</v>
      </c>
      <c r="R40" s="424">
        <v>6.4</v>
      </c>
      <c r="S40" s="424">
        <v>-3.7</v>
      </c>
    </row>
    <row r="41" spans="1:19" ht="13.5" customHeight="1">
      <c r="A41" s="326"/>
      <c r="B41" s="326" t="s">
        <v>469</v>
      </c>
      <c r="C41" s="327"/>
      <c r="D41" s="423">
        <v>0</v>
      </c>
      <c r="E41" s="424">
        <v>7.8</v>
      </c>
      <c r="F41" s="424">
        <v>0.7</v>
      </c>
      <c r="G41" s="424">
        <v>6</v>
      </c>
      <c r="H41" s="424">
        <v>-9.8</v>
      </c>
      <c r="I41" s="424">
        <v>1</v>
      </c>
      <c r="J41" s="424">
        <v>-4.9</v>
      </c>
      <c r="K41" s="424">
        <v>6.7</v>
      </c>
      <c r="L41" s="424">
        <v>1.2</v>
      </c>
      <c r="M41" s="424">
        <v>-0.2</v>
      </c>
      <c r="N41" s="424">
        <v>0.9</v>
      </c>
      <c r="O41" s="424">
        <v>0.4</v>
      </c>
      <c r="P41" s="424">
        <v>0.4</v>
      </c>
      <c r="Q41" s="424">
        <v>-3.7</v>
      </c>
      <c r="R41" s="424">
        <v>3.7</v>
      </c>
      <c r="S41" s="424">
        <v>-2.1</v>
      </c>
    </row>
    <row r="42" spans="1:19" ht="13.5" customHeight="1">
      <c r="A42" s="326"/>
      <c r="B42" s="326" t="s">
        <v>470</v>
      </c>
      <c r="C42" s="327"/>
      <c r="D42" s="423">
        <v>0.8</v>
      </c>
      <c r="E42" s="424">
        <v>8.7</v>
      </c>
      <c r="F42" s="424">
        <v>0.2</v>
      </c>
      <c r="G42" s="424">
        <v>0.5</v>
      </c>
      <c r="H42" s="424">
        <v>-8.7</v>
      </c>
      <c r="I42" s="424">
        <v>6.6</v>
      </c>
      <c r="J42" s="424">
        <v>-4.2</v>
      </c>
      <c r="K42" s="424">
        <v>8.3</v>
      </c>
      <c r="L42" s="424">
        <v>3.4</v>
      </c>
      <c r="M42" s="424">
        <v>1.7</v>
      </c>
      <c r="N42" s="424">
        <v>3.2</v>
      </c>
      <c r="O42" s="424">
        <v>0.7</v>
      </c>
      <c r="P42" s="424">
        <v>2.5</v>
      </c>
      <c r="Q42" s="424">
        <v>-2.1</v>
      </c>
      <c r="R42" s="424">
        <v>4.5</v>
      </c>
      <c r="S42" s="424">
        <v>-3.5</v>
      </c>
    </row>
    <row r="43" spans="1:19" ht="13.5" customHeight="1">
      <c r="A43" s="326"/>
      <c r="B43" s="326" t="s">
        <v>471</v>
      </c>
      <c r="C43" s="327"/>
      <c r="D43" s="423">
        <v>0.5</v>
      </c>
      <c r="E43" s="424">
        <v>1</v>
      </c>
      <c r="F43" s="424">
        <v>0.7</v>
      </c>
      <c r="G43" s="424">
        <v>3.4</v>
      </c>
      <c r="H43" s="424">
        <v>-3.7</v>
      </c>
      <c r="I43" s="424">
        <v>1.6</v>
      </c>
      <c r="J43" s="424">
        <v>-1.3</v>
      </c>
      <c r="K43" s="424">
        <v>4</v>
      </c>
      <c r="L43" s="424">
        <v>-4.7</v>
      </c>
      <c r="M43" s="424">
        <v>6.4</v>
      </c>
      <c r="N43" s="424">
        <v>6.4</v>
      </c>
      <c r="O43" s="424">
        <v>0.1</v>
      </c>
      <c r="P43" s="424">
        <v>6.2</v>
      </c>
      <c r="Q43" s="424">
        <v>-2.9</v>
      </c>
      <c r="R43" s="424">
        <v>1.2</v>
      </c>
      <c r="S43" s="424">
        <v>-5.8</v>
      </c>
    </row>
    <row r="44" spans="1:19" ht="13.5" customHeight="1">
      <c r="A44" s="326"/>
      <c r="B44" s="326" t="s">
        <v>472</v>
      </c>
      <c r="C44" s="327"/>
      <c r="D44" s="423">
        <v>1.2</v>
      </c>
      <c r="E44" s="424">
        <v>0.5</v>
      </c>
      <c r="F44" s="424">
        <v>0.9</v>
      </c>
      <c r="G44" s="424">
        <v>0.6</v>
      </c>
      <c r="H44" s="424">
        <v>0.3</v>
      </c>
      <c r="I44" s="424">
        <v>2.8</v>
      </c>
      <c r="J44" s="424">
        <v>-2.2</v>
      </c>
      <c r="K44" s="424">
        <v>6</v>
      </c>
      <c r="L44" s="424">
        <v>-5.2</v>
      </c>
      <c r="M44" s="424">
        <v>7.4</v>
      </c>
      <c r="N44" s="424">
        <v>7.9</v>
      </c>
      <c r="O44" s="424">
        <v>-0.1</v>
      </c>
      <c r="P44" s="424">
        <v>4.8</v>
      </c>
      <c r="Q44" s="424">
        <v>1.8</v>
      </c>
      <c r="R44" s="424">
        <v>1</v>
      </c>
      <c r="S44" s="424">
        <v>-5.9</v>
      </c>
    </row>
    <row r="45" spans="1:19" ht="13.5" customHeight="1">
      <c r="A45" s="326"/>
      <c r="B45" s="326" t="s">
        <v>473</v>
      </c>
      <c r="C45" s="327"/>
      <c r="D45" s="423">
        <v>1.6</v>
      </c>
      <c r="E45" s="424">
        <v>4.6</v>
      </c>
      <c r="F45" s="424">
        <v>0.9</v>
      </c>
      <c r="G45" s="424">
        <v>3.1</v>
      </c>
      <c r="H45" s="424">
        <v>-0.7</v>
      </c>
      <c r="I45" s="424">
        <v>2.7</v>
      </c>
      <c r="J45" s="424">
        <v>-3.4</v>
      </c>
      <c r="K45" s="424">
        <v>4.9</v>
      </c>
      <c r="L45" s="424">
        <v>-4</v>
      </c>
      <c r="M45" s="424">
        <v>13.1</v>
      </c>
      <c r="N45" s="424">
        <v>10.7</v>
      </c>
      <c r="O45" s="424">
        <v>0</v>
      </c>
      <c r="P45" s="424">
        <v>7</v>
      </c>
      <c r="Q45" s="424">
        <v>1.1</v>
      </c>
      <c r="R45" s="424">
        <v>0.5</v>
      </c>
      <c r="S45" s="424">
        <v>-5.6</v>
      </c>
    </row>
    <row r="46" spans="1:19" ht="13.5" customHeight="1">
      <c r="A46" s="171"/>
      <c r="B46" s="338" t="s">
        <v>230</v>
      </c>
      <c r="C46" s="172"/>
      <c r="D46" s="536">
        <v>2</v>
      </c>
      <c r="E46" s="537">
        <v>2.4</v>
      </c>
      <c r="F46" s="537">
        <v>1.2</v>
      </c>
      <c r="G46" s="537">
        <v>9.1</v>
      </c>
      <c r="H46" s="537">
        <v>0.1</v>
      </c>
      <c r="I46" s="537">
        <v>3.7</v>
      </c>
      <c r="J46" s="537">
        <v>-2</v>
      </c>
      <c r="K46" s="537">
        <v>5.6</v>
      </c>
      <c r="L46" s="537">
        <v>-6.6</v>
      </c>
      <c r="M46" s="537">
        <v>8.2</v>
      </c>
      <c r="N46" s="537">
        <v>6.8</v>
      </c>
      <c r="O46" s="537">
        <v>8.1</v>
      </c>
      <c r="P46" s="537">
        <v>8.9</v>
      </c>
      <c r="Q46" s="537">
        <v>1.5</v>
      </c>
      <c r="R46" s="537">
        <v>1.9</v>
      </c>
      <c r="S46" s="537">
        <v>-2.1</v>
      </c>
    </row>
    <row r="47" spans="1:35" ht="27" customHeight="1">
      <c r="A47" s="657" t="s">
        <v>328</v>
      </c>
      <c r="B47" s="657"/>
      <c r="C47" s="658"/>
      <c r="D47" s="177">
        <v>-0.1</v>
      </c>
      <c r="E47" s="177">
        <v>0</v>
      </c>
      <c r="F47" s="177">
        <v>0.2</v>
      </c>
      <c r="G47" s="177">
        <v>6.4</v>
      </c>
      <c r="H47" s="177">
        <v>-3.5</v>
      </c>
      <c r="I47" s="177">
        <v>1.3</v>
      </c>
      <c r="J47" s="177">
        <v>-0.5</v>
      </c>
      <c r="K47" s="177">
        <v>-0.1</v>
      </c>
      <c r="L47" s="177">
        <v>-5.2</v>
      </c>
      <c r="M47" s="177">
        <v>-6.2</v>
      </c>
      <c r="N47" s="177">
        <v>-3.8</v>
      </c>
      <c r="O47" s="177">
        <v>5.2</v>
      </c>
      <c r="P47" s="177">
        <v>1.9</v>
      </c>
      <c r="Q47" s="177">
        <v>0</v>
      </c>
      <c r="R47" s="177">
        <v>1.2</v>
      </c>
      <c r="S47" s="177">
        <v>1.5</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510</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106.2</v>
      </c>
      <c r="E54" s="324">
        <v>117.2</v>
      </c>
      <c r="F54" s="324">
        <v>103.3</v>
      </c>
      <c r="G54" s="324">
        <v>114.6</v>
      </c>
      <c r="H54" s="324">
        <v>80.5</v>
      </c>
      <c r="I54" s="324">
        <v>95.6</v>
      </c>
      <c r="J54" s="324">
        <v>108</v>
      </c>
      <c r="K54" s="324">
        <v>115.8</v>
      </c>
      <c r="L54" s="325">
        <v>71.6</v>
      </c>
      <c r="M54" s="325">
        <v>119.6</v>
      </c>
      <c r="N54" s="325">
        <v>103.6</v>
      </c>
      <c r="O54" s="325">
        <v>119.2</v>
      </c>
      <c r="P54" s="324">
        <v>107.1</v>
      </c>
      <c r="Q54" s="324">
        <v>115.5</v>
      </c>
      <c r="R54" s="324">
        <v>103.6</v>
      </c>
      <c r="S54" s="325">
        <v>103.3</v>
      </c>
    </row>
    <row r="55" spans="1:19" ht="13.5" customHeight="1">
      <c r="A55" s="326"/>
      <c r="B55" s="326" t="s">
        <v>148</v>
      </c>
      <c r="C55" s="327"/>
      <c r="D55" s="328">
        <v>105.9</v>
      </c>
      <c r="E55" s="161">
        <v>122.4</v>
      </c>
      <c r="F55" s="161">
        <v>104.1</v>
      </c>
      <c r="G55" s="161">
        <v>110.6</v>
      </c>
      <c r="H55" s="161">
        <v>81.8</v>
      </c>
      <c r="I55" s="161">
        <v>105</v>
      </c>
      <c r="J55" s="161">
        <v>107.9</v>
      </c>
      <c r="K55" s="161">
        <v>116.3</v>
      </c>
      <c r="L55" s="329">
        <v>72</v>
      </c>
      <c r="M55" s="329">
        <v>110.4</v>
      </c>
      <c r="N55" s="329">
        <v>99.7</v>
      </c>
      <c r="O55" s="329">
        <v>114.8</v>
      </c>
      <c r="P55" s="161">
        <v>99.6</v>
      </c>
      <c r="Q55" s="161">
        <v>110.7</v>
      </c>
      <c r="R55" s="161">
        <v>102.7</v>
      </c>
      <c r="S55" s="329">
        <v>101.9</v>
      </c>
    </row>
    <row r="56" spans="1:19" ht="13.5" customHeight="1">
      <c r="A56" s="326"/>
      <c r="B56" s="326" t="s">
        <v>150</v>
      </c>
      <c r="C56" s="327"/>
      <c r="D56" s="328">
        <v>105.2</v>
      </c>
      <c r="E56" s="161">
        <v>109.9</v>
      </c>
      <c r="F56" s="161">
        <v>103.9</v>
      </c>
      <c r="G56" s="161">
        <v>109.5</v>
      </c>
      <c r="H56" s="161">
        <v>90.9</v>
      </c>
      <c r="I56" s="161">
        <v>108</v>
      </c>
      <c r="J56" s="161">
        <v>106.7</v>
      </c>
      <c r="K56" s="161">
        <v>115</v>
      </c>
      <c r="L56" s="329">
        <v>87.3</v>
      </c>
      <c r="M56" s="329">
        <v>109.4</v>
      </c>
      <c r="N56" s="329">
        <v>100.7</v>
      </c>
      <c r="O56" s="329">
        <v>111.3</v>
      </c>
      <c r="P56" s="161">
        <v>101.4</v>
      </c>
      <c r="Q56" s="161">
        <v>106.3</v>
      </c>
      <c r="R56" s="161">
        <v>105.7</v>
      </c>
      <c r="S56" s="329">
        <v>103.5</v>
      </c>
    </row>
    <row r="57" spans="1:19" ht="13.5" customHeight="1">
      <c r="A57" s="326"/>
      <c r="B57" s="326" t="s">
        <v>151</v>
      </c>
      <c r="C57" s="327"/>
      <c r="D57" s="328">
        <v>101.6</v>
      </c>
      <c r="E57" s="161">
        <v>96.3</v>
      </c>
      <c r="F57" s="161">
        <v>100</v>
      </c>
      <c r="G57" s="161">
        <v>99.4</v>
      </c>
      <c r="H57" s="161">
        <v>97.4</v>
      </c>
      <c r="I57" s="161">
        <v>105.5</v>
      </c>
      <c r="J57" s="161">
        <v>102.6</v>
      </c>
      <c r="K57" s="161">
        <v>105.9</v>
      </c>
      <c r="L57" s="329">
        <v>97</v>
      </c>
      <c r="M57" s="329">
        <v>103.6</v>
      </c>
      <c r="N57" s="329">
        <v>103</v>
      </c>
      <c r="O57" s="329">
        <v>102.7</v>
      </c>
      <c r="P57" s="161">
        <v>99.9</v>
      </c>
      <c r="Q57" s="161">
        <v>102.9</v>
      </c>
      <c r="R57" s="161">
        <v>104</v>
      </c>
      <c r="S57" s="329">
        <v>102</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408" t="s">
        <v>77</v>
      </c>
      <c r="E59" s="409" t="s">
        <v>77</v>
      </c>
      <c r="F59" s="409" t="s">
        <v>77</v>
      </c>
      <c r="G59" s="409" t="s">
        <v>77</v>
      </c>
      <c r="H59" s="409" t="s">
        <v>77</v>
      </c>
      <c r="I59" s="409" t="s">
        <v>77</v>
      </c>
      <c r="J59" s="409" t="s">
        <v>77</v>
      </c>
      <c r="K59" s="409" t="s">
        <v>77</v>
      </c>
      <c r="L59" s="409" t="s">
        <v>77</v>
      </c>
      <c r="M59" s="409" t="s">
        <v>77</v>
      </c>
      <c r="N59" s="409" t="s">
        <v>77</v>
      </c>
      <c r="O59" s="409" t="s">
        <v>77</v>
      </c>
      <c r="P59" s="409" t="s">
        <v>77</v>
      </c>
      <c r="Q59" s="409" t="s">
        <v>77</v>
      </c>
      <c r="R59" s="409" t="s">
        <v>77</v>
      </c>
      <c r="S59" s="409" t="s">
        <v>78</v>
      </c>
    </row>
    <row r="60" spans="1:19" ht="13.5" customHeight="1">
      <c r="A60" s="326"/>
      <c r="B60" s="326" t="s">
        <v>442</v>
      </c>
      <c r="C60" s="327"/>
      <c r="D60" s="387">
        <v>99.6</v>
      </c>
      <c r="E60" s="388">
        <v>102</v>
      </c>
      <c r="F60" s="388">
        <v>100.4</v>
      </c>
      <c r="G60" s="388">
        <v>99.2</v>
      </c>
      <c r="H60" s="388">
        <v>100.6</v>
      </c>
      <c r="I60" s="388">
        <v>98.4</v>
      </c>
      <c r="J60" s="388">
        <v>95.8</v>
      </c>
      <c r="K60" s="388">
        <v>92.2</v>
      </c>
      <c r="L60" s="388">
        <v>103.2</v>
      </c>
      <c r="M60" s="388">
        <v>99.3</v>
      </c>
      <c r="N60" s="388">
        <v>93.9</v>
      </c>
      <c r="O60" s="388">
        <v>102.8</v>
      </c>
      <c r="P60" s="388">
        <v>106.8</v>
      </c>
      <c r="Q60" s="388">
        <v>99.5</v>
      </c>
      <c r="R60" s="388">
        <v>101</v>
      </c>
      <c r="S60" s="388">
        <v>99</v>
      </c>
    </row>
    <row r="61" spans="1:19" ht="13.5" customHeight="1">
      <c r="A61" s="326"/>
      <c r="B61" s="326" t="s">
        <v>474</v>
      </c>
      <c r="C61" s="327"/>
      <c r="D61" s="389">
        <v>99.9</v>
      </c>
      <c r="E61" s="162">
        <v>98.3</v>
      </c>
      <c r="F61" s="162">
        <v>100.8</v>
      </c>
      <c r="G61" s="162">
        <v>95.8</v>
      </c>
      <c r="H61" s="162">
        <v>98.9</v>
      </c>
      <c r="I61" s="162">
        <v>99.4</v>
      </c>
      <c r="J61" s="162">
        <v>95.5</v>
      </c>
      <c r="K61" s="162">
        <v>91.8</v>
      </c>
      <c r="L61" s="162">
        <v>102.7</v>
      </c>
      <c r="M61" s="162">
        <v>99</v>
      </c>
      <c r="N61" s="162">
        <v>96</v>
      </c>
      <c r="O61" s="162">
        <v>106.5</v>
      </c>
      <c r="P61" s="162">
        <v>107.5</v>
      </c>
      <c r="Q61" s="162">
        <v>99.7</v>
      </c>
      <c r="R61" s="162">
        <v>98</v>
      </c>
      <c r="S61" s="162">
        <v>98.6</v>
      </c>
    </row>
    <row r="62" spans="1:19" ht="13.5" customHeight="1">
      <c r="A62" s="326"/>
      <c r="B62" s="326" t="s">
        <v>499</v>
      </c>
      <c r="C62" s="327"/>
      <c r="D62" s="389">
        <v>102.5</v>
      </c>
      <c r="E62" s="162">
        <v>95.8</v>
      </c>
      <c r="F62" s="162">
        <v>104</v>
      </c>
      <c r="G62" s="162">
        <v>95.9</v>
      </c>
      <c r="H62" s="162">
        <v>100.8</v>
      </c>
      <c r="I62" s="162">
        <v>102.4</v>
      </c>
      <c r="J62" s="162">
        <v>99.8</v>
      </c>
      <c r="K62" s="162">
        <v>94.2</v>
      </c>
      <c r="L62" s="162">
        <v>103.5</v>
      </c>
      <c r="M62" s="162">
        <v>100.2</v>
      </c>
      <c r="N62" s="162">
        <v>99.6</v>
      </c>
      <c r="O62" s="162">
        <v>104.6</v>
      </c>
      <c r="P62" s="162">
        <v>106.9</v>
      </c>
      <c r="Q62" s="162">
        <v>101.8</v>
      </c>
      <c r="R62" s="162">
        <v>99.7</v>
      </c>
      <c r="S62" s="162">
        <v>103.6</v>
      </c>
    </row>
    <row r="63" spans="1:19" ht="13.5" customHeight="1">
      <c r="A63" s="326" t="s">
        <v>744</v>
      </c>
      <c r="B63" s="326" t="s">
        <v>475</v>
      </c>
      <c r="C63" s="327" t="s">
        <v>152</v>
      </c>
      <c r="D63" s="389">
        <v>100</v>
      </c>
      <c r="E63" s="162">
        <v>92.1</v>
      </c>
      <c r="F63" s="162">
        <v>100.1</v>
      </c>
      <c r="G63" s="162">
        <v>97.7</v>
      </c>
      <c r="H63" s="162">
        <v>98.4</v>
      </c>
      <c r="I63" s="162">
        <v>99.2</v>
      </c>
      <c r="J63" s="162">
        <v>99.3</v>
      </c>
      <c r="K63" s="162">
        <v>97.3</v>
      </c>
      <c r="L63" s="162">
        <v>102.6</v>
      </c>
      <c r="M63" s="162">
        <v>99.7</v>
      </c>
      <c r="N63" s="162">
        <v>106.3</v>
      </c>
      <c r="O63" s="162">
        <v>104.8</v>
      </c>
      <c r="P63" s="162">
        <v>108.1</v>
      </c>
      <c r="Q63" s="162">
        <v>98.5</v>
      </c>
      <c r="R63" s="162">
        <v>100</v>
      </c>
      <c r="S63" s="162">
        <v>97.4</v>
      </c>
    </row>
    <row r="64" spans="1:19" ht="13.5" customHeight="1">
      <c r="A64" s="326"/>
      <c r="B64" s="326" t="s">
        <v>466</v>
      </c>
      <c r="C64" s="327"/>
      <c r="D64" s="389">
        <v>100.5</v>
      </c>
      <c r="E64" s="162">
        <v>96.9</v>
      </c>
      <c r="F64" s="162">
        <v>101.1</v>
      </c>
      <c r="G64" s="162">
        <v>98.9</v>
      </c>
      <c r="H64" s="162">
        <v>98.9</v>
      </c>
      <c r="I64" s="162">
        <v>102.3</v>
      </c>
      <c r="J64" s="162">
        <v>97.4</v>
      </c>
      <c r="K64" s="162">
        <v>94.1</v>
      </c>
      <c r="L64" s="162">
        <v>101</v>
      </c>
      <c r="M64" s="162">
        <v>98.5</v>
      </c>
      <c r="N64" s="162">
        <v>101.9</v>
      </c>
      <c r="O64" s="162">
        <v>98</v>
      </c>
      <c r="P64" s="162">
        <v>108</v>
      </c>
      <c r="Q64" s="162">
        <v>100.1</v>
      </c>
      <c r="R64" s="162">
        <v>98.8</v>
      </c>
      <c r="S64" s="162">
        <v>97.3</v>
      </c>
    </row>
    <row r="65" spans="1:19" ht="13.5" customHeight="1">
      <c r="A65" s="326"/>
      <c r="B65" s="326" t="s">
        <v>467</v>
      </c>
      <c r="C65" s="327"/>
      <c r="D65" s="389">
        <v>99.8</v>
      </c>
      <c r="E65" s="162">
        <v>95.4</v>
      </c>
      <c r="F65" s="162">
        <v>101</v>
      </c>
      <c r="G65" s="162">
        <v>96.7</v>
      </c>
      <c r="H65" s="162">
        <v>103</v>
      </c>
      <c r="I65" s="162">
        <v>98.7</v>
      </c>
      <c r="J65" s="162">
        <v>95.4</v>
      </c>
      <c r="K65" s="162">
        <v>98.7</v>
      </c>
      <c r="L65" s="162">
        <v>103.5</v>
      </c>
      <c r="M65" s="162">
        <v>96.3</v>
      </c>
      <c r="N65" s="162">
        <v>104.8</v>
      </c>
      <c r="O65" s="162">
        <v>98.4</v>
      </c>
      <c r="P65" s="162">
        <v>107.6</v>
      </c>
      <c r="Q65" s="162">
        <v>97.1</v>
      </c>
      <c r="R65" s="162">
        <v>100.4</v>
      </c>
      <c r="S65" s="162">
        <v>98.1</v>
      </c>
    </row>
    <row r="66" spans="1:19" ht="13.5" customHeight="1">
      <c r="A66" s="326"/>
      <c r="B66" s="326" t="s">
        <v>468</v>
      </c>
      <c r="C66" s="327"/>
      <c r="D66" s="389">
        <v>100.8</v>
      </c>
      <c r="E66" s="162">
        <v>95.5</v>
      </c>
      <c r="F66" s="162">
        <v>102.1</v>
      </c>
      <c r="G66" s="162">
        <v>98.8</v>
      </c>
      <c r="H66" s="162">
        <v>102.1</v>
      </c>
      <c r="I66" s="162">
        <v>102.6</v>
      </c>
      <c r="J66" s="162">
        <v>96.8</v>
      </c>
      <c r="K66" s="162">
        <v>100</v>
      </c>
      <c r="L66" s="162">
        <v>103.8</v>
      </c>
      <c r="M66" s="162">
        <v>96.6</v>
      </c>
      <c r="N66" s="162">
        <v>100.6</v>
      </c>
      <c r="O66" s="162">
        <v>105.6</v>
      </c>
      <c r="P66" s="162">
        <v>106.9</v>
      </c>
      <c r="Q66" s="162">
        <v>97.5</v>
      </c>
      <c r="R66" s="162">
        <v>104</v>
      </c>
      <c r="S66" s="162">
        <v>97.5</v>
      </c>
    </row>
    <row r="67" spans="1:19" ht="13.5" customHeight="1">
      <c r="A67" s="326"/>
      <c r="B67" s="326" t="s">
        <v>469</v>
      </c>
      <c r="C67" s="327"/>
      <c r="D67" s="389">
        <v>99.7</v>
      </c>
      <c r="E67" s="162">
        <v>97.8</v>
      </c>
      <c r="F67" s="162">
        <v>99</v>
      </c>
      <c r="G67" s="162">
        <v>96.4</v>
      </c>
      <c r="H67" s="162">
        <v>97.8</v>
      </c>
      <c r="I67" s="162">
        <v>99</v>
      </c>
      <c r="J67" s="162">
        <v>96.6</v>
      </c>
      <c r="K67" s="162">
        <v>101.5</v>
      </c>
      <c r="L67" s="162">
        <v>102.1</v>
      </c>
      <c r="M67" s="162">
        <v>96.3</v>
      </c>
      <c r="N67" s="162">
        <v>104.6</v>
      </c>
      <c r="O67" s="162">
        <v>103</v>
      </c>
      <c r="P67" s="162">
        <v>109.8</v>
      </c>
      <c r="Q67" s="162">
        <v>100.4</v>
      </c>
      <c r="R67" s="162">
        <v>100.7</v>
      </c>
      <c r="S67" s="162">
        <v>96</v>
      </c>
    </row>
    <row r="68" spans="1:19" ht="13.5" customHeight="1">
      <c r="A68" s="326"/>
      <c r="B68" s="326" t="s">
        <v>470</v>
      </c>
      <c r="C68" s="327"/>
      <c r="D68" s="389">
        <v>101.6</v>
      </c>
      <c r="E68" s="162">
        <v>99.3</v>
      </c>
      <c r="F68" s="162">
        <v>100.7</v>
      </c>
      <c r="G68" s="162">
        <v>96.4</v>
      </c>
      <c r="H68" s="162">
        <v>100</v>
      </c>
      <c r="I68" s="162">
        <v>102.2</v>
      </c>
      <c r="J68" s="162">
        <v>98.6</v>
      </c>
      <c r="K68" s="162">
        <v>96.6</v>
      </c>
      <c r="L68" s="162">
        <v>102.7</v>
      </c>
      <c r="M68" s="162">
        <v>97.2</v>
      </c>
      <c r="N68" s="162">
        <v>103.8</v>
      </c>
      <c r="O68" s="162">
        <v>106.6</v>
      </c>
      <c r="P68" s="162">
        <v>112.1</v>
      </c>
      <c r="Q68" s="162">
        <v>102.8</v>
      </c>
      <c r="R68" s="162">
        <v>102.4</v>
      </c>
      <c r="S68" s="162">
        <v>102.7</v>
      </c>
    </row>
    <row r="69" spans="1:19" ht="13.5" customHeight="1">
      <c r="A69" s="326"/>
      <c r="B69" s="326" t="s">
        <v>471</v>
      </c>
      <c r="C69" s="327"/>
      <c r="D69" s="389">
        <v>100.2</v>
      </c>
      <c r="E69" s="162">
        <v>99.4</v>
      </c>
      <c r="F69" s="162">
        <v>100.4</v>
      </c>
      <c r="G69" s="162">
        <v>96.5</v>
      </c>
      <c r="H69" s="162">
        <v>99.9</v>
      </c>
      <c r="I69" s="162">
        <v>102.3</v>
      </c>
      <c r="J69" s="162">
        <v>97</v>
      </c>
      <c r="K69" s="162">
        <v>96.3</v>
      </c>
      <c r="L69" s="162">
        <v>104.4</v>
      </c>
      <c r="M69" s="162">
        <v>97.5</v>
      </c>
      <c r="N69" s="162">
        <v>103.1</v>
      </c>
      <c r="O69" s="162">
        <v>101.9</v>
      </c>
      <c r="P69" s="162">
        <v>109.9</v>
      </c>
      <c r="Q69" s="162">
        <v>99.3</v>
      </c>
      <c r="R69" s="162">
        <v>103.6</v>
      </c>
      <c r="S69" s="162">
        <v>93.9</v>
      </c>
    </row>
    <row r="70" spans="1:46" ht="13.5" customHeight="1">
      <c r="A70" s="326"/>
      <c r="B70" s="326" t="s">
        <v>472</v>
      </c>
      <c r="C70" s="327"/>
      <c r="D70" s="389">
        <v>99.9</v>
      </c>
      <c r="E70" s="162">
        <v>94.4</v>
      </c>
      <c r="F70" s="162">
        <v>99.1</v>
      </c>
      <c r="G70" s="162">
        <v>94.4</v>
      </c>
      <c r="H70" s="162">
        <v>99.5</v>
      </c>
      <c r="I70" s="162">
        <v>103.3</v>
      </c>
      <c r="J70" s="162">
        <v>97.8</v>
      </c>
      <c r="K70" s="162">
        <v>102.4</v>
      </c>
      <c r="L70" s="162">
        <v>104.7</v>
      </c>
      <c r="M70" s="162">
        <v>95.2</v>
      </c>
      <c r="N70" s="162">
        <v>101</v>
      </c>
      <c r="O70" s="162">
        <v>102.6</v>
      </c>
      <c r="P70" s="162">
        <v>107.9</v>
      </c>
      <c r="Q70" s="162">
        <v>102.6</v>
      </c>
      <c r="R70" s="162">
        <v>102.2</v>
      </c>
      <c r="S70" s="162">
        <v>92.6</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89">
        <v>100.3</v>
      </c>
      <c r="E71" s="162">
        <v>105.3</v>
      </c>
      <c r="F71" s="162">
        <v>100</v>
      </c>
      <c r="G71" s="162">
        <v>94.7</v>
      </c>
      <c r="H71" s="162">
        <v>102.3</v>
      </c>
      <c r="I71" s="162">
        <v>102.4</v>
      </c>
      <c r="J71" s="162">
        <v>96.2</v>
      </c>
      <c r="K71" s="162">
        <v>97.3</v>
      </c>
      <c r="L71" s="162">
        <v>102.2</v>
      </c>
      <c r="M71" s="162">
        <v>95.7</v>
      </c>
      <c r="N71" s="162">
        <v>103.1</v>
      </c>
      <c r="O71" s="162">
        <v>99.4</v>
      </c>
      <c r="P71" s="162">
        <v>109</v>
      </c>
      <c r="Q71" s="162">
        <v>101.1</v>
      </c>
      <c r="R71" s="162">
        <v>100.8</v>
      </c>
      <c r="S71" s="162">
        <v>93.4</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230</v>
      </c>
      <c r="C72" s="172"/>
      <c r="D72" s="173">
        <v>100.9</v>
      </c>
      <c r="E72" s="174">
        <v>102.4</v>
      </c>
      <c r="F72" s="174">
        <v>100.3</v>
      </c>
      <c r="G72" s="174">
        <v>100.8</v>
      </c>
      <c r="H72" s="174">
        <v>99.7</v>
      </c>
      <c r="I72" s="174">
        <v>105.6</v>
      </c>
      <c r="J72" s="174">
        <v>96.5</v>
      </c>
      <c r="K72" s="174">
        <v>98.1</v>
      </c>
      <c r="L72" s="174">
        <v>104.5</v>
      </c>
      <c r="M72" s="174">
        <v>95.9</v>
      </c>
      <c r="N72" s="174">
        <v>102.8</v>
      </c>
      <c r="O72" s="174">
        <v>102.4</v>
      </c>
      <c r="P72" s="174">
        <v>112.3</v>
      </c>
      <c r="Q72" s="174">
        <v>100.8</v>
      </c>
      <c r="R72" s="174">
        <v>102.7</v>
      </c>
      <c r="S72" s="174">
        <v>95.2</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-1.1</v>
      </c>
      <c r="E74" s="324">
        <v>6.3</v>
      </c>
      <c r="F74" s="324">
        <v>0.6</v>
      </c>
      <c r="G74" s="324">
        <v>-0.2</v>
      </c>
      <c r="H74" s="324">
        <v>-7.2</v>
      </c>
      <c r="I74" s="324">
        <v>-3.1</v>
      </c>
      <c r="J74" s="324">
        <v>2.5</v>
      </c>
      <c r="K74" s="324">
        <v>-3.7</v>
      </c>
      <c r="L74" s="325">
        <v>-2.6</v>
      </c>
      <c r="M74" s="325">
        <v>2.5</v>
      </c>
      <c r="N74" s="325">
        <v>-13.5</v>
      </c>
      <c r="O74" s="325">
        <v>4.4</v>
      </c>
      <c r="P74" s="324">
        <v>-5.1</v>
      </c>
      <c r="Q74" s="324">
        <v>-5.7</v>
      </c>
      <c r="R74" s="324">
        <v>0.8</v>
      </c>
      <c r="S74" s="325">
        <v>0.8</v>
      </c>
    </row>
    <row r="75" spans="1:19" ht="13.5" customHeight="1">
      <c r="A75" s="326"/>
      <c r="B75" s="326" t="s">
        <v>148</v>
      </c>
      <c r="C75" s="327"/>
      <c r="D75" s="328">
        <v>0</v>
      </c>
      <c r="E75" s="161">
        <v>4.7</v>
      </c>
      <c r="F75" s="161">
        <v>1.2</v>
      </c>
      <c r="G75" s="161">
        <v>-3.1</v>
      </c>
      <c r="H75" s="161">
        <v>1.9</v>
      </c>
      <c r="I75" s="161">
        <v>10.1</v>
      </c>
      <c r="J75" s="161">
        <v>0.2</v>
      </c>
      <c r="K75" s="161">
        <v>0.6</v>
      </c>
      <c r="L75" s="329">
        <v>0.8</v>
      </c>
      <c r="M75" s="329">
        <v>-7.4</v>
      </c>
      <c r="N75" s="329">
        <v>-3.4</v>
      </c>
      <c r="O75" s="329">
        <v>-3.4</v>
      </c>
      <c r="P75" s="161">
        <v>-6.6</v>
      </c>
      <c r="Q75" s="161">
        <v>-3.7</v>
      </c>
      <c r="R75" s="161">
        <v>-0.5</v>
      </c>
      <c r="S75" s="329">
        <v>-1</v>
      </c>
    </row>
    <row r="76" spans="1:19" ht="13.5" customHeight="1">
      <c r="A76" s="326"/>
      <c r="B76" s="326" t="s">
        <v>150</v>
      </c>
      <c r="C76" s="327"/>
      <c r="D76" s="328">
        <v>-0.8</v>
      </c>
      <c r="E76" s="161">
        <v>-10.3</v>
      </c>
      <c r="F76" s="161">
        <v>-0.6</v>
      </c>
      <c r="G76" s="161">
        <v>-1.3</v>
      </c>
      <c r="H76" s="161">
        <v>10.7</v>
      </c>
      <c r="I76" s="161">
        <v>2.5</v>
      </c>
      <c r="J76" s="161">
        <v>-1.4</v>
      </c>
      <c r="K76" s="161">
        <v>-1.3</v>
      </c>
      <c r="L76" s="329">
        <v>21</v>
      </c>
      <c r="M76" s="329">
        <v>-1.2</v>
      </c>
      <c r="N76" s="329">
        <v>0.7</v>
      </c>
      <c r="O76" s="329">
        <v>-3.3</v>
      </c>
      <c r="P76" s="161">
        <v>1.4</v>
      </c>
      <c r="Q76" s="161">
        <v>-4.4</v>
      </c>
      <c r="R76" s="161">
        <v>2.6</v>
      </c>
      <c r="S76" s="329">
        <v>1.3</v>
      </c>
    </row>
    <row r="77" spans="1:19" ht="13.5" customHeight="1">
      <c r="A77" s="326"/>
      <c r="B77" s="326" t="s">
        <v>151</v>
      </c>
      <c r="C77" s="327"/>
      <c r="D77" s="328">
        <v>-3.4</v>
      </c>
      <c r="E77" s="161">
        <v>-12.4</v>
      </c>
      <c r="F77" s="161">
        <v>-3.6</v>
      </c>
      <c r="G77" s="161">
        <v>-9.1</v>
      </c>
      <c r="H77" s="161">
        <v>7.2</v>
      </c>
      <c r="I77" s="161">
        <v>-2.3</v>
      </c>
      <c r="J77" s="161">
        <v>-3.8</v>
      </c>
      <c r="K77" s="161">
        <v>-7.8</v>
      </c>
      <c r="L77" s="329">
        <v>11.2</v>
      </c>
      <c r="M77" s="329">
        <v>-5.2</v>
      </c>
      <c r="N77" s="329">
        <v>2.4</v>
      </c>
      <c r="O77" s="329">
        <v>-7.6</v>
      </c>
      <c r="P77" s="161">
        <v>-1.3</v>
      </c>
      <c r="Q77" s="161">
        <v>-3</v>
      </c>
      <c r="R77" s="161">
        <v>-1.5</v>
      </c>
      <c r="S77" s="329">
        <v>-1.4</v>
      </c>
    </row>
    <row r="78" spans="1:19" ht="13.5" customHeight="1">
      <c r="A78" s="326"/>
      <c r="B78" s="326" t="s">
        <v>742</v>
      </c>
      <c r="C78" s="327"/>
      <c r="D78" s="328">
        <v>-1.5</v>
      </c>
      <c r="E78" s="161">
        <v>4</v>
      </c>
      <c r="F78" s="161">
        <v>0.1</v>
      </c>
      <c r="G78" s="161">
        <v>0.7</v>
      </c>
      <c r="H78" s="161">
        <v>2.9</v>
      </c>
      <c r="I78" s="161">
        <v>-5</v>
      </c>
      <c r="J78" s="161">
        <v>-2.5</v>
      </c>
      <c r="K78" s="161">
        <v>-5.4</v>
      </c>
      <c r="L78" s="329">
        <v>3.3</v>
      </c>
      <c r="M78" s="329">
        <v>-3.4</v>
      </c>
      <c r="N78" s="329">
        <v>-2.8</v>
      </c>
      <c r="O78" s="329">
        <v>-2.6</v>
      </c>
      <c r="P78" s="161">
        <v>0.2</v>
      </c>
      <c r="Q78" s="161">
        <v>-2.7</v>
      </c>
      <c r="R78" s="161">
        <v>-3.7</v>
      </c>
      <c r="S78" s="329">
        <v>-1.8</v>
      </c>
    </row>
    <row r="79" spans="1:19" ht="13.5" customHeight="1">
      <c r="A79" s="230"/>
      <c r="B79" s="171" t="s">
        <v>745</v>
      </c>
      <c r="C79" s="231"/>
      <c r="D79" s="408" t="s">
        <v>77</v>
      </c>
      <c r="E79" s="409" t="s">
        <v>77</v>
      </c>
      <c r="F79" s="409" t="s">
        <v>77</v>
      </c>
      <c r="G79" s="409" t="s">
        <v>77</v>
      </c>
      <c r="H79" s="409" t="s">
        <v>77</v>
      </c>
      <c r="I79" s="409" t="s">
        <v>77</v>
      </c>
      <c r="J79" s="409" t="s">
        <v>77</v>
      </c>
      <c r="K79" s="409" t="s">
        <v>77</v>
      </c>
      <c r="L79" s="409" t="s">
        <v>77</v>
      </c>
      <c r="M79" s="409" t="s">
        <v>77</v>
      </c>
      <c r="N79" s="409" t="s">
        <v>77</v>
      </c>
      <c r="O79" s="409" t="s">
        <v>77</v>
      </c>
      <c r="P79" s="409" t="s">
        <v>77</v>
      </c>
      <c r="Q79" s="409" t="s">
        <v>77</v>
      </c>
      <c r="R79" s="409" t="s">
        <v>77</v>
      </c>
      <c r="S79" s="409" t="s">
        <v>78</v>
      </c>
    </row>
    <row r="80" spans="1:19" ht="13.5" customHeight="1">
      <c r="A80" s="326"/>
      <c r="B80" s="326" t="s">
        <v>442</v>
      </c>
      <c r="C80" s="327"/>
      <c r="D80" s="534" t="s">
        <v>504</v>
      </c>
      <c r="E80" s="535" t="s">
        <v>504</v>
      </c>
      <c r="F80" s="535" t="s">
        <v>504</v>
      </c>
      <c r="G80" s="535" t="s">
        <v>504</v>
      </c>
      <c r="H80" s="535" t="s">
        <v>504</v>
      </c>
      <c r="I80" s="535" t="s">
        <v>504</v>
      </c>
      <c r="J80" s="535" t="s">
        <v>504</v>
      </c>
      <c r="K80" s="535" t="s">
        <v>504</v>
      </c>
      <c r="L80" s="535" t="s">
        <v>504</v>
      </c>
      <c r="M80" s="535" t="s">
        <v>504</v>
      </c>
      <c r="N80" s="535" t="s">
        <v>504</v>
      </c>
      <c r="O80" s="535" t="s">
        <v>504</v>
      </c>
      <c r="P80" s="535" t="s">
        <v>504</v>
      </c>
      <c r="Q80" s="535" t="s">
        <v>504</v>
      </c>
      <c r="R80" s="535" t="s">
        <v>504</v>
      </c>
      <c r="S80" s="535" t="s">
        <v>504</v>
      </c>
    </row>
    <row r="81" spans="1:19" ht="13.5" customHeight="1">
      <c r="A81" s="326"/>
      <c r="B81" s="326" t="s">
        <v>474</v>
      </c>
      <c r="C81" s="327"/>
      <c r="D81" s="423" t="s">
        <v>504</v>
      </c>
      <c r="E81" s="424" t="s">
        <v>504</v>
      </c>
      <c r="F81" s="424" t="s">
        <v>504</v>
      </c>
      <c r="G81" s="424" t="s">
        <v>504</v>
      </c>
      <c r="H81" s="424" t="s">
        <v>504</v>
      </c>
      <c r="I81" s="424" t="s">
        <v>504</v>
      </c>
      <c r="J81" s="424" t="s">
        <v>504</v>
      </c>
      <c r="K81" s="424" t="s">
        <v>504</v>
      </c>
      <c r="L81" s="424" t="s">
        <v>504</v>
      </c>
      <c r="M81" s="424" t="s">
        <v>504</v>
      </c>
      <c r="N81" s="424" t="s">
        <v>504</v>
      </c>
      <c r="O81" s="424" t="s">
        <v>504</v>
      </c>
      <c r="P81" s="424" t="s">
        <v>504</v>
      </c>
      <c r="Q81" s="424" t="s">
        <v>504</v>
      </c>
      <c r="R81" s="424" t="s">
        <v>504</v>
      </c>
      <c r="S81" s="424" t="s">
        <v>504</v>
      </c>
    </row>
    <row r="82" spans="1:19" ht="13.5" customHeight="1">
      <c r="A82" s="326"/>
      <c r="B82" s="326" t="s">
        <v>499</v>
      </c>
      <c r="C82" s="327"/>
      <c r="D82" s="423" t="s">
        <v>504</v>
      </c>
      <c r="E82" s="424" t="s">
        <v>504</v>
      </c>
      <c r="F82" s="424" t="s">
        <v>504</v>
      </c>
      <c r="G82" s="424" t="s">
        <v>504</v>
      </c>
      <c r="H82" s="424" t="s">
        <v>504</v>
      </c>
      <c r="I82" s="424" t="s">
        <v>504</v>
      </c>
      <c r="J82" s="424" t="s">
        <v>504</v>
      </c>
      <c r="K82" s="424" t="s">
        <v>504</v>
      </c>
      <c r="L82" s="424" t="s">
        <v>504</v>
      </c>
      <c r="M82" s="424" t="s">
        <v>504</v>
      </c>
      <c r="N82" s="424" t="s">
        <v>504</v>
      </c>
      <c r="O82" s="424" t="s">
        <v>504</v>
      </c>
      <c r="P82" s="424" t="s">
        <v>504</v>
      </c>
      <c r="Q82" s="424" t="s">
        <v>504</v>
      </c>
      <c r="R82" s="424" t="s">
        <v>504</v>
      </c>
      <c r="S82" s="424" t="s">
        <v>504</v>
      </c>
    </row>
    <row r="83" spans="1:19" ht="13.5" customHeight="1">
      <c r="A83" s="326" t="s">
        <v>744</v>
      </c>
      <c r="B83" s="326" t="s">
        <v>475</v>
      </c>
      <c r="C83" s="327" t="s">
        <v>152</v>
      </c>
      <c r="D83" s="423" t="s">
        <v>504</v>
      </c>
      <c r="E83" s="424" t="s">
        <v>504</v>
      </c>
      <c r="F83" s="424" t="s">
        <v>504</v>
      </c>
      <c r="G83" s="424" t="s">
        <v>504</v>
      </c>
      <c r="H83" s="424" t="s">
        <v>504</v>
      </c>
      <c r="I83" s="424" t="s">
        <v>504</v>
      </c>
      <c r="J83" s="424" t="s">
        <v>504</v>
      </c>
      <c r="K83" s="424" t="s">
        <v>504</v>
      </c>
      <c r="L83" s="424" t="s">
        <v>504</v>
      </c>
      <c r="M83" s="424" t="s">
        <v>504</v>
      </c>
      <c r="N83" s="424" t="s">
        <v>504</v>
      </c>
      <c r="O83" s="424" t="s">
        <v>504</v>
      </c>
      <c r="P83" s="424" t="s">
        <v>504</v>
      </c>
      <c r="Q83" s="424" t="s">
        <v>504</v>
      </c>
      <c r="R83" s="424" t="s">
        <v>504</v>
      </c>
      <c r="S83" s="424" t="s">
        <v>504</v>
      </c>
    </row>
    <row r="84" spans="1:19" ht="13.5" customHeight="1">
      <c r="A84" s="326"/>
      <c r="B84" s="326" t="s">
        <v>466</v>
      </c>
      <c r="C84" s="327"/>
      <c r="D84" s="423" t="s">
        <v>504</v>
      </c>
      <c r="E84" s="424" t="s">
        <v>504</v>
      </c>
      <c r="F84" s="424" t="s">
        <v>504</v>
      </c>
      <c r="G84" s="424" t="s">
        <v>504</v>
      </c>
      <c r="H84" s="424" t="s">
        <v>504</v>
      </c>
      <c r="I84" s="424" t="s">
        <v>504</v>
      </c>
      <c r="J84" s="424" t="s">
        <v>504</v>
      </c>
      <c r="K84" s="424" t="s">
        <v>504</v>
      </c>
      <c r="L84" s="424" t="s">
        <v>504</v>
      </c>
      <c r="M84" s="424" t="s">
        <v>504</v>
      </c>
      <c r="N84" s="424" t="s">
        <v>504</v>
      </c>
      <c r="O84" s="424" t="s">
        <v>504</v>
      </c>
      <c r="P84" s="424" t="s">
        <v>504</v>
      </c>
      <c r="Q84" s="424" t="s">
        <v>504</v>
      </c>
      <c r="R84" s="424" t="s">
        <v>504</v>
      </c>
      <c r="S84" s="424" t="s">
        <v>504</v>
      </c>
    </row>
    <row r="85" spans="1:19" ht="13.5" customHeight="1">
      <c r="A85" s="326"/>
      <c r="B85" s="326" t="s">
        <v>467</v>
      </c>
      <c r="C85" s="327"/>
      <c r="D85" s="423" t="s">
        <v>504</v>
      </c>
      <c r="E85" s="424" t="s">
        <v>504</v>
      </c>
      <c r="F85" s="424" t="s">
        <v>504</v>
      </c>
      <c r="G85" s="424" t="s">
        <v>504</v>
      </c>
      <c r="H85" s="424" t="s">
        <v>504</v>
      </c>
      <c r="I85" s="424" t="s">
        <v>504</v>
      </c>
      <c r="J85" s="424" t="s">
        <v>504</v>
      </c>
      <c r="K85" s="424" t="s">
        <v>504</v>
      </c>
      <c r="L85" s="424" t="s">
        <v>504</v>
      </c>
      <c r="M85" s="424" t="s">
        <v>504</v>
      </c>
      <c r="N85" s="424" t="s">
        <v>504</v>
      </c>
      <c r="O85" s="424" t="s">
        <v>504</v>
      </c>
      <c r="P85" s="424" t="s">
        <v>504</v>
      </c>
      <c r="Q85" s="424" t="s">
        <v>504</v>
      </c>
      <c r="R85" s="424" t="s">
        <v>504</v>
      </c>
      <c r="S85" s="424" t="s">
        <v>504</v>
      </c>
    </row>
    <row r="86" spans="1:19" ht="13.5" customHeight="1">
      <c r="A86" s="326"/>
      <c r="B86" s="326" t="s">
        <v>468</v>
      </c>
      <c r="C86" s="327"/>
      <c r="D86" s="423">
        <v>-2</v>
      </c>
      <c r="E86" s="424">
        <v>-9.2</v>
      </c>
      <c r="F86" s="424">
        <v>-0.7</v>
      </c>
      <c r="G86" s="424">
        <v>1.9</v>
      </c>
      <c r="H86" s="424">
        <v>-1.9</v>
      </c>
      <c r="I86" s="424">
        <v>-2.3</v>
      </c>
      <c r="J86" s="424">
        <v>-5.1</v>
      </c>
      <c r="K86" s="424">
        <v>-5</v>
      </c>
      <c r="L86" s="424">
        <v>2.9</v>
      </c>
      <c r="M86" s="424">
        <v>-7.4</v>
      </c>
      <c r="N86" s="424">
        <v>-0.1</v>
      </c>
      <c r="O86" s="424">
        <v>1.4</v>
      </c>
      <c r="P86" s="424">
        <v>-0.4</v>
      </c>
      <c r="Q86" s="424">
        <v>-5.6</v>
      </c>
      <c r="R86" s="424">
        <v>5.9</v>
      </c>
      <c r="S86" s="424">
        <v>-0.7</v>
      </c>
    </row>
    <row r="87" spans="1:19" ht="13.5" customHeight="1">
      <c r="A87" s="326"/>
      <c r="B87" s="326" t="s">
        <v>469</v>
      </c>
      <c r="C87" s="327"/>
      <c r="D87" s="423">
        <v>-0.5</v>
      </c>
      <c r="E87" s="424">
        <v>-0.8</v>
      </c>
      <c r="F87" s="424">
        <v>0.1</v>
      </c>
      <c r="G87" s="424">
        <v>-2.1</v>
      </c>
      <c r="H87" s="424">
        <v>-1</v>
      </c>
      <c r="I87" s="424">
        <v>-1.5</v>
      </c>
      <c r="J87" s="424">
        <v>-5.6</v>
      </c>
      <c r="K87" s="424">
        <v>-0.6</v>
      </c>
      <c r="L87" s="424">
        <v>-1.6</v>
      </c>
      <c r="M87" s="424">
        <v>-4.6</v>
      </c>
      <c r="N87" s="424">
        <v>6</v>
      </c>
      <c r="O87" s="424">
        <v>1.3</v>
      </c>
      <c r="P87" s="424">
        <v>3.8</v>
      </c>
      <c r="Q87" s="424">
        <v>-2</v>
      </c>
      <c r="R87" s="424">
        <v>3.5</v>
      </c>
      <c r="S87" s="424">
        <v>0.2</v>
      </c>
    </row>
    <row r="88" spans="1:19" ht="13.5" customHeight="1">
      <c r="A88" s="326"/>
      <c r="B88" s="326" t="s">
        <v>470</v>
      </c>
      <c r="C88" s="327"/>
      <c r="D88" s="423">
        <v>0.2</v>
      </c>
      <c r="E88" s="424">
        <v>4.3</v>
      </c>
      <c r="F88" s="424">
        <v>-0.1</v>
      </c>
      <c r="G88" s="424">
        <v>-0.8</v>
      </c>
      <c r="H88" s="424">
        <v>-0.4</v>
      </c>
      <c r="I88" s="424">
        <v>2.3</v>
      </c>
      <c r="J88" s="424">
        <v>-5.5</v>
      </c>
      <c r="K88" s="424">
        <v>0.8</v>
      </c>
      <c r="L88" s="424">
        <v>0.9</v>
      </c>
      <c r="M88" s="424">
        <v>-3.9</v>
      </c>
      <c r="N88" s="424">
        <v>6.2</v>
      </c>
      <c r="O88" s="424">
        <v>3</v>
      </c>
      <c r="P88" s="424">
        <v>4.6</v>
      </c>
      <c r="Q88" s="424">
        <v>-1.3</v>
      </c>
      <c r="R88" s="424">
        <v>4.1</v>
      </c>
      <c r="S88" s="424">
        <v>1.5</v>
      </c>
    </row>
    <row r="89" spans="1:19" ht="13.5" customHeight="1">
      <c r="A89" s="326"/>
      <c r="B89" s="326" t="s">
        <v>471</v>
      </c>
      <c r="C89" s="327"/>
      <c r="D89" s="423">
        <v>-0.6</v>
      </c>
      <c r="E89" s="424">
        <v>4.4</v>
      </c>
      <c r="F89" s="424">
        <v>-0.5</v>
      </c>
      <c r="G89" s="424">
        <v>-1.1</v>
      </c>
      <c r="H89" s="424">
        <v>-0.3</v>
      </c>
      <c r="I89" s="424">
        <v>4.8</v>
      </c>
      <c r="J89" s="424">
        <v>-0.7</v>
      </c>
      <c r="K89" s="424">
        <v>1.2</v>
      </c>
      <c r="L89" s="424">
        <v>-0.4</v>
      </c>
      <c r="M89" s="424">
        <v>-3.8</v>
      </c>
      <c r="N89" s="424">
        <v>4.6</v>
      </c>
      <c r="O89" s="424">
        <v>-0.2</v>
      </c>
      <c r="P89" s="424">
        <v>4.7</v>
      </c>
      <c r="Q89" s="424">
        <v>-4.1</v>
      </c>
      <c r="R89" s="424">
        <v>2.7</v>
      </c>
      <c r="S89" s="424">
        <v>-7.2</v>
      </c>
    </row>
    <row r="90" spans="1:19" ht="13.5" customHeight="1">
      <c r="A90" s="326"/>
      <c r="B90" s="326" t="s">
        <v>472</v>
      </c>
      <c r="C90" s="327"/>
      <c r="D90" s="423">
        <v>-0.1</v>
      </c>
      <c r="E90" s="424">
        <v>-1</v>
      </c>
      <c r="F90" s="424">
        <v>-0.9</v>
      </c>
      <c r="G90" s="424">
        <v>-3.6</v>
      </c>
      <c r="H90" s="424">
        <v>0.3</v>
      </c>
      <c r="I90" s="424">
        <v>5.2</v>
      </c>
      <c r="J90" s="424">
        <v>-1.7</v>
      </c>
      <c r="K90" s="424">
        <v>5.6</v>
      </c>
      <c r="L90" s="424">
        <v>0.7</v>
      </c>
      <c r="M90" s="424">
        <v>-3.4</v>
      </c>
      <c r="N90" s="424">
        <v>1.1</v>
      </c>
      <c r="O90" s="424">
        <v>-2.8</v>
      </c>
      <c r="P90" s="424">
        <v>1.4</v>
      </c>
      <c r="Q90" s="424">
        <v>1.9</v>
      </c>
      <c r="R90" s="424">
        <v>1.6</v>
      </c>
      <c r="S90" s="424">
        <v>-6.7</v>
      </c>
    </row>
    <row r="91" spans="1:19" ht="13.5" customHeight="1">
      <c r="A91" s="326"/>
      <c r="B91" s="326" t="s">
        <v>473</v>
      </c>
      <c r="C91" s="327"/>
      <c r="D91" s="423">
        <v>0.5</v>
      </c>
      <c r="E91" s="424">
        <v>7.3</v>
      </c>
      <c r="F91" s="424">
        <v>-0.4</v>
      </c>
      <c r="G91" s="424">
        <v>-1.3</v>
      </c>
      <c r="H91" s="424">
        <v>2</v>
      </c>
      <c r="I91" s="424">
        <v>4.8</v>
      </c>
      <c r="J91" s="424">
        <v>-1.2</v>
      </c>
      <c r="K91" s="424">
        <v>4.3</v>
      </c>
      <c r="L91" s="424">
        <v>-0.8</v>
      </c>
      <c r="M91" s="424">
        <v>-3.1</v>
      </c>
      <c r="N91" s="424">
        <v>5</v>
      </c>
      <c r="O91" s="424">
        <v>-4.1</v>
      </c>
      <c r="P91" s="424">
        <v>2.6</v>
      </c>
      <c r="Q91" s="424">
        <v>1</v>
      </c>
      <c r="R91" s="424">
        <v>1.7</v>
      </c>
      <c r="S91" s="424">
        <v>-6.5</v>
      </c>
    </row>
    <row r="92" spans="1:19" ht="13.5" customHeight="1">
      <c r="A92" s="171"/>
      <c r="B92" s="338" t="s">
        <v>230</v>
      </c>
      <c r="C92" s="172"/>
      <c r="D92" s="538">
        <v>1.3</v>
      </c>
      <c r="E92" s="539">
        <v>0.4</v>
      </c>
      <c r="F92" s="539">
        <v>-0.1</v>
      </c>
      <c r="G92" s="539">
        <v>1.6</v>
      </c>
      <c r="H92" s="539">
        <v>-0.9</v>
      </c>
      <c r="I92" s="539">
        <v>7.3</v>
      </c>
      <c r="J92" s="539">
        <v>0.7</v>
      </c>
      <c r="K92" s="539">
        <v>6.4</v>
      </c>
      <c r="L92" s="539">
        <v>1.3</v>
      </c>
      <c r="M92" s="539">
        <v>-3.4</v>
      </c>
      <c r="N92" s="539">
        <v>9.5</v>
      </c>
      <c r="O92" s="539">
        <v>-0.4</v>
      </c>
      <c r="P92" s="539">
        <v>5.1</v>
      </c>
      <c r="Q92" s="539">
        <v>1.3</v>
      </c>
      <c r="R92" s="539">
        <v>1.7</v>
      </c>
      <c r="S92" s="537">
        <v>-3.8</v>
      </c>
    </row>
    <row r="93" spans="1:35" ht="27" customHeight="1">
      <c r="A93" s="657" t="s">
        <v>328</v>
      </c>
      <c r="B93" s="657"/>
      <c r="C93" s="657"/>
      <c r="D93" s="178">
        <v>0.6</v>
      </c>
      <c r="E93" s="177">
        <v>-2.8</v>
      </c>
      <c r="F93" s="177">
        <v>0.3</v>
      </c>
      <c r="G93" s="177">
        <v>6.4</v>
      </c>
      <c r="H93" s="177">
        <v>-2.5</v>
      </c>
      <c r="I93" s="177">
        <v>3.1</v>
      </c>
      <c r="J93" s="177">
        <v>0.3</v>
      </c>
      <c r="K93" s="177">
        <v>0.8</v>
      </c>
      <c r="L93" s="177">
        <v>2.3</v>
      </c>
      <c r="M93" s="177">
        <v>0.2</v>
      </c>
      <c r="N93" s="177">
        <v>-0.3</v>
      </c>
      <c r="O93" s="177">
        <v>3</v>
      </c>
      <c r="P93" s="177">
        <v>3</v>
      </c>
      <c r="Q93" s="177">
        <v>-0.3</v>
      </c>
      <c r="R93" s="177">
        <v>1.9</v>
      </c>
      <c r="S93" s="177">
        <v>1.9</v>
      </c>
      <c r="T93" s="333"/>
      <c r="U93" s="333"/>
      <c r="V93" s="333"/>
      <c r="W93" s="333"/>
      <c r="X93" s="333"/>
      <c r="Y93" s="333"/>
      <c r="Z93" s="333"/>
      <c r="AA93" s="333"/>
      <c r="AB93" s="333"/>
      <c r="AC93" s="333"/>
      <c r="AD93" s="333"/>
      <c r="AE93" s="333"/>
      <c r="AF93" s="333"/>
      <c r="AG93" s="333"/>
      <c r="AH93" s="333"/>
      <c r="AI93" s="333"/>
    </row>
    <row r="94" spans="1:36" s="332" customFormat="1" ht="27" customHeight="1">
      <c r="A94" s="671" t="s">
        <v>0</v>
      </c>
      <c r="B94" s="671"/>
      <c r="C94" s="671"/>
      <c r="D94" s="671"/>
      <c r="E94" s="671"/>
      <c r="F94" s="671"/>
      <c r="G94" s="671"/>
      <c r="H94" s="671"/>
      <c r="I94" s="671"/>
      <c r="J94" s="671"/>
      <c r="K94" s="671"/>
      <c r="L94" s="671"/>
      <c r="M94" s="671"/>
      <c r="N94" s="671"/>
      <c r="O94" s="671"/>
      <c r="P94" s="671"/>
      <c r="Q94" s="671"/>
      <c r="R94" s="671"/>
      <c r="S94" s="671"/>
      <c r="T94" s="318"/>
      <c r="U94" s="318"/>
      <c r="V94" s="318"/>
      <c r="W94" s="318"/>
      <c r="X94" s="318"/>
      <c r="Y94" s="318"/>
      <c r="Z94" s="318"/>
      <c r="AA94" s="318"/>
      <c r="AB94" s="318"/>
      <c r="AC94" s="318"/>
      <c r="AD94" s="318"/>
      <c r="AE94" s="318"/>
      <c r="AF94" s="318"/>
      <c r="AG94" s="318"/>
      <c r="AH94" s="318"/>
      <c r="AI94" s="318"/>
      <c r="AJ94" s="318"/>
    </row>
    <row r="95" spans="1:19" ht="13.5">
      <c r="A95" s="672"/>
      <c r="B95" s="672"/>
      <c r="C95" s="672"/>
      <c r="D95" s="672"/>
      <c r="E95" s="672"/>
      <c r="F95" s="672"/>
      <c r="G95" s="672"/>
      <c r="H95" s="672"/>
      <c r="I95" s="672"/>
      <c r="J95" s="672"/>
      <c r="K95" s="672"/>
      <c r="L95" s="672"/>
      <c r="M95" s="672"/>
      <c r="N95" s="672"/>
      <c r="O95" s="672"/>
      <c r="P95" s="672"/>
      <c r="Q95" s="672"/>
      <c r="R95" s="672"/>
      <c r="S95" s="672"/>
    </row>
    <row r="96" spans="1:19" ht="13.5">
      <c r="A96" s="672"/>
      <c r="B96" s="672"/>
      <c r="C96" s="672"/>
      <c r="D96" s="672"/>
      <c r="E96" s="672"/>
      <c r="F96" s="672"/>
      <c r="G96" s="672"/>
      <c r="H96" s="672"/>
      <c r="I96" s="672"/>
      <c r="J96" s="672"/>
      <c r="K96" s="672"/>
      <c r="L96" s="672"/>
      <c r="M96" s="672"/>
      <c r="N96" s="672"/>
      <c r="O96" s="672"/>
      <c r="P96" s="672"/>
      <c r="Q96" s="672"/>
      <c r="R96" s="672"/>
      <c r="S96" s="672"/>
    </row>
    <row r="97" spans="9:18" ht="13.5">
      <c r="I97" s="668" t="s">
        <v>7</v>
      </c>
      <c r="J97" s="669"/>
      <c r="K97" s="669"/>
      <c r="L97" s="669"/>
      <c r="M97" s="669"/>
      <c r="N97" s="669"/>
      <c r="O97" s="669"/>
      <c r="P97" s="669"/>
      <c r="Q97" s="669"/>
      <c r="R97" s="669"/>
    </row>
    <row r="98" ht="13.5">
      <c r="M98" s="318" t="s">
        <v>8</v>
      </c>
    </row>
    <row r="99" spans="1:19" ht="13.5">
      <c r="A99" s="670" t="s">
        <v>9</v>
      </c>
      <c r="B99" s="670"/>
      <c r="C99" s="670"/>
      <c r="D99" s="670"/>
      <c r="E99" s="670"/>
      <c r="F99" s="670"/>
      <c r="G99" s="670"/>
      <c r="H99" s="670"/>
      <c r="I99" s="670"/>
      <c r="J99" s="670"/>
      <c r="K99" s="670"/>
      <c r="L99" s="670"/>
      <c r="M99" s="670"/>
      <c r="N99" s="670"/>
      <c r="O99" s="670"/>
      <c r="P99" s="670"/>
      <c r="Q99" s="670"/>
      <c r="R99" s="670"/>
      <c r="S99" s="670"/>
    </row>
  </sheetData>
  <sheetProtection/>
  <mergeCells count="14">
    <mergeCell ref="A50:C52"/>
    <mergeCell ref="D53:R53"/>
    <mergeCell ref="D73:S73"/>
    <mergeCell ref="A93:C93"/>
    <mergeCell ref="I97:R97"/>
    <mergeCell ref="A99:S99"/>
    <mergeCell ref="A94:S96"/>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21" customHeight="1">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21" customHeight="1">
      <c r="A2" s="319"/>
      <c r="B2" s="319"/>
      <c r="C2" s="319"/>
      <c r="D2" s="319"/>
      <c r="E2" s="143"/>
      <c r="F2" s="143"/>
      <c r="G2" s="666" t="s">
        <v>127</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93</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101.2</v>
      </c>
      <c r="E8" s="324">
        <v>104.6</v>
      </c>
      <c r="F8" s="324">
        <v>99.5</v>
      </c>
      <c r="G8" s="324">
        <v>108</v>
      </c>
      <c r="H8" s="324">
        <v>79.2</v>
      </c>
      <c r="I8" s="324">
        <v>107.3</v>
      </c>
      <c r="J8" s="324">
        <v>99.7</v>
      </c>
      <c r="K8" s="324">
        <v>102.1</v>
      </c>
      <c r="L8" s="325">
        <v>89.3</v>
      </c>
      <c r="M8" s="325">
        <v>115.2</v>
      </c>
      <c r="N8" s="325">
        <v>90.2</v>
      </c>
      <c r="O8" s="325">
        <v>104.2</v>
      </c>
      <c r="P8" s="324">
        <v>97.2</v>
      </c>
      <c r="Q8" s="324">
        <v>105.4</v>
      </c>
      <c r="R8" s="324">
        <v>104.3</v>
      </c>
      <c r="S8" s="325">
        <v>102</v>
      </c>
    </row>
    <row r="9" spans="1:19" ht="13.5" customHeight="1">
      <c r="A9" s="326"/>
      <c r="B9" s="326" t="s">
        <v>148</v>
      </c>
      <c r="C9" s="327"/>
      <c r="D9" s="328">
        <v>102.1</v>
      </c>
      <c r="E9" s="161">
        <v>112.5</v>
      </c>
      <c r="F9" s="161">
        <v>100.3</v>
      </c>
      <c r="G9" s="161">
        <v>105.1</v>
      </c>
      <c r="H9" s="161">
        <v>77.8</v>
      </c>
      <c r="I9" s="161">
        <v>109</v>
      </c>
      <c r="J9" s="161">
        <v>99.1</v>
      </c>
      <c r="K9" s="161">
        <v>108.9</v>
      </c>
      <c r="L9" s="329">
        <v>88.9</v>
      </c>
      <c r="M9" s="329">
        <v>104.6</v>
      </c>
      <c r="N9" s="329">
        <v>91.5</v>
      </c>
      <c r="O9" s="329">
        <v>114.3</v>
      </c>
      <c r="P9" s="161">
        <v>98.5</v>
      </c>
      <c r="Q9" s="161">
        <v>104.3</v>
      </c>
      <c r="R9" s="161">
        <v>103.8</v>
      </c>
      <c r="S9" s="329">
        <v>104.8</v>
      </c>
    </row>
    <row r="10" spans="1:19" ht="13.5">
      <c r="A10" s="326"/>
      <c r="B10" s="326" t="s">
        <v>150</v>
      </c>
      <c r="C10" s="327"/>
      <c r="D10" s="328">
        <v>102.4</v>
      </c>
      <c r="E10" s="161">
        <v>111.6</v>
      </c>
      <c r="F10" s="161">
        <v>101.1</v>
      </c>
      <c r="G10" s="161">
        <v>107.7</v>
      </c>
      <c r="H10" s="161">
        <v>83.5</v>
      </c>
      <c r="I10" s="161">
        <v>114.2</v>
      </c>
      <c r="J10" s="161">
        <v>100.5</v>
      </c>
      <c r="K10" s="161">
        <v>109.5</v>
      </c>
      <c r="L10" s="329">
        <v>100.6</v>
      </c>
      <c r="M10" s="329">
        <v>103.2</v>
      </c>
      <c r="N10" s="329">
        <v>92.1</v>
      </c>
      <c r="O10" s="329">
        <v>112.5</v>
      </c>
      <c r="P10" s="161">
        <v>103.4</v>
      </c>
      <c r="Q10" s="161">
        <v>98.8</v>
      </c>
      <c r="R10" s="161">
        <v>104.4</v>
      </c>
      <c r="S10" s="329">
        <v>99.4</v>
      </c>
    </row>
    <row r="11" spans="1:19" ht="13.5" customHeight="1">
      <c r="A11" s="326"/>
      <c r="B11" s="326" t="s">
        <v>151</v>
      </c>
      <c r="C11" s="327"/>
      <c r="D11" s="328">
        <v>100.1</v>
      </c>
      <c r="E11" s="161">
        <v>108.1</v>
      </c>
      <c r="F11" s="161">
        <v>99.6</v>
      </c>
      <c r="G11" s="161">
        <v>99.6</v>
      </c>
      <c r="H11" s="161">
        <v>91.6</v>
      </c>
      <c r="I11" s="161">
        <v>110.5</v>
      </c>
      <c r="J11" s="161">
        <v>98.5</v>
      </c>
      <c r="K11" s="161">
        <v>105.2</v>
      </c>
      <c r="L11" s="329">
        <v>105.8</v>
      </c>
      <c r="M11" s="329">
        <v>102.2</v>
      </c>
      <c r="N11" s="329">
        <v>91.5</v>
      </c>
      <c r="O11" s="329">
        <v>99.3</v>
      </c>
      <c r="P11" s="161">
        <v>88.7</v>
      </c>
      <c r="Q11" s="161">
        <v>100.6</v>
      </c>
      <c r="R11" s="161">
        <v>102.6</v>
      </c>
      <c r="S11" s="329">
        <v>98.5</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743</v>
      </c>
      <c r="C13" s="231"/>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6"/>
      <c r="B14" s="326" t="s">
        <v>442</v>
      </c>
      <c r="C14" s="327"/>
      <c r="D14" s="387">
        <v>98.8</v>
      </c>
      <c r="E14" s="388">
        <v>110.7</v>
      </c>
      <c r="F14" s="388">
        <v>100.1</v>
      </c>
      <c r="G14" s="388">
        <v>97.5</v>
      </c>
      <c r="H14" s="388">
        <v>91.4</v>
      </c>
      <c r="I14" s="388">
        <v>109</v>
      </c>
      <c r="J14" s="388">
        <v>95.3</v>
      </c>
      <c r="K14" s="388">
        <v>93.7</v>
      </c>
      <c r="L14" s="388">
        <v>103.5</v>
      </c>
      <c r="M14" s="388">
        <v>92.7</v>
      </c>
      <c r="N14" s="388">
        <v>92.2</v>
      </c>
      <c r="O14" s="388">
        <v>90.4</v>
      </c>
      <c r="P14" s="388">
        <v>98.8</v>
      </c>
      <c r="Q14" s="388">
        <v>97</v>
      </c>
      <c r="R14" s="388">
        <v>101.8</v>
      </c>
      <c r="S14" s="388">
        <v>96.6</v>
      </c>
    </row>
    <row r="15" spans="1:19" ht="13.5" customHeight="1">
      <c r="A15" s="326"/>
      <c r="B15" s="326" t="s">
        <v>474</v>
      </c>
      <c r="C15" s="327"/>
      <c r="D15" s="389">
        <v>98.8</v>
      </c>
      <c r="E15" s="162">
        <v>110.6</v>
      </c>
      <c r="F15" s="162">
        <v>99.8</v>
      </c>
      <c r="G15" s="162">
        <v>96.3</v>
      </c>
      <c r="H15" s="162">
        <v>91.7</v>
      </c>
      <c r="I15" s="162">
        <v>109</v>
      </c>
      <c r="J15" s="162">
        <v>94.7</v>
      </c>
      <c r="K15" s="162">
        <v>95.4</v>
      </c>
      <c r="L15" s="162">
        <v>102.7</v>
      </c>
      <c r="M15" s="162">
        <v>92.4</v>
      </c>
      <c r="N15" s="162">
        <v>94</v>
      </c>
      <c r="O15" s="162">
        <v>93.1</v>
      </c>
      <c r="P15" s="162">
        <v>100.2</v>
      </c>
      <c r="Q15" s="162">
        <v>96.9</v>
      </c>
      <c r="R15" s="162">
        <v>99.4</v>
      </c>
      <c r="S15" s="162">
        <v>96.6</v>
      </c>
    </row>
    <row r="16" spans="1:19" ht="13.5" customHeight="1">
      <c r="A16" s="326"/>
      <c r="B16" s="326" t="s">
        <v>499</v>
      </c>
      <c r="C16" s="327"/>
      <c r="D16" s="389">
        <v>100.1</v>
      </c>
      <c r="E16" s="162">
        <v>109.1</v>
      </c>
      <c r="F16" s="162">
        <v>101.6</v>
      </c>
      <c r="G16" s="162">
        <v>96.7</v>
      </c>
      <c r="H16" s="162">
        <v>89.1</v>
      </c>
      <c r="I16" s="162">
        <v>111.8</v>
      </c>
      <c r="J16" s="162">
        <v>96.2</v>
      </c>
      <c r="K16" s="162">
        <v>95.6</v>
      </c>
      <c r="L16" s="162">
        <v>102.6</v>
      </c>
      <c r="M16" s="162">
        <v>92.2</v>
      </c>
      <c r="N16" s="162">
        <v>96.9</v>
      </c>
      <c r="O16" s="162">
        <v>93.8</v>
      </c>
      <c r="P16" s="162">
        <v>99.7</v>
      </c>
      <c r="Q16" s="162">
        <v>97.7</v>
      </c>
      <c r="R16" s="162">
        <v>100.5</v>
      </c>
      <c r="S16" s="162">
        <v>99.2</v>
      </c>
    </row>
    <row r="17" spans="1:19" ht="13.5" customHeight="1">
      <c r="A17" s="326" t="s">
        <v>744</v>
      </c>
      <c r="B17" s="326" t="s">
        <v>475</v>
      </c>
      <c r="C17" s="327" t="s">
        <v>152</v>
      </c>
      <c r="D17" s="389">
        <v>98.7</v>
      </c>
      <c r="E17" s="162">
        <v>110.4</v>
      </c>
      <c r="F17" s="162">
        <v>99</v>
      </c>
      <c r="G17" s="162">
        <v>95.5</v>
      </c>
      <c r="H17" s="162">
        <v>90.2</v>
      </c>
      <c r="I17" s="162">
        <v>106.5</v>
      </c>
      <c r="J17" s="162">
        <v>94</v>
      </c>
      <c r="K17" s="162">
        <v>97</v>
      </c>
      <c r="L17" s="162">
        <v>95.5</v>
      </c>
      <c r="M17" s="162">
        <v>100.4</v>
      </c>
      <c r="N17" s="162">
        <v>99.7</v>
      </c>
      <c r="O17" s="162">
        <v>95.1</v>
      </c>
      <c r="P17" s="162">
        <v>101.7</v>
      </c>
      <c r="Q17" s="162">
        <v>95.1</v>
      </c>
      <c r="R17" s="162">
        <v>97.8</v>
      </c>
      <c r="S17" s="162">
        <v>97.9</v>
      </c>
    </row>
    <row r="18" spans="1:19" ht="13.5" customHeight="1">
      <c r="A18" s="326"/>
      <c r="B18" s="326" t="s">
        <v>466</v>
      </c>
      <c r="C18" s="327"/>
      <c r="D18" s="389">
        <v>98.9</v>
      </c>
      <c r="E18" s="162">
        <v>112.8</v>
      </c>
      <c r="F18" s="162">
        <v>100.1</v>
      </c>
      <c r="G18" s="162">
        <v>95.6</v>
      </c>
      <c r="H18" s="162">
        <v>86.7</v>
      </c>
      <c r="I18" s="162">
        <v>104</v>
      </c>
      <c r="J18" s="162">
        <v>93.6</v>
      </c>
      <c r="K18" s="162">
        <v>96.3</v>
      </c>
      <c r="L18" s="162">
        <v>97.3</v>
      </c>
      <c r="M18" s="162">
        <v>101.7</v>
      </c>
      <c r="N18" s="162">
        <v>95.6</v>
      </c>
      <c r="O18" s="162">
        <v>90.9</v>
      </c>
      <c r="P18" s="162">
        <v>101.3</v>
      </c>
      <c r="Q18" s="162">
        <v>96.1</v>
      </c>
      <c r="R18" s="162">
        <v>98.9</v>
      </c>
      <c r="S18" s="162">
        <v>98.1</v>
      </c>
    </row>
    <row r="19" spans="1:19" ht="13.5" customHeight="1">
      <c r="A19" s="326"/>
      <c r="B19" s="326" t="s">
        <v>467</v>
      </c>
      <c r="C19" s="327"/>
      <c r="D19" s="389">
        <v>99</v>
      </c>
      <c r="E19" s="162">
        <v>109.9</v>
      </c>
      <c r="F19" s="162">
        <v>100.3</v>
      </c>
      <c r="G19" s="162">
        <v>95.4</v>
      </c>
      <c r="H19" s="162">
        <v>92.4</v>
      </c>
      <c r="I19" s="162">
        <v>106</v>
      </c>
      <c r="J19" s="162">
        <v>92.2</v>
      </c>
      <c r="K19" s="162">
        <v>98.4</v>
      </c>
      <c r="L19" s="162">
        <v>96.5</v>
      </c>
      <c r="M19" s="162">
        <v>100</v>
      </c>
      <c r="N19" s="162">
        <v>97.8</v>
      </c>
      <c r="O19" s="162">
        <v>91.5</v>
      </c>
      <c r="P19" s="162">
        <v>101.3</v>
      </c>
      <c r="Q19" s="162">
        <v>95.8</v>
      </c>
      <c r="R19" s="162">
        <v>99.8</v>
      </c>
      <c r="S19" s="162">
        <v>97.3</v>
      </c>
    </row>
    <row r="20" spans="1:19" ht="13.5" customHeight="1">
      <c r="A20" s="326"/>
      <c r="B20" s="326" t="s">
        <v>468</v>
      </c>
      <c r="C20" s="327"/>
      <c r="D20" s="389">
        <v>100.3</v>
      </c>
      <c r="E20" s="162">
        <v>112.1</v>
      </c>
      <c r="F20" s="162">
        <v>102.2</v>
      </c>
      <c r="G20" s="162">
        <v>98.2</v>
      </c>
      <c r="H20" s="162">
        <v>89.5</v>
      </c>
      <c r="I20" s="162">
        <v>109.4</v>
      </c>
      <c r="J20" s="162">
        <v>95.3</v>
      </c>
      <c r="K20" s="162">
        <v>94.2</v>
      </c>
      <c r="L20" s="162">
        <v>97.6</v>
      </c>
      <c r="M20" s="162">
        <v>98.5</v>
      </c>
      <c r="N20" s="162">
        <v>100.2</v>
      </c>
      <c r="O20" s="162">
        <v>95.7</v>
      </c>
      <c r="P20" s="162">
        <v>100.5</v>
      </c>
      <c r="Q20" s="162">
        <v>94.8</v>
      </c>
      <c r="R20" s="162">
        <v>103.7</v>
      </c>
      <c r="S20" s="162">
        <v>97.1</v>
      </c>
    </row>
    <row r="21" spans="1:19" ht="13.5" customHeight="1">
      <c r="A21" s="326"/>
      <c r="B21" s="326" t="s">
        <v>469</v>
      </c>
      <c r="C21" s="327"/>
      <c r="D21" s="389">
        <v>99.6</v>
      </c>
      <c r="E21" s="162">
        <v>111.6</v>
      </c>
      <c r="F21" s="162">
        <v>100</v>
      </c>
      <c r="G21" s="162">
        <v>97.4</v>
      </c>
      <c r="H21" s="162">
        <v>90.5</v>
      </c>
      <c r="I21" s="162">
        <v>106.9</v>
      </c>
      <c r="J21" s="162">
        <v>95.2</v>
      </c>
      <c r="K21" s="162">
        <v>94.4</v>
      </c>
      <c r="L21" s="162">
        <v>97.9</v>
      </c>
      <c r="M21" s="162">
        <v>97</v>
      </c>
      <c r="N21" s="162">
        <v>102.1</v>
      </c>
      <c r="O21" s="162">
        <v>93.5</v>
      </c>
      <c r="P21" s="162">
        <v>101.5</v>
      </c>
      <c r="Q21" s="162">
        <v>97.1</v>
      </c>
      <c r="R21" s="162">
        <v>99.7</v>
      </c>
      <c r="S21" s="162">
        <v>95.9</v>
      </c>
    </row>
    <row r="22" spans="1:19" ht="13.5" customHeight="1">
      <c r="A22" s="326"/>
      <c r="B22" s="326" t="s">
        <v>470</v>
      </c>
      <c r="C22" s="327"/>
      <c r="D22" s="389">
        <v>101.4</v>
      </c>
      <c r="E22" s="162">
        <v>112.8</v>
      </c>
      <c r="F22" s="162">
        <v>101.5</v>
      </c>
      <c r="G22" s="162">
        <v>97</v>
      </c>
      <c r="H22" s="162">
        <v>92.2</v>
      </c>
      <c r="I22" s="162">
        <v>110.2</v>
      </c>
      <c r="J22" s="162">
        <v>96.6</v>
      </c>
      <c r="K22" s="162">
        <v>92.1</v>
      </c>
      <c r="L22" s="162">
        <v>98.3</v>
      </c>
      <c r="M22" s="162">
        <v>100.3</v>
      </c>
      <c r="N22" s="162">
        <v>102.2</v>
      </c>
      <c r="O22" s="162">
        <v>96.6</v>
      </c>
      <c r="P22" s="162">
        <v>104</v>
      </c>
      <c r="Q22" s="162">
        <v>100.6</v>
      </c>
      <c r="R22" s="162">
        <v>103.2</v>
      </c>
      <c r="S22" s="162">
        <v>98.2</v>
      </c>
    </row>
    <row r="23" spans="1:19" ht="13.5" customHeight="1">
      <c r="A23" s="326"/>
      <c r="B23" s="326" t="s">
        <v>471</v>
      </c>
      <c r="C23" s="327"/>
      <c r="D23" s="389">
        <v>100</v>
      </c>
      <c r="E23" s="162">
        <v>108.5</v>
      </c>
      <c r="F23" s="162">
        <v>101.5</v>
      </c>
      <c r="G23" s="162">
        <v>98.4</v>
      </c>
      <c r="H23" s="162">
        <v>90.9</v>
      </c>
      <c r="I23" s="162">
        <v>108.3</v>
      </c>
      <c r="J23" s="162">
        <v>93.9</v>
      </c>
      <c r="K23" s="162">
        <v>93.6</v>
      </c>
      <c r="L23" s="162">
        <v>96.9</v>
      </c>
      <c r="M23" s="162">
        <v>104</v>
      </c>
      <c r="N23" s="162">
        <v>102.4</v>
      </c>
      <c r="O23" s="162">
        <v>93.7</v>
      </c>
      <c r="P23" s="162">
        <v>105.3</v>
      </c>
      <c r="Q23" s="162">
        <v>96.7</v>
      </c>
      <c r="R23" s="162">
        <v>103.4</v>
      </c>
      <c r="S23" s="162">
        <v>93.2</v>
      </c>
    </row>
    <row r="24" spans="1:46" ht="13.5" customHeight="1">
      <c r="A24" s="326"/>
      <c r="B24" s="326" t="s">
        <v>472</v>
      </c>
      <c r="C24" s="327"/>
      <c r="D24" s="389">
        <v>100.3</v>
      </c>
      <c r="E24" s="162">
        <v>108.9</v>
      </c>
      <c r="F24" s="162">
        <v>100.8</v>
      </c>
      <c r="G24" s="162">
        <v>98.4</v>
      </c>
      <c r="H24" s="162">
        <v>92.5</v>
      </c>
      <c r="I24" s="162">
        <v>110</v>
      </c>
      <c r="J24" s="162">
        <v>95</v>
      </c>
      <c r="K24" s="162">
        <v>97.6</v>
      </c>
      <c r="L24" s="162">
        <v>95.9</v>
      </c>
      <c r="M24" s="162">
        <v>101.8</v>
      </c>
      <c r="N24" s="162">
        <v>103.9</v>
      </c>
      <c r="O24" s="162">
        <v>94.5</v>
      </c>
      <c r="P24" s="162">
        <v>103.8</v>
      </c>
      <c r="Q24" s="162">
        <v>99.3</v>
      </c>
      <c r="R24" s="162">
        <v>101.8</v>
      </c>
      <c r="S24" s="162">
        <v>93.5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89">
        <v>101</v>
      </c>
      <c r="E25" s="162">
        <v>111.7</v>
      </c>
      <c r="F25" s="162">
        <v>101.7</v>
      </c>
      <c r="G25" s="162">
        <v>100</v>
      </c>
      <c r="H25" s="162">
        <v>94.1</v>
      </c>
      <c r="I25" s="162">
        <v>109.7</v>
      </c>
      <c r="J25" s="162">
        <v>93.8</v>
      </c>
      <c r="K25" s="162">
        <v>94.6</v>
      </c>
      <c r="L25" s="162">
        <v>100.8</v>
      </c>
      <c r="M25" s="162">
        <v>109.2</v>
      </c>
      <c r="N25" s="162">
        <v>103.7</v>
      </c>
      <c r="O25" s="162">
        <v>92.3</v>
      </c>
      <c r="P25" s="162">
        <v>106</v>
      </c>
      <c r="Q25" s="162">
        <v>99</v>
      </c>
      <c r="R25" s="162">
        <v>101.7</v>
      </c>
      <c r="S25" s="162">
        <v>94.5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230</v>
      </c>
      <c r="C26" s="172"/>
      <c r="D26" s="173">
        <v>100.5</v>
      </c>
      <c r="E26" s="174">
        <v>111.3</v>
      </c>
      <c r="F26" s="174">
        <v>101.7</v>
      </c>
      <c r="G26" s="174">
        <v>105.6</v>
      </c>
      <c r="H26" s="174">
        <v>91.7</v>
      </c>
      <c r="I26" s="174">
        <v>110.4</v>
      </c>
      <c r="J26" s="174">
        <v>93</v>
      </c>
      <c r="K26" s="174">
        <v>93.7</v>
      </c>
      <c r="L26" s="174">
        <v>95.6</v>
      </c>
      <c r="M26" s="174">
        <v>101.7</v>
      </c>
      <c r="N26" s="174">
        <v>97.4</v>
      </c>
      <c r="O26" s="174">
        <v>97.6</v>
      </c>
      <c r="P26" s="174">
        <v>107.6</v>
      </c>
      <c r="Q26" s="174">
        <v>98.7</v>
      </c>
      <c r="R26" s="174">
        <v>102.6</v>
      </c>
      <c r="S26" s="174">
        <v>95.6</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-2.8</v>
      </c>
      <c r="E28" s="324">
        <v>-6.3</v>
      </c>
      <c r="F28" s="324">
        <v>-0.8</v>
      </c>
      <c r="G28" s="324">
        <v>3.8</v>
      </c>
      <c r="H28" s="324">
        <v>-9.1</v>
      </c>
      <c r="I28" s="324">
        <v>-1.7</v>
      </c>
      <c r="J28" s="324">
        <v>-2</v>
      </c>
      <c r="K28" s="324">
        <v>-3.8</v>
      </c>
      <c r="L28" s="325">
        <v>-16.8</v>
      </c>
      <c r="M28" s="325">
        <v>5.7</v>
      </c>
      <c r="N28" s="325">
        <v>-14.6</v>
      </c>
      <c r="O28" s="325">
        <v>1.9</v>
      </c>
      <c r="P28" s="324">
        <v>-14</v>
      </c>
      <c r="Q28" s="324">
        <v>-3.1</v>
      </c>
      <c r="R28" s="324">
        <v>-1.3</v>
      </c>
      <c r="S28" s="325">
        <v>9.7</v>
      </c>
    </row>
    <row r="29" spans="1:19" ht="13.5" customHeight="1">
      <c r="A29" s="326"/>
      <c r="B29" s="326" t="s">
        <v>148</v>
      </c>
      <c r="C29" s="327"/>
      <c r="D29" s="328">
        <v>0.8</v>
      </c>
      <c r="E29" s="161">
        <v>7.5</v>
      </c>
      <c r="F29" s="161">
        <v>0.8</v>
      </c>
      <c r="G29" s="161">
        <v>-2.7</v>
      </c>
      <c r="H29" s="161">
        <v>-1.8</v>
      </c>
      <c r="I29" s="161">
        <v>1.6</v>
      </c>
      <c r="J29" s="161">
        <v>-0.5</v>
      </c>
      <c r="K29" s="161">
        <v>6.5</v>
      </c>
      <c r="L29" s="329">
        <v>-0.5</v>
      </c>
      <c r="M29" s="329">
        <v>-9.1</v>
      </c>
      <c r="N29" s="329">
        <v>1.4</v>
      </c>
      <c r="O29" s="329">
        <v>9.8</v>
      </c>
      <c r="P29" s="161">
        <v>1.3</v>
      </c>
      <c r="Q29" s="161">
        <v>-1</v>
      </c>
      <c r="R29" s="161">
        <v>-0.5</v>
      </c>
      <c r="S29" s="329">
        <v>2.7</v>
      </c>
    </row>
    <row r="30" spans="1:19" ht="13.5" customHeight="1">
      <c r="A30" s="326"/>
      <c r="B30" s="326" t="s">
        <v>150</v>
      </c>
      <c r="C30" s="327"/>
      <c r="D30" s="328">
        <v>0.3</v>
      </c>
      <c r="E30" s="161">
        <v>-0.8</v>
      </c>
      <c r="F30" s="161">
        <v>0.8</v>
      </c>
      <c r="G30" s="161">
        <v>2.5</v>
      </c>
      <c r="H30" s="161">
        <v>7.3</v>
      </c>
      <c r="I30" s="161">
        <v>4.7</v>
      </c>
      <c r="J30" s="161">
        <v>1.3</v>
      </c>
      <c r="K30" s="161">
        <v>0.6</v>
      </c>
      <c r="L30" s="329">
        <v>13.1</v>
      </c>
      <c r="M30" s="329">
        <v>-1.4</v>
      </c>
      <c r="N30" s="329">
        <v>0.7</v>
      </c>
      <c r="O30" s="329">
        <v>-1.6</v>
      </c>
      <c r="P30" s="161">
        <v>5.1</v>
      </c>
      <c r="Q30" s="161">
        <v>-5.3</v>
      </c>
      <c r="R30" s="161">
        <v>0.6</v>
      </c>
      <c r="S30" s="329">
        <v>-5.1</v>
      </c>
    </row>
    <row r="31" spans="1:19" ht="13.5" customHeight="1">
      <c r="A31" s="326"/>
      <c r="B31" s="326" t="s">
        <v>151</v>
      </c>
      <c r="C31" s="327"/>
      <c r="D31" s="328">
        <v>-2.1</v>
      </c>
      <c r="E31" s="161">
        <v>-3.2</v>
      </c>
      <c r="F31" s="161">
        <v>-1.5</v>
      </c>
      <c r="G31" s="161">
        <v>-7.5</v>
      </c>
      <c r="H31" s="161">
        <v>9.6</v>
      </c>
      <c r="I31" s="161">
        <v>-3.2</v>
      </c>
      <c r="J31" s="161">
        <v>-1.9</v>
      </c>
      <c r="K31" s="161">
        <v>-3.9</v>
      </c>
      <c r="L31" s="329">
        <v>5.1</v>
      </c>
      <c r="M31" s="329">
        <v>-1.1</v>
      </c>
      <c r="N31" s="329">
        <v>-0.7</v>
      </c>
      <c r="O31" s="329">
        <v>-11.7</v>
      </c>
      <c r="P31" s="161">
        <v>-14.2</v>
      </c>
      <c r="Q31" s="161">
        <v>1.8</v>
      </c>
      <c r="R31" s="161">
        <v>-1.8</v>
      </c>
      <c r="S31" s="329">
        <v>-0.9</v>
      </c>
    </row>
    <row r="32" spans="1:19" ht="13.5" customHeight="1">
      <c r="A32" s="326"/>
      <c r="B32" s="326" t="s">
        <v>742</v>
      </c>
      <c r="C32" s="327"/>
      <c r="D32" s="328">
        <v>-0.2</v>
      </c>
      <c r="E32" s="161">
        <v>-7.4</v>
      </c>
      <c r="F32" s="161">
        <v>0.4</v>
      </c>
      <c r="G32" s="161">
        <v>0.4</v>
      </c>
      <c r="H32" s="161">
        <v>9.2</v>
      </c>
      <c r="I32" s="161">
        <v>-9.5</v>
      </c>
      <c r="J32" s="161">
        <v>1.4</v>
      </c>
      <c r="K32" s="161">
        <v>-4.9</v>
      </c>
      <c r="L32" s="329">
        <v>-5.5</v>
      </c>
      <c r="M32" s="329">
        <v>-2.1</v>
      </c>
      <c r="N32" s="329">
        <v>9.4</v>
      </c>
      <c r="O32" s="329">
        <v>0.7</v>
      </c>
      <c r="P32" s="161">
        <v>12.7</v>
      </c>
      <c r="Q32" s="161">
        <v>-0.5</v>
      </c>
      <c r="R32" s="161">
        <v>-2.5</v>
      </c>
      <c r="S32" s="329">
        <v>1.5</v>
      </c>
    </row>
    <row r="33" spans="1:19" ht="13.5" customHeight="1">
      <c r="A33" s="230"/>
      <c r="B33" s="171" t="s">
        <v>745</v>
      </c>
      <c r="C33" s="231"/>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6"/>
      <c r="B34" s="326" t="s">
        <v>442</v>
      </c>
      <c r="C34" s="327"/>
      <c r="D34" s="387">
        <v>0.5</v>
      </c>
      <c r="E34" s="388">
        <v>10.8</v>
      </c>
      <c r="F34" s="388">
        <v>-0.1</v>
      </c>
      <c r="G34" s="388">
        <v>-4.5</v>
      </c>
      <c r="H34" s="388">
        <v>-8.8</v>
      </c>
      <c r="I34" s="388">
        <v>8.5</v>
      </c>
      <c r="J34" s="388">
        <v>0.3</v>
      </c>
      <c r="K34" s="388">
        <v>-4</v>
      </c>
      <c r="L34" s="388">
        <v>3.1</v>
      </c>
      <c r="M34" s="388">
        <v>-6.1</v>
      </c>
      <c r="N34" s="388">
        <v>-5.2</v>
      </c>
      <c r="O34" s="388">
        <v>-3.4</v>
      </c>
      <c r="P34" s="388">
        <v>-2.5</v>
      </c>
      <c r="Q34" s="388">
        <v>0.9</v>
      </c>
      <c r="R34" s="388">
        <v>3.4</v>
      </c>
      <c r="S34" s="388">
        <v>-0.8</v>
      </c>
    </row>
    <row r="35" spans="1:19" ht="13.5" customHeight="1">
      <c r="A35" s="326"/>
      <c r="B35" s="326" t="s">
        <v>474</v>
      </c>
      <c r="C35" s="327"/>
      <c r="D35" s="389">
        <v>0.1</v>
      </c>
      <c r="E35" s="162">
        <v>6.2</v>
      </c>
      <c r="F35" s="162">
        <v>-1.3</v>
      </c>
      <c r="G35" s="162">
        <v>-3.9</v>
      </c>
      <c r="H35" s="162">
        <v>-8.2</v>
      </c>
      <c r="I35" s="162">
        <v>8.1</v>
      </c>
      <c r="J35" s="162">
        <v>-2.6</v>
      </c>
      <c r="K35" s="162">
        <v>-2.4</v>
      </c>
      <c r="L35" s="162">
        <v>4.2</v>
      </c>
      <c r="M35" s="162">
        <v>-4.7</v>
      </c>
      <c r="N35" s="162">
        <v>-1.4</v>
      </c>
      <c r="O35" s="162">
        <v>-3.6</v>
      </c>
      <c r="P35" s="162">
        <v>2.3</v>
      </c>
      <c r="Q35" s="162">
        <v>1.5</v>
      </c>
      <c r="R35" s="162">
        <v>1.4</v>
      </c>
      <c r="S35" s="162">
        <v>-0.8</v>
      </c>
    </row>
    <row r="36" spans="1:19" ht="13.5" customHeight="1">
      <c r="A36" s="326"/>
      <c r="B36" s="326" t="s">
        <v>499</v>
      </c>
      <c r="C36" s="327"/>
      <c r="D36" s="389">
        <v>0.7</v>
      </c>
      <c r="E36" s="162">
        <v>7.4</v>
      </c>
      <c r="F36" s="162">
        <v>0.9</v>
      </c>
      <c r="G36" s="162">
        <v>-3.3</v>
      </c>
      <c r="H36" s="162">
        <v>-11.3</v>
      </c>
      <c r="I36" s="162">
        <v>10.9</v>
      </c>
      <c r="J36" s="162">
        <v>-0.2</v>
      </c>
      <c r="K36" s="162">
        <v>-4.1</v>
      </c>
      <c r="L36" s="162">
        <v>5.7</v>
      </c>
      <c r="M36" s="162">
        <v>-6.5</v>
      </c>
      <c r="N36" s="162">
        <v>-2.1</v>
      </c>
      <c r="O36" s="162">
        <v>-3</v>
      </c>
      <c r="P36" s="162">
        <v>-4.3</v>
      </c>
      <c r="Q36" s="162">
        <v>-1.3</v>
      </c>
      <c r="R36" s="162">
        <v>2.7</v>
      </c>
      <c r="S36" s="162">
        <v>3.3</v>
      </c>
    </row>
    <row r="37" spans="1:19" ht="13.5" customHeight="1">
      <c r="A37" s="326" t="s">
        <v>744</v>
      </c>
      <c r="B37" s="326" t="s">
        <v>475</v>
      </c>
      <c r="C37" s="327" t="s">
        <v>152</v>
      </c>
      <c r="D37" s="389">
        <v>0.4</v>
      </c>
      <c r="E37" s="162">
        <v>7.4</v>
      </c>
      <c r="F37" s="162">
        <v>1.3</v>
      </c>
      <c r="G37" s="162">
        <v>1.2</v>
      </c>
      <c r="H37" s="162">
        <v>-5.5</v>
      </c>
      <c r="I37" s="162">
        <v>0.3</v>
      </c>
      <c r="J37" s="162">
        <v>-5.3</v>
      </c>
      <c r="K37" s="162">
        <v>5.9</v>
      </c>
      <c r="L37" s="162">
        <v>-2.7</v>
      </c>
      <c r="M37" s="162">
        <v>3.7</v>
      </c>
      <c r="N37" s="162">
        <v>7.9</v>
      </c>
      <c r="O37" s="162">
        <v>3.6</v>
      </c>
      <c r="P37" s="162">
        <v>1.2</v>
      </c>
      <c r="Q37" s="162">
        <v>-4.6</v>
      </c>
      <c r="R37" s="162">
        <v>1</v>
      </c>
      <c r="S37" s="162">
        <v>-0.8</v>
      </c>
    </row>
    <row r="38" spans="1:19" ht="13.5" customHeight="1">
      <c r="A38" s="326"/>
      <c r="B38" s="326" t="s">
        <v>466</v>
      </c>
      <c r="C38" s="327"/>
      <c r="D38" s="389">
        <v>0.2</v>
      </c>
      <c r="E38" s="162">
        <v>6.5</v>
      </c>
      <c r="F38" s="162">
        <v>0.5</v>
      </c>
      <c r="G38" s="162">
        <v>2</v>
      </c>
      <c r="H38" s="162">
        <v>-7.8</v>
      </c>
      <c r="I38" s="162">
        <v>-2.6</v>
      </c>
      <c r="J38" s="162">
        <v>-2.7</v>
      </c>
      <c r="K38" s="162">
        <v>7.1</v>
      </c>
      <c r="L38" s="162">
        <v>-0.6</v>
      </c>
      <c r="M38" s="162">
        <v>4.4</v>
      </c>
      <c r="N38" s="162">
        <v>1.9</v>
      </c>
      <c r="O38" s="162">
        <v>1.3</v>
      </c>
      <c r="P38" s="162">
        <v>-0.1</v>
      </c>
      <c r="Q38" s="162">
        <v>-4.6</v>
      </c>
      <c r="R38" s="162">
        <v>-0.6</v>
      </c>
      <c r="S38" s="162">
        <v>0.6</v>
      </c>
    </row>
    <row r="39" spans="1:19" ht="13.5" customHeight="1">
      <c r="A39" s="326"/>
      <c r="B39" s="326" t="s">
        <v>467</v>
      </c>
      <c r="C39" s="327"/>
      <c r="D39" s="389">
        <v>0.4</v>
      </c>
      <c r="E39" s="162">
        <v>4.3</v>
      </c>
      <c r="F39" s="162">
        <v>1</v>
      </c>
      <c r="G39" s="162">
        <v>3</v>
      </c>
      <c r="H39" s="162">
        <v>-3.2</v>
      </c>
      <c r="I39" s="162">
        <v>0</v>
      </c>
      <c r="J39" s="162">
        <v>-1.8</v>
      </c>
      <c r="K39" s="162">
        <v>7.2</v>
      </c>
      <c r="L39" s="162">
        <v>-0.9</v>
      </c>
      <c r="M39" s="162">
        <v>5.7</v>
      </c>
      <c r="N39" s="162">
        <v>0.5</v>
      </c>
      <c r="O39" s="162">
        <v>-1.7</v>
      </c>
      <c r="P39" s="162">
        <v>-1.5</v>
      </c>
      <c r="Q39" s="162">
        <v>-4.4</v>
      </c>
      <c r="R39" s="162">
        <v>1.1</v>
      </c>
      <c r="S39" s="162">
        <v>-1.7</v>
      </c>
    </row>
    <row r="40" spans="1:19" ht="13.5" customHeight="1">
      <c r="A40" s="326"/>
      <c r="B40" s="326" t="s">
        <v>468</v>
      </c>
      <c r="C40" s="327"/>
      <c r="D40" s="389">
        <v>-0.9</v>
      </c>
      <c r="E40" s="162">
        <v>4.9</v>
      </c>
      <c r="F40" s="162">
        <v>0.3</v>
      </c>
      <c r="G40" s="162">
        <v>0.4</v>
      </c>
      <c r="H40" s="162">
        <v>-9</v>
      </c>
      <c r="I40" s="162">
        <v>-0.8</v>
      </c>
      <c r="J40" s="162">
        <v>-3.1</v>
      </c>
      <c r="K40" s="162">
        <v>-0.9</v>
      </c>
      <c r="L40" s="162">
        <v>1</v>
      </c>
      <c r="M40" s="162">
        <v>1</v>
      </c>
      <c r="N40" s="162">
        <v>2.3</v>
      </c>
      <c r="O40" s="162">
        <v>-1.1</v>
      </c>
      <c r="P40" s="162">
        <v>-2.3</v>
      </c>
      <c r="Q40" s="162">
        <v>-7.9</v>
      </c>
      <c r="R40" s="162">
        <v>7</v>
      </c>
      <c r="S40" s="162">
        <v>-2.3</v>
      </c>
    </row>
    <row r="41" spans="1:19" ht="13.5" customHeight="1">
      <c r="A41" s="326"/>
      <c r="B41" s="326" t="s">
        <v>469</v>
      </c>
      <c r="C41" s="327"/>
      <c r="D41" s="389">
        <v>0.5</v>
      </c>
      <c r="E41" s="162">
        <v>6.2</v>
      </c>
      <c r="F41" s="162">
        <v>1.3</v>
      </c>
      <c r="G41" s="162">
        <v>6.4</v>
      </c>
      <c r="H41" s="162">
        <v>-6.5</v>
      </c>
      <c r="I41" s="162">
        <v>1.3</v>
      </c>
      <c r="J41" s="162">
        <v>-3.2</v>
      </c>
      <c r="K41" s="162">
        <v>0.9</v>
      </c>
      <c r="L41" s="162">
        <v>2.1</v>
      </c>
      <c r="M41" s="162">
        <v>1.1</v>
      </c>
      <c r="N41" s="162">
        <v>3.2</v>
      </c>
      <c r="O41" s="162">
        <v>-0.5</v>
      </c>
      <c r="P41" s="162">
        <v>0.5</v>
      </c>
      <c r="Q41" s="162">
        <v>-3</v>
      </c>
      <c r="R41" s="162">
        <v>3.7</v>
      </c>
      <c r="S41" s="162">
        <v>-1.8</v>
      </c>
    </row>
    <row r="42" spans="1:19" ht="13.5" customHeight="1">
      <c r="A42" s="326"/>
      <c r="B42" s="326" t="s">
        <v>470</v>
      </c>
      <c r="C42" s="327"/>
      <c r="D42" s="389">
        <v>0.8</v>
      </c>
      <c r="E42" s="162">
        <v>8.3</v>
      </c>
      <c r="F42" s="162">
        <v>0.2</v>
      </c>
      <c r="G42" s="162">
        <v>0.9</v>
      </c>
      <c r="H42" s="162">
        <v>-8</v>
      </c>
      <c r="I42" s="162">
        <v>5.2</v>
      </c>
      <c r="J42" s="162">
        <v>-3.2</v>
      </c>
      <c r="K42" s="162">
        <v>3</v>
      </c>
      <c r="L42" s="162">
        <v>3.3</v>
      </c>
      <c r="M42" s="162">
        <v>3.8</v>
      </c>
      <c r="N42" s="162">
        <v>5.3</v>
      </c>
      <c r="O42" s="162">
        <v>0.7</v>
      </c>
      <c r="P42" s="162">
        <v>2.7</v>
      </c>
      <c r="Q42" s="162">
        <v>-1.7</v>
      </c>
      <c r="R42" s="162">
        <v>4.2</v>
      </c>
      <c r="S42" s="162">
        <v>-3.4</v>
      </c>
    </row>
    <row r="43" spans="1:19" ht="13.5" customHeight="1">
      <c r="A43" s="326"/>
      <c r="B43" s="326" t="s">
        <v>471</v>
      </c>
      <c r="C43" s="327"/>
      <c r="D43" s="389">
        <v>0.6</v>
      </c>
      <c r="E43" s="162">
        <v>0.3</v>
      </c>
      <c r="F43" s="162">
        <v>1.4</v>
      </c>
      <c r="G43" s="162">
        <v>0.6</v>
      </c>
      <c r="H43" s="162">
        <v>-2.3</v>
      </c>
      <c r="I43" s="162">
        <v>0.9</v>
      </c>
      <c r="J43" s="162">
        <v>-1.8</v>
      </c>
      <c r="K43" s="162">
        <v>-1</v>
      </c>
      <c r="L43" s="162">
        <v>-6.2</v>
      </c>
      <c r="M43" s="162">
        <v>9</v>
      </c>
      <c r="N43" s="162">
        <v>7.6</v>
      </c>
      <c r="O43" s="162">
        <v>-1</v>
      </c>
      <c r="P43" s="162">
        <v>6.4</v>
      </c>
      <c r="Q43" s="162">
        <v>-2.6</v>
      </c>
      <c r="R43" s="162">
        <v>0.9</v>
      </c>
      <c r="S43" s="162">
        <v>-4.8</v>
      </c>
    </row>
    <row r="44" spans="1:19" ht="13.5" customHeight="1">
      <c r="A44" s="326"/>
      <c r="B44" s="326" t="s">
        <v>472</v>
      </c>
      <c r="C44" s="327"/>
      <c r="D44" s="389">
        <v>1.7</v>
      </c>
      <c r="E44" s="162">
        <v>-0.5</v>
      </c>
      <c r="F44" s="162">
        <v>2.2</v>
      </c>
      <c r="G44" s="162">
        <v>2.4</v>
      </c>
      <c r="H44" s="162">
        <v>1.5</v>
      </c>
      <c r="I44" s="162">
        <v>1.3</v>
      </c>
      <c r="J44" s="162">
        <v>-1.9</v>
      </c>
      <c r="K44" s="162">
        <v>2.1</v>
      </c>
      <c r="L44" s="162">
        <v>-7.3</v>
      </c>
      <c r="M44" s="162">
        <v>10.1</v>
      </c>
      <c r="N44" s="162">
        <v>9.8</v>
      </c>
      <c r="O44" s="162">
        <v>-0.7</v>
      </c>
      <c r="P44" s="162">
        <v>5.1</v>
      </c>
      <c r="Q44" s="162">
        <v>2.6</v>
      </c>
      <c r="R44" s="162">
        <v>0.9</v>
      </c>
      <c r="S44" s="162">
        <v>-3.8</v>
      </c>
    </row>
    <row r="45" spans="1:19" ht="13.5" customHeight="1">
      <c r="A45" s="326"/>
      <c r="B45" s="326" t="s">
        <v>473</v>
      </c>
      <c r="C45" s="327"/>
      <c r="D45" s="389">
        <v>1.9</v>
      </c>
      <c r="E45" s="162">
        <v>2.7</v>
      </c>
      <c r="F45" s="162">
        <v>1.3</v>
      </c>
      <c r="G45" s="162">
        <v>2.8</v>
      </c>
      <c r="H45" s="162">
        <v>-0.7</v>
      </c>
      <c r="I45" s="162">
        <v>0.9</v>
      </c>
      <c r="J45" s="162">
        <v>-2.5</v>
      </c>
      <c r="K45" s="162">
        <v>0.3</v>
      </c>
      <c r="L45" s="162">
        <v>-4.6</v>
      </c>
      <c r="M45" s="162">
        <v>16.3</v>
      </c>
      <c r="N45" s="162">
        <v>13.3</v>
      </c>
      <c r="O45" s="162">
        <v>-0.4</v>
      </c>
      <c r="P45" s="162">
        <v>7.7</v>
      </c>
      <c r="Q45" s="162">
        <v>1.7</v>
      </c>
      <c r="R45" s="162">
        <v>0.1</v>
      </c>
      <c r="S45" s="162">
        <v>-4.2</v>
      </c>
    </row>
    <row r="46" spans="1:19" ht="13.5" customHeight="1">
      <c r="A46" s="171"/>
      <c r="B46" s="338" t="s">
        <v>230</v>
      </c>
      <c r="C46" s="172"/>
      <c r="D46" s="173">
        <v>1.7</v>
      </c>
      <c r="E46" s="174">
        <v>0.5</v>
      </c>
      <c r="F46" s="174">
        <v>1.6</v>
      </c>
      <c r="G46" s="174">
        <v>8.3</v>
      </c>
      <c r="H46" s="174">
        <v>0.3</v>
      </c>
      <c r="I46" s="174">
        <v>1.3</v>
      </c>
      <c r="J46" s="174">
        <v>-2.4</v>
      </c>
      <c r="K46" s="174">
        <v>0</v>
      </c>
      <c r="L46" s="174">
        <v>-7.6</v>
      </c>
      <c r="M46" s="174">
        <v>9.7</v>
      </c>
      <c r="N46" s="174">
        <v>5.6</v>
      </c>
      <c r="O46" s="174">
        <v>8</v>
      </c>
      <c r="P46" s="174">
        <v>8.9</v>
      </c>
      <c r="Q46" s="174">
        <v>1.8</v>
      </c>
      <c r="R46" s="174">
        <v>0.8</v>
      </c>
      <c r="S46" s="174">
        <v>-1</v>
      </c>
    </row>
    <row r="47" spans="1:35" ht="27" customHeight="1">
      <c r="A47" s="657" t="s">
        <v>328</v>
      </c>
      <c r="B47" s="657"/>
      <c r="C47" s="658"/>
      <c r="D47" s="177">
        <v>-0.5</v>
      </c>
      <c r="E47" s="177">
        <v>-0.4</v>
      </c>
      <c r="F47" s="177">
        <v>0</v>
      </c>
      <c r="G47" s="177">
        <v>5.6</v>
      </c>
      <c r="H47" s="177">
        <v>-2.6</v>
      </c>
      <c r="I47" s="177">
        <v>0.6</v>
      </c>
      <c r="J47" s="177">
        <v>-0.9</v>
      </c>
      <c r="K47" s="177">
        <v>-1</v>
      </c>
      <c r="L47" s="177">
        <v>-5.2</v>
      </c>
      <c r="M47" s="177">
        <v>-6.9</v>
      </c>
      <c r="N47" s="177">
        <v>-6.1</v>
      </c>
      <c r="O47" s="177">
        <v>5.7</v>
      </c>
      <c r="P47" s="177">
        <v>1.5</v>
      </c>
      <c r="Q47" s="177">
        <v>-0.3</v>
      </c>
      <c r="R47" s="177">
        <v>0.9</v>
      </c>
      <c r="S47" s="177">
        <v>1.2</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93</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101.9</v>
      </c>
      <c r="E54" s="324">
        <v>116.2</v>
      </c>
      <c r="F54" s="324">
        <v>98.8</v>
      </c>
      <c r="G54" s="324">
        <v>102.7</v>
      </c>
      <c r="H54" s="324">
        <v>75.9</v>
      </c>
      <c r="I54" s="324">
        <v>98.5</v>
      </c>
      <c r="J54" s="324">
        <v>104</v>
      </c>
      <c r="K54" s="324">
        <v>111.1</v>
      </c>
      <c r="L54" s="325">
        <v>69.4</v>
      </c>
      <c r="M54" s="325">
        <v>114</v>
      </c>
      <c r="N54" s="325">
        <v>100.2</v>
      </c>
      <c r="O54" s="325">
        <v>115.1</v>
      </c>
      <c r="P54" s="324">
        <v>101</v>
      </c>
      <c r="Q54" s="324">
        <v>109.7</v>
      </c>
      <c r="R54" s="324">
        <v>102</v>
      </c>
      <c r="S54" s="325">
        <v>95.4</v>
      </c>
    </row>
    <row r="55" spans="1:19" ht="13.5" customHeight="1">
      <c r="A55" s="326"/>
      <c r="B55" s="326" t="s">
        <v>148</v>
      </c>
      <c r="C55" s="327"/>
      <c r="D55" s="328">
        <v>101.8</v>
      </c>
      <c r="E55" s="161">
        <v>121.4</v>
      </c>
      <c r="F55" s="161">
        <v>100.4</v>
      </c>
      <c r="G55" s="161">
        <v>100.8</v>
      </c>
      <c r="H55" s="161">
        <v>75.2</v>
      </c>
      <c r="I55" s="161">
        <v>108.2</v>
      </c>
      <c r="J55" s="161">
        <v>104.5</v>
      </c>
      <c r="K55" s="161">
        <v>110.5</v>
      </c>
      <c r="L55" s="329">
        <v>69.8</v>
      </c>
      <c r="M55" s="329">
        <v>101.7</v>
      </c>
      <c r="N55" s="329">
        <v>97.3</v>
      </c>
      <c r="O55" s="329">
        <v>111.4</v>
      </c>
      <c r="P55" s="161">
        <v>94</v>
      </c>
      <c r="Q55" s="161">
        <v>105.4</v>
      </c>
      <c r="R55" s="161">
        <v>102.2</v>
      </c>
      <c r="S55" s="329">
        <v>93.9</v>
      </c>
    </row>
    <row r="56" spans="1:19" ht="13.5" customHeight="1">
      <c r="A56" s="326"/>
      <c r="B56" s="326" t="s">
        <v>150</v>
      </c>
      <c r="C56" s="327"/>
      <c r="D56" s="328">
        <v>101.3</v>
      </c>
      <c r="E56" s="161">
        <v>108.1</v>
      </c>
      <c r="F56" s="161">
        <v>100</v>
      </c>
      <c r="G56" s="161">
        <v>100.3</v>
      </c>
      <c r="H56" s="161">
        <v>83.7</v>
      </c>
      <c r="I56" s="161">
        <v>112.9</v>
      </c>
      <c r="J56" s="161">
        <v>103.2</v>
      </c>
      <c r="K56" s="161">
        <v>109.1</v>
      </c>
      <c r="L56" s="329">
        <v>85</v>
      </c>
      <c r="M56" s="329">
        <v>100.7</v>
      </c>
      <c r="N56" s="329">
        <v>98</v>
      </c>
      <c r="O56" s="329">
        <v>107.9</v>
      </c>
      <c r="P56" s="161">
        <v>96.3</v>
      </c>
      <c r="Q56" s="161">
        <v>101</v>
      </c>
      <c r="R56" s="161">
        <v>105</v>
      </c>
      <c r="S56" s="329">
        <v>96.4</v>
      </c>
    </row>
    <row r="57" spans="1:19" ht="13.5" customHeight="1">
      <c r="A57" s="326"/>
      <c r="B57" s="326" t="s">
        <v>151</v>
      </c>
      <c r="C57" s="327"/>
      <c r="D57" s="328">
        <v>100.8</v>
      </c>
      <c r="E57" s="161">
        <v>98.1</v>
      </c>
      <c r="F57" s="161">
        <v>99.2</v>
      </c>
      <c r="G57" s="161">
        <v>93.5</v>
      </c>
      <c r="H57" s="161">
        <v>91.5</v>
      </c>
      <c r="I57" s="161">
        <v>114.5</v>
      </c>
      <c r="J57" s="161">
        <v>102</v>
      </c>
      <c r="K57" s="161">
        <v>104.1</v>
      </c>
      <c r="L57" s="329">
        <v>98.1</v>
      </c>
      <c r="M57" s="329">
        <v>98.2</v>
      </c>
      <c r="N57" s="329">
        <v>102.7</v>
      </c>
      <c r="O57" s="329">
        <v>100.5</v>
      </c>
      <c r="P57" s="161">
        <v>97.8</v>
      </c>
      <c r="Q57" s="161">
        <v>101.4</v>
      </c>
      <c r="R57" s="161">
        <v>106.3</v>
      </c>
      <c r="S57" s="329">
        <v>97.2</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6"/>
      <c r="B60" s="326" t="s">
        <v>442</v>
      </c>
      <c r="C60" s="327"/>
      <c r="D60" s="387">
        <v>100.2</v>
      </c>
      <c r="E60" s="388">
        <v>101.2</v>
      </c>
      <c r="F60" s="388">
        <v>100.3</v>
      </c>
      <c r="G60" s="388">
        <v>101.1</v>
      </c>
      <c r="H60" s="388">
        <v>101.2</v>
      </c>
      <c r="I60" s="388">
        <v>99.7</v>
      </c>
      <c r="J60" s="388">
        <v>98.8</v>
      </c>
      <c r="K60" s="388">
        <v>91.6</v>
      </c>
      <c r="L60" s="388">
        <v>102.7</v>
      </c>
      <c r="M60" s="388">
        <v>100.8</v>
      </c>
      <c r="N60" s="388">
        <v>95.1</v>
      </c>
      <c r="O60" s="388">
        <v>103.4</v>
      </c>
      <c r="P60" s="388">
        <v>108</v>
      </c>
      <c r="Q60" s="388">
        <v>99.2</v>
      </c>
      <c r="R60" s="388">
        <v>102.8</v>
      </c>
      <c r="S60" s="388">
        <v>99.1</v>
      </c>
    </row>
    <row r="61" spans="1:19" ht="13.5" customHeight="1">
      <c r="A61" s="326"/>
      <c r="B61" s="326" t="s">
        <v>474</v>
      </c>
      <c r="C61" s="327"/>
      <c r="D61" s="389">
        <v>100.1</v>
      </c>
      <c r="E61" s="162">
        <v>99.6</v>
      </c>
      <c r="F61" s="162">
        <v>100.3</v>
      </c>
      <c r="G61" s="162">
        <v>99.3</v>
      </c>
      <c r="H61" s="162">
        <v>99.3</v>
      </c>
      <c r="I61" s="162">
        <v>100.8</v>
      </c>
      <c r="J61" s="162">
        <v>98.4</v>
      </c>
      <c r="K61" s="162">
        <v>90.9</v>
      </c>
      <c r="L61" s="162">
        <v>102.4</v>
      </c>
      <c r="M61" s="162">
        <v>99.3</v>
      </c>
      <c r="N61" s="162">
        <v>97.7</v>
      </c>
      <c r="O61" s="162">
        <v>106.5</v>
      </c>
      <c r="P61" s="162">
        <v>108.7</v>
      </c>
      <c r="Q61" s="162">
        <v>98.9</v>
      </c>
      <c r="R61" s="162">
        <v>99.7</v>
      </c>
      <c r="S61" s="162">
        <v>98.7</v>
      </c>
    </row>
    <row r="62" spans="1:19" ht="13.5" customHeight="1">
      <c r="A62" s="326"/>
      <c r="B62" s="326" t="s">
        <v>499</v>
      </c>
      <c r="C62" s="327"/>
      <c r="D62" s="389">
        <v>101.8</v>
      </c>
      <c r="E62" s="162">
        <v>97.1</v>
      </c>
      <c r="F62" s="162">
        <v>102.5</v>
      </c>
      <c r="G62" s="162">
        <v>99.4</v>
      </c>
      <c r="H62" s="162">
        <v>100.2</v>
      </c>
      <c r="I62" s="162">
        <v>102.3</v>
      </c>
      <c r="J62" s="162">
        <v>101.7</v>
      </c>
      <c r="K62" s="162">
        <v>92.4</v>
      </c>
      <c r="L62" s="162">
        <v>102.2</v>
      </c>
      <c r="M62" s="162">
        <v>99.5</v>
      </c>
      <c r="N62" s="162">
        <v>99.2</v>
      </c>
      <c r="O62" s="162">
        <v>104.2</v>
      </c>
      <c r="P62" s="162">
        <v>107.3</v>
      </c>
      <c r="Q62" s="162">
        <v>101.2</v>
      </c>
      <c r="R62" s="162">
        <v>100.1</v>
      </c>
      <c r="S62" s="162">
        <v>102.5</v>
      </c>
    </row>
    <row r="63" spans="1:19" ht="13.5" customHeight="1">
      <c r="A63" s="326" t="s">
        <v>744</v>
      </c>
      <c r="B63" s="326" t="s">
        <v>475</v>
      </c>
      <c r="C63" s="327" t="s">
        <v>152</v>
      </c>
      <c r="D63" s="389">
        <v>99.9</v>
      </c>
      <c r="E63" s="162">
        <v>95.5</v>
      </c>
      <c r="F63" s="162">
        <v>99.2</v>
      </c>
      <c r="G63" s="162">
        <v>99.2</v>
      </c>
      <c r="H63" s="162">
        <v>98.1</v>
      </c>
      <c r="I63" s="162">
        <v>99.9</v>
      </c>
      <c r="J63" s="162">
        <v>101</v>
      </c>
      <c r="K63" s="162">
        <v>96</v>
      </c>
      <c r="L63" s="162">
        <v>101.7</v>
      </c>
      <c r="M63" s="162">
        <v>99.4</v>
      </c>
      <c r="N63" s="162">
        <v>105.2</v>
      </c>
      <c r="O63" s="162">
        <v>105.1</v>
      </c>
      <c r="P63" s="162">
        <v>107.7</v>
      </c>
      <c r="Q63" s="162">
        <v>98</v>
      </c>
      <c r="R63" s="162">
        <v>96.7</v>
      </c>
      <c r="S63" s="162">
        <v>97.8</v>
      </c>
    </row>
    <row r="64" spans="1:19" ht="13.5" customHeight="1">
      <c r="A64" s="326"/>
      <c r="B64" s="326" t="s">
        <v>466</v>
      </c>
      <c r="C64" s="327"/>
      <c r="D64" s="389">
        <v>99.8</v>
      </c>
      <c r="E64" s="162">
        <v>97.8</v>
      </c>
      <c r="F64" s="162">
        <v>99.5</v>
      </c>
      <c r="G64" s="162">
        <v>99.2</v>
      </c>
      <c r="H64" s="162">
        <v>98.6</v>
      </c>
      <c r="I64" s="162">
        <v>102.9</v>
      </c>
      <c r="J64" s="162">
        <v>99.4</v>
      </c>
      <c r="K64" s="162">
        <v>93.6</v>
      </c>
      <c r="L64" s="162">
        <v>99.3</v>
      </c>
      <c r="M64" s="162">
        <v>98.2</v>
      </c>
      <c r="N64" s="162">
        <v>102.3</v>
      </c>
      <c r="O64" s="162">
        <v>97.9</v>
      </c>
      <c r="P64" s="162">
        <v>107.4</v>
      </c>
      <c r="Q64" s="162">
        <v>98.7</v>
      </c>
      <c r="R64" s="162">
        <v>98.5</v>
      </c>
      <c r="S64" s="162">
        <v>97.3</v>
      </c>
    </row>
    <row r="65" spans="1:19" ht="13.5" customHeight="1">
      <c r="A65" s="326"/>
      <c r="B65" s="326" t="s">
        <v>467</v>
      </c>
      <c r="C65" s="327"/>
      <c r="D65" s="389">
        <v>99.7</v>
      </c>
      <c r="E65" s="162">
        <v>96.9</v>
      </c>
      <c r="F65" s="162">
        <v>99.8</v>
      </c>
      <c r="G65" s="162">
        <v>99.2</v>
      </c>
      <c r="H65" s="162">
        <v>102.9</v>
      </c>
      <c r="I65" s="162">
        <v>101.1</v>
      </c>
      <c r="J65" s="162">
        <v>97.1</v>
      </c>
      <c r="K65" s="162">
        <v>97.7</v>
      </c>
      <c r="L65" s="162">
        <v>102.1</v>
      </c>
      <c r="M65" s="162">
        <v>96.1</v>
      </c>
      <c r="N65" s="162">
        <v>105.3</v>
      </c>
      <c r="O65" s="162">
        <v>97.9</v>
      </c>
      <c r="P65" s="162">
        <v>107.8</v>
      </c>
      <c r="Q65" s="162">
        <v>96.7</v>
      </c>
      <c r="R65" s="162">
        <v>102.7</v>
      </c>
      <c r="S65" s="162">
        <v>98.1</v>
      </c>
    </row>
    <row r="66" spans="1:19" ht="13.5" customHeight="1">
      <c r="A66" s="326"/>
      <c r="B66" s="326" t="s">
        <v>468</v>
      </c>
      <c r="C66" s="327"/>
      <c r="D66" s="389">
        <v>100.9</v>
      </c>
      <c r="E66" s="162">
        <v>98.6</v>
      </c>
      <c r="F66" s="162">
        <v>101.5</v>
      </c>
      <c r="G66" s="162">
        <v>102.2</v>
      </c>
      <c r="H66" s="162">
        <v>101.3</v>
      </c>
      <c r="I66" s="162">
        <v>105</v>
      </c>
      <c r="J66" s="162">
        <v>99</v>
      </c>
      <c r="K66" s="162">
        <v>99.4</v>
      </c>
      <c r="L66" s="162">
        <v>102.7</v>
      </c>
      <c r="M66" s="162">
        <v>97.4</v>
      </c>
      <c r="N66" s="162">
        <v>102.1</v>
      </c>
      <c r="O66" s="162">
        <v>105.4</v>
      </c>
      <c r="P66" s="162">
        <v>107.6</v>
      </c>
      <c r="Q66" s="162">
        <v>96.4</v>
      </c>
      <c r="R66" s="162">
        <v>106</v>
      </c>
      <c r="S66" s="162">
        <v>98.4</v>
      </c>
    </row>
    <row r="67" spans="1:19" ht="13.5" customHeight="1">
      <c r="A67" s="326"/>
      <c r="B67" s="326" t="s">
        <v>469</v>
      </c>
      <c r="C67" s="327"/>
      <c r="D67" s="389">
        <v>100.3</v>
      </c>
      <c r="E67" s="162">
        <v>100.8</v>
      </c>
      <c r="F67" s="162">
        <v>99.1</v>
      </c>
      <c r="G67" s="162">
        <v>98.2</v>
      </c>
      <c r="H67" s="162">
        <v>98.5</v>
      </c>
      <c r="I67" s="162">
        <v>101.1</v>
      </c>
      <c r="J67" s="162">
        <v>99.3</v>
      </c>
      <c r="K67" s="162">
        <v>100.4</v>
      </c>
      <c r="L67" s="162">
        <v>101.6</v>
      </c>
      <c r="M67" s="162">
        <v>97.7</v>
      </c>
      <c r="N67" s="162">
        <v>107.2</v>
      </c>
      <c r="O67" s="162">
        <v>102.2</v>
      </c>
      <c r="P67" s="162">
        <v>109.8</v>
      </c>
      <c r="Q67" s="162">
        <v>100</v>
      </c>
      <c r="R67" s="162">
        <v>102.1</v>
      </c>
      <c r="S67" s="162">
        <v>97.2</v>
      </c>
    </row>
    <row r="68" spans="1:19" ht="13.5" customHeight="1">
      <c r="A68" s="326"/>
      <c r="B68" s="326" t="s">
        <v>470</v>
      </c>
      <c r="C68" s="327"/>
      <c r="D68" s="389">
        <v>102.2</v>
      </c>
      <c r="E68" s="162">
        <v>102</v>
      </c>
      <c r="F68" s="162">
        <v>100.7</v>
      </c>
      <c r="G68" s="162">
        <v>98.3</v>
      </c>
      <c r="H68" s="162">
        <v>100.8</v>
      </c>
      <c r="I68" s="162">
        <v>104.1</v>
      </c>
      <c r="J68" s="162">
        <v>100.5</v>
      </c>
      <c r="K68" s="162">
        <v>97.2</v>
      </c>
      <c r="L68" s="162">
        <v>102.1</v>
      </c>
      <c r="M68" s="162">
        <v>98.4</v>
      </c>
      <c r="N68" s="162">
        <v>106.3</v>
      </c>
      <c r="O68" s="162">
        <v>105.5</v>
      </c>
      <c r="P68" s="162">
        <v>112.7</v>
      </c>
      <c r="Q68" s="162">
        <v>102.6</v>
      </c>
      <c r="R68" s="162">
        <v>104</v>
      </c>
      <c r="S68" s="162">
        <v>102</v>
      </c>
    </row>
    <row r="69" spans="1:19" ht="13.5" customHeight="1">
      <c r="A69" s="326"/>
      <c r="B69" s="326" t="s">
        <v>471</v>
      </c>
      <c r="C69" s="327"/>
      <c r="D69" s="389">
        <v>100.5</v>
      </c>
      <c r="E69" s="162">
        <v>102.8</v>
      </c>
      <c r="F69" s="162">
        <v>100.4</v>
      </c>
      <c r="G69" s="162">
        <v>96.8</v>
      </c>
      <c r="H69" s="162">
        <v>99.9</v>
      </c>
      <c r="I69" s="162">
        <v>106.2</v>
      </c>
      <c r="J69" s="162">
        <v>98.5</v>
      </c>
      <c r="K69" s="162">
        <v>97</v>
      </c>
      <c r="L69" s="162">
        <v>103</v>
      </c>
      <c r="M69" s="162">
        <v>98</v>
      </c>
      <c r="N69" s="162">
        <v>104.8</v>
      </c>
      <c r="O69" s="162">
        <v>100.4</v>
      </c>
      <c r="P69" s="162">
        <v>110.4</v>
      </c>
      <c r="Q69" s="162">
        <v>97.7</v>
      </c>
      <c r="R69" s="162">
        <v>104.7</v>
      </c>
      <c r="S69" s="162">
        <v>91.9</v>
      </c>
    </row>
    <row r="70" spans="1:46" ht="13.5" customHeight="1">
      <c r="A70" s="326"/>
      <c r="B70" s="326" t="s">
        <v>472</v>
      </c>
      <c r="C70" s="327"/>
      <c r="D70" s="389">
        <v>100.7</v>
      </c>
      <c r="E70" s="162">
        <v>98.2</v>
      </c>
      <c r="F70" s="162">
        <v>99.7</v>
      </c>
      <c r="G70" s="162">
        <v>96.8</v>
      </c>
      <c r="H70" s="162">
        <v>100.2</v>
      </c>
      <c r="I70" s="162">
        <v>108.4</v>
      </c>
      <c r="J70" s="162">
        <v>99.5</v>
      </c>
      <c r="K70" s="162">
        <v>104.1</v>
      </c>
      <c r="L70" s="162">
        <v>102.9</v>
      </c>
      <c r="M70" s="162">
        <v>96.2</v>
      </c>
      <c r="N70" s="162">
        <v>102.3</v>
      </c>
      <c r="O70" s="162">
        <v>101</v>
      </c>
      <c r="P70" s="162">
        <v>108.7</v>
      </c>
      <c r="Q70" s="162">
        <v>101.6</v>
      </c>
      <c r="R70" s="162">
        <v>103.3</v>
      </c>
      <c r="S70" s="162">
        <v>91.2</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89">
        <v>100.9</v>
      </c>
      <c r="E71" s="162">
        <v>106.5</v>
      </c>
      <c r="F71" s="162">
        <v>100.2</v>
      </c>
      <c r="G71" s="162">
        <v>98.4</v>
      </c>
      <c r="H71" s="162">
        <v>102.8</v>
      </c>
      <c r="I71" s="162">
        <v>105.6</v>
      </c>
      <c r="J71" s="162">
        <v>98.5</v>
      </c>
      <c r="K71" s="162">
        <v>98.9</v>
      </c>
      <c r="L71" s="162">
        <v>101.7</v>
      </c>
      <c r="M71" s="162">
        <v>96.9</v>
      </c>
      <c r="N71" s="162">
        <v>104</v>
      </c>
      <c r="O71" s="162">
        <v>98</v>
      </c>
      <c r="P71" s="162">
        <v>110.4</v>
      </c>
      <c r="Q71" s="162">
        <v>100.8</v>
      </c>
      <c r="R71" s="162">
        <v>102.6</v>
      </c>
      <c r="S71" s="162">
        <v>91.9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230</v>
      </c>
      <c r="C72" s="172"/>
      <c r="D72" s="173">
        <v>101.5</v>
      </c>
      <c r="E72" s="174">
        <v>105.4</v>
      </c>
      <c r="F72" s="174">
        <v>100.4</v>
      </c>
      <c r="G72" s="174">
        <v>103.9</v>
      </c>
      <c r="H72" s="174">
        <v>100.5</v>
      </c>
      <c r="I72" s="174">
        <v>110.2</v>
      </c>
      <c r="J72" s="174">
        <v>98.5</v>
      </c>
      <c r="K72" s="174">
        <v>98.5</v>
      </c>
      <c r="L72" s="174">
        <v>102.7</v>
      </c>
      <c r="M72" s="174">
        <v>97</v>
      </c>
      <c r="N72" s="174">
        <v>104.2</v>
      </c>
      <c r="O72" s="174">
        <v>101.1</v>
      </c>
      <c r="P72" s="174">
        <v>113.3</v>
      </c>
      <c r="Q72" s="174">
        <v>100.3</v>
      </c>
      <c r="R72" s="174">
        <v>104.6</v>
      </c>
      <c r="S72" s="174">
        <v>92.7</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-1.7</v>
      </c>
      <c r="E74" s="324">
        <v>4.2</v>
      </c>
      <c r="F74" s="324">
        <v>0.2</v>
      </c>
      <c r="G74" s="324">
        <v>-1.7</v>
      </c>
      <c r="H74" s="324">
        <v>-7.4</v>
      </c>
      <c r="I74" s="324">
        <v>-3.6</v>
      </c>
      <c r="J74" s="324">
        <v>1.6</v>
      </c>
      <c r="K74" s="324">
        <v>-3.9</v>
      </c>
      <c r="L74" s="325">
        <v>-3.1</v>
      </c>
      <c r="M74" s="325">
        <v>1.1</v>
      </c>
      <c r="N74" s="325">
        <v>-14</v>
      </c>
      <c r="O74" s="325">
        <v>4.6</v>
      </c>
      <c r="P74" s="324">
        <v>-5.6</v>
      </c>
      <c r="Q74" s="324">
        <v>-6.2</v>
      </c>
      <c r="R74" s="324">
        <v>0</v>
      </c>
      <c r="S74" s="325">
        <v>0.6</v>
      </c>
    </row>
    <row r="75" spans="1:19" ht="13.5" customHeight="1">
      <c r="A75" s="326"/>
      <c r="B75" s="326" t="s">
        <v>148</v>
      </c>
      <c r="C75" s="327"/>
      <c r="D75" s="328">
        <v>0</v>
      </c>
      <c r="E75" s="161">
        <v>4.5</v>
      </c>
      <c r="F75" s="161">
        <v>1.6</v>
      </c>
      <c r="G75" s="161">
        <v>-1.9</v>
      </c>
      <c r="H75" s="161">
        <v>-0.9</v>
      </c>
      <c r="I75" s="161">
        <v>9.7</v>
      </c>
      <c r="J75" s="161">
        <v>0.5</v>
      </c>
      <c r="K75" s="161">
        <v>-0.5</v>
      </c>
      <c r="L75" s="329">
        <v>0.6</v>
      </c>
      <c r="M75" s="329">
        <v>-10.8</v>
      </c>
      <c r="N75" s="329">
        <v>-2.9</v>
      </c>
      <c r="O75" s="329">
        <v>-3.2</v>
      </c>
      <c r="P75" s="161">
        <v>-6.9</v>
      </c>
      <c r="Q75" s="161">
        <v>-3.9</v>
      </c>
      <c r="R75" s="161">
        <v>0.3</v>
      </c>
      <c r="S75" s="329">
        <v>-1.5</v>
      </c>
    </row>
    <row r="76" spans="1:19" ht="13.5" customHeight="1">
      <c r="A76" s="326"/>
      <c r="B76" s="326" t="s">
        <v>150</v>
      </c>
      <c r="C76" s="327"/>
      <c r="D76" s="328">
        <v>-0.5</v>
      </c>
      <c r="E76" s="161">
        <v>-11</v>
      </c>
      <c r="F76" s="161">
        <v>-0.4</v>
      </c>
      <c r="G76" s="161">
        <v>-0.4</v>
      </c>
      <c r="H76" s="161">
        <v>11.2</v>
      </c>
      <c r="I76" s="161">
        <v>4.4</v>
      </c>
      <c r="J76" s="161">
        <v>-1.2</v>
      </c>
      <c r="K76" s="161">
        <v>-1.3</v>
      </c>
      <c r="L76" s="329">
        <v>21.7</v>
      </c>
      <c r="M76" s="329">
        <v>-1</v>
      </c>
      <c r="N76" s="329">
        <v>0.7</v>
      </c>
      <c r="O76" s="329">
        <v>-3.2</v>
      </c>
      <c r="P76" s="161">
        <v>2.4</v>
      </c>
      <c r="Q76" s="161">
        <v>-4.2</v>
      </c>
      <c r="R76" s="161">
        <v>2.7</v>
      </c>
      <c r="S76" s="329">
        <v>2.6</v>
      </c>
    </row>
    <row r="77" spans="1:19" ht="13.5" customHeight="1">
      <c r="A77" s="326"/>
      <c r="B77" s="326" t="s">
        <v>151</v>
      </c>
      <c r="C77" s="327"/>
      <c r="D77" s="328">
        <v>-0.5</v>
      </c>
      <c r="E77" s="161">
        <v>-9.2</v>
      </c>
      <c r="F77" s="161">
        <v>-0.8</v>
      </c>
      <c r="G77" s="161">
        <v>-6.8</v>
      </c>
      <c r="H77" s="161">
        <v>9.4</v>
      </c>
      <c r="I77" s="161">
        <v>1.4</v>
      </c>
      <c r="J77" s="161">
        <v>-1.2</v>
      </c>
      <c r="K77" s="161">
        <v>-4.7</v>
      </c>
      <c r="L77" s="329">
        <v>15.4</v>
      </c>
      <c r="M77" s="329">
        <v>-2.5</v>
      </c>
      <c r="N77" s="329">
        <v>4.8</v>
      </c>
      <c r="O77" s="329">
        <v>-6.8</v>
      </c>
      <c r="P77" s="161">
        <v>1.7</v>
      </c>
      <c r="Q77" s="161">
        <v>0.5</v>
      </c>
      <c r="R77" s="161">
        <v>1.2</v>
      </c>
      <c r="S77" s="329">
        <v>0.8</v>
      </c>
    </row>
    <row r="78" spans="1:19" ht="13.5" customHeight="1">
      <c r="A78" s="326"/>
      <c r="B78" s="326" t="s">
        <v>742</v>
      </c>
      <c r="C78" s="327"/>
      <c r="D78" s="328">
        <v>-0.8</v>
      </c>
      <c r="E78" s="161">
        <v>1.9</v>
      </c>
      <c r="F78" s="161">
        <v>0.8</v>
      </c>
      <c r="G78" s="161">
        <v>6.9</v>
      </c>
      <c r="H78" s="161">
        <v>9.2</v>
      </c>
      <c r="I78" s="161">
        <v>-12.7</v>
      </c>
      <c r="J78" s="161">
        <v>-2</v>
      </c>
      <c r="K78" s="161">
        <v>-3.9</v>
      </c>
      <c r="L78" s="329">
        <v>1.9</v>
      </c>
      <c r="M78" s="329">
        <v>1.8</v>
      </c>
      <c r="N78" s="329">
        <v>-2.6</v>
      </c>
      <c r="O78" s="329">
        <v>-0.5</v>
      </c>
      <c r="P78" s="161">
        <v>2.2</v>
      </c>
      <c r="Q78" s="161">
        <v>-1.4</v>
      </c>
      <c r="R78" s="161">
        <v>-5.9</v>
      </c>
      <c r="S78" s="329">
        <v>2.9</v>
      </c>
    </row>
    <row r="79" spans="1:19" ht="13.5" customHeight="1">
      <c r="A79" s="230"/>
      <c r="B79" s="171" t="s">
        <v>745</v>
      </c>
      <c r="C79" s="231"/>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6"/>
      <c r="B80" s="326" t="s">
        <v>442</v>
      </c>
      <c r="C80" s="327"/>
      <c r="D80" s="387">
        <v>1</v>
      </c>
      <c r="E80" s="388">
        <v>-0.5</v>
      </c>
      <c r="F80" s="388">
        <v>-0.3</v>
      </c>
      <c r="G80" s="388">
        <v>0.7</v>
      </c>
      <c r="H80" s="388">
        <v>-0.7</v>
      </c>
      <c r="I80" s="388">
        <v>0.8</v>
      </c>
      <c r="J80" s="388">
        <v>-0.1</v>
      </c>
      <c r="K80" s="388">
        <v>-9.1</v>
      </c>
      <c r="L80" s="388">
        <v>2.1</v>
      </c>
      <c r="M80" s="388">
        <v>1.7</v>
      </c>
      <c r="N80" s="388">
        <v>0.6</v>
      </c>
      <c r="O80" s="388">
        <v>3.8</v>
      </c>
      <c r="P80" s="388">
        <v>6.4</v>
      </c>
      <c r="Q80" s="388">
        <v>4</v>
      </c>
      <c r="R80" s="388">
        <v>4.9</v>
      </c>
      <c r="S80" s="388">
        <v>0.2</v>
      </c>
    </row>
    <row r="81" spans="1:19" ht="13.5" customHeight="1">
      <c r="A81" s="326"/>
      <c r="B81" s="326" t="s">
        <v>474</v>
      </c>
      <c r="C81" s="327"/>
      <c r="D81" s="389">
        <v>0.7</v>
      </c>
      <c r="E81" s="162">
        <v>-2.9</v>
      </c>
      <c r="F81" s="162">
        <v>-1</v>
      </c>
      <c r="G81" s="162">
        <v>0.5</v>
      </c>
      <c r="H81" s="162">
        <v>-2.1</v>
      </c>
      <c r="I81" s="162">
        <v>1.3</v>
      </c>
      <c r="J81" s="162">
        <v>-4.4</v>
      </c>
      <c r="K81" s="162">
        <v>-9.3</v>
      </c>
      <c r="L81" s="162">
        <v>4</v>
      </c>
      <c r="M81" s="162">
        <v>3</v>
      </c>
      <c r="N81" s="162">
        <v>3.3</v>
      </c>
      <c r="O81" s="162">
        <v>1.9</v>
      </c>
      <c r="P81" s="162">
        <v>12.5</v>
      </c>
      <c r="Q81" s="162">
        <v>5</v>
      </c>
      <c r="R81" s="162">
        <v>0.5</v>
      </c>
      <c r="S81" s="162">
        <v>0.1</v>
      </c>
    </row>
    <row r="82" spans="1:19" ht="13.5" customHeight="1">
      <c r="A82" s="326"/>
      <c r="B82" s="326" t="s">
        <v>499</v>
      </c>
      <c r="C82" s="327"/>
      <c r="D82" s="389">
        <v>1.5</v>
      </c>
      <c r="E82" s="162">
        <v>-5.6</v>
      </c>
      <c r="F82" s="162">
        <v>1.8</v>
      </c>
      <c r="G82" s="162">
        <v>0.8</v>
      </c>
      <c r="H82" s="162">
        <v>-1.4</v>
      </c>
      <c r="I82" s="162">
        <v>2</v>
      </c>
      <c r="J82" s="162">
        <v>2.2</v>
      </c>
      <c r="K82" s="162">
        <v>-9.3</v>
      </c>
      <c r="L82" s="162">
        <v>3.6</v>
      </c>
      <c r="M82" s="162">
        <v>-0.5</v>
      </c>
      <c r="N82" s="162">
        <v>2.9</v>
      </c>
      <c r="O82" s="162">
        <v>0.4</v>
      </c>
      <c r="P82" s="162">
        <v>0.5</v>
      </c>
      <c r="Q82" s="162">
        <v>2.5</v>
      </c>
      <c r="R82" s="162">
        <v>3.2</v>
      </c>
      <c r="S82" s="162">
        <v>3.8</v>
      </c>
    </row>
    <row r="83" spans="1:19" ht="13.5" customHeight="1">
      <c r="A83" s="326" t="s">
        <v>744</v>
      </c>
      <c r="B83" s="326" t="s">
        <v>475</v>
      </c>
      <c r="C83" s="327" t="s">
        <v>152</v>
      </c>
      <c r="D83" s="389">
        <v>-0.1</v>
      </c>
      <c r="E83" s="162">
        <v>-3</v>
      </c>
      <c r="F83" s="162">
        <v>0.6</v>
      </c>
      <c r="G83" s="162">
        <v>1.7</v>
      </c>
      <c r="H83" s="162">
        <v>-1.9</v>
      </c>
      <c r="I83" s="162">
        <v>-1.2</v>
      </c>
      <c r="J83" s="162">
        <v>-0.3</v>
      </c>
      <c r="K83" s="162">
        <v>-3.1</v>
      </c>
      <c r="L83" s="162">
        <v>3.7</v>
      </c>
      <c r="M83" s="162">
        <v>-1.4</v>
      </c>
      <c r="N83" s="162">
        <v>8.1</v>
      </c>
      <c r="O83" s="162">
        <v>4.5</v>
      </c>
      <c r="P83" s="162">
        <v>1</v>
      </c>
      <c r="Q83" s="162">
        <v>-2.4</v>
      </c>
      <c r="R83" s="162">
        <v>0.7</v>
      </c>
      <c r="S83" s="162">
        <v>-3.2</v>
      </c>
    </row>
    <row r="84" spans="1:19" ht="13.5" customHeight="1">
      <c r="A84" s="326"/>
      <c r="B84" s="326" t="s">
        <v>466</v>
      </c>
      <c r="C84" s="327"/>
      <c r="D84" s="389">
        <v>-0.2</v>
      </c>
      <c r="E84" s="162">
        <v>-6</v>
      </c>
      <c r="F84" s="162">
        <v>-0.8</v>
      </c>
      <c r="G84" s="162">
        <v>1</v>
      </c>
      <c r="H84" s="162">
        <v>-1.1</v>
      </c>
      <c r="I84" s="162">
        <v>1.4</v>
      </c>
      <c r="J84" s="162">
        <v>2.7</v>
      </c>
      <c r="K84" s="162">
        <v>-4.3</v>
      </c>
      <c r="L84" s="162">
        <v>1.4</v>
      </c>
      <c r="M84" s="162">
        <v>-1.9</v>
      </c>
      <c r="N84" s="162">
        <v>8.3</v>
      </c>
      <c r="O84" s="162">
        <v>2.8</v>
      </c>
      <c r="P84" s="162">
        <v>1.1</v>
      </c>
      <c r="Q84" s="162">
        <v>-2.6</v>
      </c>
      <c r="R84" s="162">
        <v>0.5</v>
      </c>
      <c r="S84" s="162">
        <v>0.9</v>
      </c>
    </row>
    <row r="85" spans="1:19" ht="13.5" customHeight="1">
      <c r="A85" s="326"/>
      <c r="B85" s="326" t="s">
        <v>467</v>
      </c>
      <c r="C85" s="327"/>
      <c r="D85" s="389">
        <v>-0.3</v>
      </c>
      <c r="E85" s="162">
        <v>-4.6</v>
      </c>
      <c r="F85" s="162">
        <v>-0.3</v>
      </c>
      <c r="G85" s="162">
        <v>1.4</v>
      </c>
      <c r="H85" s="162">
        <v>0.4</v>
      </c>
      <c r="I85" s="162">
        <v>1.8</v>
      </c>
      <c r="J85" s="162">
        <v>0.8</v>
      </c>
      <c r="K85" s="162">
        <v>-2.9</v>
      </c>
      <c r="L85" s="162">
        <v>4.3</v>
      </c>
      <c r="M85" s="162">
        <v>-3.9</v>
      </c>
      <c r="N85" s="162">
        <v>6.8</v>
      </c>
      <c r="O85" s="162">
        <v>-1.4</v>
      </c>
      <c r="P85" s="162">
        <v>-0.4</v>
      </c>
      <c r="Q85" s="162">
        <v>-3.8</v>
      </c>
      <c r="R85" s="162">
        <v>2.9</v>
      </c>
      <c r="S85" s="162">
        <v>1.2</v>
      </c>
    </row>
    <row r="86" spans="1:19" ht="13.5" customHeight="1">
      <c r="A86" s="326"/>
      <c r="B86" s="326" t="s">
        <v>468</v>
      </c>
      <c r="C86" s="327"/>
      <c r="D86" s="389">
        <v>-1.8</v>
      </c>
      <c r="E86" s="162">
        <v>-7.6</v>
      </c>
      <c r="F86" s="162">
        <v>-0.8</v>
      </c>
      <c r="G86" s="162">
        <v>3.3</v>
      </c>
      <c r="H86" s="162">
        <v>-1.3</v>
      </c>
      <c r="I86" s="162">
        <v>-0.8</v>
      </c>
      <c r="J86" s="162">
        <v>-3</v>
      </c>
      <c r="K86" s="162">
        <v>-4.4</v>
      </c>
      <c r="L86" s="162">
        <v>3.5</v>
      </c>
      <c r="M86" s="162">
        <v>-4.9</v>
      </c>
      <c r="N86" s="162">
        <v>1.6</v>
      </c>
      <c r="O86" s="162">
        <v>1.6</v>
      </c>
      <c r="P86" s="162">
        <v>0.3</v>
      </c>
      <c r="Q86" s="162">
        <v>-6.8</v>
      </c>
      <c r="R86" s="162">
        <v>6.6</v>
      </c>
      <c r="S86" s="162">
        <v>0.5</v>
      </c>
    </row>
    <row r="87" spans="1:19" ht="13.5" customHeight="1">
      <c r="A87" s="326"/>
      <c r="B87" s="326" t="s">
        <v>469</v>
      </c>
      <c r="C87" s="327"/>
      <c r="D87" s="389">
        <v>0</v>
      </c>
      <c r="E87" s="162">
        <v>-2</v>
      </c>
      <c r="F87" s="162">
        <v>0</v>
      </c>
      <c r="G87" s="162">
        <v>-2.3</v>
      </c>
      <c r="H87" s="162">
        <v>-0.3</v>
      </c>
      <c r="I87" s="162">
        <v>-1.1</v>
      </c>
      <c r="J87" s="162">
        <v>-3.2</v>
      </c>
      <c r="K87" s="162">
        <v>-0.5</v>
      </c>
      <c r="L87" s="162">
        <v>-0.8</v>
      </c>
      <c r="M87" s="162">
        <v>-3.1</v>
      </c>
      <c r="N87" s="162">
        <v>8.7</v>
      </c>
      <c r="O87" s="162">
        <v>1.1</v>
      </c>
      <c r="P87" s="162">
        <v>3.7</v>
      </c>
      <c r="Q87" s="162">
        <v>-1.2</v>
      </c>
      <c r="R87" s="162">
        <v>4.6</v>
      </c>
      <c r="S87" s="162">
        <v>1.8</v>
      </c>
    </row>
    <row r="88" spans="1:19" ht="13.5" customHeight="1">
      <c r="A88" s="326"/>
      <c r="B88" s="326" t="s">
        <v>470</v>
      </c>
      <c r="C88" s="327"/>
      <c r="D88" s="389">
        <v>0.3</v>
      </c>
      <c r="E88" s="162">
        <v>5.9</v>
      </c>
      <c r="F88" s="162">
        <v>-0.8</v>
      </c>
      <c r="G88" s="162">
        <v>-1.3</v>
      </c>
      <c r="H88" s="162">
        <v>0.1</v>
      </c>
      <c r="I88" s="162">
        <v>3.5</v>
      </c>
      <c r="J88" s="162">
        <v>-4.3</v>
      </c>
      <c r="K88" s="162">
        <v>3.1</v>
      </c>
      <c r="L88" s="162">
        <v>0.6</v>
      </c>
      <c r="M88" s="162">
        <v>-2.7</v>
      </c>
      <c r="N88" s="162">
        <v>8.4</v>
      </c>
      <c r="O88" s="162">
        <v>1.5</v>
      </c>
      <c r="P88" s="162">
        <v>4.7</v>
      </c>
      <c r="Q88" s="162">
        <v>-0.8</v>
      </c>
      <c r="R88" s="162">
        <v>4.3</v>
      </c>
      <c r="S88" s="162">
        <v>0.5</v>
      </c>
    </row>
    <row r="89" spans="1:19" ht="13.5" customHeight="1">
      <c r="A89" s="326"/>
      <c r="B89" s="326" t="s">
        <v>471</v>
      </c>
      <c r="C89" s="327"/>
      <c r="D89" s="389">
        <v>-0.4</v>
      </c>
      <c r="E89" s="162">
        <v>8</v>
      </c>
      <c r="F89" s="162">
        <v>-0.4</v>
      </c>
      <c r="G89" s="162">
        <v>-2.6</v>
      </c>
      <c r="H89" s="162">
        <v>-0.2</v>
      </c>
      <c r="I89" s="162">
        <v>7.2</v>
      </c>
      <c r="J89" s="162">
        <v>-1.7</v>
      </c>
      <c r="K89" s="162">
        <v>3.6</v>
      </c>
      <c r="L89" s="162">
        <v>-0.2</v>
      </c>
      <c r="M89" s="162">
        <v>-2.8</v>
      </c>
      <c r="N89" s="162">
        <v>4.6</v>
      </c>
      <c r="O89" s="162">
        <v>-1.5</v>
      </c>
      <c r="P89" s="162">
        <v>4.5</v>
      </c>
      <c r="Q89" s="162">
        <v>-4.2</v>
      </c>
      <c r="R89" s="162">
        <v>2.7</v>
      </c>
      <c r="S89" s="162">
        <v>-9.6</v>
      </c>
    </row>
    <row r="90" spans="1:19" ht="13.5" customHeight="1">
      <c r="A90" s="326"/>
      <c r="B90" s="326" t="s">
        <v>472</v>
      </c>
      <c r="C90" s="327"/>
      <c r="D90" s="389">
        <v>0.6</v>
      </c>
      <c r="E90" s="162">
        <v>1.6</v>
      </c>
      <c r="F90" s="162">
        <v>-0.1</v>
      </c>
      <c r="G90" s="162">
        <v>-1.4</v>
      </c>
      <c r="H90" s="162">
        <v>1.2</v>
      </c>
      <c r="I90" s="162">
        <v>8.6</v>
      </c>
      <c r="J90" s="162">
        <v>-1.7</v>
      </c>
      <c r="K90" s="162">
        <v>8.6</v>
      </c>
      <c r="L90" s="162">
        <v>0.3</v>
      </c>
      <c r="M90" s="162">
        <v>-2.4</v>
      </c>
      <c r="N90" s="162">
        <v>1.7</v>
      </c>
      <c r="O90" s="162">
        <v>-3.8</v>
      </c>
      <c r="P90" s="162">
        <v>1.7</v>
      </c>
      <c r="Q90" s="162">
        <v>2.1</v>
      </c>
      <c r="R90" s="162">
        <v>1.7</v>
      </c>
      <c r="S90" s="162">
        <v>-7.2</v>
      </c>
    </row>
    <row r="91" spans="1:19" ht="13.5" customHeight="1">
      <c r="A91" s="326"/>
      <c r="B91" s="326" t="s">
        <v>473</v>
      </c>
      <c r="C91" s="327"/>
      <c r="D91" s="389">
        <v>0.6</v>
      </c>
      <c r="E91" s="162">
        <v>8.9</v>
      </c>
      <c r="F91" s="162">
        <v>-0.5</v>
      </c>
      <c r="G91" s="162">
        <v>-1</v>
      </c>
      <c r="H91" s="162">
        <v>1.4</v>
      </c>
      <c r="I91" s="162">
        <v>6.8</v>
      </c>
      <c r="J91" s="162">
        <v>-1.3</v>
      </c>
      <c r="K91" s="162">
        <v>6.9</v>
      </c>
      <c r="L91" s="162">
        <v>-0.6</v>
      </c>
      <c r="M91" s="162">
        <v>-2.2</v>
      </c>
      <c r="N91" s="162">
        <v>6.7</v>
      </c>
      <c r="O91" s="162">
        <v>-5.2</v>
      </c>
      <c r="P91" s="162">
        <v>3.2</v>
      </c>
      <c r="Q91" s="162">
        <v>1</v>
      </c>
      <c r="R91" s="162">
        <v>1.8</v>
      </c>
      <c r="S91" s="162">
        <v>-8.1</v>
      </c>
    </row>
    <row r="92" spans="1:19" ht="13.5" customHeight="1">
      <c r="A92" s="171"/>
      <c r="B92" s="338" t="s">
        <v>230</v>
      </c>
      <c r="C92" s="172"/>
      <c r="D92" s="237">
        <v>1.3</v>
      </c>
      <c r="E92" s="238">
        <v>4.2</v>
      </c>
      <c r="F92" s="238">
        <v>0.1</v>
      </c>
      <c r="G92" s="238">
        <v>2.8</v>
      </c>
      <c r="H92" s="238">
        <v>-0.7</v>
      </c>
      <c r="I92" s="238">
        <v>10.5</v>
      </c>
      <c r="J92" s="238">
        <v>-0.3</v>
      </c>
      <c r="K92" s="238">
        <v>7.5</v>
      </c>
      <c r="L92" s="238">
        <v>0</v>
      </c>
      <c r="M92" s="238">
        <v>-3.8</v>
      </c>
      <c r="N92" s="238">
        <v>9.6</v>
      </c>
      <c r="O92" s="238">
        <v>-2.2</v>
      </c>
      <c r="P92" s="238">
        <v>4.9</v>
      </c>
      <c r="Q92" s="238">
        <v>1.1</v>
      </c>
      <c r="R92" s="238">
        <v>1.8</v>
      </c>
      <c r="S92" s="174">
        <v>-6.5</v>
      </c>
    </row>
    <row r="93" spans="1:35" ht="27" customHeight="1">
      <c r="A93" s="657" t="s">
        <v>328</v>
      </c>
      <c r="B93" s="657"/>
      <c r="C93" s="657"/>
      <c r="D93" s="178">
        <v>0.6</v>
      </c>
      <c r="E93" s="177">
        <v>-1</v>
      </c>
      <c r="F93" s="177">
        <v>0.2</v>
      </c>
      <c r="G93" s="177">
        <v>5.6</v>
      </c>
      <c r="H93" s="177">
        <v>-2.2</v>
      </c>
      <c r="I93" s="177">
        <v>4.4</v>
      </c>
      <c r="J93" s="177">
        <v>0</v>
      </c>
      <c r="K93" s="177">
        <v>-0.4</v>
      </c>
      <c r="L93" s="177">
        <v>1</v>
      </c>
      <c r="M93" s="177">
        <v>0.1</v>
      </c>
      <c r="N93" s="177">
        <v>0.2</v>
      </c>
      <c r="O93" s="177">
        <v>3.2</v>
      </c>
      <c r="P93" s="177">
        <v>2.6</v>
      </c>
      <c r="Q93" s="177">
        <v>-0.5</v>
      </c>
      <c r="R93" s="177">
        <v>1.9</v>
      </c>
      <c r="S93" s="177">
        <v>0.9</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128</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510</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98.9</v>
      </c>
      <c r="E8" s="324">
        <v>103</v>
      </c>
      <c r="F8" s="324">
        <v>97.1</v>
      </c>
      <c r="G8" s="324">
        <v>100.4</v>
      </c>
      <c r="H8" s="324">
        <v>102.4</v>
      </c>
      <c r="I8" s="324">
        <v>95.1</v>
      </c>
      <c r="J8" s="324">
        <v>101.3</v>
      </c>
      <c r="K8" s="324">
        <v>105.2</v>
      </c>
      <c r="L8" s="325">
        <v>98.2</v>
      </c>
      <c r="M8" s="325">
        <v>100.3</v>
      </c>
      <c r="N8" s="325">
        <v>90.7</v>
      </c>
      <c r="O8" s="325">
        <v>109.1</v>
      </c>
      <c r="P8" s="324">
        <v>94.4</v>
      </c>
      <c r="Q8" s="324">
        <v>99.2</v>
      </c>
      <c r="R8" s="324">
        <v>98.9</v>
      </c>
      <c r="S8" s="325">
        <v>99.9</v>
      </c>
    </row>
    <row r="9" spans="1:19" ht="13.5" customHeight="1">
      <c r="A9" s="326"/>
      <c r="B9" s="326" t="s">
        <v>148</v>
      </c>
      <c r="C9" s="327"/>
      <c r="D9" s="328">
        <v>99.8</v>
      </c>
      <c r="E9" s="161">
        <v>103.6</v>
      </c>
      <c r="F9" s="161">
        <v>98.6</v>
      </c>
      <c r="G9" s="161">
        <v>102.3</v>
      </c>
      <c r="H9" s="161">
        <v>102.6</v>
      </c>
      <c r="I9" s="161">
        <v>98.4</v>
      </c>
      <c r="J9" s="161">
        <v>99.7</v>
      </c>
      <c r="K9" s="161">
        <v>108.9</v>
      </c>
      <c r="L9" s="329">
        <v>98.1</v>
      </c>
      <c r="M9" s="329">
        <v>103.5</v>
      </c>
      <c r="N9" s="329">
        <v>93.5</v>
      </c>
      <c r="O9" s="329">
        <v>106.6</v>
      </c>
      <c r="P9" s="161">
        <v>94</v>
      </c>
      <c r="Q9" s="161">
        <v>99.5</v>
      </c>
      <c r="R9" s="161">
        <v>102.8</v>
      </c>
      <c r="S9" s="329">
        <v>102.1</v>
      </c>
    </row>
    <row r="10" spans="1:19" ht="13.5">
      <c r="A10" s="326"/>
      <c r="B10" s="326" t="s">
        <v>150</v>
      </c>
      <c r="C10" s="327"/>
      <c r="D10" s="328">
        <v>98.9</v>
      </c>
      <c r="E10" s="161">
        <v>103.4</v>
      </c>
      <c r="F10" s="161">
        <v>98.3</v>
      </c>
      <c r="G10" s="161">
        <v>102.3</v>
      </c>
      <c r="H10" s="161">
        <v>97.7</v>
      </c>
      <c r="I10" s="161">
        <v>99.9</v>
      </c>
      <c r="J10" s="161">
        <v>99.6</v>
      </c>
      <c r="K10" s="161">
        <v>104.8</v>
      </c>
      <c r="L10" s="329">
        <v>99.4</v>
      </c>
      <c r="M10" s="329">
        <v>106.4</v>
      </c>
      <c r="N10" s="329">
        <v>92.3</v>
      </c>
      <c r="O10" s="329">
        <v>100.2</v>
      </c>
      <c r="P10" s="161">
        <v>99.1</v>
      </c>
      <c r="Q10" s="161">
        <v>94.3</v>
      </c>
      <c r="R10" s="161">
        <v>102.9</v>
      </c>
      <c r="S10" s="329">
        <v>99.9</v>
      </c>
    </row>
    <row r="11" spans="1:19" ht="13.5" customHeight="1">
      <c r="A11" s="326"/>
      <c r="B11" s="326" t="s">
        <v>151</v>
      </c>
      <c r="C11" s="327"/>
      <c r="D11" s="328">
        <v>97.8</v>
      </c>
      <c r="E11" s="161">
        <v>103</v>
      </c>
      <c r="F11" s="161">
        <v>98.7</v>
      </c>
      <c r="G11" s="161">
        <v>102.3</v>
      </c>
      <c r="H11" s="161">
        <v>95.7</v>
      </c>
      <c r="I11" s="161">
        <v>98.8</v>
      </c>
      <c r="J11" s="161">
        <v>97</v>
      </c>
      <c r="K11" s="161">
        <v>98.2</v>
      </c>
      <c r="L11" s="329">
        <v>100.4</v>
      </c>
      <c r="M11" s="329">
        <v>100.6</v>
      </c>
      <c r="N11" s="329">
        <v>90.8</v>
      </c>
      <c r="O11" s="329">
        <v>102.5</v>
      </c>
      <c r="P11" s="161">
        <v>91.1</v>
      </c>
      <c r="Q11" s="161">
        <v>94.4</v>
      </c>
      <c r="R11" s="161">
        <v>104.7</v>
      </c>
      <c r="S11" s="329">
        <v>99.5</v>
      </c>
    </row>
    <row r="12" spans="1:19" ht="13.5" customHeight="1">
      <c r="A12" s="326"/>
      <c r="B12" s="326" t="s">
        <v>742</v>
      </c>
      <c r="C12" s="33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743</v>
      </c>
      <c r="C13" s="231"/>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6"/>
      <c r="B14" s="326" t="s">
        <v>442</v>
      </c>
      <c r="C14" s="327"/>
      <c r="D14" s="387">
        <v>98.3</v>
      </c>
      <c r="E14" s="388">
        <v>102</v>
      </c>
      <c r="F14" s="388">
        <v>102.1</v>
      </c>
      <c r="G14" s="388">
        <v>99.9</v>
      </c>
      <c r="H14" s="388">
        <v>88.2</v>
      </c>
      <c r="I14" s="388">
        <v>99.4</v>
      </c>
      <c r="J14" s="388">
        <v>92</v>
      </c>
      <c r="K14" s="388">
        <v>95.3</v>
      </c>
      <c r="L14" s="388">
        <v>94.1</v>
      </c>
      <c r="M14" s="388">
        <v>93.1</v>
      </c>
      <c r="N14" s="388">
        <v>88.4</v>
      </c>
      <c r="O14" s="388">
        <v>90.3</v>
      </c>
      <c r="P14" s="388">
        <v>111.6</v>
      </c>
      <c r="Q14" s="388">
        <v>96.6</v>
      </c>
      <c r="R14" s="388">
        <v>98.3</v>
      </c>
      <c r="S14" s="388">
        <v>103.1</v>
      </c>
    </row>
    <row r="15" spans="1:19" ht="13.5" customHeight="1">
      <c r="A15" s="326"/>
      <c r="B15" s="326" t="s">
        <v>474</v>
      </c>
      <c r="C15" s="327"/>
      <c r="D15" s="389">
        <v>100.6</v>
      </c>
      <c r="E15" s="162">
        <v>104</v>
      </c>
      <c r="F15" s="162">
        <v>103.3</v>
      </c>
      <c r="G15" s="162">
        <v>97.7</v>
      </c>
      <c r="H15" s="162">
        <v>91.4</v>
      </c>
      <c r="I15" s="162">
        <v>102.2</v>
      </c>
      <c r="J15" s="162">
        <v>95.9</v>
      </c>
      <c r="K15" s="162">
        <v>96.9</v>
      </c>
      <c r="L15" s="162">
        <v>95.1</v>
      </c>
      <c r="M15" s="162">
        <v>95.9</v>
      </c>
      <c r="N15" s="162">
        <v>93.9</v>
      </c>
      <c r="O15" s="162">
        <v>94.2</v>
      </c>
      <c r="P15" s="162">
        <v>112.2</v>
      </c>
      <c r="Q15" s="162">
        <v>99</v>
      </c>
      <c r="R15" s="162">
        <v>99</v>
      </c>
      <c r="S15" s="162">
        <v>104.4</v>
      </c>
    </row>
    <row r="16" spans="1:19" ht="13.5" customHeight="1">
      <c r="A16" s="326"/>
      <c r="B16" s="326" t="s">
        <v>499</v>
      </c>
      <c r="C16" s="327"/>
      <c r="D16" s="389">
        <v>100.1</v>
      </c>
      <c r="E16" s="162">
        <v>103.6</v>
      </c>
      <c r="F16" s="162">
        <v>103.4</v>
      </c>
      <c r="G16" s="162">
        <v>97.5</v>
      </c>
      <c r="H16" s="162">
        <v>88.2</v>
      </c>
      <c r="I16" s="162">
        <v>103</v>
      </c>
      <c r="J16" s="162">
        <v>96.1</v>
      </c>
      <c r="K16" s="162">
        <v>99.8</v>
      </c>
      <c r="L16" s="162">
        <v>97.1</v>
      </c>
      <c r="M16" s="162">
        <v>95.5</v>
      </c>
      <c r="N16" s="162">
        <v>96.4</v>
      </c>
      <c r="O16" s="162">
        <v>99.2</v>
      </c>
      <c r="P16" s="162">
        <v>98.6</v>
      </c>
      <c r="Q16" s="162">
        <v>97.5</v>
      </c>
      <c r="R16" s="162">
        <v>99.6</v>
      </c>
      <c r="S16" s="162">
        <v>104.2</v>
      </c>
    </row>
    <row r="17" spans="1:19" ht="13.5" customHeight="1">
      <c r="A17" s="326" t="s">
        <v>744</v>
      </c>
      <c r="B17" s="326" t="s">
        <v>475</v>
      </c>
      <c r="C17" s="327" t="s">
        <v>152</v>
      </c>
      <c r="D17" s="389">
        <v>90.4</v>
      </c>
      <c r="E17" s="162">
        <v>88.1</v>
      </c>
      <c r="F17" s="162">
        <v>89.3</v>
      </c>
      <c r="G17" s="162">
        <v>95.5</v>
      </c>
      <c r="H17" s="162">
        <v>80.9</v>
      </c>
      <c r="I17" s="162">
        <v>91.3</v>
      </c>
      <c r="J17" s="162">
        <v>88</v>
      </c>
      <c r="K17" s="162">
        <v>93.6</v>
      </c>
      <c r="L17" s="162">
        <v>87.9</v>
      </c>
      <c r="M17" s="162">
        <v>86.1</v>
      </c>
      <c r="N17" s="162">
        <v>96</v>
      </c>
      <c r="O17" s="162">
        <v>93.7</v>
      </c>
      <c r="P17" s="162">
        <v>105.6</v>
      </c>
      <c r="Q17" s="162">
        <v>86.5</v>
      </c>
      <c r="R17" s="162">
        <v>98.2</v>
      </c>
      <c r="S17" s="162">
        <v>95.8</v>
      </c>
    </row>
    <row r="18" spans="1:19" ht="13.5" customHeight="1">
      <c r="A18" s="326"/>
      <c r="B18" s="326" t="s">
        <v>466</v>
      </c>
      <c r="C18" s="327"/>
      <c r="D18" s="389">
        <v>99</v>
      </c>
      <c r="E18" s="162">
        <v>108.4</v>
      </c>
      <c r="F18" s="162">
        <v>103</v>
      </c>
      <c r="G18" s="162">
        <v>99</v>
      </c>
      <c r="H18" s="162">
        <v>86.5</v>
      </c>
      <c r="I18" s="162">
        <v>95.8</v>
      </c>
      <c r="J18" s="162">
        <v>94</v>
      </c>
      <c r="K18" s="162">
        <v>90.4</v>
      </c>
      <c r="L18" s="162">
        <v>91.2</v>
      </c>
      <c r="M18" s="162">
        <v>96.3</v>
      </c>
      <c r="N18" s="162">
        <v>91.6</v>
      </c>
      <c r="O18" s="162">
        <v>92.3</v>
      </c>
      <c r="P18" s="162">
        <v>113</v>
      </c>
      <c r="Q18" s="162">
        <v>98</v>
      </c>
      <c r="R18" s="162">
        <v>95.5</v>
      </c>
      <c r="S18" s="162">
        <v>99.8</v>
      </c>
    </row>
    <row r="19" spans="1:19" ht="13.5" customHeight="1">
      <c r="A19" s="326"/>
      <c r="B19" s="326" t="s">
        <v>467</v>
      </c>
      <c r="C19" s="327"/>
      <c r="D19" s="389">
        <v>97.7</v>
      </c>
      <c r="E19" s="162">
        <v>99.9</v>
      </c>
      <c r="F19" s="162">
        <v>101.3</v>
      </c>
      <c r="G19" s="162">
        <v>100.1</v>
      </c>
      <c r="H19" s="162">
        <v>90.2</v>
      </c>
      <c r="I19" s="162">
        <v>92</v>
      </c>
      <c r="J19" s="162">
        <v>91</v>
      </c>
      <c r="K19" s="162">
        <v>101.6</v>
      </c>
      <c r="L19" s="162">
        <v>92.8</v>
      </c>
      <c r="M19" s="162">
        <v>96.4</v>
      </c>
      <c r="N19" s="162">
        <v>94.7</v>
      </c>
      <c r="O19" s="162">
        <v>92</v>
      </c>
      <c r="P19" s="162">
        <v>109.6</v>
      </c>
      <c r="Q19" s="162">
        <v>96.5</v>
      </c>
      <c r="R19" s="162">
        <v>99.6</v>
      </c>
      <c r="S19" s="162">
        <v>101.2</v>
      </c>
    </row>
    <row r="20" spans="1:19" ht="13.5" customHeight="1">
      <c r="A20" s="326"/>
      <c r="B20" s="326" t="s">
        <v>468</v>
      </c>
      <c r="C20" s="327"/>
      <c r="D20" s="389">
        <v>102.8</v>
      </c>
      <c r="E20" s="162">
        <v>107</v>
      </c>
      <c r="F20" s="162">
        <v>106.2</v>
      </c>
      <c r="G20" s="162">
        <v>101.1</v>
      </c>
      <c r="H20" s="162">
        <v>94.8</v>
      </c>
      <c r="I20" s="162">
        <v>98.9</v>
      </c>
      <c r="J20" s="162">
        <v>97.7</v>
      </c>
      <c r="K20" s="162">
        <v>99.1</v>
      </c>
      <c r="L20" s="162">
        <v>99.7</v>
      </c>
      <c r="M20" s="162">
        <v>99.2</v>
      </c>
      <c r="N20" s="162">
        <v>95.1</v>
      </c>
      <c r="O20" s="162">
        <v>97.9</v>
      </c>
      <c r="P20" s="162">
        <v>116.5</v>
      </c>
      <c r="Q20" s="162">
        <v>102.7</v>
      </c>
      <c r="R20" s="162">
        <v>104.1</v>
      </c>
      <c r="S20" s="162">
        <v>103.3</v>
      </c>
    </row>
    <row r="21" spans="1:19" ht="13.5" customHeight="1">
      <c r="A21" s="326"/>
      <c r="B21" s="326" t="s">
        <v>469</v>
      </c>
      <c r="C21" s="327"/>
      <c r="D21" s="389">
        <v>95</v>
      </c>
      <c r="E21" s="162">
        <v>95.5</v>
      </c>
      <c r="F21" s="162">
        <v>93.6</v>
      </c>
      <c r="G21" s="162">
        <v>97.2</v>
      </c>
      <c r="H21" s="162">
        <v>85.9</v>
      </c>
      <c r="I21" s="162">
        <v>92.6</v>
      </c>
      <c r="J21" s="162">
        <v>92.7</v>
      </c>
      <c r="K21" s="162">
        <v>98.5</v>
      </c>
      <c r="L21" s="162">
        <v>93.7</v>
      </c>
      <c r="M21" s="162">
        <v>90.8</v>
      </c>
      <c r="N21" s="162">
        <v>98.6</v>
      </c>
      <c r="O21" s="162">
        <v>96.1</v>
      </c>
      <c r="P21" s="162">
        <v>112.6</v>
      </c>
      <c r="Q21" s="162">
        <v>94.4</v>
      </c>
      <c r="R21" s="162">
        <v>99.3</v>
      </c>
      <c r="S21" s="162">
        <v>96.5</v>
      </c>
    </row>
    <row r="22" spans="1:19" ht="13.5" customHeight="1">
      <c r="A22" s="326"/>
      <c r="B22" s="326" t="s">
        <v>470</v>
      </c>
      <c r="C22" s="327"/>
      <c r="D22" s="389">
        <v>103.4</v>
      </c>
      <c r="E22" s="162">
        <v>107.7</v>
      </c>
      <c r="F22" s="162">
        <v>105.2</v>
      </c>
      <c r="G22" s="162">
        <v>108.8</v>
      </c>
      <c r="H22" s="162">
        <v>92.4</v>
      </c>
      <c r="I22" s="162">
        <v>99.3</v>
      </c>
      <c r="J22" s="162">
        <v>98.3</v>
      </c>
      <c r="K22" s="162">
        <v>101.1</v>
      </c>
      <c r="L22" s="162">
        <v>96.1</v>
      </c>
      <c r="M22" s="162">
        <v>97.1</v>
      </c>
      <c r="N22" s="162">
        <v>97.5</v>
      </c>
      <c r="O22" s="162">
        <v>99</v>
      </c>
      <c r="P22" s="162">
        <v>132.5</v>
      </c>
      <c r="Q22" s="162">
        <v>103.8</v>
      </c>
      <c r="R22" s="162">
        <v>103.7</v>
      </c>
      <c r="S22" s="162">
        <v>101.4</v>
      </c>
    </row>
    <row r="23" spans="1:19" ht="13.5" customHeight="1">
      <c r="A23" s="326"/>
      <c r="B23" s="326" t="s">
        <v>471</v>
      </c>
      <c r="C23" s="327"/>
      <c r="D23" s="389">
        <v>100.5</v>
      </c>
      <c r="E23" s="162">
        <v>105.7</v>
      </c>
      <c r="F23" s="162">
        <v>102.4</v>
      </c>
      <c r="G23" s="162">
        <v>98.7</v>
      </c>
      <c r="H23" s="162">
        <v>91</v>
      </c>
      <c r="I23" s="162">
        <v>96.6</v>
      </c>
      <c r="J23" s="162">
        <v>94.7</v>
      </c>
      <c r="K23" s="162">
        <v>100.3</v>
      </c>
      <c r="L23" s="162">
        <v>99</v>
      </c>
      <c r="M23" s="162">
        <v>101.6</v>
      </c>
      <c r="N23" s="162">
        <v>97.6</v>
      </c>
      <c r="O23" s="162">
        <v>94</v>
      </c>
      <c r="P23" s="162">
        <v>115.8</v>
      </c>
      <c r="Q23" s="162">
        <v>100.6</v>
      </c>
      <c r="R23" s="162">
        <v>102.9</v>
      </c>
      <c r="S23" s="162">
        <v>100.2</v>
      </c>
    </row>
    <row r="24" spans="1:46" ht="13.5" customHeight="1">
      <c r="A24" s="326"/>
      <c r="B24" s="326" t="s">
        <v>472</v>
      </c>
      <c r="C24" s="327"/>
      <c r="D24" s="389">
        <v>94.2</v>
      </c>
      <c r="E24" s="162">
        <v>100.1</v>
      </c>
      <c r="F24" s="162">
        <v>91.6</v>
      </c>
      <c r="G24" s="162">
        <v>99.3</v>
      </c>
      <c r="H24" s="162">
        <v>87.1</v>
      </c>
      <c r="I24" s="162">
        <v>93.3</v>
      </c>
      <c r="J24" s="162">
        <v>93.9</v>
      </c>
      <c r="K24" s="162">
        <v>96.4</v>
      </c>
      <c r="L24" s="162">
        <v>96.6</v>
      </c>
      <c r="M24" s="162">
        <v>91.5</v>
      </c>
      <c r="N24" s="162">
        <v>100.2</v>
      </c>
      <c r="O24" s="162">
        <v>95.8</v>
      </c>
      <c r="P24" s="162">
        <v>86.1</v>
      </c>
      <c r="Q24" s="162">
        <v>99.1</v>
      </c>
      <c r="R24" s="162">
        <v>103.4</v>
      </c>
      <c r="S24" s="162">
        <v>95.8</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89">
        <v>100.1</v>
      </c>
      <c r="E25" s="162">
        <v>109.9</v>
      </c>
      <c r="F25" s="162">
        <v>102.1</v>
      </c>
      <c r="G25" s="162">
        <v>99.4</v>
      </c>
      <c r="H25" s="162">
        <v>89.7</v>
      </c>
      <c r="I25" s="162">
        <v>97.3</v>
      </c>
      <c r="J25" s="162">
        <v>94</v>
      </c>
      <c r="K25" s="162">
        <v>93.2</v>
      </c>
      <c r="L25" s="162">
        <v>96.5</v>
      </c>
      <c r="M25" s="162">
        <v>98.7</v>
      </c>
      <c r="N25" s="162">
        <v>98.9</v>
      </c>
      <c r="O25" s="162">
        <v>93</v>
      </c>
      <c r="P25" s="162">
        <v>115.4</v>
      </c>
      <c r="Q25" s="162">
        <v>99.6</v>
      </c>
      <c r="R25" s="162">
        <v>101.6</v>
      </c>
      <c r="S25" s="162">
        <v>100.2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230</v>
      </c>
      <c r="C26" s="172"/>
      <c r="D26" s="173">
        <v>99.1</v>
      </c>
      <c r="E26" s="174">
        <v>106.5</v>
      </c>
      <c r="F26" s="174">
        <v>101.1</v>
      </c>
      <c r="G26" s="174">
        <v>106</v>
      </c>
      <c r="H26" s="174">
        <v>85.8</v>
      </c>
      <c r="I26" s="174">
        <v>93.8</v>
      </c>
      <c r="J26" s="174">
        <v>93.4</v>
      </c>
      <c r="K26" s="174">
        <v>96.9</v>
      </c>
      <c r="L26" s="174">
        <v>94.6</v>
      </c>
      <c r="M26" s="174">
        <v>96.1</v>
      </c>
      <c r="N26" s="174">
        <v>95.6</v>
      </c>
      <c r="O26" s="174">
        <v>94.3</v>
      </c>
      <c r="P26" s="174">
        <v>122</v>
      </c>
      <c r="Q26" s="174">
        <v>97.7</v>
      </c>
      <c r="R26" s="174">
        <v>102.4</v>
      </c>
      <c r="S26" s="174">
        <v>99.9</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-1.7</v>
      </c>
      <c r="E28" s="324">
        <v>0.5</v>
      </c>
      <c r="F28" s="324">
        <v>-1</v>
      </c>
      <c r="G28" s="324">
        <v>0</v>
      </c>
      <c r="H28" s="324">
        <v>1</v>
      </c>
      <c r="I28" s="324">
        <v>-0.3</v>
      </c>
      <c r="J28" s="324">
        <v>-0.5</v>
      </c>
      <c r="K28" s="324">
        <v>3.8</v>
      </c>
      <c r="L28" s="325">
        <v>-0.6</v>
      </c>
      <c r="M28" s="325">
        <v>2.3</v>
      </c>
      <c r="N28" s="325">
        <v>-14</v>
      </c>
      <c r="O28" s="325">
        <v>-1.7</v>
      </c>
      <c r="P28" s="324">
        <v>-11.3</v>
      </c>
      <c r="Q28" s="324">
        <v>-1.2</v>
      </c>
      <c r="R28" s="324">
        <v>-1.6</v>
      </c>
      <c r="S28" s="325">
        <v>6.3</v>
      </c>
    </row>
    <row r="29" spans="1:19" ht="13.5" customHeight="1">
      <c r="A29" s="326"/>
      <c r="B29" s="326" t="s">
        <v>148</v>
      </c>
      <c r="C29" s="327"/>
      <c r="D29" s="328">
        <v>0.9</v>
      </c>
      <c r="E29" s="161">
        <v>0.6</v>
      </c>
      <c r="F29" s="161">
        <v>1.6</v>
      </c>
      <c r="G29" s="161">
        <v>1.9</v>
      </c>
      <c r="H29" s="161">
        <v>0.2</v>
      </c>
      <c r="I29" s="161">
        <v>3.6</v>
      </c>
      <c r="J29" s="161">
        <v>-1.6</v>
      </c>
      <c r="K29" s="161">
        <v>3.5</v>
      </c>
      <c r="L29" s="329">
        <v>-0.1</v>
      </c>
      <c r="M29" s="329">
        <v>3.2</v>
      </c>
      <c r="N29" s="329">
        <v>3</v>
      </c>
      <c r="O29" s="329">
        <v>-2.3</v>
      </c>
      <c r="P29" s="161">
        <v>-0.3</v>
      </c>
      <c r="Q29" s="161">
        <v>0.3</v>
      </c>
      <c r="R29" s="161">
        <v>4</v>
      </c>
      <c r="S29" s="329">
        <v>2.2</v>
      </c>
    </row>
    <row r="30" spans="1:19" ht="13.5" customHeight="1">
      <c r="A30" s="326"/>
      <c r="B30" s="326" t="s">
        <v>150</v>
      </c>
      <c r="C30" s="327"/>
      <c r="D30" s="328">
        <v>-0.9</v>
      </c>
      <c r="E30" s="161">
        <v>-0.2</v>
      </c>
      <c r="F30" s="161">
        <v>-0.4</v>
      </c>
      <c r="G30" s="161">
        <v>0</v>
      </c>
      <c r="H30" s="161">
        <v>-4.7</v>
      </c>
      <c r="I30" s="161">
        <v>1.5</v>
      </c>
      <c r="J30" s="161">
        <v>-0.1</v>
      </c>
      <c r="K30" s="161">
        <v>-3.8</v>
      </c>
      <c r="L30" s="329">
        <v>1.4</v>
      </c>
      <c r="M30" s="329">
        <v>2.7</v>
      </c>
      <c r="N30" s="329">
        <v>-1.2</v>
      </c>
      <c r="O30" s="329">
        <v>-6</v>
      </c>
      <c r="P30" s="161">
        <v>5.4</v>
      </c>
      <c r="Q30" s="161">
        <v>-5.2</v>
      </c>
      <c r="R30" s="161">
        <v>0.1</v>
      </c>
      <c r="S30" s="329">
        <v>-2.1</v>
      </c>
    </row>
    <row r="31" spans="1:19" ht="13.5" customHeight="1">
      <c r="A31" s="326"/>
      <c r="B31" s="326" t="s">
        <v>151</v>
      </c>
      <c r="C31" s="327"/>
      <c r="D31" s="328">
        <v>-1.1</v>
      </c>
      <c r="E31" s="161">
        <v>-0.4</v>
      </c>
      <c r="F31" s="161">
        <v>0.5</v>
      </c>
      <c r="G31" s="161">
        <v>0</v>
      </c>
      <c r="H31" s="161">
        <v>-2.1</v>
      </c>
      <c r="I31" s="161">
        <v>-1</v>
      </c>
      <c r="J31" s="161">
        <v>-2.7</v>
      </c>
      <c r="K31" s="161">
        <v>-6.2</v>
      </c>
      <c r="L31" s="329">
        <v>0.9</v>
      </c>
      <c r="M31" s="329">
        <v>-5.5</v>
      </c>
      <c r="N31" s="329">
        <v>-1.6</v>
      </c>
      <c r="O31" s="329">
        <v>2.3</v>
      </c>
      <c r="P31" s="161">
        <v>-8.2</v>
      </c>
      <c r="Q31" s="161">
        <v>0.1</v>
      </c>
      <c r="R31" s="161">
        <v>1.8</v>
      </c>
      <c r="S31" s="329">
        <v>-0.4</v>
      </c>
    </row>
    <row r="32" spans="1:19" ht="13.5" customHeight="1">
      <c r="A32" s="326"/>
      <c r="B32" s="326" t="s">
        <v>742</v>
      </c>
      <c r="C32" s="327"/>
      <c r="D32" s="328">
        <v>2.3</v>
      </c>
      <c r="E32" s="161">
        <v>-2.9</v>
      </c>
      <c r="F32" s="161">
        <v>1.3</v>
      </c>
      <c r="G32" s="161">
        <v>-2.3</v>
      </c>
      <c r="H32" s="161">
        <v>4.6</v>
      </c>
      <c r="I32" s="161">
        <v>1.2</v>
      </c>
      <c r="J32" s="161">
        <v>3.2</v>
      </c>
      <c r="K32" s="161">
        <v>1.8</v>
      </c>
      <c r="L32" s="329">
        <v>-0.4</v>
      </c>
      <c r="M32" s="329">
        <v>-0.5</v>
      </c>
      <c r="N32" s="329">
        <v>10.1</v>
      </c>
      <c r="O32" s="329">
        <v>-2.4</v>
      </c>
      <c r="P32" s="161">
        <v>9.8</v>
      </c>
      <c r="Q32" s="161">
        <v>6</v>
      </c>
      <c r="R32" s="161">
        <v>-4.5</v>
      </c>
      <c r="S32" s="329">
        <v>0.5</v>
      </c>
    </row>
    <row r="33" spans="1:19" ht="13.5" customHeight="1">
      <c r="A33" s="230"/>
      <c r="B33" s="171" t="s">
        <v>745</v>
      </c>
      <c r="C33" s="231"/>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6"/>
      <c r="B34" s="326" t="s">
        <v>442</v>
      </c>
      <c r="C34" s="327"/>
      <c r="D34" s="387">
        <v>-1.3</v>
      </c>
      <c r="E34" s="388">
        <v>5.7</v>
      </c>
      <c r="F34" s="388">
        <v>0.7</v>
      </c>
      <c r="G34" s="388">
        <v>-4.6</v>
      </c>
      <c r="H34" s="388">
        <v>-12</v>
      </c>
      <c r="I34" s="388">
        <v>-2.7</v>
      </c>
      <c r="J34" s="388">
        <v>-4.4</v>
      </c>
      <c r="K34" s="388">
        <v>-3.9</v>
      </c>
      <c r="L34" s="388">
        <v>-4.6</v>
      </c>
      <c r="M34" s="388">
        <v>-4.8</v>
      </c>
      <c r="N34" s="388">
        <v>-8.6</v>
      </c>
      <c r="O34" s="388">
        <v>-1.8</v>
      </c>
      <c r="P34" s="388">
        <v>4.4</v>
      </c>
      <c r="Q34" s="388">
        <v>-3.8</v>
      </c>
      <c r="R34" s="388">
        <v>-2.3</v>
      </c>
      <c r="S34" s="388">
        <v>4.1</v>
      </c>
    </row>
    <row r="35" spans="1:19" ht="13.5" customHeight="1">
      <c r="A35" s="326"/>
      <c r="B35" s="326" t="s">
        <v>474</v>
      </c>
      <c r="C35" s="327"/>
      <c r="D35" s="389">
        <v>-1.2</v>
      </c>
      <c r="E35" s="162">
        <v>-2.4</v>
      </c>
      <c r="F35" s="162">
        <v>-1.3</v>
      </c>
      <c r="G35" s="162">
        <v>3.6</v>
      </c>
      <c r="H35" s="162">
        <v>-11</v>
      </c>
      <c r="I35" s="162">
        <v>-3.9</v>
      </c>
      <c r="J35" s="162">
        <v>-4.6</v>
      </c>
      <c r="K35" s="162">
        <v>0.8</v>
      </c>
      <c r="L35" s="162">
        <v>-6.3</v>
      </c>
      <c r="M35" s="162">
        <v>-6.1</v>
      </c>
      <c r="N35" s="162">
        <v>-1.3</v>
      </c>
      <c r="O35" s="162">
        <v>-2.6</v>
      </c>
      <c r="P35" s="162">
        <v>15.7</v>
      </c>
      <c r="Q35" s="162">
        <v>-2.1</v>
      </c>
      <c r="R35" s="162">
        <v>3.2</v>
      </c>
      <c r="S35" s="162">
        <v>3.3</v>
      </c>
    </row>
    <row r="36" spans="1:19" ht="13.5" customHeight="1">
      <c r="A36" s="326"/>
      <c r="B36" s="326" t="s">
        <v>499</v>
      </c>
      <c r="C36" s="327"/>
      <c r="D36" s="389">
        <v>0.7</v>
      </c>
      <c r="E36" s="162">
        <v>2.3</v>
      </c>
      <c r="F36" s="162">
        <v>3.9</v>
      </c>
      <c r="G36" s="162">
        <v>4.4</v>
      </c>
      <c r="H36" s="162">
        <v>-11.5</v>
      </c>
      <c r="I36" s="162">
        <v>-0.5</v>
      </c>
      <c r="J36" s="162">
        <v>-3.3</v>
      </c>
      <c r="K36" s="162">
        <v>-1.7</v>
      </c>
      <c r="L36" s="162">
        <v>-1.7</v>
      </c>
      <c r="M36" s="162">
        <v>-7.9</v>
      </c>
      <c r="N36" s="162">
        <v>-0.3</v>
      </c>
      <c r="O36" s="162">
        <v>4.1</v>
      </c>
      <c r="P36" s="162">
        <v>-2.1</v>
      </c>
      <c r="Q36" s="162">
        <v>0.2</v>
      </c>
      <c r="R36" s="162">
        <v>0.6</v>
      </c>
      <c r="S36" s="162">
        <v>4.4</v>
      </c>
    </row>
    <row r="37" spans="1:19" ht="13.5" customHeight="1">
      <c r="A37" s="326" t="s">
        <v>744</v>
      </c>
      <c r="B37" s="326" t="s">
        <v>475</v>
      </c>
      <c r="C37" s="327" t="s">
        <v>152</v>
      </c>
      <c r="D37" s="389">
        <v>-3.2</v>
      </c>
      <c r="E37" s="162">
        <v>3</v>
      </c>
      <c r="F37" s="162">
        <v>-2</v>
      </c>
      <c r="G37" s="162">
        <v>-4.7</v>
      </c>
      <c r="H37" s="162">
        <v>-13.8</v>
      </c>
      <c r="I37" s="162">
        <v>-8.4</v>
      </c>
      <c r="J37" s="162">
        <v>-8.2</v>
      </c>
      <c r="K37" s="162">
        <v>1.6</v>
      </c>
      <c r="L37" s="162">
        <v>-5.4</v>
      </c>
      <c r="M37" s="162">
        <v>-2.3</v>
      </c>
      <c r="N37" s="162">
        <v>2.5</v>
      </c>
      <c r="O37" s="162">
        <v>9.2</v>
      </c>
      <c r="P37" s="162">
        <v>2.3</v>
      </c>
      <c r="Q37" s="162">
        <v>-8.7</v>
      </c>
      <c r="R37" s="162">
        <v>2</v>
      </c>
      <c r="S37" s="162">
        <v>-1.1</v>
      </c>
    </row>
    <row r="38" spans="1:19" ht="13.5" customHeight="1">
      <c r="A38" s="326"/>
      <c r="B38" s="326" t="s">
        <v>466</v>
      </c>
      <c r="C38" s="327"/>
      <c r="D38" s="389">
        <v>-1.3</v>
      </c>
      <c r="E38" s="162">
        <v>7</v>
      </c>
      <c r="F38" s="162">
        <v>1.4</v>
      </c>
      <c r="G38" s="162">
        <v>-6.8</v>
      </c>
      <c r="H38" s="162">
        <v>-9</v>
      </c>
      <c r="I38" s="162">
        <v>-6.1</v>
      </c>
      <c r="J38" s="162">
        <v>-5.8</v>
      </c>
      <c r="K38" s="162">
        <v>-0.3</v>
      </c>
      <c r="L38" s="162">
        <v>-8.7</v>
      </c>
      <c r="M38" s="162">
        <v>-4.7</v>
      </c>
      <c r="N38" s="162">
        <v>-2</v>
      </c>
      <c r="O38" s="162">
        <v>4.1</v>
      </c>
      <c r="P38" s="162">
        <v>1.5</v>
      </c>
      <c r="Q38" s="162">
        <v>-2.8</v>
      </c>
      <c r="R38" s="162">
        <v>1.5</v>
      </c>
      <c r="S38" s="162">
        <v>-2.9</v>
      </c>
    </row>
    <row r="39" spans="1:19" ht="13.5" customHeight="1">
      <c r="A39" s="326"/>
      <c r="B39" s="326" t="s">
        <v>467</v>
      </c>
      <c r="C39" s="327"/>
      <c r="D39" s="389">
        <v>-3.2</v>
      </c>
      <c r="E39" s="162">
        <v>2.1</v>
      </c>
      <c r="F39" s="162">
        <v>-0.9</v>
      </c>
      <c r="G39" s="162">
        <v>-3.3</v>
      </c>
      <c r="H39" s="162">
        <v>-6</v>
      </c>
      <c r="I39" s="162">
        <v>-9.3</v>
      </c>
      <c r="J39" s="162">
        <v>-7.9</v>
      </c>
      <c r="K39" s="162">
        <v>0.7</v>
      </c>
      <c r="L39" s="162">
        <v>-6.6</v>
      </c>
      <c r="M39" s="162">
        <v>-4.6</v>
      </c>
      <c r="N39" s="162">
        <v>-2.1</v>
      </c>
      <c r="O39" s="162">
        <v>2.4</v>
      </c>
      <c r="P39" s="162">
        <v>-0.9</v>
      </c>
      <c r="Q39" s="162">
        <v>-6</v>
      </c>
      <c r="R39" s="162">
        <v>-1.7</v>
      </c>
      <c r="S39" s="162">
        <v>-1.8</v>
      </c>
    </row>
    <row r="40" spans="1:19" ht="13.5" customHeight="1">
      <c r="A40" s="326"/>
      <c r="B40" s="326" t="s">
        <v>468</v>
      </c>
      <c r="C40" s="327"/>
      <c r="D40" s="389">
        <v>-2</v>
      </c>
      <c r="E40" s="162">
        <v>5.5</v>
      </c>
      <c r="F40" s="162">
        <v>-0.5</v>
      </c>
      <c r="G40" s="162">
        <v>-0.1</v>
      </c>
      <c r="H40" s="162">
        <v>-11.6</v>
      </c>
      <c r="I40" s="162">
        <v>-8.9</v>
      </c>
      <c r="J40" s="162">
        <v>-4.5</v>
      </c>
      <c r="K40" s="162">
        <v>0.1</v>
      </c>
      <c r="L40" s="162">
        <v>-7.5</v>
      </c>
      <c r="M40" s="162">
        <v>-3.2</v>
      </c>
      <c r="N40" s="162">
        <v>-2.9</v>
      </c>
      <c r="O40" s="162">
        <v>2.3</v>
      </c>
      <c r="P40" s="162">
        <v>-1.4</v>
      </c>
      <c r="Q40" s="162">
        <v>-2.3</v>
      </c>
      <c r="R40" s="162">
        <v>1.8</v>
      </c>
      <c r="S40" s="162">
        <v>-3.2</v>
      </c>
    </row>
    <row r="41" spans="1:19" ht="13.5" customHeight="1">
      <c r="A41" s="326"/>
      <c r="B41" s="326" t="s">
        <v>469</v>
      </c>
      <c r="C41" s="327"/>
      <c r="D41" s="389">
        <v>-0.3</v>
      </c>
      <c r="E41" s="162">
        <v>7.3</v>
      </c>
      <c r="F41" s="162">
        <v>1.1</v>
      </c>
      <c r="G41" s="162">
        <v>10.1</v>
      </c>
      <c r="H41" s="162">
        <v>-11</v>
      </c>
      <c r="I41" s="162">
        <v>-7.5</v>
      </c>
      <c r="J41" s="162">
        <v>-4.7</v>
      </c>
      <c r="K41" s="162">
        <v>6.5</v>
      </c>
      <c r="L41" s="162">
        <v>-4.2</v>
      </c>
      <c r="M41" s="162">
        <v>0.1</v>
      </c>
      <c r="N41" s="162">
        <v>0.2</v>
      </c>
      <c r="O41" s="162">
        <v>3.7</v>
      </c>
      <c r="P41" s="162">
        <v>3.4</v>
      </c>
      <c r="Q41" s="162">
        <v>1</v>
      </c>
      <c r="R41" s="162">
        <v>1.4</v>
      </c>
      <c r="S41" s="162">
        <v>-2.7</v>
      </c>
    </row>
    <row r="42" spans="1:19" ht="13.5" customHeight="1">
      <c r="A42" s="326"/>
      <c r="B42" s="326" t="s">
        <v>470</v>
      </c>
      <c r="C42" s="327"/>
      <c r="D42" s="389">
        <v>-0.6</v>
      </c>
      <c r="E42" s="162">
        <v>5.4</v>
      </c>
      <c r="F42" s="162">
        <v>0.8</v>
      </c>
      <c r="G42" s="162">
        <v>2.8</v>
      </c>
      <c r="H42" s="162">
        <v>-6.1</v>
      </c>
      <c r="I42" s="162">
        <v>-4.3</v>
      </c>
      <c r="J42" s="162">
        <v>-3.8</v>
      </c>
      <c r="K42" s="162">
        <v>-1.2</v>
      </c>
      <c r="L42" s="162">
        <v>-4.3</v>
      </c>
      <c r="M42" s="162">
        <v>-2.6</v>
      </c>
      <c r="N42" s="162">
        <v>0.8</v>
      </c>
      <c r="O42" s="162">
        <v>4</v>
      </c>
      <c r="P42" s="162">
        <v>5.3</v>
      </c>
      <c r="Q42" s="162">
        <v>-1.6</v>
      </c>
      <c r="R42" s="162">
        <v>-0.6</v>
      </c>
      <c r="S42" s="162">
        <v>-4.4</v>
      </c>
    </row>
    <row r="43" spans="1:19" ht="13.5" customHeight="1">
      <c r="A43" s="326"/>
      <c r="B43" s="326" t="s">
        <v>471</v>
      </c>
      <c r="C43" s="327"/>
      <c r="D43" s="389">
        <v>-0.5</v>
      </c>
      <c r="E43" s="162">
        <v>5</v>
      </c>
      <c r="F43" s="162">
        <v>-1</v>
      </c>
      <c r="G43" s="162">
        <v>3.4</v>
      </c>
      <c r="H43" s="162">
        <v>-5.8</v>
      </c>
      <c r="I43" s="162">
        <v>-5.1</v>
      </c>
      <c r="J43" s="162">
        <v>-0.3</v>
      </c>
      <c r="K43" s="162">
        <v>-2.6</v>
      </c>
      <c r="L43" s="162">
        <v>-1</v>
      </c>
      <c r="M43" s="162">
        <v>3.6</v>
      </c>
      <c r="N43" s="162">
        <v>5.7</v>
      </c>
      <c r="O43" s="162">
        <v>-3.3</v>
      </c>
      <c r="P43" s="162">
        <v>3.8</v>
      </c>
      <c r="Q43" s="162">
        <v>-0.9</v>
      </c>
      <c r="R43" s="162">
        <v>0.1</v>
      </c>
      <c r="S43" s="162">
        <v>-4.6</v>
      </c>
    </row>
    <row r="44" spans="1:19" ht="13.5" customHeight="1">
      <c r="A44" s="326"/>
      <c r="B44" s="326" t="s">
        <v>472</v>
      </c>
      <c r="C44" s="327"/>
      <c r="D44" s="389">
        <v>-0.5</v>
      </c>
      <c r="E44" s="162">
        <v>6.2</v>
      </c>
      <c r="F44" s="162">
        <v>-2.1</v>
      </c>
      <c r="G44" s="162">
        <v>0.7</v>
      </c>
      <c r="H44" s="162">
        <v>-3.2</v>
      </c>
      <c r="I44" s="162">
        <v>-5</v>
      </c>
      <c r="J44" s="162">
        <v>0.4</v>
      </c>
      <c r="K44" s="162">
        <v>-3</v>
      </c>
      <c r="L44" s="162">
        <v>1.6</v>
      </c>
      <c r="M44" s="162">
        <v>4.6</v>
      </c>
      <c r="N44" s="162">
        <v>6.6</v>
      </c>
      <c r="O44" s="162">
        <v>-5.5</v>
      </c>
      <c r="P44" s="162">
        <v>-2</v>
      </c>
      <c r="Q44" s="162">
        <v>3.6</v>
      </c>
      <c r="R44" s="162">
        <v>0.5</v>
      </c>
      <c r="S44" s="162">
        <v>-7.4</v>
      </c>
    </row>
    <row r="45" spans="1:19" ht="13.5" customHeight="1">
      <c r="A45" s="326"/>
      <c r="B45" s="326" t="s">
        <v>473</v>
      </c>
      <c r="C45" s="327"/>
      <c r="D45" s="389">
        <v>0.9</v>
      </c>
      <c r="E45" s="162">
        <v>9.4</v>
      </c>
      <c r="F45" s="162">
        <v>0.7</v>
      </c>
      <c r="G45" s="162">
        <v>0.9</v>
      </c>
      <c r="H45" s="162">
        <v>-0.8</v>
      </c>
      <c r="I45" s="162">
        <v>-3.3</v>
      </c>
      <c r="J45" s="162">
        <v>-0.2</v>
      </c>
      <c r="K45" s="162">
        <v>-1.3</v>
      </c>
      <c r="L45" s="162">
        <v>-3.3</v>
      </c>
      <c r="M45" s="162">
        <v>4.8</v>
      </c>
      <c r="N45" s="162">
        <v>7</v>
      </c>
      <c r="O45" s="162">
        <v>0.4</v>
      </c>
      <c r="P45" s="162">
        <v>4.1</v>
      </c>
      <c r="Q45" s="162">
        <v>-0.7</v>
      </c>
      <c r="R45" s="162">
        <v>2.7</v>
      </c>
      <c r="S45" s="162">
        <v>-3.6</v>
      </c>
    </row>
    <row r="46" spans="1:19" ht="13.5" customHeight="1">
      <c r="A46" s="171"/>
      <c r="B46" s="338" t="s">
        <v>230</v>
      </c>
      <c r="C46" s="172"/>
      <c r="D46" s="173">
        <v>0.8</v>
      </c>
      <c r="E46" s="174">
        <v>4.4</v>
      </c>
      <c r="F46" s="174">
        <v>-1</v>
      </c>
      <c r="G46" s="174">
        <v>6.1</v>
      </c>
      <c r="H46" s="174">
        <v>-2.7</v>
      </c>
      <c r="I46" s="174">
        <v>-5.6</v>
      </c>
      <c r="J46" s="174">
        <v>1.5</v>
      </c>
      <c r="K46" s="174">
        <v>1.7</v>
      </c>
      <c r="L46" s="174">
        <v>0.5</v>
      </c>
      <c r="M46" s="174">
        <v>3.2</v>
      </c>
      <c r="N46" s="174">
        <v>8.1</v>
      </c>
      <c r="O46" s="174">
        <v>4.4</v>
      </c>
      <c r="P46" s="174">
        <v>9.3</v>
      </c>
      <c r="Q46" s="174">
        <v>1.1</v>
      </c>
      <c r="R46" s="174">
        <v>4.2</v>
      </c>
      <c r="S46" s="174">
        <v>-3.1</v>
      </c>
    </row>
    <row r="47" spans="1:35" ht="27" customHeight="1">
      <c r="A47" s="657" t="s">
        <v>328</v>
      </c>
      <c r="B47" s="657"/>
      <c r="C47" s="658"/>
      <c r="D47" s="177">
        <v>-1</v>
      </c>
      <c r="E47" s="177">
        <v>-3.1</v>
      </c>
      <c r="F47" s="177">
        <v>-1</v>
      </c>
      <c r="G47" s="177">
        <v>6.6</v>
      </c>
      <c r="H47" s="177">
        <v>-4.3</v>
      </c>
      <c r="I47" s="177">
        <v>-3.6</v>
      </c>
      <c r="J47" s="177">
        <v>-0.6</v>
      </c>
      <c r="K47" s="177">
        <v>4</v>
      </c>
      <c r="L47" s="177">
        <v>-2</v>
      </c>
      <c r="M47" s="177">
        <v>-2.6</v>
      </c>
      <c r="N47" s="177">
        <v>-3.3</v>
      </c>
      <c r="O47" s="177">
        <v>1.4</v>
      </c>
      <c r="P47" s="177">
        <v>5.7</v>
      </c>
      <c r="Q47" s="177">
        <v>-1.9</v>
      </c>
      <c r="R47" s="177">
        <v>0.8</v>
      </c>
      <c r="S47" s="177">
        <v>-0.3</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510</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98.5</v>
      </c>
      <c r="E54" s="324">
        <v>97.7</v>
      </c>
      <c r="F54" s="324">
        <v>96.6</v>
      </c>
      <c r="G54" s="324">
        <v>99.8</v>
      </c>
      <c r="H54" s="324">
        <v>108.8</v>
      </c>
      <c r="I54" s="324">
        <v>92.2</v>
      </c>
      <c r="J54" s="324">
        <v>99.6</v>
      </c>
      <c r="K54" s="324">
        <v>109</v>
      </c>
      <c r="L54" s="325">
        <v>98.9</v>
      </c>
      <c r="M54" s="325">
        <v>101</v>
      </c>
      <c r="N54" s="325">
        <v>98.2</v>
      </c>
      <c r="O54" s="325">
        <v>118</v>
      </c>
      <c r="P54" s="324">
        <v>94.5</v>
      </c>
      <c r="Q54" s="324">
        <v>100.6</v>
      </c>
      <c r="R54" s="324">
        <v>97.2</v>
      </c>
      <c r="S54" s="325">
        <v>98.1</v>
      </c>
    </row>
    <row r="55" spans="1:19" ht="13.5" customHeight="1">
      <c r="A55" s="326"/>
      <c r="B55" s="326" t="s">
        <v>148</v>
      </c>
      <c r="C55" s="327"/>
      <c r="D55" s="328">
        <v>98.9</v>
      </c>
      <c r="E55" s="161">
        <v>102.7</v>
      </c>
      <c r="F55" s="161">
        <v>98.5</v>
      </c>
      <c r="G55" s="161">
        <v>102.2</v>
      </c>
      <c r="H55" s="161">
        <v>107.2</v>
      </c>
      <c r="I55" s="161">
        <v>94.5</v>
      </c>
      <c r="J55" s="161">
        <v>98.3</v>
      </c>
      <c r="K55" s="161">
        <v>108</v>
      </c>
      <c r="L55" s="329">
        <v>93.8</v>
      </c>
      <c r="M55" s="329">
        <v>105.4</v>
      </c>
      <c r="N55" s="329">
        <v>100.8</v>
      </c>
      <c r="O55" s="329">
        <v>110.5</v>
      </c>
      <c r="P55" s="161">
        <v>89</v>
      </c>
      <c r="Q55" s="161">
        <v>98.5</v>
      </c>
      <c r="R55" s="161">
        <v>101.4</v>
      </c>
      <c r="S55" s="329">
        <v>99.5</v>
      </c>
    </row>
    <row r="56" spans="1:19" ht="13.5" customHeight="1">
      <c r="A56" s="326"/>
      <c r="B56" s="326" t="s">
        <v>150</v>
      </c>
      <c r="C56" s="327"/>
      <c r="D56" s="328">
        <v>98.5</v>
      </c>
      <c r="E56" s="161">
        <v>100.5</v>
      </c>
      <c r="F56" s="161">
        <v>98.1</v>
      </c>
      <c r="G56" s="161">
        <v>99.3</v>
      </c>
      <c r="H56" s="161">
        <v>99.5</v>
      </c>
      <c r="I56" s="161">
        <v>96.4</v>
      </c>
      <c r="J56" s="161">
        <v>99.3</v>
      </c>
      <c r="K56" s="161">
        <v>103.9</v>
      </c>
      <c r="L56" s="329">
        <v>99.1</v>
      </c>
      <c r="M56" s="329">
        <v>103.3</v>
      </c>
      <c r="N56" s="329">
        <v>100.3</v>
      </c>
      <c r="O56" s="329">
        <v>108.9</v>
      </c>
      <c r="P56" s="161">
        <v>95.5</v>
      </c>
      <c r="Q56" s="161">
        <v>95.3</v>
      </c>
      <c r="R56" s="161">
        <v>101.4</v>
      </c>
      <c r="S56" s="329">
        <v>99.3</v>
      </c>
    </row>
    <row r="57" spans="1:19" ht="13.5" customHeight="1">
      <c r="A57" s="326"/>
      <c r="B57" s="326" t="s">
        <v>151</v>
      </c>
      <c r="C57" s="327"/>
      <c r="D57" s="328">
        <v>98.7</v>
      </c>
      <c r="E57" s="161">
        <v>99</v>
      </c>
      <c r="F57" s="161">
        <v>98.4</v>
      </c>
      <c r="G57" s="161">
        <v>99.3</v>
      </c>
      <c r="H57" s="161">
        <v>97.2</v>
      </c>
      <c r="I57" s="161">
        <v>99.7</v>
      </c>
      <c r="J57" s="161">
        <v>101.3</v>
      </c>
      <c r="K57" s="161">
        <v>98.1</v>
      </c>
      <c r="L57" s="329">
        <v>100.9</v>
      </c>
      <c r="M57" s="329">
        <v>102.1</v>
      </c>
      <c r="N57" s="329">
        <v>100.6</v>
      </c>
      <c r="O57" s="329">
        <v>100.5</v>
      </c>
      <c r="P57" s="161">
        <v>100.7</v>
      </c>
      <c r="Q57" s="161">
        <v>92.9</v>
      </c>
      <c r="R57" s="161">
        <v>103.7</v>
      </c>
      <c r="S57" s="329">
        <v>99.5</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6"/>
      <c r="B60" s="326" t="s">
        <v>442</v>
      </c>
      <c r="C60" s="327"/>
      <c r="D60" s="387">
        <v>100.3</v>
      </c>
      <c r="E60" s="388">
        <v>102.6</v>
      </c>
      <c r="F60" s="388">
        <v>102.2</v>
      </c>
      <c r="G60" s="388">
        <v>98.3</v>
      </c>
      <c r="H60" s="388">
        <v>99.6</v>
      </c>
      <c r="I60" s="388">
        <v>97.8</v>
      </c>
      <c r="J60" s="388">
        <v>92.9</v>
      </c>
      <c r="K60" s="388">
        <v>98.7</v>
      </c>
      <c r="L60" s="388">
        <v>101.6</v>
      </c>
      <c r="M60" s="388">
        <v>101.6</v>
      </c>
      <c r="N60" s="388">
        <v>90.3</v>
      </c>
      <c r="O60" s="388">
        <v>101</v>
      </c>
      <c r="P60" s="388">
        <v>122.7</v>
      </c>
      <c r="Q60" s="388">
        <v>97.6</v>
      </c>
      <c r="R60" s="388">
        <v>99.4</v>
      </c>
      <c r="S60" s="388">
        <v>99.1</v>
      </c>
    </row>
    <row r="61" spans="1:19" ht="13.5" customHeight="1">
      <c r="A61" s="326"/>
      <c r="B61" s="326" t="s">
        <v>474</v>
      </c>
      <c r="C61" s="327"/>
      <c r="D61" s="389">
        <v>102.1</v>
      </c>
      <c r="E61" s="162">
        <v>101.7</v>
      </c>
      <c r="F61" s="162">
        <v>103.6</v>
      </c>
      <c r="G61" s="162">
        <v>97</v>
      </c>
      <c r="H61" s="162">
        <v>101.5</v>
      </c>
      <c r="I61" s="162">
        <v>99.3</v>
      </c>
      <c r="J61" s="162">
        <v>96.7</v>
      </c>
      <c r="K61" s="162">
        <v>97.2</v>
      </c>
      <c r="L61" s="162">
        <v>99.5</v>
      </c>
      <c r="M61" s="162">
        <v>101.7</v>
      </c>
      <c r="N61" s="162">
        <v>99.6</v>
      </c>
      <c r="O61" s="162">
        <v>106.4</v>
      </c>
      <c r="P61" s="162">
        <v>122.7</v>
      </c>
      <c r="Q61" s="162">
        <v>99.5</v>
      </c>
      <c r="R61" s="162">
        <v>99.9</v>
      </c>
      <c r="S61" s="162">
        <v>100.6</v>
      </c>
    </row>
    <row r="62" spans="1:19" ht="13.5" customHeight="1">
      <c r="A62" s="326"/>
      <c r="B62" s="326" t="s">
        <v>499</v>
      </c>
      <c r="C62" s="327"/>
      <c r="D62" s="389">
        <v>101.5</v>
      </c>
      <c r="E62" s="162">
        <v>101.4</v>
      </c>
      <c r="F62" s="162">
        <v>103.3</v>
      </c>
      <c r="G62" s="162">
        <v>92.5</v>
      </c>
      <c r="H62" s="162">
        <v>101.1</v>
      </c>
      <c r="I62" s="162">
        <v>100.5</v>
      </c>
      <c r="J62" s="162">
        <v>97.7</v>
      </c>
      <c r="K62" s="162">
        <v>101.3</v>
      </c>
      <c r="L62" s="162">
        <v>103.3</v>
      </c>
      <c r="M62" s="162">
        <v>100.9</v>
      </c>
      <c r="N62" s="162">
        <v>100.1</v>
      </c>
      <c r="O62" s="162">
        <v>102.4</v>
      </c>
      <c r="P62" s="162">
        <v>107.2</v>
      </c>
      <c r="Q62" s="162">
        <v>99.3</v>
      </c>
      <c r="R62" s="162">
        <v>99.7</v>
      </c>
      <c r="S62" s="162">
        <v>100.9</v>
      </c>
    </row>
    <row r="63" spans="1:19" ht="13.5" customHeight="1">
      <c r="A63" s="326" t="s">
        <v>744</v>
      </c>
      <c r="B63" s="326" t="s">
        <v>475</v>
      </c>
      <c r="C63" s="327" t="s">
        <v>152</v>
      </c>
      <c r="D63" s="389">
        <v>92.2</v>
      </c>
      <c r="E63" s="162">
        <v>81.4</v>
      </c>
      <c r="F63" s="162">
        <v>90.2</v>
      </c>
      <c r="G63" s="162">
        <v>95.7</v>
      </c>
      <c r="H63" s="162">
        <v>92.7</v>
      </c>
      <c r="I63" s="162">
        <v>92.7</v>
      </c>
      <c r="J63" s="162">
        <v>94.6</v>
      </c>
      <c r="K63" s="162">
        <v>92.3</v>
      </c>
      <c r="L63" s="162">
        <v>96.7</v>
      </c>
      <c r="M63" s="162">
        <v>92.7</v>
      </c>
      <c r="N63" s="162">
        <v>104.2</v>
      </c>
      <c r="O63" s="162">
        <v>98.5</v>
      </c>
      <c r="P63" s="162">
        <v>109.1</v>
      </c>
      <c r="Q63" s="162">
        <v>86.4</v>
      </c>
      <c r="R63" s="162">
        <v>104.9</v>
      </c>
      <c r="S63" s="162">
        <v>91.5</v>
      </c>
    </row>
    <row r="64" spans="1:19" ht="13.5" customHeight="1">
      <c r="A64" s="326"/>
      <c r="B64" s="326" t="s">
        <v>466</v>
      </c>
      <c r="C64" s="327"/>
      <c r="D64" s="389">
        <v>100.6</v>
      </c>
      <c r="E64" s="162">
        <v>98</v>
      </c>
      <c r="F64" s="162">
        <v>102.9</v>
      </c>
      <c r="G64" s="162">
        <v>95.3</v>
      </c>
      <c r="H64" s="162">
        <v>98.6</v>
      </c>
      <c r="I64" s="162">
        <v>98.2</v>
      </c>
      <c r="J64" s="162">
        <v>95.4</v>
      </c>
      <c r="K64" s="162">
        <v>92.7</v>
      </c>
      <c r="L64" s="162">
        <v>94.1</v>
      </c>
      <c r="M64" s="162">
        <v>101</v>
      </c>
      <c r="N64" s="162">
        <v>99.2</v>
      </c>
      <c r="O64" s="162">
        <v>93.5</v>
      </c>
      <c r="P64" s="162">
        <v>118.7</v>
      </c>
      <c r="Q64" s="162">
        <v>99.5</v>
      </c>
      <c r="R64" s="162">
        <v>94.8</v>
      </c>
      <c r="S64" s="162">
        <v>96.3</v>
      </c>
    </row>
    <row r="65" spans="1:19" ht="13.5" customHeight="1">
      <c r="A65" s="326"/>
      <c r="B65" s="326" t="s">
        <v>467</v>
      </c>
      <c r="C65" s="327"/>
      <c r="D65" s="389">
        <v>100.6</v>
      </c>
      <c r="E65" s="162">
        <v>95.5</v>
      </c>
      <c r="F65" s="162">
        <v>102.8</v>
      </c>
      <c r="G65" s="162">
        <v>106</v>
      </c>
      <c r="H65" s="162">
        <v>99.2</v>
      </c>
      <c r="I65" s="162">
        <v>93.9</v>
      </c>
      <c r="J65" s="162">
        <v>94.4</v>
      </c>
      <c r="K65" s="162">
        <v>104.9</v>
      </c>
      <c r="L65" s="162">
        <v>100.5</v>
      </c>
      <c r="M65" s="162">
        <v>100.4</v>
      </c>
      <c r="N65" s="162">
        <v>105.6</v>
      </c>
      <c r="O65" s="162">
        <v>93.5</v>
      </c>
      <c r="P65" s="162">
        <v>115.8</v>
      </c>
      <c r="Q65" s="162">
        <v>98.1</v>
      </c>
      <c r="R65" s="162">
        <v>97.9</v>
      </c>
      <c r="S65" s="162">
        <v>99.6</v>
      </c>
    </row>
    <row r="66" spans="1:19" ht="13.5" customHeight="1">
      <c r="A66" s="326"/>
      <c r="B66" s="326" t="s">
        <v>468</v>
      </c>
      <c r="C66" s="327"/>
      <c r="D66" s="389">
        <v>104.6</v>
      </c>
      <c r="E66" s="162">
        <v>105.9</v>
      </c>
      <c r="F66" s="162">
        <v>106.1</v>
      </c>
      <c r="G66" s="162">
        <v>101.9</v>
      </c>
      <c r="H66" s="162">
        <v>106.4</v>
      </c>
      <c r="I66" s="162">
        <v>101.5</v>
      </c>
      <c r="J66" s="162">
        <v>99.8</v>
      </c>
      <c r="K66" s="162">
        <v>97.8</v>
      </c>
      <c r="L66" s="162">
        <v>108.3</v>
      </c>
      <c r="M66" s="162">
        <v>106.2</v>
      </c>
      <c r="N66" s="162">
        <v>98.9</v>
      </c>
      <c r="O66" s="162">
        <v>103.3</v>
      </c>
      <c r="P66" s="162">
        <v>122.8</v>
      </c>
      <c r="Q66" s="162">
        <v>104.5</v>
      </c>
      <c r="R66" s="162">
        <v>106.6</v>
      </c>
      <c r="S66" s="162">
        <v>98.6</v>
      </c>
    </row>
    <row r="67" spans="1:19" ht="13.5" customHeight="1">
      <c r="A67" s="326"/>
      <c r="B67" s="326" t="s">
        <v>469</v>
      </c>
      <c r="C67" s="327"/>
      <c r="D67" s="389">
        <v>97</v>
      </c>
      <c r="E67" s="162">
        <v>89.8</v>
      </c>
      <c r="F67" s="162">
        <v>94.1</v>
      </c>
      <c r="G67" s="162">
        <v>99.6</v>
      </c>
      <c r="H67" s="162">
        <v>97.5</v>
      </c>
      <c r="I67" s="162">
        <v>95.4</v>
      </c>
      <c r="J67" s="162">
        <v>96.4</v>
      </c>
      <c r="K67" s="162">
        <v>99.4</v>
      </c>
      <c r="L67" s="162">
        <v>100.3</v>
      </c>
      <c r="M67" s="162">
        <v>97.3</v>
      </c>
      <c r="N67" s="162">
        <v>107.3</v>
      </c>
      <c r="O67" s="162">
        <v>101.7</v>
      </c>
      <c r="P67" s="162">
        <v>119.5</v>
      </c>
      <c r="Q67" s="162">
        <v>95.9</v>
      </c>
      <c r="R67" s="162">
        <v>101.2</v>
      </c>
      <c r="S67" s="162">
        <v>96</v>
      </c>
    </row>
    <row r="68" spans="1:19" ht="13.5" customHeight="1">
      <c r="A68" s="326"/>
      <c r="B68" s="326" t="s">
        <v>470</v>
      </c>
      <c r="C68" s="327"/>
      <c r="D68" s="389">
        <v>106.3</v>
      </c>
      <c r="E68" s="162">
        <v>106.8</v>
      </c>
      <c r="F68" s="162">
        <v>105.8</v>
      </c>
      <c r="G68" s="162">
        <v>108.3</v>
      </c>
      <c r="H68" s="162">
        <v>105.1</v>
      </c>
      <c r="I68" s="162">
        <v>100.8</v>
      </c>
      <c r="J68" s="162">
        <v>101.8</v>
      </c>
      <c r="K68" s="162">
        <v>105.6</v>
      </c>
      <c r="L68" s="162">
        <v>99.1</v>
      </c>
      <c r="M68" s="162">
        <v>100.8</v>
      </c>
      <c r="N68" s="162">
        <v>106.5</v>
      </c>
      <c r="O68" s="162">
        <v>106.3</v>
      </c>
      <c r="P68" s="162">
        <v>144.3</v>
      </c>
      <c r="Q68" s="162">
        <v>106</v>
      </c>
      <c r="R68" s="162">
        <v>99.9</v>
      </c>
      <c r="S68" s="162">
        <v>100.7</v>
      </c>
    </row>
    <row r="69" spans="1:19" ht="13.5" customHeight="1">
      <c r="A69" s="326"/>
      <c r="B69" s="326" t="s">
        <v>471</v>
      </c>
      <c r="C69" s="327"/>
      <c r="D69" s="389">
        <v>103</v>
      </c>
      <c r="E69" s="162">
        <v>104.5</v>
      </c>
      <c r="F69" s="162">
        <v>103.3</v>
      </c>
      <c r="G69" s="162">
        <v>98.5</v>
      </c>
      <c r="H69" s="162">
        <v>104.6</v>
      </c>
      <c r="I69" s="162">
        <v>100.2</v>
      </c>
      <c r="J69" s="162">
        <v>98.6</v>
      </c>
      <c r="K69" s="162">
        <v>99.7</v>
      </c>
      <c r="L69" s="162">
        <v>107.5</v>
      </c>
      <c r="M69" s="162">
        <v>103.1</v>
      </c>
      <c r="N69" s="162">
        <v>106.4</v>
      </c>
      <c r="O69" s="162">
        <v>98.3</v>
      </c>
      <c r="P69" s="162">
        <v>119.8</v>
      </c>
      <c r="Q69" s="162">
        <v>100.7</v>
      </c>
      <c r="R69" s="162">
        <v>106.2</v>
      </c>
      <c r="S69" s="162">
        <v>102.5</v>
      </c>
    </row>
    <row r="70" spans="1:46" ht="13.5" customHeight="1">
      <c r="A70" s="326"/>
      <c r="B70" s="326" t="s">
        <v>472</v>
      </c>
      <c r="C70" s="327"/>
      <c r="D70" s="389">
        <v>96.1</v>
      </c>
      <c r="E70" s="162">
        <v>96.7</v>
      </c>
      <c r="F70" s="162">
        <v>93</v>
      </c>
      <c r="G70" s="162">
        <v>99.1</v>
      </c>
      <c r="H70" s="162">
        <v>99.3</v>
      </c>
      <c r="I70" s="162">
        <v>96.9</v>
      </c>
      <c r="J70" s="162">
        <v>97.9</v>
      </c>
      <c r="K70" s="162">
        <v>99.5</v>
      </c>
      <c r="L70" s="162">
        <v>103.5</v>
      </c>
      <c r="M70" s="162">
        <v>95.9</v>
      </c>
      <c r="N70" s="162">
        <v>104.3</v>
      </c>
      <c r="O70" s="162">
        <v>102.1</v>
      </c>
      <c r="P70" s="162">
        <v>82.6</v>
      </c>
      <c r="Q70" s="162">
        <v>100.7</v>
      </c>
      <c r="R70" s="162">
        <v>101.6</v>
      </c>
      <c r="S70" s="162">
        <v>100</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89">
        <v>102.4</v>
      </c>
      <c r="E71" s="162">
        <v>109.2</v>
      </c>
      <c r="F71" s="162">
        <v>103</v>
      </c>
      <c r="G71" s="162">
        <v>99.2</v>
      </c>
      <c r="H71" s="162">
        <v>99.2</v>
      </c>
      <c r="I71" s="162">
        <v>100.3</v>
      </c>
      <c r="J71" s="162">
        <v>97.9</v>
      </c>
      <c r="K71" s="162">
        <v>94.3</v>
      </c>
      <c r="L71" s="162">
        <v>102.2</v>
      </c>
      <c r="M71" s="162">
        <v>100.7</v>
      </c>
      <c r="N71" s="162">
        <v>104.5</v>
      </c>
      <c r="O71" s="162">
        <v>100</v>
      </c>
      <c r="P71" s="162">
        <v>120.9</v>
      </c>
      <c r="Q71" s="162">
        <v>99.5</v>
      </c>
      <c r="R71" s="162">
        <v>102.3</v>
      </c>
      <c r="S71" s="162">
        <v>100.5</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230</v>
      </c>
      <c r="C72" s="172"/>
      <c r="D72" s="173">
        <v>101.9</v>
      </c>
      <c r="E72" s="174">
        <v>105.1</v>
      </c>
      <c r="F72" s="174">
        <v>102.1</v>
      </c>
      <c r="G72" s="174">
        <v>105.8</v>
      </c>
      <c r="H72" s="174">
        <v>100.2</v>
      </c>
      <c r="I72" s="174">
        <v>98</v>
      </c>
      <c r="J72" s="174">
        <v>98</v>
      </c>
      <c r="K72" s="174">
        <v>98.5</v>
      </c>
      <c r="L72" s="174">
        <v>104.3</v>
      </c>
      <c r="M72" s="174">
        <v>100.1</v>
      </c>
      <c r="N72" s="174">
        <v>105.8</v>
      </c>
      <c r="O72" s="174">
        <v>99.2</v>
      </c>
      <c r="P72" s="174">
        <v>127.5</v>
      </c>
      <c r="Q72" s="174">
        <v>97.2</v>
      </c>
      <c r="R72" s="174">
        <v>99.1</v>
      </c>
      <c r="S72" s="174">
        <v>101.6</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-1.9</v>
      </c>
      <c r="E74" s="324">
        <v>0.8</v>
      </c>
      <c r="F74" s="324">
        <v>-2.2</v>
      </c>
      <c r="G74" s="324">
        <v>-1.3</v>
      </c>
      <c r="H74" s="324">
        <v>1</v>
      </c>
      <c r="I74" s="324">
        <v>-0.4</v>
      </c>
      <c r="J74" s="324">
        <v>2.4</v>
      </c>
      <c r="K74" s="324">
        <v>1</v>
      </c>
      <c r="L74" s="325">
        <v>0.3</v>
      </c>
      <c r="M74" s="325">
        <v>2.6</v>
      </c>
      <c r="N74" s="325">
        <v>-11.7</v>
      </c>
      <c r="O74" s="325">
        <v>0.7</v>
      </c>
      <c r="P74" s="324">
        <v>-7.1</v>
      </c>
      <c r="Q74" s="324">
        <v>-2.6</v>
      </c>
      <c r="R74" s="324">
        <v>-0.2</v>
      </c>
      <c r="S74" s="325">
        <v>-0.3</v>
      </c>
    </row>
    <row r="75" spans="1:19" ht="13.5" customHeight="1">
      <c r="A75" s="326"/>
      <c r="B75" s="326" t="s">
        <v>148</v>
      </c>
      <c r="C75" s="327"/>
      <c r="D75" s="328">
        <v>0.4</v>
      </c>
      <c r="E75" s="161">
        <v>5.2</v>
      </c>
      <c r="F75" s="161">
        <v>1.9</v>
      </c>
      <c r="G75" s="161">
        <v>2.4</v>
      </c>
      <c r="H75" s="161">
        <v>-1.5</v>
      </c>
      <c r="I75" s="161">
        <v>2.5</v>
      </c>
      <c r="J75" s="161">
        <v>-1.2</v>
      </c>
      <c r="K75" s="161">
        <v>-0.9</v>
      </c>
      <c r="L75" s="329">
        <v>-5.1</v>
      </c>
      <c r="M75" s="329">
        <v>4.3</v>
      </c>
      <c r="N75" s="329">
        <v>2.6</v>
      </c>
      <c r="O75" s="329">
        <v>-6.4</v>
      </c>
      <c r="P75" s="161">
        <v>-5.8</v>
      </c>
      <c r="Q75" s="161">
        <v>-2.1</v>
      </c>
      <c r="R75" s="161">
        <v>4.3</v>
      </c>
      <c r="S75" s="329">
        <v>1.4</v>
      </c>
    </row>
    <row r="76" spans="1:19" ht="13.5" customHeight="1">
      <c r="A76" s="326"/>
      <c r="B76" s="326" t="s">
        <v>150</v>
      </c>
      <c r="C76" s="327"/>
      <c r="D76" s="328">
        <v>-0.4</v>
      </c>
      <c r="E76" s="161">
        <v>-2.1</v>
      </c>
      <c r="F76" s="161">
        <v>-0.5</v>
      </c>
      <c r="G76" s="161">
        <v>-2.9</v>
      </c>
      <c r="H76" s="161">
        <v>-7.1</v>
      </c>
      <c r="I76" s="161">
        <v>2</v>
      </c>
      <c r="J76" s="161">
        <v>1</v>
      </c>
      <c r="K76" s="161">
        <v>-3.8</v>
      </c>
      <c r="L76" s="329">
        <v>5.6</v>
      </c>
      <c r="M76" s="329">
        <v>-2</v>
      </c>
      <c r="N76" s="329">
        <v>-0.6</v>
      </c>
      <c r="O76" s="329">
        <v>-1.5</v>
      </c>
      <c r="P76" s="161">
        <v>7.3</v>
      </c>
      <c r="Q76" s="161">
        <v>-3.4</v>
      </c>
      <c r="R76" s="161">
        <v>0</v>
      </c>
      <c r="S76" s="329">
        <v>-0.1</v>
      </c>
    </row>
    <row r="77" spans="1:19" ht="13.5" customHeight="1">
      <c r="A77" s="326"/>
      <c r="B77" s="326" t="s">
        <v>151</v>
      </c>
      <c r="C77" s="327"/>
      <c r="D77" s="328">
        <v>0.2</v>
      </c>
      <c r="E77" s="161">
        <v>-1.5</v>
      </c>
      <c r="F77" s="161">
        <v>0.4</v>
      </c>
      <c r="G77" s="161">
        <v>0</v>
      </c>
      <c r="H77" s="161">
        <v>-2.4</v>
      </c>
      <c r="I77" s="161">
        <v>3.5</v>
      </c>
      <c r="J77" s="161">
        <v>2</v>
      </c>
      <c r="K77" s="161">
        <v>-5.6</v>
      </c>
      <c r="L77" s="329">
        <v>1.8</v>
      </c>
      <c r="M77" s="329">
        <v>-1.1</v>
      </c>
      <c r="N77" s="329">
        <v>0.3</v>
      </c>
      <c r="O77" s="329">
        <v>-7.6</v>
      </c>
      <c r="P77" s="161">
        <v>5.4</v>
      </c>
      <c r="Q77" s="161">
        <v>-2.5</v>
      </c>
      <c r="R77" s="161">
        <v>2.3</v>
      </c>
      <c r="S77" s="329">
        <v>0.1</v>
      </c>
    </row>
    <row r="78" spans="1:19" ht="13.5" customHeight="1">
      <c r="A78" s="326"/>
      <c r="B78" s="326" t="s">
        <v>742</v>
      </c>
      <c r="C78" s="327"/>
      <c r="D78" s="328">
        <v>1.3</v>
      </c>
      <c r="E78" s="161">
        <v>1</v>
      </c>
      <c r="F78" s="161">
        <v>1.6</v>
      </c>
      <c r="G78" s="161">
        <v>0.7</v>
      </c>
      <c r="H78" s="161">
        <v>2.9</v>
      </c>
      <c r="I78" s="161">
        <v>0.3</v>
      </c>
      <c r="J78" s="161">
        <v>-1.2</v>
      </c>
      <c r="K78" s="161">
        <v>2</v>
      </c>
      <c r="L78" s="329">
        <v>-0.8</v>
      </c>
      <c r="M78" s="329">
        <v>-2.1</v>
      </c>
      <c r="N78" s="329">
        <v>-0.6</v>
      </c>
      <c r="O78" s="329">
        <v>-0.5</v>
      </c>
      <c r="P78" s="161">
        <v>-0.6</v>
      </c>
      <c r="Q78" s="161">
        <v>7.7</v>
      </c>
      <c r="R78" s="161">
        <v>-3.6</v>
      </c>
      <c r="S78" s="329">
        <v>0.6</v>
      </c>
    </row>
    <row r="79" spans="1:19" ht="13.5" customHeight="1">
      <c r="A79" s="230"/>
      <c r="B79" s="171" t="s">
        <v>745</v>
      </c>
      <c r="C79" s="231"/>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6"/>
      <c r="B80" s="326" t="s">
        <v>442</v>
      </c>
      <c r="C80" s="327"/>
      <c r="D80" s="389">
        <v>-0.4</v>
      </c>
      <c r="E80" s="162">
        <v>6.4</v>
      </c>
      <c r="F80" s="162">
        <v>-0.4</v>
      </c>
      <c r="G80" s="162">
        <v>-6</v>
      </c>
      <c r="H80" s="162">
        <v>-0.4</v>
      </c>
      <c r="I80" s="162">
        <v>-3</v>
      </c>
      <c r="J80" s="162">
        <v>-2.6</v>
      </c>
      <c r="K80" s="162">
        <v>-3.8</v>
      </c>
      <c r="L80" s="162">
        <v>4.9</v>
      </c>
      <c r="M80" s="162">
        <v>0.5</v>
      </c>
      <c r="N80" s="162">
        <v>-7</v>
      </c>
      <c r="O80" s="162">
        <v>2</v>
      </c>
      <c r="P80" s="162">
        <v>15.4</v>
      </c>
      <c r="Q80" s="162">
        <v>-3.8</v>
      </c>
      <c r="R80" s="162">
        <v>3.1</v>
      </c>
      <c r="S80" s="162">
        <v>0</v>
      </c>
    </row>
    <row r="81" spans="1:19" ht="13.5" customHeight="1">
      <c r="A81" s="326"/>
      <c r="B81" s="326" t="s">
        <v>474</v>
      </c>
      <c r="C81" s="327"/>
      <c r="D81" s="389">
        <v>0</v>
      </c>
      <c r="E81" s="162">
        <v>0.5</v>
      </c>
      <c r="F81" s="162">
        <v>-1</v>
      </c>
      <c r="G81" s="162">
        <v>3.1</v>
      </c>
      <c r="H81" s="162">
        <v>0.1</v>
      </c>
      <c r="I81" s="162">
        <v>-4.2</v>
      </c>
      <c r="J81" s="162">
        <v>-4.5</v>
      </c>
      <c r="K81" s="162">
        <v>0.4</v>
      </c>
      <c r="L81" s="162">
        <v>-4.1</v>
      </c>
      <c r="M81" s="162">
        <v>2.5</v>
      </c>
      <c r="N81" s="162">
        <v>3.5</v>
      </c>
      <c r="O81" s="162">
        <v>0.8</v>
      </c>
      <c r="P81" s="162">
        <v>29.2</v>
      </c>
      <c r="Q81" s="162">
        <v>-2.4</v>
      </c>
      <c r="R81" s="162">
        <v>-2.8</v>
      </c>
      <c r="S81" s="162">
        <v>0.7</v>
      </c>
    </row>
    <row r="82" spans="1:19" ht="13.5" customHeight="1">
      <c r="A82" s="326"/>
      <c r="B82" s="326" t="s">
        <v>499</v>
      </c>
      <c r="C82" s="327"/>
      <c r="D82" s="389">
        <v>2.1</v>
      </c>
      <c r="E82" s="162">
        <v>-0.5</v>
      </c>
      <c r="F82" s="162">
        <v>4.1</v>
      </c>
      <c r="G82" s="162">
        <v>-0.8</v>
      </c>
      <c r="H82" s="162">
        <v>1.8</v>
      </c>
      <c r="I82" s="162">
        <v>-0.5</v>
      </c>
      <c r="J82" s="162">
        <v>-1.8</v>
      </c>
      <c r="K82" s="162">
        <v>-1.4</v>
      </c>
      <c r="L82" s="162">
        <v>6</v>
      </c>
      <c r="M82" s="162">
        <v>-0.2</v>
      </c>
      <c r="N82" s="162">
        <v>5.1</v>
      </c>
      <c r="O82" s="162">
        <v>1.3</v>
      </c>
      <c r="P82" s="162">
        <v>1.7</v>
      </c>
      <c r="Q82" s="162">
        <v>1.9</v>
      </c>
      <c r="R82" s="162">
        <v>1.4</v>
      </c>
      <c r="S82" s="162">
        <v>0.9</v>
      </c>
    </row>
    <row r="83" spans="1:19" ht="13.5" customHeight="1">
      <c r="A83" s="326" t="s">
        <v>744</v>
      </c>
      <c r="B83" s="326" t="s">
        <v>475</v>
      </c>
      <c r="C83" s="327" t="s">
        <v>152</v>
      </c>
      <c r="D83" s="389">
        <v>-2.4</v>
      </c>
      <c r="E83" s="162">
        <v>-5.5</v>
      </c>
      <c r="F83" s="162">
        <v>-1.6</v>
      </c>
      <c r="G83" s="162">
        <v>1.8</v>
      </c>
      <c r="H83" s="162">
        <v>-2.4</v>
      </c>
      <c r="I83" s="162">
        <v>-2.4</v>
      </c>
      <c r="J83" s="162">
        <v>-1.5</v>
      </c>
      <c r="K83" s="162">
        <v>-4.5</v>
      </c>
      <c r="L83" s="162">
        <v>0.6</v>
      </c>
      <c r="M83" s="162">
        <v>-2.5</v>
      </c>
      <c r="N83" s="162">
        <v>6.5</v>
      </c>
      <c r="O83" s="162">
        <v>2.3</v>
      </c>
      <c r="P83" s="162">
        <v>-0.2</v>
      </c>
      <c r="Q83" s="162">
        <v>-9.1</v>
      </c>
      <c r="R83" s="162">
        <v>-0.5</v>
      </c>
      <c r="S83" s="162">
        <v>-4.7</v>
      </c>
    </row>
    <row r="84" spans="1:19" ht="13.5" customHeight="1">
      <c r="A84" s="326"/>
      <c r="B84" s="326" t="s">
        <v>466</v>
      </c>
      <c r="C84" s="327"/>
      <c r="D84" s="389">
        <v>0.4</v>
      </c>
      <c r="E84" s="162">
        <v>-4.7</v>
      </c>
      <c r="F84" s="162">
        <v>2</v>
      </c>
      <c r="G84" s="162">
        <v>-2.9</v>
      </c>
      <c r="H84" s="162">
        <v>2.3</v>
      </c>
      <c r="I84" s="162">
        <v>-0.1</v>
      </c>
      <c r="J84" s="162">
        <v>-1.6</v>
      </c>
      <c r="K84" s="162">
        <v>-5.5</v>
      </c>
      <c r="L84" s="162">
        <v>-0.5</v>
      </c>
      <c r="M84" s="162">
        <v>0.9</v>
      </c>
      <c r="N84" s="162">
        <v>3.2</v>
      </c>
      <c r="O84" s="162">
        <v>0.4</v>
      </c>
      <c r="P84" s="162">
        <v>2.5</v>
      </c>
      <c r="Q84" s="162">
        <v>-1.4</v>
      </c>
      <c r="R84" s="162">
        <v>-0.1</v>
      </c>
      <c r="S84" s="162">
        <v>-2.9</v>
      </c>
    </row>
    <row r="85" spans="1:19" ht="13.5" customHeight="1">
      <c r="A85" s="326"/>
      <c r="B85" s="326" t="s">
        <v>467</v>
      </c>
      <c r="C85" s="327"/>
      <c r="D85" s="389">
        <v>-1.1</v>
      </c>
      <c r="E85" s="162">
        <v>1.8</v>
      </c>
      <c r="F85" s="162">
        <v>0.2</v>
      </c>
      <c r="G85" s="162">
        <v>3.3</v>
      </c>
      <c r="H85" s="162">
        <v>-2.1</v>
      </c>
      <c r="I85" s="162">
        <v>-2.8</v>
      </c>
      <c r="J85" s="162">
        <v>-3.9</v>
      </c>
      <c r="K85" s="162">
        <v>-3.8</v>
      </c>
      <c r="L85" s="162">
        <v>1.1</v>
      </c>
      <c r="M85" s="162">
        <v>-4.2</v>
      </c>
      <c r="N85" s="162">
        <v>5.7</v>
      </c>
      <c r="O85" s="162">
        <v>-2</v>
      </c>
      <c r="P85" s="162">
        <v>-0.3</v>
      </c>
      <c r="Q85" s="162">
        <v>-5.7</v>
      </c>
      <c r="R85" s="162">
        <v>-0.6</v>
      </c>
      <c r="S85" s="162">
        <v>0.2</v>
      </c>
    </row>
    <row r="86" spans="1:19" ht="13.5" customHeight="1">
      <c r="A86" s="326"/>
      <c r="B86" s="326" t="s">
        <v>468</v>
      </c>
      <c r="C86" s="327"/>
      <c r="D86" s="389">
        <v>-1.1</v>
      </c>
      <c r="E86" s="162">
        <v>4.2</v>
      </c>
      <c r="F86" s="162">
        <v>-0.3</v>
      </c>
      <c r="G86" s="162">
        <v>4.5</v>
      </c>
      <c r="H86" s="162">
        <v>-0.9</v>
      </c>
      <c r="I86" s="162">
        <v>-3</v>
      </c>
      <c r="J86" s="162">
        <v>-2.7</v>
      </c>
      <c r="K86" s="162">
        <v>-7.6</v>
      </c>
      <c r="L86" s="162">
        <v>1</v>
      </c>
      <c r="M86" s="162">
        <v>-1.4</v>
      </c>
      <c r="N86" s="162">
        <v>-5.8</v>
      </c>
      <c r="O86" s="162">
        <v>-1.1</v>
      </c>
      <c r="P86" s="162">
        <v>1.2</v>
      </c>
      <c r="Q86" s="162">
        <v>-1.5</v>
      </c>
      <c r="R86" s="162">
        <v>2.2</v>
      </c>
      <c r="S86" s="162">
        <v>-3.3</v>
      </c>
    </row>
    <row r="87" spans="1:19" ht="13.5" customHeight="1">
      <c r="A87" s="326"/>
      <c r="B87" s="326" t="s">
        <v>469</v>
      </c>
      <c r="C87" s="327"/>
      <c r="D87" s="389">
        <v>1.3</v>
      </c>
      <c r="E87" s="162">
        <v>0.3</v>
      </c>
      <c r="F87" s="162">
        <v>1.4</v>
      </c>
      <c r="G87" s="162">
        <v>7.4</v>
      </c>
      <c r="H87" s="162">
        <v>1.7</v>
      </c>
      <c r="I87" s="162">
        <v>-1.9</v>
      </c>
      <c r="J87" s="162">
        <v>-2.4</v>
      </c>
      <c r="K87" s="162">
        <v>2.4</v>
      </c>
      <c r="L87" s="162">
        <v>-2.3</v>
      </c>
      <c r="M87" s="162">
        <v>-1.7</v>
      </c>
      <c r="N87" s="162">
        <v>7.7</v>
      </c>
      <c r="O87" s="162">
        <v>0.2</v>
      </c>
      <c r="P87" s="162">
        <v>5.5</v>
      </c>
      <c r="Q87" s="162">
        <v>3.6</v>
      </c>
      <c r="R87" s="162">
        <v>1.1</v>
      </c>
      <c r="S87" s="162">
        <v>-1.7</v>
      </c>
    </row>
    <row r="88" spans="1:19" ht="13.5" customHeight="1">
      <c r="A88" s="326"/>
      <c r="B88" s="326" t="s">
        <v>470</v>
      </c>
      <c r="C88" s="327"/>
      <c r="D88" s="389">
        <v>1.3</v>
      </c>
      <c r="E88" s="162">
        <v>2.6</v>
      </c>
      <c r="F88" s="162">
        <v>2.1</v>
      </c>
      <c r="G88" s="162">
        <v>2.6</v>
      </c>
      <c r="H88" s="162">
        <v>1.5</v>
      </c>
      <c r="I88" s="162">
        <v>-0.5</v>
      </c>
      <c r="J88" s="162">
        <v>-0.5</v>
      </c>
      <c r="K88" s="162">
        <v>-3.1</v>
      </c>
      <c r="L88" s="162">
        <v>1.4</v>
      </c>
      <c r="M88" s="162">
        <v>0.5</v>
      </c>
      <c r="N88" s="162">
        <v>6.3</v>
      </c>
      <c r="O88" s="162">
        <v>1.2</v>
      </c>
      <c r="P88" s="162">
        <v>6.9</v>
      </c>
      <c r="Q88" s="162">
        <v>0.4</v>
      </c>
      <c r="R88" s="162">
        <v>1.2</v>
      </c>
      <c r="S88" s="162">
        <v>-3.7</v>
      </c>
    </row>
    <row r="89" spans="1:19" ht="13.5" customHeight="1">
      <c r="A89" s="326"/>
      <c r="B89" s="326" t="s">
        <v>471</v>
      </c>
      <c r="C89" s="327"/>
      <c r="D89" s="389">
        <v>0.2</v>
      </c>
      <c r="E89" s="162">
        <v>3.2</v>
      </c>
      <c r="F89" s="162">
        <v>-0.2</v>
      </c>
      <c r="G89" s="162">
        <v>0.4</v>
      </c>
      <c r="H89" s="162">
        <v>-1</v>
      </c>
      <c r="I89" s="162">
        <v>2.5</v>
      </c>
      <c r="J89" s="162">
        <v>0.8</v>
      </c>
      <c r="K89" s="162">
        <v>-2.4</v>
      </c>
      <c r="L89" s="162">
        <v>-1</v>
      </c>
      <c r="M89" s="162">
        <v>0</v>
      </c>
      <c r="N89" s="162">
        <v>7.4</v>
      </c>
      <c r="O89" s="162">
        <v>-1.4</v>
      </c>
      <c r="P89" s="162">
        <v>-0.4</v>
      </c>
      <c r="Q89" s="162">
        <v>-1.9</v>
      </c>
      <c r="R89" s="162">
        <v>0.5</v>
      </c>
      <c r="S89" s="162">
        <v>-0.2</v>
      </c>
    </row>
    <row r="90" spans="1:19" ht="13.5" customHeight="1">
      <c r="A90" s="326"/>
      <c r="B90" s="326" t="s">
        <v>472</v>
      </c>
      <c r="C90" s="327"/>
      <c r="D90" s="389">
        <v>0</v>
      </c>
      <c r="E90" s="162">
        <v>5.6</v>
      </c>
      <c r="F90" s="162">
        <v>-1.1</v>
      </c>
      <c r="G90" s="162">
        <v>0.5</v>
      </c>
      <c r="H90" s="162">
        <v>-0.9</v>
      </c>
      <c r="I90" s="162">
        <v>0.4</v>
      </c>
      <c r="J90" s="162">
        <v>-0.1</v>
      </c>
      <c r="K90" s="162">
        <v>-1.7</v>
      </c>
      <c r="L90" s="162">
        <v>1.4</v>
      </c>
      <c r="M90" s="162">
        <v>0</v>
      </c>
      <c r="N90" s="162">
        <v>3.7</v>
      </c>
      <c r="O90" s="162">
        <v>-3.4</v>
      </c>
      <c r="P90" s="162">
        <v>-11.4</v>
      </c>
      <c r="Q90" s="162">
        <v>3.5</v>
      </c>
      <c r="R90" s="162">
        <v>0.8</v>
      </c>
      <c r="S90" s="162">
        <v>0.4</v>
      </c>
    </row>
    <row r="91" spans="1:19" ht="13.5" customHeight="1">
      <c r="A91" s="326"/>
      <c r="B91" s="326" t="s">
        <v>473</v>
      </c>
      <c r="C91" s="327"/>
      <c r="D91" s="330">
        <v>0.9</v>
      </c>
      <c r="E91" s="331">
        <v>4.8</v>
      </c>
      <c r="F91" s="331">
        <v>1.7</v>
      </c>
      <c r="G91" s="331">
        <v>3.7</v>
      </c>
      <c r="H91" s="331">
        <v>2.7</v>
      </c>
      <c r="I91" s="331">
        <v>1.2</v>
      </c>
      <c r="J91" s="331">
        <v>0.6</v>
      </c>
      <c r="K91" s="331">
        <v>-3.9</v>
      </c>
      <c r="L91" s="331">
        <v>0.8</v>
      </c>
      <c r="M91" s="331">
        <v>3.4</v>
      </c>
      <c r="N91" s="331">
        <v>4</v>
      </c>
      <c r="O91" s="331">
        <v>-1.8</v>
      </c>
      <c r="P91" s="331">
        <v>-2.1</v>
      </c>
      <c r="Q91" s="331">
        <v>-2.3</v>
      </c>
      <c r="R91" s="331">
        <v>0.5</v>
      </c>
      <c r="S91" s="331">
        <v>-1.4</v>
      </c>
    </row>
    <row r="92" spans="1:19" ht="13.5" customHeight="1">
      <c r="A92" s="171"/>
      <c r="B92" s="171" t="s">
        <v>230</v>
      </c>
      <c r="C92" s="172"/>
      <c r="D92" s="173">
        <v>1.6</v>
      </c>
      <c r="E92" s="174">
        <v>2.4</v>
      </c>
      <c r="F92" s="174">
        <v>-0.1</v>
      </c>
      <c r="G92" s="174">
        <v>7.6</v>
      </c>
      <c r="H92" s="174">
        <v>0.6</v>
      </c>
      <c r="I92" s="174">
        <v>0.2</v>
      </c>
      <c r="J92" s="174">
        <v>5.5</v>
      </c>
      <c r="K92" s="174">
        <v>-0.2</v>
      </c>
      <c r="L92" s="174">
        <v>2.7</v>
      </c>
      <c r="M92" s="174">
        <v>-1.5</v>
      </c>
      <c r="N92" s="174">
        <v>17.2</v>
      </c>
      <c r="O92" s="174">
        <v>-1.8</v>
      </c>
      <c r="P92" s="174">
        <v>3.9</v>
      </c>
      <c r="Q92" s="174">
        <v>-0.4</v>
      </c>
      <c r="R92" s="174">
        <v>-0.3</v>
      </c>
      <c r="S92" s="174">
        <v>2.5</v>
      </c>
    </row>
    <row r="93" spans="1:35" ht="27" customHeight="1">
      <c r="A93" s="674" t="s">
        <v>328</v>
      </c>
      <c r="B93" s="674"/>
      <c r="C93" s="675"/>
      <c r="D93" s="240">
        <v>-0.5</v>
      </c>
      <c r="E93" s="239">
        <v>-3.8</v>
      </c>
      <c r="F93" s="239">
        <v>-0.9</v>
      </c>
      <c r="G93" s="239">
        <v>6.7</v>
      </c>
      <c r="H93" s="239">
        <v>1</v>
      </c>
      <c r="I93" s="239">
        <v>-2.3</v>
      </c>
      <c r="J93" s="239">
        <v>0.1</v>
      </c>
      <c r="K93" s="239">
        <v>4.5</v>
      </c>
      <c r="L93" s="239">
        <v>2.1</v>
      </c>
      <c r="M93" s="239">
        <v>-0.6</v>
      </c>
      <c r="N93" s="239">
        <v>1.2</v>
      </c>
      <c r="O93" s="239">
        <v>-0.8</v>
      </c>
      <c r="P93" s="239">
        <v>5.5</v>
      </c>
      <c r="Q93" s="239">
        <v>-2.3</v>
      </c>
      <c r="R93" s="239">
        <v>-3.1</v>
      </c>
      <c r="S93" s="239">
        <v>1.1</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129</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510</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99.7</v>
      </c>
      <c r="E8" s="324">
        <v>101.9</v>
      </c>
      <c r="F8" s="324">
        <v>98.6</v>
      </c>
      <c r="G8" s="324">
        <v>101.7</v>
      </c>
      <c r="H8" s="324">
        <v>105.4</v>
      </c>
      <c r="I8" s="324">
        <v>98</v>
      </c>
      <c r="J8" s="324">
        <v>101.2</v>
      </c>
      <c r="K8" s="324">
        <v>104.1</v>
      </c>
      <c r="L8" s="325">
        <v>100.1</v>
      </c>
      <c r="M8" s="325">
        <v>97.9</v>
      </c>
      <c r="N8" s="325">
        <v>92</v>
      </c>
      <c r="O8" s="325">
        <v>109</v>
      </c>
      <c r="P8" s="324">
        <v>95.9</v>
      </c>
      <c r="Q8" s="324">
        <v>100.3</v>
      </c>
      <c r="R8" s="324">
        <v>101.5</v>
      </c>
      <c r="S8" s="325">
        <v>97.5</v>
      </c>
    </row>
    <row r="9" spans="1:19" ht="13.5" customHeight="1">
      <c r="A9" s="326"/>
      <c r="B9" s="326" t="s">
        <v>148</v>
      </c>
      <c r="C9" s="327"/>
      <c r="D9" s="328">
        <v>100.5</v>
      </c>
      <c r="E9" s="161">
        <v>102.3</v>
      </c>
      <c r="F9" s="161">
        <v>100.4</v>
      </c>
      <c r="G9" s="161">
        <v>100.8</v>
      </c>
      <c r="H9" s="161">
        <v>103.7</v>
      </c>
      <c r="I9" s="161">
        <v>101</v>
      </c>
      <c r="J9" s="161">
        <v>99.7</v>
      </c>
      <c r="K9" s="161">
        <v>107</v>
      </c>
      <c r="L9" s="329">
        <v>97.2</v>
      </c>
      <c r="M9" s="329">
        <v>100.7</v>
      </c>
      <c r="N9" s="329">
        <v>95.2</v>
      </c>
      <c r="O9" s="329">
        <v>105.9</v>
      </c>
      <c r="P9" s="161">
        <v>97</v>
      </c>
      <c r="Q9" s="161">
        <v>100</v>
      </c>
      <c r="R9" s="161">
        <v>104.3</v>
      </c>
      <c r="S9" s="329">
        <v>100.2</v>
      </c>
    </row>
    <row r="10" spans="1:19" ht="13.5">
      <c r="A10" s="326"/>
      <c r="B10" s="326" t="s">
        <v>150</v>
      </c>
      <c r="C10" s="327"/>
      <c r="D10" s="328">
        <v>99.2</v>
      </c>
      <c r="E10" s="161">
        <v>102.4</v>
      </c>
      <c r="F10" s="161">
        <v>99.6</v>
      </c>
      <c r="G10" s="161">
        <v>99.7</v>
      </c>
      <c r="H10" s="161">
        <v>99.4</v>
      </c>
      <c r="I10" s="161">
        <v>101.2</v>
      </c>
      <c r="J10" s="161">
        <v>99.8</v>
      </c>
      <c r="K10" s="161">
        <v>102.4</v>
      </c>
      <c r="L10" s="329">
        <v>95.9</v>
      </c>
      <c r="M10" s="329">
        <v>101.3</v>
      </c>
      <c r="N10" s="329">
        <v>93.6</v>
      </c>
      <c r="O10" s="329">
        <v>99.8</v>
      </c>
      <c r="P10" s="161">
        <v>100.8</v>
      </c>
      <c r="Q10" s="161">
        <v>94.7</v>
      </c>
      <c r="R10" s="161">
        <v>103</v>
      </c>
      <c r="S10" s="329">
        <v>98.7</v>
      </c>
    </row>
    <row r="11" spans="1:19" ht="13.5" customHeight="1">
      <c r="A11" s="326"/>
      <c r="B11" s="326" t="s">
        <v>151</v>
      </c>
      <c r="C11" s="327"/>
      <c r="D11" s="328">
        <v>97.8</v>
      </c>
      <c r="E11" s="161">
        <v>101.6</v>
      </c>
      <c r="F11" s="161">
        <v>99.2</v>
      </c>
      <c r="G11" s="161">
        <v>99.9</v>
      </c>
      <c r="H11" s="161">
        <v>98.3</v>
      </c>
      <c r="I11" s="161">
        <v>99.3</v>
      </c>
      <c r="J11" s="161">
        <v>97.3</v>
      </c>
      <c r="K11" s="161">
        <v>96.8</v>
      </c>
      <c r="L11" s="329">
        <v>98.6</v>
      </c>
      <c r="M11" s="329">
        <v>99.8</v>
      </c>
      <c r="N11" s="329">
        <v>91.3</v>
      </c>
      <c r="O11" s="329">
        <v>102.6</v>
      </c>
      <c r="P11" s="161">
        <v>92.6</v>
      </c>
      <c r="Q11" s="161">
        <v>94.3</v>
      </c>
      <c r="R11" s="161">
        <v>104.3</v>
      </c>
      <c r="S11" s="329">
        <v>99.1</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743</v>
      </c>
      <c r="C13" s="231"/>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6"/>
      <c r="B14" s="326" t="s">
        <v>442</v>
      </c>
      <c r="C14" s="327"/>
      <c r="D14" s="387">
        <v>98.3</v>
      </c>
      <c r="E14" s="388">
        <v>102.8</v>
      </c>
      <c r="F14" s="388">
        <v>102.5</v>
      </c>
      <c r="G14" s="388">
        <v>101.5</v>
      </c>
      <c r="H14" s="388">
        <v>93</v>
      </c>
      <c r="I14" s="388">
        <v>101.2</v>
      </c>
      <c r="J14" s="388">
        <v>93</v>
      </c>
      <c r="K14" s="388">
        <v>94.3</v>
      </c>
      <c r="L14" s="388">
        <v>95.3</v>
      </c>
      <c r="M14" s="388">
        <v>95.4</v>
      </c>
      <c r="N14" s="388">
        <v>89.8</v>
      </c>
      <c r="O14" s="388">
        <v>89.6</v>
      </c>
      <c r="P14" s="388">
        <v>104.3</v>
      </c>
      <c r="Q14" s="388">
        <v>95.5</v>
      </c>
      <c r="R14" s="388">
        <v>99.5</v>
      </c>
      <c r="S14" s="388">
        <v>101.9</v>
      </c>
    </row>
    <row r="15" spans="1:19" ht="13.5" customHeight="1">
      <c r="A15" s="326"/>
      <c r="B15" s="326" t="s">
        <v>474</v>
      </c>
      <c r="C15" s="327"/>
      <c r="D15" s="389">
        <v>100.6</v>
      </c>
      <c r="E15" s="162">
        <v>105.5</v>
      </c>
      <c r="F15" s="162">
        <v>103.8</v>
      </c>
      <c r="G15" s="162">
        <v>98.6</v>
      </c>
      <c r="H15" s="162">
        <v>96.1</v>
      </c>
      <c r="I15" s="162">
        <v>103.4</v>
      </c>
      <c r="J15" s="162">
        <v>97.2</v>
      </c>
      <c r="K15" s="162">
        <v>95.5</v>
      </c>
      <c r="L15" s="162">
        <v>96.5</v>
      </c>
      <c r="M15" s="162">
        <v>98.2</v>
      </c>
      <c r="N15" s="162">
        <v>95.4</v>
      </c>
      <c r="O15" s="162">
        <v>93.4</v>
      </c>
      <c r="P15" s="162">
        <v>105</v>
      </c>
      <c r="Q15" s="162">
        <v>98.6</v>
      </c>
      <c r="R15" s="162">
        <v>100.1</v>
      </c>
      <c r="S15" s="162">
        <v>102.7</v>
      </c>
    </row>
    <row r="16" spans="1:19" ht="13.5" customHeight="1">
      <c r="A16" s="326"/>
      <c r="B16" s="326" t="s">
        <v>499</v>
      </c>
      <c r="C16" s="327"/>
      <c r="D16" s="389">
        <v>100.1</v>
      </c>
      <c r="E16" s="162">
        <v>105.5</v>
      </c>
      <c r="F16" s="162">
        <v>103.5</v>
      </c>
      <c r="G16" s="162">
        <v>99.7</v>
      </c>
      <c r="H16" s="162">
        <v>93.2</v>
      </c>
      <c r="I16" s="162">
        <v>103.5</v>
      </c>
      <c r="J16" s="162">
        <v>96.9</v>
      </c>
      <c r="K16" s="162">
        <v>98.2</v>
      </c>
      <c r="L16" s="162">
        <v>98.6</v>
      </c>
      <c r="M16" s="162">
        <v>96.5</v>
      </c>
      <c r="N16" s="162">
        <v>97.3</v>
      </c>
      <c r="O16" s="162">
        <v>98.7</v>
      </c>
      <c r="P16" s="162">
        <v>94.2</v>
      </c>
      <c r="Q16" s="162">
        <v>97.3</v>
      </c>
      <c r="R16" s="162">
        <v>99.8</v>
      </c>
      <c r="S16" s="162">
        <v>101.8</v>
      </c>
    </row>
    <row r="17" spans="1:19" ht="13.5" customHeight="1">
      <c r="A17" s="326" t="s">
        <v>744</v>
      </c>
      <c r="B17" s="326" t="s">
        <v>475</v>
      </c>
      <c r="C17" s="327" t="s">
        <v>152</v>
      </c>
      <c r="D17" s="389">
        <v>90.3</v>
      </c>
      <c r="E17" s="162">
        <v>88.6</v>
      </c>
      <c r="F17" s="162">
        <v>89.3</v>
      </c>
      <c r="G17" s="162">
        <v>95.2</v>
      </c>
      <c r="H17" s="162">
        <v>84.3</v>
      </c>
      <c r="I17" s="162">
        <v>90.7</v>
      </c>
      <c r="J17" s="162">
        <v>89</v>
      </c>
      <c r="K17" s="162">
        <v>92.3</v>
      </c>
      <c r="L17" s="162">
        <v>88.3</v>
      </c>
      <c r="M17" s="162">
        <v>87.4</v>
      </c>
      <c r="N17" s="162">
        <v>96.7</v>
      </c>
      <c r="O17" s="162">
        <v>92.7</v>
      </c>
      <c r="P17" s="162">
        <v>100.7</v>
      </c>
      <c r="Q17" s="162">
        <v>86.2</v>
      </c>
      <c r="R17" s="162">
        <v>97.5</v>
      </c>
      <c r="S17" s="162">
        <v>95.2</v>
      </c>
    </row>
    <row r="18" spans="1:19" ht="13.5" customHeight="1">
      <c r="A18" s="326"/>
      <c r="B18" s="326" t="s">
        <v>466</v>
      </c>
      <c r="C18" s="327"/>
      <c r="D18" s="389">
        <v>98.9</v>
      </c>
      <c r="E18" s="162">
        <v>109.2</v>
      </c>
      <c r="F18" s="162">
        <v>102.9</v>
      </c>
      <c r="G18" s="162">
        <v>101.1</v>
      </c>
      <c r="H18" s="162">
        <v>90.8</v>
      </c>
      <c r="I18" s="162">
        <v>95.2</v>
      </c>
      <c r="J18" s="162">
        <v>95.3</v>
      </c>
      <c r="K18" s="162">
        <v>90.3</v>
      </c>
      <c r="L18" s="162">
        <v>91.1</v>
      </c>
      <c r="M18" s="162">
        <v>97.3</v>
      </c>
      <c r="N18" s="162">
        <v>92.7</v>
      </c>
      <c r="O18" s="162">
        <v>90.8</v>
      </c>
      <c r="P18" s="162">
        <v>105.9</v>
      </c>
      <c r="Q18" s="162">
        <v>97.9</v>
      </c>
      <c r="R18" s="162">
        <v>96.4</v>
      </c>
      <c r="S18" s="162">
        <v>99.1</v>
      </c>
    </row>
    <row r="19" spans="1:19" ht="13.5" customHeight="1">
      <c r="A19" s="326"/>
      <c r="B19" s="326" t="s">
        <v>467</v>
      </c>
      <c r="C19" s="327"/>
      <c r="D19" s="389">
        <v>97.5</v>
      </c>
      <c r="E19" s="162">
        <v>99.9</v>
      </c>
      <c r="F19" s="162">
        <v>100.6</v>
      </c>
      <c r="G19" s="162">
        <v>102.8</v>
      </c>
      <c r="H19" s="162">
        <v>93.1</v>
      </c>
      <c r="I19" s="162">
        <v>91.5</v>
      </c>
      <c r="J19" s="162">
        <v>91.9</v>
      </c>
      <c r="K19" s="162">
        <v>100.3</v>
      </c>
      <c r="L19" s="162">
        <v>91.4</v>
      </c>
      <c r="M19" s="162">
        <v>97.9</v>
      </c>
      <c r="N19" s="162">
        <v>95.7</v>
      </c>
      <c r="O19" s="162">
        <v>90.8</v>
      </c>
      <c r="P19" s="162">
        <v>106.7</v>
      </c>
      <c r="Q19" s="162">
        <v>96.6</v>
      </c>
      <c r="R19" s="162">
        <v>100.2</v>
      </c>
      <c r="S19" s="162">
        <v>100.7</v>
      </c>
    </row>
    <row r="20" spans="1:19" ht="13.5" customHeight="1">
      <c r="A20" s="326"/>
      <c r="B20" s="326" t="s">
        <v>468</v>
      </c>
      <c r="C20" s="327"/>
      <c r="D20" s="389">
        <v>102.6</v>
      </c>
      <c r="E20" s="162">
        <v>108.8</v>
      </c>
      <c r="F20" s="162">
        <v>106.7</v>
      </c>
      <c r="G20" s="162">
        <v>102.3</v>
      </c>
      <c r="H20" s="162">
        <v>96.8</v>
      </c>
      <c r="I20" s="162">
        <v>99</v>
      </c>
      <c r="J20" s="162">
        <v>98.5</v>
      </c>
      <c r="K20" s="162">
        <v>97.4</v>
      </c>
      <c r="L20" s="162">
        <v>99</v>
      </c>
      <c r="M20" s="162">
        <v>101.4</v>
      </c>
      <c r="N20" s="162">
        <v>96.1</v>
      </c>
      <c r="O20" s="162">
        <v>96.1</v>
      </c>
      <c r="P20" s="162">
        <v>105.3</v>
      </c>
      <c r="Q20" s="162">
        <v>102.9</v>
      </c>
      <c r="R20" s="162">
        <v>105.1</v>
      </c>
      <c r="S20" s="162">
        <v>102.7</v>
      </c>
    </row>
    <row r="21" spans="1:19" ht="13.5" customHeight="1">
      <c r="A21" s="326"/>
      <c r="B21" s="326" t="s">
        <v>469</v>
      </c>
      <c r="C21" s="327"/>
      <c r="D21" s="389">
        <v>94.9</v>
      </c>
      <c r="E21" s="162">
        <v>96</v>
      </c>
      <c r="F21" s="162">
        <v>93.6</v>
      </c>
      <c r="G21" s="162">
        <v>99.4</v>
      </c>
      <c r="H21" s="162">
        <v>89.9</v>
      </c>
      <c r="I21" s="162">
        <v>93</v>
      </c>
      <c r="J21" s="162">
        <v>93.1</v>
      </c>
      <c r="K21" s="162">
        <v>96.4</v>
      </c>
      <c r="L21" s="162">
        <v>93.2</v>
      </c>
      <c r="M21" s="162">
        <v>91.3</v>
      </c>
      <c r="N21" s="162">
        <v>99.8</v>
      </c>
      <c r="O21" s="162">
        <v>94</v>
      </c>
      <c r="P21" s="162">
        <v>106.2</v>
      </c>
      <c r="Q21" s="162">
        <v>94.3</v>
      </c>
      <c r="R21" s="162">
        <v>99.6</v>
      </c>
      <c r="S21" s="162">
        <v>95.5</v>
      </c>
    </row>
    <row r="22" spans="1:19" ht="13.5" customHeight="1">
      <c r="A22" s="326"/>
      <c r="B22" s="326" t="s">
        <v>470</v>
      </c>
      <c r="C22" s="327"/>
      <c r="D22" s="389">
        <v>103.7</v>
      </c>
      <c r="E22" s="162">
        <v>109</v>
      </c>
      <c r="F22" s="162">
        <v>106.3</v>
      </c>
      <c r="G22" s="162">
        <v>110</v>
      </c>
      <c r="H22" s="162">
        <v>97.4</v>
      </c>
      <c r="I22" s="162">
        <v>99.4</v>
      </c>
      <c r="J22" s="162">
        <v>98.9</v>
      </c>
      <c r="K22" s="162">
        <v>99.5</v>
      </c>
      <c r="L22" s="162">
        <v>95.9</v>
      </c>
      <c r="M22" s="162">
        <v>98.8</v>
      </c>
      <c r="N22" s="162">
        <v>99.4</v>
      </c>
      <c r="O22" s="162">
        <v>97.3</v>
      </c>
      <c r="P22" s="162">
        <v>124.2</v>
      </c>
      <c r="Q22" s="162">
        <v>104.3</v>
      </c>
      <c r="R22" s="162">
        <v>104.8</v>
      </c>
      <c r="S22" s="162">
        <v>101.1</v>
      </c>
    </row>
    <row r="23" spans="1:19" ht="13.5" customHeight="1">
      <c r="A23" s="326"/>
      <c r="B23" s="326" t="s">
        <v>471</v>
      </c>
      <c r="C23" s="327"/>
      <c r="D23" s="389">
        <v>101</v>
      </c>
      <c r="E23" s="162">
        <v>106.1</v>
      </c>
      <c r="F23" s="162">
        <v>103.5</v>
      </c>
      <c r="G23" s="162">
        <v>99.9</v>
      </c>
      <c r="H23" s="162">
        <v>95.8</v>
      </c>
      <c r="I23" s="162">
        <v>96.8</v>
      </c>
      <c r="J23" s="162">
        <v>95.3</v>
      </c>
      <c r="K23" s="162">
        <v>98.4</v>
      </c>
      <c r="L23" s="162">
        <v>97.6</v>
      </c>
      <c r="M23" s="162">
        <v>102.8</v>
      </c>
      <c r="N23" s="162">
        <v>99.4</v>
      </c>
      <c r="O23" s="162">
        <v>92.7</v>
      </c>
      <c r="P23" s="162">
        <v>112.5</v>
      </c>
      <c r="Q23" s="162">
        <v>100.7</v>
      </c>
      <c r="R23" s="162">
        <v>103.1</v>
      </c>
      <c r="S23" s="162">
        <v>100.5</v>
      </c>
    </row>
    <row r="24" spans="1:46" ht="13.5" customHeight="1">
      <c r="A24" s="326"/>
      <c r="B24" s="326" t="s">
        <v>472</v>
      </c>
      <c r="C24" s="327"/>
      <c r="D24" s="389">
        <v>94.7</v>
      </c>
      <c r="E24" s="162">
        <v>99.3</v>
      </c>
      <c r="F24" s="162">
        <v>91.8</v>
      </c>
      <c r="G24" s="162">
        <v>101.4</v>
      </c>
      <c r="H24" s="162">
        <v>92</v>
      </c>
      <c r="I24" s="162">
        <v>93.4</v>
      </c>
      <c r="J24" s="162">
        <v>94.4</v>
      </c>
      <c r="K24" s="162">
        <v>95.5</v>
      </c>
      <c r="L24" s="162">
        <v>94.6</v>
      </c>
      <c r="M24" s="162">
        <v>92.6</v>
      </c>
      <c r="N24" s="162">
        <v>101.6</v>
      </c>
      <c r="O24" s="162">
        <v>94</v>
      </c>
      <c r="P24" s="162">
        <v>89.8</v>
      </c>
      <c r="Q24" s="162">
        <v>99</v>
      </c>
      <c r="R24" s="162">
        <v>103.8</v>
      </c>
      <c r="S24" s="162">
        <v>96.3</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89">
        <v>100.2</v>
      </c>
      <c r="E25" s="162">
        <v>108.7</v>
      </c>
      <c r="F25" s="162">
        <v>102.6</v>
      </c>
      <c r="G25" s="162">
        <v>97.5</v>
      </c>
      <c r="H25" s="162">
        <v>92.5</v>
      </c>
      <c r="I25" s="162">
        <v>97.1</v>
      </c>
      <c r="J25" s="162">
        <v>94.7</v>
      </c>
      <c r="K25" s="162">
        <v>91.3</v>
      </c>
      <c r="L25" s="162">
        <v>96.2</v>
      </c>
      <c r="M25" s="162">
        <v>100.4</v>
      </c>
      <c r="N25" s="162">
        <v>100.9</v>
      </c>
      <c r="O25" s="162">
        <v>92</v>
      </c>
      <c r="P25" s="162">
        <v>110.7</v>
      </c>
      <c r="Q25" s="162">
        <v>99.9</v>
      </c>
      <c r="R25" s="162">
        <v>101.6</v>
      </c>
      <c r="S25" s="162">
        <v>100.5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232</v>
      </c>
      <c r="C26" s="172"/>
      <c r="D26" s="173">
        <v>99.1</v>
      </c>
      <c r="E26" s="174">
        <v>105.5</v>
      </c>
      <c r="F26" s="174">
        <v>101.6</v>
      </c>
      <c r="G26" s="174">
        <v>101.7</v>
      </c>
      <c r="H26" s="174">
        <v>89.9</v>
      </c>
      <c r="I26" s="174">
        <v>94</v>
      </c>
      <c r="J26" s="174">
        <v>93.7</v>
      </c>
      <c r="K26" s="174">
        <v>95.6</v>
      </c>
      <c r="L26" s="174">
        <v>93.3</v>
      </c>
      <c r="M26" s="174">
        <v>97.6</v>
      </c>
      <c r="N26" s="174">
        <v>97.3</v>
      </c>
      <c r="O26" s="174">
        <v>92.7</v>
      </c>
      <c r="P26" s="174">
        <v>117.4</v>
      </c>
      <c r="Q26" s="174">
        <v>97.6</v>
      </c>
      <c r="R26" s="174">
        <v>102.6</v>
      </c>
      <c r="S26" s="174">
        <v>99.9</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-1.6</v>
      </c>
      <c r="E28" s="324">
        <v>-1</v>
      </c>
      <c r="F28" s="324">
        <v>-1.6</v>
      </c>
      <c r="G28" s="324">
        <v>1.4</v>
      </c>
      <c r="H28" s="324">
        <v>0.3</v>
      </c>
      <c r="I28" s="324">
        <v>1.4</v>
      </c>
      <c r="J28" s="324">
        <v>-1.3</v>
      </c>
      <c r="K28" s="324">
        <v>3.9</v>
      </c>
      <c r="L28" s="325">
        <v>2.9</v>
      </c>
      <c r="M28" s="325">
        <v>0.9</v>
      </c>
      <c r="N28" s="325">
        <v>-12.1</v>
      </c>
      <c r="O28" s="325">
        <v>1.6</v>
      </c>
      <c r="P28" s="324">
        <v>-11.5</v>
      </c>
      <c r="Q28" s="324">
        <v>-0.7</v>
      </c>
      <c r="R28" s="324">
        <v>-1.1</v>
      </c>
      <c r="S28" s="325">
        <v>5.9</v>
      </c>
    </row>
    <row r="29" spans="1:19" ht="13.5" customHeight="1">
      <c r="A29" s="326"/>
      <c r="B29" s="326" t="s">
        <v>148</v>
      </c>
      <c r="C29" s="327"/>
      <c r="D29" s="328">
        <v>0.8</v>
      </c>
      <c r="E29" s="161">
        <v>0.4</v>
      </c>
      <c r="F29" s="161">
        <v>1.8</v>
      </c>
      <c r="G29" s="161">
        <v>-0.8</v>
      </c>
      <c r="H29" s="161">
        <v>-1.6</v>
      </c>
      <c r="I29" s="161">
        <v>3.1</v>
      </c>
      <c r="J29" s="161">
        <v>-1.4</v>
      </c>
      <c r="K29" s="161">
        <v>2.8</v>
      </c>
      <c r="L29" s="329">
        <v>-2.9</v>
      </c>
      <c r="M29" s="329">
        <v>2.9</v>
      </c>
      <c r="N29" s="329">
        <v>3.5</v>
      </c>
      <c r="O29" s="329">
        <v>-2.9</v>
      </c>
      <c r="P29" s="161">
        <v>1.1</v>
      </c>
      <c r="Q29" s="161">
        <v>-0.3</v>
      </c>
      <c r="R29" s="161">
        <v>2.8</v>
      </c>
      <c r="S29" s="329">
        <v>2.8</v>
      </c>
    </row>
    <row r="30" spans="1:19" ht="13.5" customHeight="1">
      <c r="A30" s="326"/>
      <c r="B30" s="326" t="s">
        <v>150</v>
      </c>
      <c r="C30" s="327"/>
      <c r="D30" s="328">
        <v>-1.2</v>
      </c>
      <c r="E30" s="161">
        <v>0.1</v>
      </c>
      <c r="F30" s="161">
        <v>-0.8</v>
      </c>
      <c r="G30" s="161">
        <v>-1.1</v>
      </c>
      <c r="H30" s="161">
        <v>-4.2</v>
      </c>
      <c r="I30" s="161">
        <v>0.2</v>
      </c>
      <c r="J30" s="161">
        <v>0.1</v>
      </c>
      <c r="K30" s="161">
        <v>-4.3</v>
      </c>
      <c r="L30" s="329">
        <v>-1.3</v>
      </c>
      <c r="M30" s="329">
        <v>0.6</v>
      </c>
      <c r="N30" s="329">
        <v>-1.6</v>
      </c>
      <c r="O30" s="329">
        <v>-5.8</v>
      </c>
      <c r="P30" s="161">
        <v>3.9</v>
      </c>
      <c r="Q30" s="161">
        <v>-5.3</v>
      </c>
      <c r="R30" s="161">
        <v>-1.3</v>
      </c>
      <c r="S30" s="329">
        <v>-1.6</v>
      </c>
    </row>
    <row r="31" spans="1:19" ht="13.5" customHeight="1">
      <c r="A31" s="326"/>
      <c r="B31" s="326" t="s">
        <v>151</v>
      </c>
      <c r="C31" s="327"/>
      <c r="D31" s="328">
        <v>-1.4</v>
      </c>
      <c r="E31" s="161">
        <v>-0.8</v>
      </c>
      <c r="F31" s="161">
        <v>-0.4</v>
      </c>
      <c r="G31" s="161">
        <v>0.1</v>
      </c>
      <c r="H31" s="161">
        <v>-1.1</v>
      </c>
      <c r="I31" s="161">
        <v>-1.9</v>
      </c>
      <c r="J31" s="161">
        <v>-2.5</v>
      </c>
      <c r="K31" s="161">
        <v>-5.5</v>
      </c>
      <c r="L31" s="329">
        <v>2.7</v>
      </c>
      <c r="M31" s="329">
        <v>-1.4</v>
      </c>
      <c r="N31" s="329">
        <v>-2.6</v>
      </c>
      <c r="O31" s="329">
        <v>2.8</v>
      </c>
      <c r="P31" s="161">
        <v>-8.1</v>
      </c>
      <c r="Q31" s="161">
        <v>-0.4</v>
      </c>
      <c r="R31" s="161">
        <v>1.2</v>
      </c>
      <c r="S31" s="329">
        <v>0.4</v>
      </c>
    </row>
    <row r="32" spans="1:19" ht="13.5" customHeight="1">
      <c r="A32" s="326"/>
      <c r="B32" s="326" t="s">
        <v>742</v>
      </c>
      <c r="C32" s="327"/>
      <c r="D32" s="328">
        <v>2.2</v>
      </c>
      <c r="E32" s="161">
        <v>-1.6</v>
      </c>
      <c r="F32" s="161">
        <v>0.8</v>
      </c>
      <c r="G32" s="161">
        <v>0.2</v>
      </c>
      <c r="H32" s="161">
        <v>1.7</v>
      </c>
      <c r="I32" s="161">
        <v>0.8</v>
      </c>
      <c r="J32" s="161">
        <v>2.7</v>
      </c>
      <c r="K32" s="161">
        <v>3.3</v>
      </c>
      <c r="L32" s="329">
        <v>1.5</v>
      </c>
      <c r="M32" s="329">
        <v>0.2</v>
      </c>
      <c r="N32" s="329">
        <v>9.5</v>
      </c>
      <c r="O32" s="329">
        <v>-2.5</v>
      </c>
      <c r="P32" s="161">
        <v>8</v>
      </c>
      <c r="Q32" s="161">
        <v>6</v>
      </c>
      <c r="R32" s="161">
        <v>-4</v>
      </c>
      <c r="S32" s="329">
        <v>0.9</v>
      </c>
    </row>
    <row r="33" spans="1:19" ht="13.5" customHeight="1">
      <c r="A33" s="230"/>
      <c r="B33" s="171" t="s">
        <v>746</v>
      </c>
      <c r="C33" s="231"/>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6"/>
      <c r="B34" s="326" t="s">
        <v>442</v>
      </c>
      <c r="C34" s="327"/>
      <c r="D34" s="387">
        <v>-1</v>
      </c>
      <c r="E34" s="388">
        <v>6.6</v>
      </c>
      <c r="F34" s="388">
        <v>1.4</v>
      </c>
      <c r="G34" s="388">
        <v>-2.9</v>
      </c>
      <c r="H34" s="388">
        <v>-6.3</v>
      </c>
      <c r="I34" s="388">
        <v>-0.3</v>
      </c>
      <c r="J34" s="388">
        <v>-3.2</v>
      </c>
      <c r="K34" s="388">
        <v>-5.1</v>
      </c>
      <c r="L34" s="388">
        <v>-3.7</v>
      </c>
      <c r="M34" s="388">
        <v>-2.4</v>
      </c>
      <c r="N34" s="388">
        <v>-7.5</v>
      </c>
      <c r="O34" s="388">
        <v>-2.7</v>
      </c>
      <c r="P34" s="388">
        <v>-2.6</v>
      </c>
      <c r="Q34" s="388">
        <v>-4.1</v>
      </c>
      <c r="R34" s="388">
        <v>-1.4</v>
      </c>
      <c r="S34" s="388">
        <v>2.4</v>
      </c>
    </row>
    <row r="35" spans="1:19" ht="13.5" customHeight="1">
      <c r="A35" s="326"/>
      <c r="B35" s="326" t="s">
        <v>474</v>
      </c>
      <c r="C35" s="327"/>
      <c r="D35" s="389">
        <v>-1</v>
      </c>
      <c r="E35" s="162">
        <v>-1</v>
      </c>
      <c r="F35" s="162">
        <v>-0.8</v>
      </c>
      <c r="G35" s="162">
        <v>3.7</v>
      </c>
      <c r="H35" s="162">
        <v>-6.6</v>
      </c>
      <c r="I35" s="162">
        <v>-1.4</v>
      </c>
      <c r="J35" s="162">
        <v>-3.1</v>
      </c>
      <c r="K35" s="162">
        <v>0</v>
      </c>
      <c r="L35" s="162">
        <v>-5.6</v>
      </c>
      <c r="M35" s="162">
        <v>-2.8</v>
      </c>
      <c r="N35" s="162">
        <v>-0.3</v>
      </c>
      <c r="O35" s="162">
        <v>-3</v>
      </c>
      <c r="P35" s="162">
        <v>7.2</v>
      </c>
      <c r="Q35" s="162">
        <v>-1.8</v>
      </c>
      <c r="R35" s="162">
        <v>4.7</v>
      </c>
      <c r="S35" s="162">
        <v>1.3</v>
      </c>
    </row>
    <row r="36" spans="1:19" ht="13.5" customHeight="1">
      <c r="A36" s="326"/>
      <c r="B36" s="326" t="s">
        <v>499</v>
      </c>
      <c r="C36" s="327"/>
      <c r="D36" s="389">
        <v>1.2</v>
      </c>
      <c r="E36" s="162">
        <v>3.9</v>
      </c>
      <c r="F36" s="162">
        <v>4.2</v>
      </c>
      <c r="G36" s="162">
        <v>6.9</v>
      </c>
      <c r="H36" s="162">
        <v>-5.5</v>
      </c>
      <c r="I36" s="162">
        <v>2.8</v>
      </c>
      <c r="J36" s="162">
        <v>-2.5</v>
      </c>
      <c r="K36" s="162">
        <v>-2.7</v>
      </c>
      <c r="L36" s="162">
        <v>-0.6</v>
      </c>
      <c r="M36" s="162">
        <v>-5.1</v>
      </c>
      <c r="N36" s="162">
        <v>-0.3</v>
      </c>
      <c r="O36" s="162">
        <v>3.4</v>
      </c>
      <c r="P36" s="162">
        <v>-2.7</v>
      </c>
      <c r="Q36" s="162">
        <v>-0.4</v>
      </c>
      <c r="R36" s="162">
        <v>0.9</v>
      </c>
      <c r="S36" s="162">
        <v>2.9</v>
      </c>
    </row>
    <row r="37" spans="1:19" ht="13.5" customHeight="1">
      <c r="A37" s="326" t="s">
        <v>744</v>
      </c>
      <c r="B37" s="326" t="s">
        <v>475</v>
      </c>
      <c r="C37" s="327" t="s">
        <v>152</v>
      </c>
      <c r="D37" s="389">
        <v>-3.1</v>
      </c>
      <c r="E37" s="162">
        <v>2.1</v>
      </c>
      <c r="F37" s="162">
        <v>-1.4</v>
      </c>
      <c r="G37" s="162">
        <v>-0.1</v>
      </c>
      <c r="H37" s="162">
        <v>-11.4</v>
      </c>
      <c r="I37" s="162">
        <v>-9.8</v>
      </c>
      <c r="J37" s="162">
        <v>-7.4</v>
      </c>
      <c r="K37" s="162">
        <v>-0.9</v>
      </c>
      <c r="L37" s="162">
        <v>-5.5</v>
      </c>
      <c r="M37" s="162">
        <v>-0.8</v>
      </c>
      <c r="N37" s="162">
        <v>4.1</v>
      </c>
      <c r="O37" s="162">
        <v>8.2</v>
      </c>
      <c r="P37" s="162">
        <v>2.1</v>
      </c>
      <c r="Q37" s="162">
        <v>-9.3</v>
      </c>
      <c r="R37" s="162">
        <v>1</v>
      </c>
      <c r="S37" s="162">
        <v>-0.5</v>
      </c>
    </row>
    <row r="38" spans="1:19" ht="13.5" customHeight="1">
      <c r="A38" s="326"/>
      <c r="B38" s="326" t="s">
        <v>466</v>
      </c>
      <c r="C38" s="327"/>
      <c r="D38" s="389">
        <v>-1.2</v>
      </c>
      <c r="E38" s="162">
        <v>5.9</v>
      </c>
      <c r="F38" s="162">
        <v>1.6</v>
      </c>
      <c r="G38" s="162">
        <v>-4.7</v>
      </c>
      <c r="H38" s="162">
        <v>-5.1</v>
      </c>
      <c r="I38" s="162">
        <v>-6.9</v>
      </c>
      <c r="J38" s="162">
        <v>-4.8</v>
      </c>
      <c r="K38" s="162">
        <v>-1.2</v>
      </c>
      <c r="L38" s="162">
        <v>-9.4</v>
      </c>
      <c r="M38" s="162">
        <v>-2.9</v>
      </c>
      <c r="N38" s="162">
        <v>-1.4</v>
      </c>
      <c r="O38" s="162">
        <v>2.5</v>
      </c>
      <c r="P38" s="162">
        <v>0.8</v>
      </c>
      <c r="Q38" s="162">
        <v>-3.5</v>
      </c>
      <c r="R38" s="162">
        <v>0.9</v>
      </c>
      <c r="S38" s="162">
        <v>-2.6</v>
      </c>
    </row>
    <row r="39" spans="1:19" ht="13.5" customHeight="1">
      <c r="A39" s="326"/>
      <c r="B39" s="326" t="s">
        <v>467</v>
      </c>
      <c r="C39" s="327"/>
      <c r="D39" s="389">
        <v>-3.4</v>
      </c>
      <c r="E39" s="162">
        <v>0.3</v>
      </c>
      <c r="F39" s="162">
        <v>-2</v>
      </c>
      <c r="G39" s="162">
        <v>-1.2</v>
      </c>
      <c r="H39" s="162">
        <v>-3.9</v>
      </c>
      <c r="I39" s="162">
        <v>-9.7</v>
      </c>
      <c r="J39" s="162">
        <v>-6.9</v>
      </c>
      <c r="K39" s="162">
        <v>-0.1</v>
      </c>
      <c r="L39" s="162">
        <v>-8.4</v>
      </c>
      <c r="M39" s="162">
        <v>-3</v>
      </c>
      <c r="N39" s="162">
        <v>-1.5</v>
      </c>
      <c r="O39" s="162">
        <v>2.5</v>
      </c>
      <c r="P39" s="162">
        <v>-0.2</v>
      </c>
      <c r="Q39" s="162">
        <v>-6.2</v>
      </c>
      <c r="R39" s="162">
        <v>-2.7</v>
      </c>
      <c r="S39" s="162">
        <v>-1.5</v>
      </c>
    </row>
    <row r="40" spans="1:19" ht="13.5" customHeight="1">
      <c r="A40" s="326"/>
      <c r="B40" s="326" t="s">
        <v>468</v>
      </c>
      <c r="C40" s="327"/>
      <c r="D40" s="389">
        <v>-2.2</v>
      </c>
      <c r="E40" s="162">
        <v>5.2</v>
      </c>
      <c r="F40" s="162">
        <v>-0.7</v>
      </c>
      <c r="G40" s="162">
        <v>0.7</v>
      </c>
      <c r="H40" s="162">
        <v>-10.1</v>
      </c>
      <c r="I40" s="162">
        <v>-8.9</v>
      </c>
      <c r="J40" s="162">
        <v>-3.8</v>
      </c>
      <c r="K40" s="162">
        <v>-1.1</v>
      </c>
      <c r="L40" s="162">
        <v>-8.8</v>
      </c>
      <c r="M40" s="162">
        <v>-2.2</v>
      </c>
      <c r="N40" s="162">
        <v>-2.1</v>
      </c>
      <c r="O40" s="162">
        <v>1.5</v>
      </c>
      <c r="P40" s="162">
        <v>-6.3</v>
      </c>
      <c r="Q40" s="162">
        <v>-2.1</v>
      </c>
      <c r="R40" s="162">
        <v>1.5</v>
      </c>
      <c r="S40" s="162">
        <v>-1.9</v>
      </c>
    </row>
    <row r="41" spans="1:19" ht="13.5" customHeight="1">
      <c r="A41" s="326"/>
      <c r="B41" s="326" t="s">
        <v>469</v>
      </c>
      <c r="C41" s="327"/>
      <c r="D41" s="389">
        <v>-0.2</v>
      </c>
      <c r="E41" s="162">
        <v>5.1</v>
      </c>
      <c r="F41" s="162">
        <v>0.9</v>
      </c>
      <c r="G41" s="162">
        <v>10.9</v>
      </c>
      <c r="H41" s="162">
        <v>-8.5</v>
      </c>
      <c r="I41" s="162">
        <v>-7.2</v>
      </c>
      <c r="J41" s="162">
        <v>-4.3</v>
      </c>
      <c r="K41" s="162">
        <v>3.4</v>
      </c>
      <c r="L41" s="162">
        <v>-5.1</v>
      </c>
      <c r="M41" s="162">
        <v>0.2</v>
      </c>
      <c r="N41" s="162">
        <v>1</v>
      </c>
      <c r="O41" s="162">
        <v>2.7</v>
      </c>
      <c r="P41" s="162">
        <v>4.8</v>
      </c>
      <c r="Q41" s="162">
        <v>1.3</v>
      </c>
      <c r="R41" s="162">
        <v>1.2</v>
      </c>
      <c r="S41" s="162">
        <v>-2.7</v>
      </c>
    </row>
    <row r="42" spans="1:19" ht="13.5" customHeight="1">
      <c r="A42" s="326"/>
      <c r="B42" s="326" t="s">
        <v>470</v>
      </c>
      <c r="C42" s="327"/>
      <c r="D42" s="389">
        <v>-0.7</v>
      </c>
      <c r="E42" s="162">
        <v>4.1</v>
      </c>
      <c r="F42" s="162">
        <v>0.8</v>
      </c>
      <c r="G42" s="162">
        <v>2.2</v>
      </c>
      <c r="H42" s="162">
        <v>-3.3</v>
      </c>
      <c r="I42" s="162">
        <v>-4.9</v>
      </c>
      <c r="J42" s="162">
        <v>-3.8</v>
      </c>
      <c r="K42" s="162">
        <v>-3.5</v>
      </c>
      <c r="L42" s="162">
        <v>-5</v>
      </c>
      <c r="M42" s="162">
        <v>-1.6</v>
      </c>
      <c r="N42" s="162">
        <v>1.4</v>
      </c>
      <c r="O42" s="162">
        <v>3.2</v>
      </c>
      <c r="P42" s="162">
        <v>6.2</v>
      </c>
      <c r="Q42" s="162">
        <v>-1.1</v>
      </c>
      <c r="R42" s="162">
        <v>-0.9</v>
      </c>
      <c r="S42" s="162">
        <v>-3.6</v>
      </c>
    </row>
    <row r="43" spans="1:19" ht="13.5" customHeight="1">
      <c r="A43" s="326"/>
      <c r="B43" s="326" t="s">
        <v>471</v>
      </c>
      <c r="C43" s="327"/>
      <c r="D43" s="389">
        <v>-0.3</v>
      </c>
      <c r="E43" s="162">
        <v>3.3</v>
      </c>
      <c r="F43" s="162">
        <v>-0.7</v>
      </c>
      <c r="G43" s="162">
        <v>4.3</v>
      </c>
      <c r="H43" s="162">
        <v>-5.2</v>
      </c>
      <c r="I43" s="162">
        <v>-6.3</v>
      </c>
      <c r="J43" s="162">
        <v>-1.1</v>
      </c>
      <c r="K43" s="162">
        <v>-3.1</v>
      </c>
      <c r="L43" s="162">
        <v>-3.6</v>
      </c>
      <c r="M43" s="162">
        <v>3.2</v>
      </c>
      <c r="N43" s="162">
        <v>6</v>
      </c>
      <c r="O43" s="162">
        <v>-4.2</v>
      </c>
      <c r="P43" s="162">
        <v>5.6</v>
      </c>
      <c r="Q43" s="162">
        <v>0</v>
      </c>
      <c r="R43" s="162">
        <v>-0.9</v>
      </c>
      <c r="S43" s="162">
        <v>-3.3</v>
      </c>
    </row>
    <row r="44" spans="1:19" ht="13.5" customHeight="1">
      <c r="A44" s="326"/>
      <c r="B44" s="326" t="s">
        <v>472</v>
      </c>
      <c r="C44" s="327"/>
      <c r="D44" s="389">
        <v>-0.6</v>
      </c>
      <c r="E44" s="162">
        <v>3.4</v>
      </c>
      <c r="F44" s="162">
        <v>-2.1</v>
      </c>
      <c r="G44" s="162">
        <v>0.1</v>
      </c>
      <c r="H44" s="162">
        <v>-3.6</v>
      </c>
      <c r="I44" s="162">
        <v>-7</v>
      </c>
      <c r="J44" s="162">
        <v>0.3</v>
      </c>
      <c r="K44" s="162">
        <v>-3.3</v>
      </c>
      <c r="L44" s="162">
        <v>-2</v>
      </c>
      <c r="M44" s="162">
        <v>4.4</v>
      </c>
      <c r="N44" s="162">
        <v>7.3</v>
      </c>
      <c r="O44" s="162">
        <v>-6.7</v>
      </c>
      <c r="P44" s="162">
        <v>-2.6</v>
      </c>
      <c r="Q44" s="162">
        <v>4</v>
      </c>
      <c r="R44" s="162">
        <v>-1</v>
      </c>
      <c r="S44" s="162">
        <v>-6.2</v>
      </c>
    </row>
    <row r="45" spans="1:19" ht="13.5" customHeight="1">
      <c r="A45" s="326"/>
      <c r="B45" s="326" t="s">
        <v>473</v>
      </c>
      <c r="C45" s="327"/>
      <c r="D45" s="389">
        <v>0.6</v>
      </c>
      <c r="E45" s="162">
        <v>6.2</v>
      </c>
      <c r="F45" s="162">
        <v>0.6</v>
      </c>
      <c r="G45" s="162">
        <v>-2.9</v>
      </c>
      <c r="H45" s="162">
        <v>-3.2</v>
      </c>
      <c r="I45" s="162">
        <v>-5.6</v>
      </c>
      <c r="J45" s="162">
        <v>-0.8</v>
      </c>
      <c r="K45" s="162">
        <v>-2.2</v>
      </c>
      <c r="L45" s="162">
        <v>-5</v>
      </c>
      <c r="M45" s="162">
        <v>4.9</v>
      </c>
      <c r="N45" s="162">
        <v>7.6</v>
      </c>
      <c r="O45" s="162">
        <v>-0.2</v>
      </c>
      <c r="P45" s="162">
        <v>6.8</v>
      </c>
      <c r="Q45" s="162">
        <v>-0.4</v>
      </c>
      <c r="R45" s="162">
        <v>0.5</v>
      </c>
      <c r="S45" s="162">
        <v>-2.1</v>
      </c>
    </row>
    <row r="46" spans="1:19" ht="13.5" customHeight="1">
      <c r="A46" s="171"/>
      <c r="B46" s="338" t="s">
        <v>232</v>
      </c>
      <c r="C46" s="172"/>
      <c r="D46" s="173">
        <v>0.8</v>
      </c>
      <c r="E46" s="174">
        <v>2.6</v>
      </c>
      <c r="F46" s="174">
        <v>-0.9</v>
      </c>
      <c r="G46" s="174">
        <v>0.2</v>
      </c>
      <c r="H46" s="174">
        <v>-3.3</v>
      </c>
      <c r="I46" s="174">
        <v>-7.1</v>
      </c>
      <c r="J46" s="174">
        <v>0.8</v>
      </c>
      <c r="K46" s="174">
        <v>1.4</v>
      </c>
      <c r="L46" s="174">
        <v>-2.1</v>
      </c>
      <c r="M46" s="174">
        <v>2.3</v>
      </c>
      <c r="N46" s="174">
        <v>8.4</v>
      </c>
      <c r="O46" s="174">
        <v>3.5</v>
      </c>
      <c r="P46" s="174">
        <v>12.6</v>
      </c>
      <c r="Q46" s="174">
        <v>2.2</v>
      </c>
      <c r="R46" s="174">
        <v>3.1</v>
      </c>
      <c r="S46" s="174">
        <v>-2</v>
      </c>
    </row>
    <row r="47" spans="1:35" ht="27" customHeight="1">
      <c r="A47" s="657" t="s">
        <v>328</v>
      </c>
      <c r="B47" s="657"/>
      <c r="C47" s="658"/>
      <c r="D47" s="177">
        <v>-1.1</v>
      </c>
      <c r="E47" s="177">
        <v>-2.9</v>
      </c>
      <c r="F47" s="177">
        <v>-1</v>
      </c>
      <c r="G47" s="177">
        <v>4.3</v>
      </c>
      <c r="H47" s="177">
        <v>-2.8</v>
      </c>
      <c r="I47" s="177">
        <v>-3.2</v>
      </c>
      <c r="J47" s="177">
        <v>-1.1</v>
      </c>
      <c r="K47" s="177">
        <v>4.7</v>
      </c>
      <c r="L47" s="177">
        <v>-3</v>
      </c>
      <c r="M47" s="177">
        <v>-2.8</v>
      </c>
      <c r="N47" s="177">
        <v>-3.6</v>
      </c>
      <c r="O47" s="177">
        <v>0.8</v>
      </c>
      <c r="P47" s="177">
        <v>6.1</v>
      </c>
      <c r="Q47" s="177">
        <v>-2.3</v>
      </c>
      <c r="R47" s="177">
        <v>1</v>
      </c>
      <c r="S47" s="177">
        <v>-0.6</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510</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99.6</v>
      </c>
      <c r="E54" s="324">
        <v>102.2</v>
      </c>
      <c r="F54" s="324">
        <v>98</v>
      </c>
      <c r="G54" s="324">
        <v>101.8</v>
      </c>
      <c r="H54" s="324">
        <v>108.3</v>
      </c>
      <c r="I54" s="324">
        <v>96.1</v>
      </c>
      <c r="J54" s="324">
        <v>99.8</v>
      </c>
      <c r="K54" s="324">
        <v>106.5</v>
      </c>
      <c r="L54" s="325">
        <v>100.4</v>
      </c>
      <c r="M54" s="325">
        <v>97.8</v>
      </c>
      <c r="N54" s="325">
        <v>98.9</v>
      </c>
      <c r="O54" s="325">
        <v>120.4</v>
      </c>
      <c r="P54" s="324">
        <v>95.9</v>
      </c>
      <c r="Q54" s="324">
        <v>102.1</v>
      </c>
      <c r="R54" s="324">
        <v>101.2</v>
      </c>
      <c r="S54" s="325">
        <v>93.9</v>
      </c>
    </row>
    <row r="55" spans="1:19" ht="13.5" customHeight="1">
      <c r="A55" s="326"/>
      <c r="B55" s="326" t="s">
        <v>148</v>
      </c>
      <c r="C55" s="327"/>
      <c r="D55" s="328">
        <v>100.3</v>
      </c>
      <c r="E55" s="161">
        <v>106.3</v>
      </c>
      <c r="F55" s="161">
        <v>100.3</v>
      </c>
      <c r="G55" s="161">
        <v>100.9</v>
      </c>
      <c r="H55" s="161">
        <v>105</v>
      </c>
      <c r="I55" s="161">
        <v>100.3</v>
      </c>
      <c r="J55" s="161">
        <v>98.4</v>
      </c>
      <c r="K55" s="161">
        <v>105</v>
      </c>
      <c r="L55" s="329">
        <v>93.5</v>
      </c>
      <c r="M55" s="329">
        <v>102.3</v>
      </c>
      <c r="N55" s="329">
        <v>101.4</v>
      </c>
      <c r="O55" s="329">
        <v>112.7</v>
      </c>
      <c r="P55" s="161">
        <v>92.8</v>
      </c>
      <c r="Q55" s="161">
        <v>99</v>
      </c>
      <c r="R55" s="161">
        <v>104.8</v>
      </c>
      <c r="S55" s="329">
        <v>96.8</v>
      </c>
    </row>
    <row r="56" spans="1:19" ht="13.5" customHeight="1">
      <c r="A56" s="326"/>
      <c r="B56" s="326" t="s">
        <v>150</v>
      </c>
      <c r="C56" s="327"/>
      <c r="D56" s="328">
        <v>99.2</v>
      </c>
      <c r="E56" s="161">
        <v>101.8</v>
      </c>
      <c r="F56" s="161">
        <v>99.2</v>
      </c>
      <c r="G56" s="161">
        <v>100.1</v>
      </c>
      <c r="H56" s="161">
        <v>100</v>
      </c>
      <c r="I56" s="161">
        <v>99.3</v>
      </c>
      <c r="J56" s="161">
        <v>98.9</v>
      </c>
      <c r="K56" s="161">
        <v>101.3</v>
      </c>
      <c r="L56" s="329">
        <v>97</v>
      </c>
      <c r="M56" s="329">
        <v>101.6</v>
      </c>
      <c r="N56" s="329">
        <v>100.1</v>
      </c>
      <c r="O56" s="329">
        <v>110.7</v>
      </c>
      <c r="P56" s="161">
        <v>97.8</v>
      </c>
      <c r="Q56" s="161">
        <v>95.7</v>
      </c>
      <c r="R56" s="161">
        <v>103</v>
      </c>
      <c r="S56" s="329">
        <v>98.4</v>
      </c>
    </row>
    <row r="57" spans="1:19" ht="13.5" customHeight="1">
      <c r="A57" s="326"/>
      <c r="B57" s="326" t="s">
        <v>151</v>
      </c>
      <c r="C57" s="327"/>
      <c r="D57" s="328">
        <v>98.7</v>
      </c>
      <c r="E57" s="161">
        <v>99.4</v>
      </c>
      <c r="F57" s="161">
        <v>98.7</v>
      </c>
      <c r="G57" s="161">
        <v>100.2</v>
      </c>
      <c r="H57" s="161">
        <v>99.1</v>
      </c>
      <c r="I57" s="161">
        <v>99.8</v>
      </c>
      <c r="J57" s="161">
        <v>100.6</v>
      </c>
      <c r="K57" s="161">
        <v>96.3</v>
      </c>
      <c r="L57" s="329">
        <v>98.1</v>
      </c>
      <c r="M57" s="329">
        <v>100.8</v>
      </c>
      <c r="N57" s="329">
        <v>99.5</v>
      </c>
      <c r="O57" s="329">
        <v>100.9</v>
      </c>
      <c r="P57" s="161">
        <v>102.5</v>
      </c>
      <c r="Q57" s="161">
        <v>92.8</v>
      </c>
      <c r="R57" s="161">
        <v>103.1</v>
      </c>
      <c r="S57" s="329">
        <v>99.1</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6"/>
      <c r="B60" s="326" t="s">
        <v>442</v>
      </c>
      <c r="C60" s="327"/>
      <c r="D60" s="387">
        <v>99.9</v>
      </c>
      <c r="E60" s="388">
        <v>102.2</v>
      </c>
      <c r="F60" s="388">
        <v>102.4</v>
      </c>
      <c r="G60" s="388">
        <v>100.2</v>
      </c>
      <c r="H60" s="388">
        <v>99.6</v>
      </c>
      <c r="I60" s="388">
        <v>98.2</v>
      </c>
      <c r="J60" s="388">
        <v>94.5</v>
      </c>
      <c r="K60" s="388">
        <v>98.4</v>
      </c>
      <c r="L60" s="388">
        <v>101.8</v>
      </c>
      <c r="M60" s="388">
        <v>103.2</v>
      </c>
      <c r="N60" s="388">
        <v>91.8</v>
      </c>
      <c r="O60" s="388">
        <v>101.1</v>
      </c>
      <c r="P60" s="388">
        <v>111.4</v>
      </c>
      <c r="Q60" s="388">
        <v>96.7</v>
      </c>
      <c r="R60" s="388">
        <v>100.5</v>
      </c>
      <c r="S60" s="388">
        <v>99.6</v>
      </c>
    </row>
    <row r="61" spans="1:19" ht="13.5" customHeight="1">
      <c r="A61" s="326"/>
      <c r="B61" s="326" t="s">
        <v>474</v>
      </c>
      <c r="C61" s="327"/>
      <c r="D61" s="389">
        <v>101.9</v>
      </c>
      <c r="E61" s="162">
        <v>103.2</v>
      </c>
      <c r="F61" s="162">
        <v>103.8</v>
      </c>
      <c r="G61" s="162">
        <v>100.1</v>
      </c>
      <c r="H61" s="162">
        <v>101.9</v>
      </c>
      <c r="I61" s="162">
        <v>99.4</v>
      </c>
      <c r="J61" s="162">
        <v>98.3</v>
      </c>
      <c r="K61" s="162">
        <v>96.9</v>
      </c>
      <c r="L61" s="162">
        <v>99.7</v>
      </c>
      <c r="M61" s="162">
        <v>102.8</v>
      </c>
      <c r="N61" s="162">
        <v>100.7</v>
      </c>
      <c r="O61" s="162">
        <v>105.6</v>
      </c>
      <c r="P61" s="162">
        <v>111.3</v>
      </c>
      <c r="Q61" s="162">
        <v>99.5</v>
      </c>
      <c r="R61" s="162">
        <v>100.7</v>
      </c>
      <c r="S61" s="162">
        <v>100.4</v>
      </c>
    </row>
    <row r="62" spans="1:19" ht="13.5" customHeight="1">
      <c r="A62" s="326"/>
      <c r="B62" s="326" t="s">
        <v>499</v>
      </c>
      <c r="C62" s="327"/>
      <c r="D62" s="389">
        <v>101.1</v>
      </c>
      <c r="E62" s="162">
        <v>104.1</v>
      </c>
      <c r="F62" s="162">
        <v>102.9</v>
      </c>
      <c r="G62" s="162">
        <v>93.9</v>
      </c>
      <c r="H62" s="162">
        <v>101.1</v>
      </c>
      <c r="I62" s="162">
        <v>99.7</v>
      </c>
      <c r="J62" s="162">
        <v>98.7</v>
      </c>
      <c r="K62" s="162">
        <v>101</v>
      </c>
      <c r="L62" s="162">
        <v>103.4</v>
      </c>
      <c r="M62" s="162">
        <v>101.1</v>
      </c>
      <c r="N62" s="162">
        <v>100.5</v>
      </c>
      <c r="O62" s="162">
        <v>101.9</v>
      </c>
      <c r="P62" s="162">
        <v>99.5</v>
      </c>
      <c r="Q62" s="162">
        <v>99.5</v>
      </c>
      <c r="R62" s="162">
        <v>100</v>
      </c>
      <c r="S62" s="162">
        <v>100.2</v>
      </c>
    </row>
    <row r="63" spans="1:19" ht="13.5" customHeight="1">
      <c r="A63" s="326" t="s">
        <v>744</v>
      </c>
      <c r="B63" s="326" t="s">
        <v>475</v>
      </c>
      <c r="C63" s="327" t="s">
        <v>152</v>
      </c>
      <c r="D63" s="389">
        <v>91.8</v>
      </c>
      <c r="E63" s="162">
        <v>84.7</v>
      </c>
      <c r="F63" s="162">
        <v>89.6</v>
      </c>
      <c r="G63" s="162">
        <v>96.4</v>
      </c>
      <c r="H63" s="162">
        <v>92.9</v>
      </c>
      <c r="I63" s="162">
        <v>92.5</v>
      </c>
      <c r="J63" s="162">
        <v>95.7</v>
      </c>
      <c r="K63" s="162">
        <v>92.1</v>
      </c>
      <c r="L63" s="162">
        <v>97.2</v>
      </c>
      <c r="M63" s="162">
        <v>92.7</v>
      </c>
      <c r="N63" s="162">
        <v>105.2</v>
      </c>
      <c r="O63" s="162">
        <v>98.8</v>
      </c>
      <c r="P63" s="162">
        <v>101.2</v>
      </c>
      <c r="Q63" s="162">
        <v>86.2</v>
      </c>
      <c r="R63" s="162">
        <v>103</v>
      </c>
      <c r="S63" s="162">
        <v>92.3</v>
      </c>
    </row>
    <row r="64" spans="1:19" ht="13.5" customHeight="1">
      <c r="A64" s="326"/>
      <c r="B64" s="326" t="s">
        <v>466</v>
      </c>
      <c r="C64" s="327"/>
      <c r="D64" s="389">
        <v>100.3</v>
      </c>
      <c r="E64" s="162">
        <v>100.3</v>
      </c>
      <c r="F64" s="162">
        <v>102.4</v>
      </c>
      <c r="G64" s="162">
        <v>97.2</v>
      </c>
      <c r="H64" s="162">
        <v>99.1</v>
      </c>
      <c r="I64" s="162">
        <v>98.2</v>
      </c>
      <c r="J64" s="162">
        <v>97.2</v>
      </c>
      <c r="K64" s="162">
        <v>94</v>
      </c>
      <c r="L64" s="162">
        <v>93.6</v>
      </c>
      <c r="M64" s="162">
        <v>101.1</v>
      </c>
      <c r="N64" s="162">
        <v>100.5</v>
      </c>
      <c r="O64" s="162">
        <v>93.8</v>
      </c>
      <c r="P64" s="162">
        <v>108.5</v>
      </c>
      <c r="Q64" s="162">
        <v>99.6</v>
      </c>
      <c r="R64" s="162">
        <v>95.7</v>
      </c>
      <c r="S64" s="162">
        <v>97.3</v>
      </c>
    </row>
    <row r="65" spans="1:19" ht="13.5" customHeight="1">
      <c r="A65" s="326"/>
      <c r="B65" s="326" t="s">
        <v>467</v>
      </c>
      <c r="C65" s="327"/>
      <c r="D65" s="389">
        <v>100.4</v>
      </c>
      <c r="E65" s="162">
        <v>97.8</v>
      </c>
      <c r="F65" s="162">
        <v>101.8</v>
      </c>
      <c r="G65" s="162">
        <v>108.2</v>
      </c>
      <c r="H65" s="162">
        <v>99.2</v>
      </c>
      <c r="I65" s="162">
        <v>94.4</v>
      </c>
      <c r="J65" s="162">
        <v>95.5</v>
      </c>
      <c r="K65" s="162">
        <v>104.1</v>
      </c>
      <c r="L65" s="162">
        <v>100.2</v>
      </c>
      <c r="M65" s="162">
        <v>101.4</v>
      </c>
      <c r="N65" s="162">
        <v>106.1</v>
      </c>
      <c r="O65" s="162">
        <v>93.6</v>
      </c>
      <c r="P65" s="162">
        <v>111.4</v>
      </c>
      <c r="Q65" s="162">
        <v>98.7</v>
      </c>
      <c r="R65" s="162">
        <v>99.6</v>
      </c>
      <c r="S65" s="162">
        <v>100.3</v>
      </c>
    </row>
    <row r="66" spans="1:19" ht="13.5" customHeight="1">
      <c r="A66" s="326"/>
      <c r="B66" s="326" t="s">
        <v>468</v>
      </c>
      <c r="C66" s="327"/>
      <c r="D66" s="389">
        <v>104.2</v>
      </c>
      <c r="E66" s="162">
        <v>110.3</v>
      </c>
      <c r="F66" s="162">
        <v>106.1</v>
      </c>
      <c r="G66" s="162">
        <v>102.1</v>
      </c>
      <c r="H66" s="162">
        <v>105.4</v>
      </c>
      <c r="I66" s="162">
        <v>101.8</v>
      </c>
      <c r="J66" s="162">
        <v>100.5</v>
      </c>
      <c r="K66" s="162">
        <v>96.9</v>
      </c>
      <c r="L66" s="162">
        <v>108</v>
      </c>
      <c r="M66" s="162">
        <v>107.8</v>
      </c>
      <c r="N66" s="162">
        <v>99.7</v>
      </c>
      <c r="O66" s="162">
        <v>103.6</v>
      </c>
      <c r="P66" s="162">
        <v>106.1</v>
      </c>
      <c r="Q66" s="162">
        <v>105</v>
      </c>
      <c r="R66" s="162">
        <v>107.7</v>
      </c>
      <c r="S66" s="162">
        <v>99.4</v>
      </c>
    </row>
    <row r="67" spans="1:19" ht="13.5" customHeight="1">
      <c r="A67" s="326"/>
      <c r="B67" s="326" t="s">
        <v>469</v>
      </c>
      <c r="C67" s="327"/>
      <c r="D67" s="389">
        <v>96.5</v>
      </c>
      <c r="E67" s="162">
        <v>91.9</v>
      </c>
      <c r="F67" s="162">
        <v>93.4</v>
      </c>
      <c r="G67" s="162">
        <v>101.1</v>
      </c>
      <c r="H67" s="162">
        <v>97.7</v>
      </c>
      <c r="I67" s="162">
        <v>96.1</v>
      </c>
      <c r="J67" s="162">
        <v>96.6</v>
      </c>
      <c r="K67" s="162">
        <v>98.2</v>
      </c>
      <c r="L67" s="162">
        <v>100.1</v>
      </c>
      <c r="M67" s="162">
        <v>97.9</v>
      </c>
      <c r="N67" s="162">
        <v>109</v>
      </c>
      <c r="O67" s="162">
        <v>101.2</v>
      </c>
      <c r="P67" s="162">
        <v>110.1</v>
      </c>
      <c r="Q67" s="162">
        <v>95.7</v>
      </c>
      <c r="R67" s="162">
        <v>101.6</v>
      </c>
      <c r="S67" s="162">
        <v>96.1</v>
      </c>
    </row>
    <row r="68" spans="1:19" ht="13.5" customHeight="1">
      <c r="A68" s="326"/>
      <c r="B68" s="326" t="s">
        <v>470</v>
      </c>
      <c r="C68" s="327"/>
      <c r="D68" s="389">
        <v>106.4</v>
      </c>
      <c r="E68" s="162">
        <v>108.9</v>
      </c>
      <c r="F68" s="162">
        <v>106.5</v>
      </c>
      <c r="G68" s="162">
        <v>108.9</v>
      </c>
      <c r="H68" s="162">
        <v>106.1</v>
      </c>
      <c r="I68" s="162">
        <v>101.8</v>
      </c>
      <c r="J68" s="162">
        <v>102.1</v>
      </c>
      <c r="K68" s="162">
        <v>105.2</v>
      </c>
      <c r="L68" s="162">
        <v>99</v>
      </c>
      <c r="M68" s="162">
        <v>101.8</v>
      </c>
      <c r="N68" s="162">
        <v>108</v>
      </c>
      <c r="O68" s="162">
        <v>105.3</v>
      </c>
      <c r="P68" s="162">
        <v>132.5</v>
      </c>
      <c r="Q68" s="162">
        <v>106.6</v>
      </c>
      <c r="R68" s="162">
        <v>101</v>
      </c>
      <c r="S68" s="162">
        <v>101.1</v>
      </c>
    </row>
    <row r="69" spans="1:19" ht="13.5" customHeight="1">
      <c r="A69" s="326"/>
      <c r="B69" s="326" t="s">
        <v>471</v>
      </c>
      <c r="C69" s="327"/>
      <c r="D69" s="389">
        <v>103.1</v>
      </c>
      <c r="E69" s="162">
        <v>107.7</v>
      </c>
      <c r="F69" s="162">
        <v>103.8</v>
      </c>
      <c r="G69" s="162">
        <v>100.2</v>
      </c>
      <c r="H69" s="162">
        <v>104.8</v>
      </c>
      <c r="I69" s="162">
        <v>101.6</v>
      </c>
      <c r="J69" s="162">
        <v>99.4</v>
      </c>
      <c r="K69" s="162">
        <v>99.3</v>
      </c>
      <c r="L69" s="162">
        <v>107.4</v>
      </c>
      <c r="M69" s="162">
        <v>104.5</v>
      </c>
      <c r="N69" s="162">
        <v>107.2</v>
      </c>
      <c r="O69" s="162">
        <v>97.8</v>
      </c>
      <c r="P69" s="162">
        <v>113.1</v>
      </c>
      <c r="Q69" s="162">
        <v>100.5</v>
      </c>
      <c r="R69" s="162">
        <v>106.7</v>
      </c>
      <c r="S69" s="162">
        <v>101.7</v>
      </c>
    </row>
    <row r="70" spans="1:46" ht="13.5" customHeight="1">
      <c r="A70" s="326"/>
      <c r="B70" s="326" t="s">
        <v>472</v>
      </c>
      <c r="C70" s="327"/>
      <c r="D70" s="389">
        <v>96.3</v>
      </c>
      <c r="E70" s="162">
        <v>99.2</v>
      </c>
      <c r="F70" s="162">
        <v>92.6</v>
      </c>
      <c r="G70" s="162">
        <v>101.8</v>
      </c>
      <c r="H70" s="162">
        <v>100.1</v>
      </c>
      <c r="I70" s="162">
        <v>98.2</v>
      </c>
      <c r="J70" s="162">
        <v>98.5</v>
      </c>
      <c r="K70" s="162">
        <v>99.9</v>
      </c>
      <c r="L70" s="162">
        <v>102</v>
      </c>
      <c r="M70" s="162">
        <v>96.3</v>
      </c>
      <c r="N70" s="162">
        <v>104.1</v>
      </c>
      <c r="O70" s="162">
        <v>100.8</v>
      </c>
      <c r="P70" s="162">
        <v>85.9</v>
      </c>
      <c r="Q70" s="162">
        <v>100.5</v>
      </c>
      <c r="R70" s="162">
        <v>101.8</v>
      </c>
      <c r="S70" s="162">
        <v>99.6</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89">
        <v>102</v>
      </c>
      <c r="E71" s="162">
        <v>110.1</v>
      </c>
      <c r="F71" s="162">
        <v>102.8</v>
      </c>
      <c r="G71" s="162">
        <v>97.9</v>
      </c>
      <c r="H71" s="162">
        <v>99.2</v>
      </c>
      <c r="I71" s="162">
        <v>101.5</v>
      </c>
      <c r="J71" s="162">
        <v>98.9</v>
      </c>
      <c r="K71" s="162">
        <v>93.3</v>
      </c>
      <c r="L71" s="162">
        <v>101.8</v>
      </c>
      <c r="M71" s="162">
        <v>102.1</v>
      </c>
      <c r="N71" s="162">
        <v>105.1</v>
      </c>
      <c r="O71" s="162">
        <v>98.9</v>
      </c>
      <c r="P71" s="162">
        <v>112.5</v>
      </c>
      <c r="Q71" s="162">
        <v>100</v>
      </c>
      <c r="R71" s="162">
        <v>102.5</v>
      </c>
      <c r="S71" s="162">
        <v>99.8</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232</v>
      </c>
      <c r="C72" s="172"/>
      <c r="D72" s="173">
        <v>101.5</v>
      </c>
      <c r="E72" s="174">
        <v>108.4</v>
      </c>
      <c r="F72" s="174">
        <v>102.1</v>
      </c>
      <c r="G72" s="174">
        <v>102.1</v>
      </c>
      <c r="H72" s="174">
        <v>100.5</v>
      </c>
      <c r="I72" s="174">
        <v>99.5</v>
      </c>
      <c r="J72" s="174">
        <v>98</v>
      </c>
      <c r="K72" s="174">
        <v>98.4</v>
      </c>
      <c r="L72" s="174">
        <v>102.7</v>
      </c>
      <c r="M72" s="174">
        <v>100.7</v>
      </c>
      <c r="N72" s="174">
        <v>106.4</v>
      </c>
      <c r="O72" s="174">
        <v>98</v>
      </c>
      <c r="P72" s="174">
        <v>118.8</v>
      </c>
      <c r="Q72" s="174">
        <v>96.9</v>
      </c>
      <c r="R72" s="174">
        <v>99.6</v>
      </c>
      <c r="S72" s="174">
        <v>100.3</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-1.8</v>
      </c>
      <c r="E74" s="324">
        <v>0.1</v>
      </c>
      <c r="F74" s="324">
        <v>-2.6</v>
      </c>
      <c r="G74" s="324">
        <v>0.5</v>
      </c>
      <c r="H74" s="324">
        <v>1</v>
      </c>
      <c r="I74" s="324">
        <v>0.8</v>
      </c>
      <c r="J74" s="324">
        <v>2.1</v>
      </c>
      <c r="K74" s="324">
        <v>1</v>
      </c>
      <c r="L74" s="325">
        <v>-0.6</v>
      </c>
      <c r="M74" s="325">
        <v>0.4</v>
      </c>
      <c r="N74" s="325">
        <v>-11.2</v>
      </c>
      <c r="O74" s="325">
        <v>2.8</v>
      </c>
      <c r="P74" s="324">
        <v>-4.3</v>
      </c>
      <c r="Q74" s="324">
        <v>-2.1</v>
      </c>
      <c r="R74" s="324">
        <v>-0.4</v>
      </c>
      <c r="S74" s="325">
        <v>-0.7</v>
      </c>
    </row>
    <row r="75" spans="1:19" ht="13.5" customHeight="1">
      <c r="A75" s="326"/>
      <c r="B75" s="326" t="s">
        <v>148</v>
      </c>
      <c r="C75" s="327"/>
      <c r="D75" s="328">
        <v>0.6</v>
      </c>
      <c r="E75" s="161">
        <v>3.9</v>
      </c>
      <c r="F75" s="161">
        <v>2.4</v>
      </c>
      <c r="G75" s="161">
        <v>-0.9</v>
      </c>
      <c r="H75" s="161">
        <v>-3.1</v>
      </c>
      <c r="I75" s="161">
        <v>4.4</v>
      </c>
      <c r="J75" s="161">
        <v>-1.4</v>
      </c>
      <c r="K75" s="161">
        <v>-1.4</v>
      </c>
      <c r="L75" s="329">
        <v>-6.9</v>
      </c>
      <c r="M75" s="329">
        <v>4.7</v>
      </c>
      <c r="N75" s="329">
        <v>2.6</v>
      </c>
      <c r="O75" s="329">
        <v>-6.4</v>
      </c>
      <c r="P75" s="161">
        <v>-3.3</v>
      </c>
      <c r="Q75" s="161">
        <v>-3.1</v>
      </c>
      <c r="R75" s="161">
        <v>3.6</v>
      </c>
      <c r="S75" s="329">
        <v>3</v>
      </c>
    </row>
    <row r="76" spans="1:19" ht="13.5" customHeight="1">
      <c r="A76" s="326"/>
      <c r="B76" s="326" t="s">
        <v>150</v>
      </c>
      <c r="C76" s="327"/>
      <c r="D76" s="328">
        <v>-1</v>
      </c>
      <c r="E76" s="161">
        <v>-4.1</v>
      </c>
      <c r="F76" s="161">
        <v>-1.1</v>
      </c>
      <c r="G76" s="161">
        <v>-0.8</v>
      </c>
      <c r="H76" s="161">
        <v>-4.7</v>
      </c>
      <c r="I76" s="161">
        <v>-1</v>
      </c>
      <c r="J76" s="161">
        <v>0.5</v>
      </c>
      <c r="K76" s="161">
        <v>-3.5</v>
      </c>
      <c r="L76" s="329">
        <v>3.7</v>
      </c>
      <c r="M76" s="329">
        <v>-0.8</v>
      </c>
      <c r="N76" s="329">
        <v>-1.3</v>
      </c>
      <c r="O76" s="329">
        <v>-1.8</v>
      </c>
      <c r="P76" s="161">
        <v>5.4</v>
      </c>
      <c r="Q76" s="161">
        <v>-3.4</v>
      </c>
      <c r="R76" s="161">
        <v>-1.7</v>
      </c>
      <c r="S76" s="329">
        <v>1.7</v>
      </c>
    </row>
    <row r="77" spans="1:19" ht="13.5" customHeight="1">
      <c r="A77" s="326"/>
      <c r="B77" s="326" t="s">
        <v>151</v>
      </c>
      <c r="C77" s="327"/>
      <c r="D77" s="328">
        <v>-0.5</v>
      </c>
      <c r="E77" s="161">
        <v>-2.4</v>
      </c>
      <c r="F77" s="161">
        <v>-0.4</v>
      </c>
      <c r="G77" s="161">
        <v>0.1</v>
      </c>
      <c r="H77" s="161">
        <v>-1</v>
      </c>
      <c r="I77" s="161">
        <v>0.5</v>
      </c>
      <c r="J77" s="161">
        <v>1.7</v>
      </c>
      <c r="K77" s="161">
        <v>-5</v>
      </c>
      <c r="L77" s="329">
        <v>1.1</v>
      </c>
      <c r="M77" s="329">
        <v>-0.7</v>
      </c>
      <c r="N77" s="329">
        <v>-0.6</v>
      </c>
      <c r="O77" s="329">
        <v>-8.9</v>
      </c>
      <c r="P77" s="161">
        <v>4.8</v>
      </c>
      <c r="Q77" s="161">
        <v>-2.9</v>
      </c>
      <c r="R77" s="161">
        <v>0.1</v>
      </c>
      <c r="S77" s="329">
        <v>0.7</v>
      </c>
    </row>
    <row r="78" spans="1:19" ht="13.5" customHeight="1">
      <c r="A78" s="326"/>
      <c r="B78" s="326" t="s">
        <v>742</v>
      </c>
      <c r="C78" s="327"/>
      <c r="D78" s="328">
        <v>1.3</v>
      </c>
      <c r="E78" s="161">
        <v>0.6</v>
      </c>
      <c r="F78" s="161">
        <v>1.2</v>
      </c>
      <c r="G78" s="161">
        <v>-0.2</v>
      </c>
      <c r="H78" s="161">
        <v>1</v>
      </c>
      <c r="I78" s="161">
        <v>0.2</v>
      </c>
      <c r="J78" s="161">
        <v>-0.6</v>
      </c>
      <c r="K78" s="161">
        <v>3.9</v>
      </c>
      <c r="L78" s="329">
        <v>2</v>
      </c>
      <c r="M78" s="329">
        <v>-0.9</v>
      </c>
      <c r="N78" s="329">
        <v>0.4</v>
      </c>
      <c r="O78" s="329">
        <v>-0.8</v>
      </c>
      <c r="P78" s="161">
        <v>-2.4</v>
      </c>
      <c r="Q78" s="161">
        <v>7.8</v>
      </c>
      <c r="R78" s="161">
        <v>-3</v>
      </c>
      <c r="S78" s="329">
        <v>1</v>
      </c>
    </row>
    <row r="79" spans="1:19" ht="13.5" customHeight="1">
      <c r="A79" s="230"/>
      <c r="B79" s="171" t="s">
        <v>745</v>
      </c>
      <c r="C79" s="231"/>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6"/>
      <c r="B80" s="326" t="s">
        <v>442</v>
      </c>
      <c r="C80" s="327"/>
      <c r="D80" s="387">
        <v>-0.6</v>
      </c>
      <c r="E80" s="388">
        <v>5.4</v>
      </c>
      <c r="F80" s="388">
        <v>0.2</v>
      </c>
      <c r="G80" s="388">
        <v>-4.4</v>
      </c>
      <c r="H80" s="388">
        <v>0.3</v>
      </c>
      <c r="I80" s="388">
        <v>-2.6</v>
      </c>
      <c r="J80" s="388">
        <v>-0.8</v>
      </c>
      <c r="K80" s="388">
        <v>-4.2</v>
      </c>
      <c r="L80" s="388">
        <v>5</v>
      </c>
      <c r="M80" s="388">
        <v>2.2</v>
      </c>
      <c r="N80" s="388">
        <v>-6.5</v>
      </c>
      <c r="O80" s="388">
        <v>2.1</v>
      </c>
      <c r="P80" s="388">
        <v>4.7</v>
      </c>
      <c r="Q80" s="388">
        <v>-3.5</v>
      </c>
      <c r="R80" s="388">
        <v>3.8</v>
      </c>
      <c r="S80" s="388">
        <v>-0.3</v>
      </c>
    </row>
    <row r="81" spans="1:19" ht="13.5" customHeight="1">
      <c r="A81" s="326"/>
      <c r="B81" s="326" t="s">
        <v>474</v>
      </c>
      <c r="C81" s="327"/>
      <c r="D81" s="389">
        <v>0.2</v>
      </c>
      <c r="E81" s="162">
        <v>1.1</v>
      </c>
      <c r="F81" s="162">
        <v>-0.4</v>
      </c>
      <c r="G81" s="162">
        <v>4.9</v>
      </c>
      <c r="H81" s="162">
        <v>0.6</v>
      </c>
      <c r="I81" s="162">
        <v>-3.6</v>
      </c>
      <c r="J81" s="162">
        <v>-2.6</v>
      </c>
      <c r="K81" s="162">
        <v>1</v>
      </c>
      <c r="L81" s="162">
        <v>-4.5</v>
      </c>
      <c r="M81" s="162">
        <v>4.6</v>
      </c>
      <c r="N81" s="162">
        <v>3.7</v>
      </c>
      <c r="O81" s="162">
        <v>0.4</v>
      </c>
      <c r="P81" s="162">
        <v>15.7</v>
      </c>
      <c r="Q81" s="162">
        <v>-1.1</v>
      </c>
      <c r="R81" s="162">
        <v>-1.7</v>
      </c>
      <c r="S81" s="162">
        <v>0</v>
      </c>
    </row>
    <row r="82" spans="1:19" ht="13.5" customHeight="1">
      <c r="A82" s="326"/>
      <c r="B82" s="326" t="s">
        <v>499</v>
      </c>
      <c r="C82" s="327"/>
      <c r="D82" s="389">
        <v>2.5</v>
      </c>
      <c r="E82" s="162">
        <v>1.2</v>
      </c>
      <c r="F82" s="162">
        <v>4.3</v>
      </c>
      <c r="G82" s="162">
        <v>0.2</v>
      </c>
      <c r="H82" s="162">
        <v>2.5</v>
      </c>
      <c r="I82" s="162">
        <v>1</v>
      </c>
      <c r="J82" s="162">
        <v>-0.4</v>
      </c>
      <c r="K82" s="162">
        <v>-1.5</v>
      </c>
      <c r="L82" s="162">
        <v>6.4</v>
      </c>
      <c r="M82" s="162">
        <v>0.4</v>
      </c>
      <c r="N82" s="162">
        <v>5.2</v>
      </c>
      <c r="O82" s="162">
        <v>0.5</v>
      </c>
      <c r="P82" s="162">
        <v>0.8</v>
      </c>
      <c r="Q82" s="162">
        <v>1.7</v>
      </c>
      <c r="R82" s="162">
        <v>2.5</v>
      </c>
      <c r="S82" s="162">
        <v>1.3</v>
      </c>
    </row>
    <row r="83" spans="1:19" ht="13.5" customHeight="1">
      <c r="A83" s="326" t="s">
        <v>744</v>
      </c>
      <c r="B83" s="326" t="s">
        <v>475</v>
      </c>
      <c r="C83" s="327" t="s">
        <v>152</v>
      </c>
      <c r="D83" s="389">
        <v>-2.5</v>
      </c>
      <c r="E83" s="162">
        <v>-4.1</v>
      </c>
      <c r="F83" s="162">
        <v>-1.8</v>
      </c>
      <c r="G83" s="162">
        <v>2</v>
      </c>
      <c r="H83" s="162">
        <v>-2.5</v>
      </c>
      <c r="I83" s="162">
        <v>-3.9</v>
      </c>
      <c r="J83" s="162">
        <v>-0.7</v>
      </c>
      <c r="K83" s="162">
        <v>-4.3</v>
      </c>
      <c r="L83" s="162">
        <v>1.4</v>
      </c>
      <c r="M83" s="162">
        <v>-2.4</v>
      </c>
      <c r="N83" s="162">
        <v>7.2</v>
      </c>
      <c r="O83" s="162">
        <v>1.4</v>
      </c>
      <c r="P83" s="162">
        <v>-0.1</v>
      </c>
      <c r="Q83" s="162">
        <v>-9.6</v>
      </c>
      <c r="R83" s="162">
        <v>-0.4</v>
      </c>
      <c r="S83" s="162">
        <v>-3.5</v>
      </c>
    </row>
    <row r="84" spans="1:19" ht="13.5" customHeight="1">
      <c r="A84" s="326"/>
      <c r="B84" s="326" t="s">
        <v>466</v>
      </c>
      <c r="C84" s="327"/>
      <c r="D84" s="389">
        <v>0.4</v>
      </c>
      <c r="E84" s="162">
        <v>-3.7</v>
      </c>
      <c r="F84" s="162">
        <v>1.7</v>
      </c>
      <c r="G84" s="162">
        <v>-0.7</v>
      </c>
      <c r="H84" s="162">
        <v>2.4</v>
      </c>
      <c r="I84" s="162">
        <v>-0.5</v>
      </c>
      <c r="J84" s="162">
        <v>-0.5</v>
      </c>
      <c r="K84" s="162">
        <v>-3.9</v>
      </c>
      <c r="L84" s="162">
        <v>-1</v>
      </c>
      <c r="M84" s="162">
        <v>2</v>
      </c>
      <c r="N84" s="162">
        <v>4.5</v>
      </c>
      <c r="O84" s="162">
        <v>-0.6</v>
      </c>
      <c r="P84" s="162">
        <v>3</v>
      </c>
      <c r="Q84" s="162">
        <v>-2.1</v>
      </c>
      <c r="R84" s="162">
        <v>-0.1</v>
      </c>
      <c r="S84" s="162">
        <v>-1.9</v>
      </c>
    </row>
    <row r="85" spans="1:19" ht="13.5" customHeight="1">
      <c r="A85" s="326"/>
      <c r="B85" s="326" t="s">
        <v>467</v>
      </c>
      <c r="C85" s="327"/>
      <c r="D85" s="389">
        <v>-1.4</v>
      </c>
      <c r="E85" s="162">
        <v>3.2</v>
      </c>
      <c r="F85" s="162">
        <v>-1.4</v>
      </c>
      <c r="G85" s="162">
        <v>4.6</v>
      </c>
      <c r="H85" s="162">
        <v>-2.2</v>
      </c>
      <c r="I85" s="162">
        <v>-3</v>
      </c>
      <c r="J85" s="162">
        <v>-2.5</v>
      </c>
      <c r="K85" s="162">
        <v>-2.5</v>
      </c>
      <c r="L85" s="162">
        <v>1.1</v>
      </c>
      <c r="M85" s="162">
        <v>-2.7</v>
      </c>
      <c r="N85" s="162">
        <v>6.2</v>
      </c>
      <c r="O85" s="162">
        <v>-2</v>
      </c>
      <c r="P85" s="162">
        <v>1.7</v>
      </c>
      <c r="Q85" s="162">
        <v>-5.6</v>
      </c>
      <c r="R85" s="162">
        <v>-0.4</v>
      </c>
      <c r="S85" s="162">
        <v>0.6</v>
      </c>
    </row>
    <row r="86" spans="1:19" ht="13.5" customHeight="1">
      <c r="A86" s="326"/>
      <c r="B86" s="326" t="s">
        <v>468</v>
      </c>
      <c r="C86" s="327"/>
      <c r="D86" s="389">
        <v>-1.3</v>
      </c>
      <c r="E86" s="162">
        <v>7.1</v>
      </c>
      <c r="F86" s="162">
        <v>-0.9</v>
      </c>
      <c r="G86" s="162">
        <v>4.5</v>
      </c>
      <c r="H86" s="162">
        <v>-0.8</v>
      </c>
      <c r="I86" s="162">
        <v>-3</v>
      </c>
      <c r="J86" s="162">
        <v>-2</v>
      </c>
      <c r="K86" s="162">
        <v>-4.5</v>
      </c>
      <c r="L86" s="162">
        <v>0.8</v>
      </c>
      <c r="M86" s="162">
        <v>0.5</v>
      </c>
      <c r="N86" s="162">
        <v>-5</v>
      </c>
      <c r="O86" s="162">
        <v>-0.3</v>
      </c>
      <c r="P86" s="162">
        <v>-4.8</v>
      </c>
      <c r="Q86" s="162">
        <v>-1.1</v>
      </c>
      <c r="R86" s="162">
        <v>2.4</v>
      </c>
      <c r="S86" s="162">
        <v>-2.1</v>
      </c>
    </row>
    <row r="87" spans="1:19" ht="13.5" customHeight="1">
      <c r="A87" s="326"/>
      <c r="B87" s="326" t="s">
        <v>469</v>
      </c>
      <c r="C87" s="327"/>
      <c r="D87" s="389">
        <v>1.5</v>
      </c>
      <c r="E87" s="162">
        <v>-1.2</v>
      </c>
      <c r="F87" s="162">
        <v>0.5</v>
      </c>
      <c r="G87" s="162">
        <v>7.6</v>
      </c>
      <c r="H87" s="162">
        <v>1.9</v>
      </c>
      <c r="I87" s="162">
        <v>-1.9</v>
      </c>
      <c r="J87" s="162">
        <v>-1.7</v>
      </c>
      <c r="K87" s="162">
        <v>2.3</v>
      </c>
      <c r="L87" s="162">
        <v>-2.2</v>
      </c>
      <c r="M87" s="162">
        <v>-0.7</v>
      </c>
      <c r="N87" s="162">
        <v>9</v>
      </c>
      <c r="O87" s="162">
        <v>0.3</v>
      </c>
      <c r="P87" s="162">
        <v>9.3</v>
      </c>
      <c r="Q87" s="162">
        <v>3.9</v>
      </c>
      <c r="R87" s="162">
        <v>2</v>
      </c>
      <c r="S87" s="162">
        <v>-0.4</v>
      </c>
    </row>
    <row r="88" spans="1:19" ht="13.5" customHeight="1">
      <c r="A88" s="326"/>
      <c r="B88" s="326" t="s">
        <v>470</v>
      </c>
      <c r="C88" s="327"/>
      <c r="D88" s="389">
        <v>1.3</v>
      </c>
      <c r="E88" s="162">
        <v>2.4</v>
      </c>
      <c r="F88" s="162">
        <v>1.4</v>
      </c>
      <c r="G88" s="162">
        <v>1.3</v>
      </c>
      <c r="H88" s="162">
        <v>1.9</v>
      </c>
      <c r="I88" s="162">
        <v>0.3</v>
      </c>
      <c r="J88" s="162">
        <v>-0.7</v>
      </c>
      <c r="K88" s="162">
        <v>-3</v>
      </c>
      <c r="L88" s="162">
        <v>1.1</v>
      </c>
      <c r="M88" s="162">
        <v>1.4</v>
      </c>
      <c r="N88" s="162">
        <v>6.2</v>
      </c>
      <c r="O88" s="162">
        <v>0.1</v>
      </c>
      <c r="P88" s="162">
        <v>10.2</v>
      </c>
      <c r="Q88" s="162">
        <v>1</v>
      </c>
      <c r="R88" s="162">
        <v>1.5</v>
      </c>
      <c r="S88" s="162">
        <v>-3.6</v>
      </c>
    </row>
    <row r="89" spans="1:19" ht="13.5" customHeight="1">
      <c r="A89" s="326"/>
      <c r="B89" s="326" t="s">
        <v>471</v>
      </c>
      <c r="C89" s="327"/>
      <c r="D89" s="389">
        <v>0.2</v>
      </c>
      <c r="E89" s="162">
        <v>5.1</v>
      </c>
      <c r="F89" s="162">
        <v>-0.3</v>
      </c>
      <c r="G89" s="162">
        <v>1.2</v>
      </c>
      <c r="H89" s="162">
        <v>-1.3</v>
      </c>
      <c r="I89" s="162">
        <v>3.1</v>
      </c>
      <c r="J89" s="162">
        <v>-0.1</v>
      </c>
      <c r="K89" s="162">
        <v>-2.5</v>
      </c>
      <c r="L89" s="162">
        <v>-1.3</v>
      </c>
      <c r="M89" s="162">
        <v>1.1</v>
      </c>
      <c r="N89" s="162">
        <v>7.1</v>
      </c>
      <c r="O89" s="162">
        <v>-1.8</v>
      </c>
      <c r="P89" s="162">
        <v>1.2</v>
      </c>
      <c r="Q89" s="162">
        <v>-2</v>
      </c>
      <c r="R89" s="162">
        <v>-0.4</v>
      </c>
      <c r="S89" s="162">
        <v>-0.9</v>
      </c>
    </row>
    <row r="90" spans="1:19" ht="13.5" customHeight="1">
      <c r="A90" s="326"/>
      <c r="B90" s="326" t="s">
        <v>472</v>
      </c>
      <c r="C90" s="327"/>
      <c r="D90" s="389">
        <v>-0.4</v>
      </c>
      <c r="E90" s="162">
        <v>6.4</v>
      </c>
      <c r="F90" s="162">
        <v>-1.2</v>
      </c>
      <c r="G90" s="162">
        <v>0.1</v>
      </c>
      <c r="H90" s="162">
        <v>-0.6</v>
      </c>
      <c r="I90" s="162">
        <v>1.2</v>
      </c>
      <c r="J90" s="162">
        <v>-0.5</v>
      </c>
      <c r="K90" s="162">
        <v>-1.5</v>
      </c>
      <c r="L90" s="162">
        <v>-0.1</v>
      </c>
      <c r="M90" s="162">
        <v>0.4</v>
      </c>
      <c r="N90" s="162">
        <v>3.3</v>
      </c>
      <c r="O90" s="162">
        <v>-4.2</v>
      </c>
      <c r="P90" s="162">
        <v>-12.3</v>
      </c>
      <c r="Q90" s="162">
        <v>3.4</v>
      </c>
      <c r="R90" s="162">
        <v>0</v>
      </c>
      <c r="S90" s="162">
        <v>-0.4</v>
      </c>
    </row>
    <row r="91" spans="1:19" ht="13.5" customHeight="1">
      <c r="A91" s="326"/>
      <c r="B91" s="326" t="s">
        <v>473</v>
      </c>
      <c r="C91" s="327"/>
      <c r="D91" s="389">
        <v>0.4</v>
      </c>
      <c r="E91" s="162">
        <v>3.9</v>
      </c>
      <c r="F91" s="162">
        <v>1.2</v>
      </c>
      <c r="G91" s="162">
        <v>1.6</v>
      </c>
      <c r="H91" s="162">
        <v>1.6</v>
      </c>
      <c r="I91" s="162">
        <v>1.7</v>
      </c>
      <c r="J91" s="162">
        <v>-0.2</v>
      </c>
      <c r="K91" s="162">
        <v>-4.4</v>
      </c>
      <c r="L91" s="162">
        <v>-0.1</v>
      </c>
      <c r="M91" s="162">
        <v>4.4</v>
      </c>
      <c r="N91" s="162">
        <v>3.6</v>
      </c>
      <c r="O91" s="162">
        <v>-2.8</v>
      </c>
      <c r="P91" s="162">
        <v>0</v>
      </c>
      <c r="Q91" s="162">
        <v>-2.2</v>
      </c>
      <c r="R91" s="162">
        <v>-1.3</v>
      </c>
      <c r="S91" s="162">
        <v>-2.2</v>
      </c>
    </row>
    <row r="92" spans="1:19" ht="13.5" customHeight="1">
      <c r="A92" s="171"/>
      <c r="B92" s="338" t="s">
        <v>232</v>
      </c>
      <c r="C92" s="172"/>
      <c r="D92" s="173">
        <v>1.6</v>
      </c>
      <c r="E92" s="174">
        <v>6.1</v>
      </c>
      <c r="F92" s="174">
        <v>-0.3</v>
      </c>
      <c r="G92" s="174">
        <v>1.9</v>
      </c>
      <c r="H92" s="174">
        <v>0.9</v>
      </c>
      <c r="I92" s="174">
        <v>1.3</v>
      </c>
      <c r="J92" s="174">
        <v>3.7</v>
      </c>
      <c r="K92" s="174">
        <v>0</v>
      </c>
      <c r="L92" s="174">
        <v>0.9</v>
      </c>
      <c r="M92" s="174">
        <v>-2.4</v>
      </c>
      <c r="N92" s="174">
        <v>15.9</v>
      </c>
      <c r="O92" s="174">
        <v>-3.1</v>
      </c>
      <c r="P92" s="174">
        <v>6.6</v>
      </c>
      <c r="Q92" s="174">
        <v>0.2</v>
      </c>
      <c r="R92" s="174">
        <v>-0.9</v>
      </c>
      <c r="S92" s="174">
        <v>0.7</v>
      </c>
    </row>
    <row r="93" spans="1:35" ht="27" customHeight="1">
      <c r="A93" s="657" t="s">
        <v>328</v>
      </c>
      <c r="B93" s="657"/>
      <c r="C93" s="658"/>
      <c r="D93" s="178">
        <v>-0.5</v>
      </c>
      <c r="E93" s="177">
        <v>-1.5</v>
      </c>
      <c r="F93" s="177">
        <v>-0.7</v>
      </c>
      <c r="G93" s="177">
        <v>4.3</v>
      </c>
      <c r="H93" s="177">
        <v>1.3</v>
      </c>
      <c r="I93" s="177">
        <v>-2</v>
      </c>
      <c r="J93" s="177">
        <v>-0.9</v>
      </c>
      <c r="K93" s="177">
        <v>5.5</v>
      </c>
      <c r="L93" s="177">
        <v>0.9</v>
      </c>
      <c r="M93" s="177">
        <v>-1.4</v>
      </c>
      <c r="N93" s="177">
        <v>1.2</v>
      </c>
      <c r="O93" s="177">
        <v>-0.9</v>
      </c>
      <c r="P93" s="177">
        <v>5.6</v>
      </c>
      <c r="Q93" s="177">
        <v>-3.1</v>
      </c>
      <c r="R93" s="177">
        <v>-2.8</v>
      </c>
      <c r="S93" s="177">
        <v>0.5</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130</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510</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89.8</v>
      </c>
      <c r="E8" s="324">
        <v>117.2</v>
      </c>
      <c r="F8" s="324">
        <v>83.2</v>
      </c>
      <c r="G8" s="324">
        <v>95.3</v>
      </c>
      <c r="H8" s="324">
        <v>74.3</v>
      </c>
      <c r="I8" s="324">
        <v>79.4</v>
      </c>
      <c r="J8" s="324">
        <v>105.1</v>
      </c>
      <c r="K8" s="324">
        <v>119.1</v>
      </c>
      <c r="L8" s="325">
        <v>69.5</v>
      </c>
      <c r="M8" s="325">
        <v>128.9</v>
      </c>
      <c r="N8" s="325">
        <v>70.5</v>
      </c>
      <c r="O8" s="325">
        <v>115.9</v>
      </c>
      <c r="P8" s="324">
        <v>82</v>
      </c>
      <c r="Q8" s="324">
        <v>81.5</v>
      </c>
      <c r="R8" s="324">
        <v>51.5</v>
      </c>
      <c r="S8" s="325">
        <v>141.4</v>
      </c>
    </row>
    <row r="9" spans="1:19" ht="13.5" customHeight="1">
      <c r="A9" s="326"/>
      <c r="B9" s="326" t="s">
        <v>148</v>
      </c>
      <c r="C9" s="327"/>
      <c r="D9" s="328">
        <v>91.4</v>
      </c>
      <c r="E9" s="161">
        <v>122</v>
      </c>
      <c r="F9" s="161">
        <v>82.9</v>
      </c>
      <c r="G9" s="161">
        <v>121.6</v>
      </c>
      <c r="H9" s="161">
        <v>94.4</v>
      </c>
      <c r="I9" s="161">
        <v>85.6</v>
      </c>
      <c r="J9" s="161">
        <v>99.5</v>
      </c>
      <c r="K9" s="161">
        <v>135.1</v>
      </c>
      <c r="L9" s="329">
        <v>113.4</v>
      </c>
      <c r="M9" s="329">
        <v>134.5</v>
      </c>
      <c r="N9" s="329">
        <v>65.4</v>
      </c>
      <c r="O9" s="329">
        <v>123.9</v>
      </c>
      <c r="P9" s="161">
        <v>68.8</v>
      </c>
      <c r="Q9" s="161">
        <v>88.6</v>
      </c>
      <c r="R9" s="161">
        <v>74.5</v>
      </c>
      <c r="S9" s="329">
        <v>137.6</v>
      </c>
    </row>
    <row r="10" spans="1:19" ht="13.5">
      <c r="A10" s="326"/>
      <c r="B10" s="326" t="s">
        <v>150</v>
      </c>
      <c r="C10" s="327"/>
      <c r="D10" s="328">
        <v>94.7</v>
      </c>
      <c r="E10" s="161">
        <v>117.5</v>
      </c>
      <c r="F10" s="161">
        <v>86</v>
      </c>
      <c r="G10" s="161">
        <v>132.1</v>
      </c>
      <c r="H10" s="161">
        <v>88.3</v>
      </c>
      <c r="I10" s="161">
        <v>95.1</v>
      </c>
      <c r="J10" s="161">
        <v>94.4</v>
      </c>
      <c r="K10" s="161">
        <v>137.4</v>
      </c>
      <c r="L10" s="329">
        <v>159.3</v>
      </c>
      <c r="M10" s="329">
        <v>157.6</v>
      </c>
      <c r="N10" s="329">
        <v>70</v>
      </c>
      <c r="O10" s="329">
        <v>109</v>
      </c>
      <c r="P10" s="161">
        <v>84.4</v>
      </c>
      <c r="Q10" s="161">
        <v>85.4</v>
      </c>
      <c r="R10" s="161">
        <v>102.7</v>
      </c>
      <c r="S10" s="329">
        <v>125.3</v>
      </c>
    </row>
    <row r="11" spans="1:19" ht="13.5" customHeight="1">
      <c r="A11" s="326"/>
      <c r="B11" s="326" t="s">
        <v>151</v>
      </c>
      <c r="C11" s="327"/>
      <c r="D11" s="328">
        <v>96</v>
      </c>
      <c r="E11" s="161">
        <v>123.4</v>
      </c>
      <c r="F11" s="161">
        <v>93.9</v>
      </c>
      <c r="G11" s="161">
        <v>127.1</v>
      </c>
      <c r="H11" s="161">
        <v>79.3</v>
      </c>
      <c r="I11" s="161">
        <v>97</v>
      </c>
      <c r="J11" s="161">
        <v>90.3</v>
      </c>
      <c r="K11" s="161">
        <v>115.6</v>
      </c>
      <c r="L11" s="329">
        <v>128.6</v>
      </c>
      <c r="M11" s="329">
        <v>107</v>
      </c>
      <c r="N11" s="329">
        <v>82.9</v>
      </c>
      <c r="O11" s="329">
        <v>101.3</v>
      </c>
      <c r="P11" s="161">
        <v>77.1</v>
      </c>
      <c r="Q11" s="161">
        <v>95.2</v>
      </c>
      <c r="R11" s="161">
        <v>115.8</v>
      </c>
      <c r="S11" s="329">
        <v>111.6</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746</v>
      </c>
      <c r="C13" s="231"/>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6"/>
      <c r="B14" s="326" t="s">
        <v>442</v>
      </c>
      <c r="C14" s="327"/>
      <c r="D14" s="387">
        <v>97.8</v>
      </c>
      <c r="E14" s="388">
        <v>90.1</v>
      </c>
      <c r="F14" s="388">
        <v>97.8</v>
      </c>
      <c r="G14" s="388">
        <v>78.9</v>
      </c>
      <c r="H14" s="388">
        <v>44.5</v>
      </c>
      <c r="I14" s="388">
        <v>89.6</v>
      </c>
      <c r="J14" s="388">
        <v>74.6</v>
      </c>
      <c r="K14" s="388">
        <v>110.6</v>
      </c>
      <c r="L14" s="388">
        <v>77.2</v>
      </c>
      <c r="M14" s="388">
        <v>67.9</v>
      </c>
      <c r="N14" s="388">
        <v>66.3</v>
      </c>
      <c r="O14" s="388">
        <v>109.1</v>
      </c>
      <c r="P14" s="388">
        <v>173.8</v>
      </c>
      <c r="Q14" s="388">
        <v>121.8</v>
      </c>
      <c r="R14" s="388">
        <v>75.8</v>
      </c>
      <c r="S14" s="388">
        <v>124.9</v>
      </c>
    </row>
    <row r="15" spans="1:19" ht="13.5" customHeight="1">
      <c r="A15" s="326"/>
      <c r="B15" s="326" t="s">
        <v>474</v>
      </c>
      <c r="C15" s="327"/>
      <c r="D15" s="389">
        <v>99.5</v>
      </c>
      <c r="E15" s="162">
        <v>81.7</v>
      </c>
      <c r="F15" s="162">
        <v>100</v>
      </c>
      <c r="G15" s="162">
        <v>84.4</v>
      </c>
      <c r="H15" s="162">
        <v>49</v>
      </c>
      <c r="I15" s="162">
        <v>96.4</v>
      </c>
      <c r="J15" s="162">
        <v>73.3</v>
      </c>
      <c r="K15" s="162">
        <v>117.5</v>
      </c>
      <c r="L15" s="162">
        <v>77.2</v>
      </c>
      <c r="M15" s="162">
        <v>71</v>
      </c>
      <c r="N15" s="162">
        <v>70.9</v>
      </c>
      <c r="O15" s="162">
        <v>113.2</v>
      </c>
      <c r="P15" s="162">
        <v>173.8</v>
      </c>
      <c r="Q15" s="162">
        <v>107</v>
      </c>
      <c r="R15" s="162">
        <v>77.1</v>
      </c>
      <c r="S15" s="162">
        <v>134.8</v>
      </c>
    </row>
    <row r="16" spans="1:19" ht="13.5" customHeight="1">
      <c r="A16" s="326"/>
      <c r="B16" s="326" t="s">
        <v>499</v>
      </c>
      <c r="C16" s="327"/>
      <c r="D16" s="389">
        <v>100.3</v>
      </c>
      <c r="E16" s="162">
        <v>77.1</v>
      </c>
      <c r="F16" s="162">
        <v>103.4</v>
      </c>
      <c r="G16" s="162">
        <v>69</v>
      </c>
      <c r="H16" s="162">
        <v>41.9</v>
      </c>
      <c r="I16" s="162">
        <v>100.3</v>
      </c>
      <c r="J16" s="162">
        <v>81.4</v>
      </c>
      <c r="K16" s="162">
        <v>122.6</v>
      </c>
      <c r="L16" s="162">
        <v>76.2</v>
      </c>
      <c r="M16" s="162">
        <v>84.8</v>
      </c>
      <c r="N16" s="162">
        <v>80.4</v>
      </c>
      <c r="O16" s="162">
        <v>113.2</v>
      </c>
      <c r="P16" s="162">
        <v>137.1</v>
      </c>
      <c r="Q16" s="162">
        <v>102.1</v>
      </c>
      <c r="R16" s="162">
        <v>95.7</v>
      </c>
      <c r="S16" s="162">
        <v>147.4</v>
      </c>
    </row>
    <row r="17" spans="1:19" ht="13.5" customHeight="1">
      <c r="A17" s="326" t="s">
        <v>744</v>
      </c>
      <c r="B17" s="326" t="s">
        <v>475</v>
      </c>
      <c r="C17" s="327" t="s">
        <v>152</v>
      </c>
      <c r="D17" s="389">
        <v>91.8</v>
      </c>
      <c r="E17" s="162">
        <v>81.5</v>
      </c>
      <c r="F17" s="162">
        <v>89.2</v>
      </c>
      <c r="G17" s="162">
        <v>99.1</v>
      </c>
      <c r="H17" s="162">
        <v>49.7</v>
      </c>
      <c r="I17" s="162">
        <v>94.3</v>
      </c>
      <c r="J17" s="162">
        <v>68.9</v>
      </c>
      <c r="K17" s="162">
        <v>112</v>
      </c>
      <c r="L17" s="162">
        <v>82.7</v>
      </c>
      <c r="M17" s="162">
        <v>72.3</v>
      </c>
      <c r="N17" s="162">
        <v>85.7</v>
      </c>
      <c r="O17" s="162">
        <v>118.4</v>
      </c>
      <c r="P17" s="162">
        <v>147.8</v>
      </c>
      <c r="Q17" s="162">
        <v>93.4</v>
      </c>
      <c r="R17" s="162">
        <v>112</v>
      </c>
      <c r="S17" s="162">
        <v>107</v>
      </c>
    </row>
    <row r="18" spans="1:19" ht="13.5" customHeight="1">
      <c r="A18" s="326"/>
      <c r="B18" s="326" t="s">
        <v>466</v>
      </c>
      <c r="C18" s="327"/>
      <c r="D18" s="389">
        <v>100</v>
      </c>
      <c r="E18" s="162">
        <v>98.1</v>
      </c>
      <c r="F18" s="162">
        <v>104</v>
      </c>
      <c r="G18" s="162">
        <v>71.8</v>
      </c>
      <c r="H18" s="162">
        <v>46.5</v>
      </c>
      <c r="I18" s="162">
        <v>98.6</v>
      </c>
      <c r="J18" s="162">
        <v>70.3</v>
      </c>
      <c r="K18" s="162">
        <v>90</v>
      </c>
      <c r="L18" s="162">
        <v>92.3</v>
      </c>
      <c r="M18" s="162">
        <v>84.6</v>
      </c>
      <c r="N18" s="162">
        <v>73</v>
      </c>
      <c r="O18" s="162">
        <v>128.6</v>
      </c>
      <c r="P18" s="162">
        <v>174.3</v>
      </c>
      <c r="Q18" s="162">
        <v>101.6</v>
      </c>
      <c r="R18" s="162">
        <v>78.7</v>
      </c>
      <c r="S18" s="162">
        <v>112.7</v>
      </c>
    </row>
    <row r="19" spans="1:19" ht="13.5" customHeight="1">
      <c r="A19" s="326"/>
      <c r="B19" s="326" t="s">
        <v>467</v>
      </c>
      <c r="C19" s="327"/>
      <c r="D19" s="389">
        <v>100</v>
      </c>
      <c r="E19" s="162">
        <v>100</v>
      </c>
      <c r="F19" s="162">
        <v>106.8</v>
      </c>
      <c r="G19" s="162">
        <v>66.4</v>
      </c>
      <c r="H19" s="162">
        <v>63.9</v>
      </c>
      <c r="I19" s="162">
        <v>94.3</v>
      </c>
      <c r="J19" s="162">
        <v>74.3</v>
      </c>
      <c r="K19" s="162">
        <v>119</v>
      </c>
      <c r="L19" s="162">
        <v>111.5</v>
      </c>
      <c r="M19" s="162">
        <v>80</v>
      </c>
      <c r="N19" s="162">
        <v>79.4</v>
      </c>
      <c r="O19" s="162">
        <v>122.4</v>
      </c>
      <c r="P19" s="162">
        <v>134.6</v>
      </c>
      <c r="Q19" s="162">
        <v>95.1</v>
      </c>
      <c r="R19" s="162">
        <v>88</v>
      </c>
      <c r="S19" s="162">
        <v>109.9</v>
      </c>
    </row>
    <row r="20" spans="1:19" ht="13.5" customHeight="1">
      <c r="A20" s="326"/>
      <c r="B20" s="326" t="s">
        <v>468</v>
      </c>
      <c r="C20" s="327"/>
      <c r="D20" s="389">
        <v>104.1</v>
      </c>
      <c r="E20" s="162">
        <v>81.5</v>
      </c>
      <c r="F20" s="162">
        <v>102.3</v>
      </c>
      <c r="G20" s="162">
        <v>86.4</v>
      </c>
      <c r="H20" s="162">
        <v>76.1</v>
      </c>
      <c r="I20" s="162">
        <v>98.2</v>
      </c>
      <c r="J20" s="162">
        <v>82.4</v>
      </c>
      <c r="K20" s="162">
        <v>123</v>
      </c>
      <c r="L20" s="162">
        <v>108.7</v>
      </c>
      <c r="M20" s="162">
        <v>73.8</v>
      </c>
      <c r="N20" s="162">
        <v>79.4</v>
      </c>
      <c r="O20" s="162">
        <v>144.9</v>
      </c>
      <c r="P20" s="162">
        <v>212.5</v>
      </c>
      <c r="Q20" s="162">
        <v>98.4</v>
      </c>
      <c r="R20" s="162">
        <v>85.3</v>
      </c>
      <c r="S20" s="162">
        <v>114.1</v>
      </c>
    </row>
    <row r="21" spans="1:19" ht="13.5" customHeight="1">
      <c r="A21" s="326"/>
      <c r="B21" s="326" t="s">
        <v>469</v>
      </c>
      <c r="C21" s="327"/>
      <c r="D21" s="389">
        <v>96.7</v>
      </c>
      <c r="E21" s="162">
        <v>88.9</v>
      </c>
      <c r="F21" s="162">
        <v>93.8</v>
      </c>
      <c r="G21" s="162">
        <v>70</v>
      </c>
      <c r="H21" s="162">
        <v>49</v>
      </c>
      <c r="I21" s="162">
        <v>90.7</v>
      </c>
      <c r="J21" s="162">
        <v>83.8</v>
      </c>
      <c r="K21" s="162">
        <v>128</v>
      </c>
      <c r="L21" s="162">
        <v>101</v>
      </c>
      <c r="M21" s="162">
        <v>85.4</v>
      </c>
      <c r="N21" s="162">
        <v>79.4</v>
      </c>
      <c r="O21" s="162">
        <v>149</v>
      </c>
      <c r="P21" s="162">
        <v>167.6</v>
      </c>
      <c r="Q21" s="162">
        <v>96.7</v>
      </c>
      <c r="R21" s="162">
        <v>92</v>
      </c>
      <c r="S21" s="162">
        <v>115.5</v>
      </c>
    </row>
    <row r="22" spans="1:19" ht="13.5" customHeight="1">
      <c r="A22" s="326"/>
      <c r="B22" s="326" t="s">
        <v>470</v>
      </c>
      <c r="C22" s="327"/>
      <c r="D22" s="389">
        <v>100</v>
      </c>
      <c r="E22" s="162">
        <v>88</v>
      </c>
      <c r="F22" s="162">
        <v>96.6</v>
      </c>
      <c r="G22" s="162">
        <v>93.6</v>
      </c>
      <c r="H22" s="162">
        <v>46.5</v>
      </c>
      <c r="I22" s="162">
        <v>98.9</v>
      </c>
      <c r="J22" s="162">
        <v>85.1</v>
      </c>
      <c r="K22" s="162">
        <v>122</v>
      </c>
      <c r="L22" s="162">
        <v>98.1</v>
      </c>
      <c r="M22" s="162">
        <v>77.7</v>
      </c>
      <c r="N22" s="162">
        <v>66.7</v>
      </c>
      <c r="O22" s="162">
        <v>142.9</v>
      </c>
      <c r="P22" s="162">
        <v>203.7</v>
      </c>
      <c r="Q22" s="162">
        <v>93.4</v>
      </c>
      <c r="R22" s="162">
        <v>84</v>
      </c>
      <c r="S22" s="162">
        <v>108.5</v>
      </c>
    </row>
    <row r="23" spans="1:19" ht="13.5" customHeight="1">
      <c r="A23" s="326"/>
      <c r="B23" s="326" t="s">
        <v>471</v>
      </c>
      <c r="C23" s="327"/>
      <c r="D23" s="389">
        <v>95.9</v>
      </c>
      <c r="E23" s="162">
        <v>100.9</v>
      </c>
      <c r="F23" s="162">
        <v>92.6</v>
      </c>
      <c r="G23" s="162">
        <v>83.6</v>
      </c>
      <c r="H23" s="162">
        <v>46.5</v>
      </c>
      <c r="I23" s="162">
        <v>95.7</v>
      </c>
      <c r="J23" s="162">
        <v>83.8</v>
      </c>
      <c r="K23" s="162">
        <v>126</v>
      </c>
      <c r="L23" s="162">
        <v>118.3</v>
      </c>
      <c r="M23" s="162">
        <v>87.7</v>
      </c>
      <c r="N23" s="162">
        <v>68.3</v>
      </c>
      <c r="O23" s="162">
        <v>124.5</v>
      </c>
      <c r="P23" s="162">
        <v>144.1</v>
      </c>
      <c r="Q23" s="162">
        <v>100</v>
      </c>
      <c r="R23" s="162">
        <v>100</v>
      </c>
      <c r="S23" s="162">
        <v>95.8</v>
      </c>
    </row>
    <row r="24" spans="1:46" ht="13.5" customHeight="1">
      <c r="A24" s="326"/>
      <c r="B24" s="326" t="s">
        <v>472</v>
      </c>
      <c r="C24" s="327"/>
      <c r="D24" s="389">
        <v>88.5</v>
      </c>
      <c r="E24" s="162">
        <v>111.1</v>
      </c>
      <c r="F24" s="162">
        <v>89.2</v>
      </c>
      <c r="G24" s="162">
        <v>72.7</v>
      </c>
      <c r="H24" s="162">
        <v>42.6</v>
      </c>
      <c r="I24" s="162">
        <v>92.9</v>
      </c>
      <c r="J24" s="162">
        <v>85.1</v>
      </c>
      <c r="K24" s="162">
        <v>109</v>
      </c>
      <c r="L24" s="162">
        <v>125</v>
      </c>
      <c r="M24" s="162">
        <v>78.5</v>
      </c>
      <c r="N24" s="162">
        <v>77.8</v>
      </c>
      <c r="O24" s="162">
        <v>142.9</v>
      </c>
      <c r="P24" s="162">
        <v>54.4</v>
      </c>
      <c r="Q24" s="162">
        <v>100</v>
      </c>
      <c r="R24" s="162">
        <v>96</v>
      </c>
      <c r="S24" s="162">
        <v>85.9</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89">
        <v>99.2</v>
      </c>
      <c r="E25" s="162">
        <v>126.9</v>
      </c>
      <c r="F25" s="162">
        <v>97.7</v>
      </c>
      <c r="G25" s="162">
        <v>123.6</v>
      </c>
      <c r="H25" s="162">
        <v>63.2</v>
      </c>
      <c r="I25" s="162">
        <v>98.6</v>
      </c>
      <c r="J25" s="162">
        <v>81.1</v>
      </c>
      <c r="K25" s="162">
        <v>119</v>
      </c>
      <c r="L25" s="162">
        <v>101</v>
      </c>
      <c r="M25" s="162">
        <v>79.2</v>
      </c>
      <c r="N25" s="162">
        <v>66.7</v>
      </c>
      <c r="O25" s="162">
        <v>118.4</v>
      </c>
      <c r="P25" s="162">
        <v>155.9</v>
      </c>
      <c r="Q25" s="162">
        <v>93.4</v>
      </c>
      <c r="R25" s="162">
        <v>100</v>
      </c>
      <c r="S25" s="162">
        <v>94.4</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232</v>
      </c>
      <c r="C26" s="172"/>
      <c r="D26" s="173">
        <v>99.2</v>
      </c>
      <c r="E26" s="174">
        <v>121.3</v>
      </c>
      <c r="F26" s="174">
        <v>96.6</v>
      </c>
      <c r="G26" s="174">
        <v>161.8</v>
      </c>
      <c r="H26" s="174">
        <v>48.4</v>
      </c>
      <c r="I26" s="174">
        <v>92.9</v>
      </c>
      <c r="J26" s="174">
        <v>86.5</v>
      </c>
      <c r="K26" s="174">
        <v>114</v>
      </c>
      <c r="L26" s="174">
        <v>113.5</v>
      </c>
      <c r="M26" s="174">
        <v>79.2</v>
      </c>
      <c r="N26" s="174">
        <v>66.7</v>
      </c>
      <c r="O26" s="174">
        <v>132.7</v>
      </c>
      <c r="P26" s="174">
        <v>161.8</v>
      </c>
      <c r="Q26" s="174">
        <v>101.6</v>
      </c>
      <c r="R26" s="174">
        <v>98.7</v>
      </c>
      <c r="S26" s="174">
        <v>100</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-1.7</v>
      </c>
      <c r="E28" s="324">
        <v>22.5</v>
      </c>
      <c r="F28" s="324">
        <v>4.6</v>
      </c>
      <c r="G28" s="324">
        <v>-11</v>
      </c>
      <c r="H28" s="324">
        <v>9.9</v>
      </c>
      <c r="I28" s="324">
        <v>-10</v>
      </c>
      <c r="J28" s="324">
        <v>12.3</v>
      </c>
      <c r="K28" s="324">
        <v>3.1</v>
      </c>
      <c r="L28" s="325">
        <v>-42.9</v>
      </c>
      <c r="M28" s="325">
        <v>16.7</v>
      </c>
      <c r="N28" s="325">
        <v>-39.2</v>
      </c>
      <c r="O28" s="325">
        <v>-42.9</v>
      </c>
      <c r="P28" s="324">
        <v>-14</v>
      </c>
      <c r="Q28" s="324">
        <v>-6.6</v>
      </c>
      <c r="R28" s="324">
        <v>-13.8</v>
      </c>
      <c r="S28" s="325">
        <v>11</v>
      </c>
    </row>
    <row r="29" spans="1:19" ht="13.5" customHeight="1">
      <c r="A29" s="326"/>
      <c r="B29" s="326" t="s">
        <v>148</v>
      </c>
      <c r="C29" s="327"/>
      <c r="D29" s="328">
        <v>1.7</v>
      </c>
      <c r="E29" s="161">
        <v>4.1</v>
      </c>
      <c r="F29" s="161">
        <v>-0.5</v>
      </c>
      <c r="G29" s="161">
        <v>27.6</v>
      </c>
      <c r="H29" s="161">
        <v>27.1</v>
      </c>
      <c r="I29" s="161">
        <v>7.8</v>
      </c>
      <c r="J29" s="161">
        <v>-5.3</v>
      </c>
      <c r="K29" s="161">
        <v>13.4</v>
      </c>
      <c r="L29" s="329">
        <v>63.4</v>
      </c>
      <c r="M29" s="329">
        <v>4.3</v>
      </c>
      <c r="N29" s="329">
        <v>-7.1</v>
      </c>
      <c r="O29" s="329">
        <v>7</v>
      </c>
      <c r="P29" s="161">
        <v>-16.2</v>
      </c>
      <c r="Q29" s="161">
        <v>8.8</v>
      </c>
      <c r="R29" s="161">
        <v>44.7</v>
      </c>
      <c r="S29" s="329">
        <v>-2.6</v>
      </c>
    </row>
    <row r="30" spans="1:19" ht="13.5" customHeight="1">
      <c r="A30" s="326"/>
      <c r="B30" s="326" t="s">
        <v>150</v>
      </c>
      <c r="C30" s="327"/>
      <c r="D30" s="328">
        <v>3.7</v>
      </c>
      <c r="E30" s="161">
        <v>-3.7</v>
      </c>
      <c r="F30" s="161">
        <v>3.8</v>
      </c>
      <c r="G30" s="161">
        <v>8.6</v>
      </c>
      <c r="H30" s="161">
        <v>-6.4</v>
      </c>
      <c r="I30" s="161">
        <v>11</v>
      </c>
      <c r="J30" s="161">
        <v>-5.2</v>
      </c>
      <c r="K30" s="161">
        <v>1.7</v>
      </c>
      <c r="L30" s="329">
        <v>40.5</v>
      </c>
      <c r="M30" s="329">
        <v>17.2</v>
      </c>
      <c r="N30" s="329">
        <v>7</v>
      </c>
      <c r="O30" s="329">
        <v>-12.1</v>
      </c>
      <c r="P30" s="161">
        <v>22.7</v>
      </c>
      <c r="Q30" s="161">
        <v>-3.6</v>
      </c>
      <c r="R30" s="161">
        <v>37.8</v>
      </c>
      <c r="S30" s="329">
        <v>-8.9</v>
      </c>
    </row>
    <row r="31" spans="1:19" ht="13.5" customHeight="1">
      <c r="A31" s="326"/>
      <c r="B31" s="326" t="s">
        <v>151</v>
      </c>
      <c r="C31" s="327"/>
      <c r="D31" s="328">
        <v>1.3</v>
      </c>
      <c r="E31" s="161">
        <v>5</v>
      </c>
      <c r="F31" s="161">
        <v>9.2</v>
      </c>
      <c r="G31" s="161">
        <v>-3.9</v>
      </c>
      <c r="H31" s="161">
        <v>-10.2</v>
      </c>
      <c r="I31" s="161">
        <v>2</v>
      </c>
      <c r="J31" s="161">
        <v>-4.4</v>
      </c>
      <c r="K31" s="161">
        <v>-15.9</v>
      </c>
      <c r="L31" s="329">
        <v>-19.3</v>
      </c>
      <c r="M31" s="329">
        <v>-32.1</v>
      </c>
      <c r="N31" s="329">
        <v>18.5</v>
      </c>
      <c r="O31" s="329">
        <v>-7</v>
      </c>
      <c r="P31" s="161">
        <v>-8.7</v>
      </c>
      <c r="Q31" s="161">
        <v>11.4</v>
      </c>
      <c r="R31" s="161">
        <v>12.8</v>
      </c>
      <c r="S31" s="329">
        <v>-10.9</v>
      </c>
    </row>
    <row r="32" spans="1:19" ht="13.5" customHeight="1">
      <c r="A32" s="326"/>
      <c r="B32" s="326" t="s">
        <v>742</v>
      </c>
      <c r="C32" s="327"/>
      <c r="D32" s="328">
        <v>4.2</v>
      </c>
      <c r="E32" s="161">
        <v>-19</v>
      </c>
      <c r="F32" s="161">
        <v>6.5</v>
      </c>
      <c r="G32" s="161">
        <v>-21.2</v>
      </c>
      <c r="H32" s="161">
        <v>26</v>
      </c>
      <c r="I32" s="161">
        <v>3.1</v>
      </c>
      <c r="J32" s="161">
        <v>10.9</v>
      </c>
      <c r="K32" s="161">
        <v>-13.5</v>
      </c>
      <c r="L32" s="329">
        <v>-22.2</v>
      </c>
      <c r="M32" s="329">
        <v>-6.5</v>
      </c>
      <c r="N32" s="329">
        <v>20.5</v>
      </c>
      <c r="O32" s="329">
        <v>-1.2</v>
      </c>
      <c r="P32" s="161">
        <v>29.8</v>
      </c>
      <c r="Q32" s="161">
        <v>5</v>
      </c>
      <c r="R32" s="161">
        <v>-13.6</v>
      </c>
      <c r="S32" s="329">
        <v>-10.4</v>
      </c>
    </row>
    <row r="33" spans="1:19" ht="13.5" customHeight="1">
      <c r="A33" s="230"/>
      <c r="B33" s="171" t="s">
        <v>745</v>
      </c>
      <c r="C33" s="231"/>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6"/>
      <c r="B34" s="326" t="s">
        <v>442</v>
      </c>
      <c r="C34" s="327"/>
      <c r="D34" s="387">
        <v>-4</v>
      </c>
      <c r="E34" s="388">
        <v>-8.5</v>
      </c>
      <c r="F34" s="388">
        <v>-4.9</v>
      </c>
      <c r="G34" s="388">
        <v>-26.3</v>
      </c>
      <c r="H34" s="388">
        <v>-59.2</v>
      </c>
      <c r="I34" s="388">
        <v>-15.2</v>
      </c>
      <c r="J34" s="388">
        <v>-24.7</v>
      </c>
      <c r="K34" s="388">
        <v>15.9</v>
      </c>
      <c r="L34" s="388">
        <v>-17.5</v>
      </c>
      <c r="M34" s="388">
        <v>-31.3</v>
      </c>
      <c r="N34" s="388">
        <v>-27.6</v>
      </c>
      <c r="O34" s="388">
        <v>20.5</v>
      </c>
      <c r="P34" s="388">
        <v>65.7</v>
      </c>
      <c r="Q34" s="388">
        <v>2.8</v>
      </c>
      <c r="R34" s="388">
        <v>-19.7</v>
      </c>
      <c r="S34" s="388">
        <v>39.1</v>
      </c>
    </row>
    <row r="35" spans="1:19" ht="13.5" customHeight="1">
      <c r="A35" s="326"/>
      <c r="B35" s="326" t="s">
        <v>474</v>
      </c>
      <c r="C35" s="327"/>
      <c r="D35" s="389">
        <v>-4.7</v>
      </c>
      <c r="E35" s="162">
        <v>-22.9</v>
      </c>
      <c r="F35" s="162">
        <v>-5.4</v>
      </c>
      <c r="G35" s="162">
        <v>2.2</v>
      </c>
      <c r="H35" s="162">
        <v>-51.3</v>
      </c>
      <c r="I35" s="162">
        <v>-15.3</v>
      </c>
      <c r="J35" s="162">
        <v>-28.9</v>
      </c>
      <c r="K35" s="162">
        <v>11.4</v>
      </c>
      <c r="L35" s="162">
        <v>-16.7</v>
      </c>
      <c r="M35" s="162">
        <v>-38.3</v>
      </c>
      <c r="N35" s="162">
        <v>-18.2</v>
      </c>
      <c r="O35" s="162">
        <v>7.9</v>
      </c>
      <c r="P35" s="162">
        <v>95.8</v>
      </c>
      <c r="Q35" s="162">
        <v>-8.5</v>
      </c>
      <c r="R35" s="162">
        <v>-23.7</v>
      </c>
      <c r="S35" s="162">
        <v>43.3</v>
      </c>
    </row>
    <row r="36" spans="1:19" ht="13.5" customHeight="1">
      <c r="A36" s="326"/>
      <c r="B36" s="326" t="s">
        <v>499</v>
      </c>
      <c r="C36" s="327"/>
      <c r="D36" s="389">
        <v>-4.7</v>
      </c>
      <c r="E36" s="162">
        <v>-19.4</v>
      </c>
      <c r="F36" s="162">
        <v>1.6</v>
      </c>
      <c r="G36" s="162">
        <v>-26.2</v>
      </c>
      <c r="H36" s="162">
        <v>-61.3</v>
      </c>
      <c r="I36" s="162">
        <v>-15.3</v>
      </c>
      <c r="J36" s="162">
        <v>-18.8</v>
      </c>
      <c r="K36" s="162">
        <v>10.9</v>
      </c>
      <c r="L36" s="162">
        <v>-17.7</v>
      </c>
      <c r="M36" s="162">
        <v>-32.9</v>
      </c>
      <c r="N36" s="162">
        <v>-2</v>
      </c>
      <c r="O36" s="162">
        <v>24.9</v>
      </c>
      <c r="P36" s="162">
        <v>1.6</v>
      </c>
      <c r="Q36" s="162">
        <v>17</v>
      </c>
      <c r="R36" s="162">
        <v>-5.3</v>
      </c>
      <c r="S36" s="162">
        <v>26.5</v>
      </c>
    </row>
    <row r="37" spans="1:19" ht="13.5" customHeight="1">
      <c r="A37" s="326" t="s">
        <v>744</v>
      </c>
      <c r="B37" s="326" t="s">
        <v>475</v>
      </c>
      <c r="C37" s="327" t="s">
        <v>152</v>
      </c>
      <c r="D37" s="389">
        <v>-3.7</v>
      </c>
      <c r="E37" s="162">
        <v>23.7</v>
      </c>
      <c r="F37" s="162">
        <v>-4.9</v>
      </c>
      <c r="G37" s="162">
        <v>-39</v>
      </c>
      <c r="H37" s="162">
        <v>-38.8</v>
      </c>
      <c r="I37" s="162">
        <v>-1.5</v>
      </c>
      <c r="J37" s="162">
        <v>-25.4</v>
      </c>
      <c r="K37" s="162">
        <v>44.7</v>
      </c>
      <c r="L37" s="162">
        <v>-2.5</v>
      </c>
      <c r="M37" s="162">
        <v>-17.8</v>
      </c>
      <c r="N37" s="162">
        <v>-17.7</v>
      </c>
      <c r="O37" s="162">
        <v>33.6</v>
      </c>
      <c r="P37" s="162">
        <v>3.9</v>
      </c>
      <c r="Q37" s="162">
        <v>7.1</v>
      </c>
      <c r="R37" s="162">
        <v>23.9</v>
      </c>
      <c r="S37" s="162">
        <v>-10.3</v>
      </c>
    </row>
    <row r="38" spans="1:19" ht="13.5" customHeight="1">
      <c r="A38" s="326"/>
      <c r="B38" s="326" t="s">
        <v>466</v>
      </c>
      <c r="C38" s="327"/>
      <c r="D38" s="389">
        <v>-1.9</v>
      </c>
      <c r="E38" s="162">
        <v>32</v>
      </c>
      <c r="F38" s="162">
        <v>0.6</v>
      </c>
      <c r="G38" s="162">
        <v>-33.5</v>
      </c>
      <c r="H38" s="162">
        <v>-47.8</v>
      </c>
      <c r="I38" s="162">
        <v>-1.7</v>
      </c>
      <c r="J38" s="162">
        <v>-24.9</v>
      </c>
      <c r="K38" s="162">
        <v>9.2</v>
      </c>
      <c r="L38" s="162">
        <v>0.8</v>
      </c>
      <c r="M38" s="162">
        <v>-23.8</v>
      </c>
      <c r="N38" s="162">
        <v>-12.6</v>
      </c>
      <c r="O38" s="162">
        <v>41.9</v>
      </c>
      <c r="P38" s="162">
        <v>6.1</v>
      </c>
      <c r="Q38" s="162">
        <v>18.7</v>
      </c>
      <c r="R38" s="162">
        <v>16.1</v>
      </c>
      <c r="S38" s="162">
        <v>-8.7</v>
      </c>
    </row>
    <row r="39" spans="1:19" ht="13.5" customHeight="1">
      <c r="A39" s="326"/>
      <c r="B39" s="326" t="s">
        <v>467</v>
      </c>
      <c r="C39" s="327"/>
      <c r="D39" s="389">
        <v>-0.3</v>
      </c>
      <c r="E39" s="162">
        <v>39.7</v>
      </c>
      <c r="F39" s="162">
        <v>9.2</v>
      </c>
      <c r="G39" s="162">
        <v>-31.7</v>
      </c>
      <c r="H39" s="162">
        <v>-27.1</v>
      </c>
      <c r="I39" s="162">
        <v>-7.6</v>
      </c>
      <c r="J39" s="162">
        <v>-25.9</v>
      </c>
      <c r="K39" s="162">
        <v>10.7</v>
      </c>
      <c r="L39" s="162">
        <v>19.1</v>
      </c>
      <c r="M39" s="162">
        <v>-22</v>
      </c>
      <c r="N39" s="162">
        <v>-10.1</v>
      </c>
      <c r="O39" s="162">
        <v>0.7</v>
      </c>
      <c r="P39" s="162">
        <v>-5.4</v>
      </c>
      <c r="Q39" s="162">
        <v>-0.3</v>
      </c>
      <c r="R39" s="162">
        <v>25</v>
      </c>
      <c r="S39" s="162">
        <v>-8.9</v>
      </c>
    </row>
    <row r="40" spans="1:19" ht="13.5" customHeight="1">
      <c r="A40" s="326"/>
      <c r="B40" s="326" t="s">
        <v>468</v>
      </c>
      <c r="C40" s="327"/>
      <c r="D40" s="389">
        <v>-1.8</v>
      </c>
      <c r="E40" s="162">
        <v>12.6</v>
      </c>
      <c r="F40" s="162">
        <v>1.7</v>
      </c>
      <c r="G40" s="162">
        <v>-9.3</v>
      </c>
      <c r="H40" s="162">
        <v>-26.3</v>
      </c>
      <c r="I40" s="162">
        <v>-9.2</v>
      </c>
      <c r="J40" s="162">
        <v>-17.8</v>
      </c>
      <c r="K40" s="162">
        <v>17.7</v>
      </c>
      <c r="L40" s="162">
        <v>11.5</v>
      </c>
      <c r="M40" s="162">
        <v>-16.8</v>
      </c>
      <c r="N40" s="162">
        <v>-14.6</v>
      </c>
      <c r="O40" s="162">
        <v>17.3</v>
      </c>
      <c r="P40" s="162">
        <v>27.1</v>
      </c>
      <c r="Q40" s="162">
        <v>-6.6</v>
      </c>
      <c r="R40" s="162">
        <v>5.2</v>
      </c>
      <c r="S40" s="162">
        <v>-20.3</v>
      </c>
    </row>
    <row r="41" spans="1:19" ht="13.5" customHeight="1">
      <c r="A41" s="326"/>
      <c r="B41" s="326" t="s">
        <v>469</v>
      </c>
      <c r="C41" s="327"/>
      <c r="D41" s="389">
        <v>-0.3</v>
      </c>
      <c r="E41" s="162">
        <v>59.3</v>
      </c>
      <c r="F41" s="162">
        <v>3.1</v>
      </c>
      <c r="G41" s="162">
        <v>-2.4</v>
      </c>
      <c r="H41" s="162">
        <v>-39.2</v>
      </c>
      <c r="I41" s="162">
        <v>-8.2</v>
      </c>
      <c r="J41" s="162">
        <v>-13</v>
      </c>
      <c r="K41" s="162">
        <v>57.2</v>
      </c>
      <c r="L41" s="162">
        <v>9.1</v>
      </c>
      <c r="M41" s="162">
        <v>-1.2</v>
      </c>
      <c r="N41" s="162">
        <v>-13.2</v>
      </c>
      <c r="O41" s="162">
        <v>20.6</v>
      </c>
      <c r="P41" s="162">
        <v>-4</v>
      </c>
      <c r="Q41" s="162">
        <v>-3.7</v>
      </c>
      <c r="R41" s="162">
        <v>3.4</v>
      </c>
      <c r="S41" s="162">
        <v>-4.3</v>
      </c>
    </row>
    <row r="42" spans="1:19" ht="13.5" customHeight="1">
      <c r="A42" s="326"/>
      <c r="B42" s="326" t="s">
        <v>470</v>
      </c>
      <c r="C42" s="327"/>
      <c r="D42" s="389">
        <v>-1.1</v>
      </c>
      <c r="E42" s="162">
        <v>33.5</v>
      </c>
      <c r="F42" s="162">
        <v>1.8</v>
      </c>
      <c r="G42" s="162">
        <v>13.3</v>
      </c>
      <c r="H42" s="162">
        <v>-39.9</v>
      </c>
      <c r="I42" s="162">
        <v>-1.1</v>
      </c>
      <c r="J42" s="162">
        <v>-7.8</v>
      </c>
      <c r="K42" s="162">
        <v>34.8</v>
      </c>
      <c r="L42" s="162">
        <v>5.9</v>
      </c>
      <c r="M42" s="162">
        <v>-15.3</v>
      </c>
      <c r="N42" s="162">
        <v>-13.6</v>
      </c>
      <c r="O42" s="162">
        <v>19.7</v>
      </c>
      <c r="P42" s="162">
        <v>0.6</v>
      </c>
      <c r="Q42" s="162">
        <v>-9.9</v>
      </c>
      <c r="R42" s="162">
        <v>10.8</v>
      </c>
      <c r="S42" s="162">
        <v>-15.1</v>
      </c>
    </row>
    <row r="43" spans="1:19" ht="13.5" customHeight="1">
      <c r="A43" s="326"/>
      <c r="B43" s="326" t="s">
        <v>471</v>
      </c>
      <c r="C43" s="327"/>
      <c r="D43" s="389">
        <v>-1.1</v>
      </c>
      <c r="E43" s="162">
        <v>35.8</v>
      </c>
      <c r="F43" s="162">
        <v>-4.7</v>
      </c>
      <c r="G43" s="162">
        <v>-7.8</v>
      </c>
      <c r="H43" s="162">
        <v>-16.1</v>
      </c>
      <c r="I43" s="162">
        <v>2.7</v>
      </c>
      <c r="J43" s="162">
        <v>21.1</v>
      </c>
      <c r="K43" s="162">
        <v>1.9</v>
      </c>
      <c r="L43" s="162">
        <v>41</v>
      </c>
      <c r="M43" s="162">
        <v>9.4</v>
      </c>
      <c r="N43" s="162">
        <v>-1.6</v>
      </c>
      <c r="O43" s="162">
        <v>18.7</v>
      </c>
      <c r="P43" s="162">
        <v>-7.3</v>
      </c>
      <c r="Q43" s="162">
        <v>-15.6</v>
      </c>
      <c r="R43" s="162">
        <v>25.5</v>
      </c>
      <c r="S43" s="162">
        <v>-24.1</v>
      </c>
    </row>
    <row r="44" spans="1:19" ht="13.5" customHeight="1">
      <c r="A44" s="326"/>
      <c r="B44" s="326" t="s">
        <v>472</v>
      </c>
      <c r="C44" s="327"/>
      <c r="D44" s="389">
        <v>1.6</v>
      </c>
      <c r="E44" s="162">
        <v>59.6</v>
      </c>
      <c r="F44" s="162">
        <v>-2.5</v>
      </c>
      <c r="G44" s="162">
        <v>14.5</v>
      </c>
      <c r="H44" s="162">
        <v>6.8</v>
      </c>
      <c r="I44" s="162">
        <v>7</v>
      </c>
      <c r="J44" s="162">
        <v>1.2</v>
      </c>
      <c r="K44" s="162">
        <v>1.4</v>
      </c>
      <c r="L44" s="162">
        <v>64</v>
      </c>
      <c r="M44" s="162">
        <v>7.1</v>
      </c>
      <c r="N44" s="162">
        <v>-5.1</v>
      </c>
      <c r="O44" s="162">
        <v>21.7</v>
      </c>
      <c r="P44" s="162">
        <v>7.5</v>
      </c>
      <c r="Q44" s="162">
        <v>-5.1</v>
      </c>
      <c r="R44" s="162">
        <v>44.6</v>
      </c>
      <c r="S44" s="162">
        <v>-27.1</v>
      </c>
    </row>
    <row r="45" spans="1:19" ht="13.5" customHeight="1">
      <c r="A45" s="326"/>
      <c r="B45" s="326" t="s">
        <v>473</v>
      </c>
      <c r="C45" s="327"/>
      <c r="D45" s="389">
        <v>5</v>
      </c>
      <c r="E45" s="162">
        <v>70.8</v>
      </c>
      <c r="F45" s="162">
        <v>2.3</v>
      </c>
      <c r="G45" s="162">
        <v>70.2</v>
      </c>
      <c r="H45" s="162">
        <v>48.4</v>
      </c>
      <c r="I45" s="162">
        <v>11.4</v>
      </c>
      <c r="J45" s="162">
        <v>12.8</v>
      </c>
      <c r="K45" s="162">
        <v>10.7</v>
      </c>
      <c r="L45" s="162">
        <v>30.8</v>
      </c>
      <c r="M45" s="162">
        <v>3.7</v>
      </c>
      <c r="N45" s="162">
        <v>-5.9</v>
      </c>
      <c r="O45" s="162">
        <v>15.1</v>
      </c>
      <c r="P45" s="162">
        <v>-9.9</v>
      </c>
      <c r="Q45" s="162">
        <v>-7</v>
      </c>
      <c r="R45" s="162">
        <v>74.8</v>
      </c>
      <c r="S45" s="162">
        <v>-25.3</v>
      </c>
    </row>
    <row r="46" spans="1:19" ht="13.5" customHeight="1">
      <c r="A46" s="171"/>
      <c r="B46" s="338" t="s">
        <v>232</v>
      </c>
      <c r="C46" s="172"/>
      <c r="D46" s="173">
        <v>1.4</v>
      </c>
      <c r="E46" s="174">
        <v>34.6</v>
      </c>
      <c r="F46" s="174">
        <v>-1.2</v>
      </c>
      <c r="G46" s="174">
        <v>105.1</v>
      </c>
      <c r="H46" s="174">
        <v>8.8</v>
      </c>
      <c r="I46" s="174">
        <v>3.7</v>
      </c>
      <c r="J46" s="174">
        <v>16</v>
      </c>
      <c r="K46" s="174">
        <v>3.1</v>
      </c>
      <c r="L46" s="174">
        <v>47</v>
      </c>
      <c r="M46" s="174">
        <v>16.6</v>
      </c>
      <c r="N46" s="174">
        <v>0.6</v>
      </c>
      <c r="O46" s="174">
        <v>21.6</v>
      </c>
      <c r="P46" s="174">
        <v>-6.9</v>
      </c>
      <c r="Q46" s="174">
        <v>-16.6</v>
      </c>
      <c r="R46" s="174">
        <v>30.2</v>
      </c>
      <c r="S46" s="174">
        <v>-19.9</v>
      </c>
    </row>
    <row r="47" spans="1:35" ht="27" customHeight="1">
      <c r="A47" s="657" t="s">
        <v>328</v>
      </c>
      <c r="B47" s="657"/>
      <c r="C47" s="658"/>
      <c r="D47" s="177">
        <v>0</v>
      </c>
      <c r="E47" s="177">
        <v>-4.4</v>
      </c>
      <c r="F47" s="177">
        <v>-1.1</v>
      </c>
      <c r="G47" s="177">
        <v>30.9</v>
      </c>
      <c r="H47" s="177">
        <v>-23.4</v>
      </c>
      <c r="I47" s="177">
        <v>-5.8</v>
      </c>
      <c r="J47" s="177">
        <v>6.7</v>
      </c>
      <c r="K47" s="177">
        <v>-4.2</v>
      </c>
      <c r="L47" s="177">
        <v>12.4</v>
      </c>
      <c r="M47" s="177">
        <v>0</v>
      </c>
      <c r="N47" s="177">
        <v>0</v>
      </c>
      <c r="O47" s="177">
        <v>12.1</v>
      </c>
      <c r="P47" s="177">
        <v>3.8</v>
      </c>
      <c r="Q47" s="177">
        <v>8.8</v>
      </c>
      <c r="R47" s="177">
        <v>-1.3</v>
      </c>
      <c r="S47" s="177">
        <v>5.9</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510</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88.2</v>
      </c>
      <c r="E54" s="324">
        <v>59.9</v>
      </c>
      <c r="F54" s="324">
        <v>85.6</v>
      </c>
      <c r="G54" s="324">
        <v>91.2</v>
      </c>
      <c r="H54" s="324">
        <v>116.6</v>
      </c>
      <c r="I54" s="324">
        <v>73.3</v>
      </c>
      <c r="J54" s="324">
        <v>95.1</v>
      </c>
      <c r="K54" s="324">
        <v>148.3</v>
      </c>
      <c r="L54" s="325">
        <v>81.7</v>
      </c>
      <c r="M54" s="325">
        <v>136.4</v>
      </c>
      <c r="N54" s="325">
        <v>91.1</v>
      </c>
      <c r="O54" s="325">
        <v>76.7</v>
      </c>
      <c r="P54" s="324">
        <v>86.3</v>
      </c>
      <c r="Q54" s="324">
        <v>79.4</v>
      </c>
      <c r="R54" s="324">
        <v>42.3</v>
      </c>
      <c r="S54" s="325">
        <v>174.2</v>
      </c>
    </row>
    <row r="55" spans="1:19" ht="13.5" customHeight="1">
      <c r="A55" s="326"/>
      <c r="B55" s="326" t="s">
        <v>148</v>
      </c>
      <c r="C55" s="327"/>
      <c r="D55" s="328">
        <v>86.2</v>
      </c>
      <c r="E55" s="161">
        <v>73.1</v>
      </c>
      <c r="F55" s="161">
        <v>84</v>
      </c>
      <c r="G55" s="161">
        <v>119.7</v>
      </c>
      <c r="H55" s="161">
        <v>146.7</v>
      </c>
      <c r="I55" s="161">
        <v>67</v>
      </c>
      <c r="J55" s="161">
        <v>95.2</v>
      </c>
      <c r="K55" s="161">
        <v>154.5</v>
      </c>
      <c r="L55" s="329">
        <v>101.6</v>
      </c>
      <c r="M55" s="329">
        <v>141.9</v>
      </c>
      <c r="N55" s="329">
        <v>92.1</v>
      </c>
      <c r="O55" s="329">
        <v>68.2</v>
      </c>
      <c r="P55" s="161">
        <v>60.6</v>
      </c>
      <c r="Q55" s="161">
        <v>88.6</v>
      </c>
      <c r="R55" s="161">
        <v>49.4</v>
      </c>
      <c r="S55" s="329">
        <v>155</v>
      </c>
    </row>
    <row r="56" spans="1:19" ht="13.5" customHeight="1">
      <c r="A56" s="326"/>
      <c r="B56" s="326" t="s">
        <v>150</v>
      </c>
      <c r="C56" s="327"/>
      <c r="D56" s="328">
        <v>91.5</v>
      </c>
      <c r="E56" s="161">
        <v>88.6</v>
      </c>
      <c r="F56" s="161">
        <v>89.1</v>
      </c>
      <c r="G56" s="161">
        <v>95.5</v>
      </c>
      <c r="H56" s="161">
        <v>109</v>
      </c>
      <c r="I56" s="161">
        <v>83.2</v>
      </c>
      <c r="J56" s="161">
        <v>105.2</v>
      </c>
      <c r="K56" s="161">
        <v>141.9</v>
      </c>
      <c r="L56" s="329">
        <v>136.3</v>
      </c>
      <c r="M56" s="329">
        <v>126.7</v>
      </c>
      <c r="N56" s="329">
        <v>102.1</v>
      </c>
      <c r="O56" s="329">
        <v>73.4</v>
      </c>
      <c r="P56" s="161">
        <v>78.9</v>
      </c>
      <c r="Q56" s="161">
        <v>87.3</v>
      </c>
      <c r="R56" s="161">
        <v>70.9</v>
      </c>
      <c r="S56" s="329">
        <v>126.5</v>
      </c>
    </row>
    <row r="57" spans="1:19" ht="13.5" customHeight="1">
      <c r="A57" s="326"/>
      <c r="B57" s="326" t="s">
        <v>151</v>
      </c>
      <c r="C57" s="327"/>
      <c r="D57" s="328">
        <v>98.4</v>
      </c>
      <c r="E57" s="161">
        <v>92.8</v>
      </c>
      <c r="F57" s="161">
        <v>95.6</v>
      </c>
      <c r="G57" s="161">
        <v>94.3</v>
      </c>
      <c r="H57" s="161">
        <v>83.4</v>
      </c>
      <c r="I57" s="161">
        <v>100.3</v>
      </c>
      <c r="J57" s="161">
        <v>110.8</v>
      </c>
      <c r="K57" s="161">
        <v>123.1</v>
      </c>
      <c r="L57" s="329">
        <v>136.1</v>
      </c>
      <c r="M57" s="329">
        <v>116</v>
      </c>
      <c r="N57" s="329">
        <v>116.6</v>
      </c>
      <c r="O57" s="329">
        <v>92.3</v>
      </c>
      <c r="P57" s="161">
        <v>86.5</v>
      </c>
      <c r="Q57" s="161">
        <v>93.2</v>
      </c>
      <c r="R57" s="161">
        <v>105.5</v>
      </c>
      <c r="S57" s="329">
        <v>112.3</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6"/>
      <c r="B60" s="326" t="s">
        <v>442</v>
      </c>
      <c r="C60" s="327"/>
      <c r="D60" s="387">
        <v>103.5</v>
      </c>
      <c r="E60" s="388">
        <v>106</v>
      </c>
      <c r="F60" s="388">
        <v>100.8</v>
      </c>
      <c r="G60" s="388">
        <v>74.9</v>
      </c>
      <c r="H60" s="388">
        <v>98.8</v>
      </c>
      <c r="I60" s="388">
        <v>96.2</v>
      </c>
      <c r="J60" s="388">
        <v>67.2</v>
      </c>
      <c r="K60" s="388">
        <v>103.1</v>
      </c>
      <c r="L60" s="388">
        <v>99</v>
      </c>
      <c r="M60" s="388">
        <v>81.8</v>
      </c>
      <c r="N60" s="388">
        <v>69.1</v>
      </c>
      <c r="O60" s="388">
        <v>99.9</v>
      </c>
      <c r="P60" s="388">
        <v>205.7</v>
      </c>
      <c r="Q60" s="388">
        <v>118.2</v>
      </c>
      <c r="R60" s="388">
        <v>84.1</v>
      </c>
      <c r="S60" s="388">
        <v>89.8</v>
      </c>
    </row>
    <row r="61" spans="1:19" ht="13.5" customHeight="1">
      <c r="A61" s="326"/>
      <c r="B61" s="326" t="s">
        <v>474</v>
      </c>
      <c r="C61" s="327"/>
      <c r="D61" s="389">
        <v>104.2</v>
      </c>
      <c r="E61" s="162">
        <v>89.2</v>
      </c>
      <c r="F61" s="162">
        <v>102.4</v>
      </c>
      <c r="G61" s="162">
        <v>60.4</v>
      </c>
      <c r="H61" s="162">
        <v>95.6</v>
      </c>
      <c r="I61" s="162">
        <v>99</v>
      </c>
      <c r="J61" s="162">
        <v>71.1</v>
      </c>
      <c r="K61" s="162">
        <v>103.1</v>
      </c>
      <c r="L61" s="162">
        <v>98.2</v>
      </c>
      <c r="M61" s="162">
        <v>88.1</v>
      </c>
      <c r="N61" s="162">
        <v>83.2</v>
      </c>
      <c r="O61" s="162">
        <v>121.7</v>
      </c>
      <c r="P61" s="162">
        <v>206.3</v>
      </c>
      <c r="Q61" s="162">
        <v>98.5</v>
      </c>
      <c r="R61" s="162">
        <v>88.2</v>
      </c>
      <c r="S61" s="162">
        <v>103.8</v>
      </c>
    </row>
    <row r="62" spans="1:19" ht="13.5" customHeight="1">
      <c r="A62" s="326"/>
      <c r="B62" s="326" t="s">
        <v>499</v>
      </c>
      <c r="C62" s="327"/>
      <c r="D62" s="389">
        <v>105.6</v>
      </c>
      <c r="E62" s="162">
        <v>79.3</v>
      </c>
      <c r="F62" s="162">
        <v>105.5</v>
      </c>
      <c r="G62" s="162">
        <v>75.8</v>
      </c>
      <c r="H62" s="162">
        <v>101</v>
      </c>
      <c r="I62" s="162">
        <v>104.8</v>
      </c>
      <c r="J62" s="162">
        <v>80.3</v>
      </c>
      <c r="K62" s="162">
        <v>106.6</v>
      </c>
      <c r="L62" s="162">
        <v>101.5</v>
      </c>
      <c r="M62" s="162">
        <v>98.4</v>
      </c>
      <c r="N62" s="162">
        <v>94.5</v>
      </c>
      <c r="O62" s="162">
        <v>112.3</v>
      </c>
      <c r="P62" s="162">
        <v>163.6</v>
      </c>
      <c r="Q62" s="162">
        <v>92.4</v>
      </c>
      <c r="R62" s="162">
        <v>95.3</v>
      </c>
      <c r="S62" s="162">
        <v>114.6</v>
      </c>
    </row>
    <row r="63" spans="1:19" ht="13.5" customHeight="1">
      <c r="A63" s="326" t="s">
        <v>744</v>
      </c>
      <c r="B63" s="326" t="s">
        <v>475</v>
      </c>
      <c r="C63" s="327" t="s">
        <v>152</v>
      </c>
      <c r="D63" s="389">
        <v>95.8</v>
      </c>
      <c r="E63" s="162">
        <v>55</v>
      </c>
      <c r="F63" s="162">
        <v>95.3</v>
      </c>
      <c r="G63" s="162">
        <v>88.1</v>
      </c>
      <c r="H63" s="162">
        <v>89</v>
      </c>
      <c r="I63" s="162">
        <v>93.6</v>
      </c>
      <c r="J63" s="162">
        <v>76.3</v>
      </c>
      <c r="K63" s="162">
        <v>96.5</v>
      </c>
      <c r="L63" s="162">
        <v>91.6</v>
      </c>
      <c r="M63" s="162">
        <v>92.1</v>
      </c>
      <c r="N63" s="162">
        <v>87.3</v>
      </c>
      <c r="O63" s="162">
        <v>93.8</v>
      </c>
      <c r="P63" s="162">
        <v>166.5</v>
      </c>
      <c r="Q63" s="162">
        <v>90.9</v>
      </c>
      <c r="R63" s="162">
        <v>131.3</v>
      </c>
      <c r="S63" s="162">
        <v>73.8</v>
      </c>
    </row>
    <row r="64" spans="1:19" ht="13.5" customHeight="1">
      <c r="A64" s="326"/>
      <c r="B64" s="326" t="s">
        <v>466</v>
      </c>
      <c r="C64" s="327"/>
      <c r="D64" s="389">
        <v>103.5</v>
      </c>
      <c r="E64" s="162">
        <v>79.1</v>
      </c>
      <c r="F64" s="162">
        <v>106.8</v>
      </c>
      <c r="G64" s="162">
        <v>72.9</v>
      </c>
      <c r="H64" s="162">
        <v>91.2</v>
      </c>
      <c r="I64" s="162">
        <v>97.8</v>
      </c>
      <c r="J64" s="162">
        <v>65.8</v>
      </c>
      <c r="K64" s="162">
        <v>71.8</v>
      </c>
      <c r="L64" s="162">
        <v>99.2</v>
      </c>
      <c r="M64" s="162">
        <v>100</v>
      </c>
      <c r="N64" s="162">
        <v>78.9</v>
      </c>
      <c r="O64" s="162">
        <v>87.5</v>
      </c>
      <c r="P64" s="162">
        <v>193.9</v>
      </c>
      <c r="Q64" s="162">
        <v>97</v>
      </c>
      <c r="R64" s="162">
        <v>81.8</v>
      </c>
      <c r="S64" s="162">
        <v>76.9</v>
      </c>
    </row>
    <row r="65" spans="1:19" ht="13.5" customHeight="1">
      <c r="A65" s="326"/>
      <c r="B65" s="326" t="s">
        <v>467</v>
      </c>
      <c r="C65" s="327"/>
      <c r="D65" s="389">
        <v>102.8</v>
      </c>
      <c r="E65" s="162">
        <v>77</v>
      </c>
      <c r="F65" s="162">
        <v>110.5</v>
      </c>
      <c r="G65" s="162">
        <v>79.7</v>
      </c>
      <c r="H65" s="162">
        <v>100</v>
      </c>
      <c r="I65" s="162">
        <v>91.7</v>
      </c>
      <c r="J65" s="162">
        <v>76.3</v>
      </c>
      <c r="K65" s="162">
        <v>118.8</v>
      </c>
      <c r="L65" s="162">
        <v>104.2</v>
      </c>
      <c r="M65" s="162">
        <v>88.9</v>
      </c>
      <c r="N65" s="162">
        <v>97.2</v>
      </c>
      <c r="O65" s="162">
        <v>90.6</v>
      </c>
      <c r="P65" s="162">
        <v>148.2</v>
      </c>
      <c r="Q65" s="162">
        <v>86.4</v>
      </c>
      <c r="R65" s="162">
        <v>72.7</v>
      </c>
      <c r="S65" s="162">
        <v>84.6</v>
      </c>
    </row>
    <row r="66" spans="1:19" ht="13.5" customHeight="1">
      <c r="A66" s="326"/>
      <c r="B66" s="326" t="s">
        <v>468</v>
      </c>
      <c r="C66" s="327"/>
      <c r="D66" s="389">
        <v>108.5</v>
      </c>
      <c r="E66" s="162">
        <v>70.2</v>
      </c>
      <c r="F66" s="162">
        <v>105.8</v>
      </c>
      <c r="G66" s="162">
        <v>99.2</v>
      </c>
      <c r="H66" s="162">
        <v>122</v>
      </c>
      <c r="I66" s="162">
        <v>100</v>
      </c>
      <c r="J66" s="162">
        <v>88.2</v>
      </c>
      <c r="K66" s="162">
        <v>112.9</v>
      </c>
      <c r="L66" s="162">
        <v>111.8</v>
      </c>
      <c r="M66" s="162">
        <v>88.1</v>
      </c>
      <c r="N66" s="162">
        <v>85.9</v>
      </c>
      <c r="O66" s="162">
        <v>96.9</v>
      </c>
      <c r="P66" s="162">
        <v>245.7</v>
      </c>
      <c r="Q66" s="162">
        <v>93.9</v>
      </c>
      <c r="R66" s="162">
        <v>90.9</v>
      </c>
      <c r="S66" s="162">
        <v>81.5</v>
      </c>
    </row>
    <row r="67" spans="1:19" ht="13.5" customHeight="1">
      <c r="A67" s="326"/>
      <c r="B67" s="326" t="s">
        <v>469</v>
      </c>
      <c r="C67" s="327"/>
      <c r="D67" s="389">
        <v>101.4</v>
      </c>
      <c r="E67" s="162">
        <v>72.8</v>
      </c>
      <c r="F67" s="162">
        <v>99.5</v>
      </c>
      <c r="G67" s="162">
        <v>81.4</v>
      </c>
      <c r="H67" s="162">
        <v>94.5</v>
      </c>
      <c r="I67" s="162">
        <v>92.3</v>
      </c>
      <c r="J67" s="162">
        <v>93.4</v>
      </c>
      <c r="K67" s="162">
        <v>120</v>
      </c>
      <c r="L67" s="162">
        <v>102.5</v>
      </c>
      <c r="M67" s="162">
        <v>90.5</v>
      </c>
      <c r="N67" s="162">
        <v>80.3</v>
      </c>
      <c r="O67" s="162">
        <v>110.9</v>
      </c>
      <c r="P67" s="162">
        <v>189</v>
      </c>
      <c r="Q67" s="162">
        <v>98.5</v>
      </c>
      <c r="R67" s="162">
        <v>94.9</v>
      </c>
      <c r="S67" s="162">
        <v>92.3</v>
      </c>
    </row>
    <row r="68" spans="1:19" ht="13.5" customHeight="1">
      <c r="A68" s="326"/>
      <c r="B68" s="326" t="s">
        <v>470</v>
      </c>
      <c r="C68" s="327"/>
      <c r="D68" s="389">
        <v>105.6</v>
      </c>
      <c r="E68" s="162">
        <v>89.5</v>
      </c>
      <c r="F68" s="162">
        <v>100.5</v>
      </c>
      <c r="G68" s="162">
        <v>100.8</v>
      </c>
      <c r="H68" s="162">
        <v>90.1</v>
      </c>
      <c r="I68" s="162">
        <v>96.2</v>
      </c>
      <c r="J68" s="162">
        <v>97.4</v>
      </c>
      <c r="K68" s="162">
        <v>112.9</v>
      </c>
      <c r="L68" s="162">
        <v>100.8</v>
      </c>
      <c r="M68" s="162">
        <v>88.9</v>
      </c>
      <c r="N68" s="162">
        <v>81.7</v>
      </c>
      <c r="O68" s="162">
        <v>125</v>
      </c>
      <c r="P68" s="162">
        <v>231.1</v>
      </c>
      <c r="Q68" s="162">
        <v>92.4</v>
      </c>
      <c r="R68" s="162">
        <v>84.8</v>
      </c>
      <c r="S68" s="162">
        <v>92.3</v>
      </c>
    </row>
    <row r="69" spans="1:19" ht="13.5" customHeight="1">
      <c r="A69" s="326"/>
      <c r="B69" s="326" t="s">
        <v>471</v>
      </c>
      <c r="C69" s="327"/>
      <c r="D69" s="389">
        <v>101.4</v>
      </c>
      <c r="E69" s="162">
        <v>79.1</v>
      </c>
      <c r="F69" s="162">
        <v>98.9</v>
      </c>
      <c r="G69" s="162">
        <v>78</v>
      </c>
      <c r="H69" s="162">
        <v>102.2</v>
      </c>
      <c r="I69" s="162">
        <v>93.6</v>
      </c>
      <c r="J69" s="162">
        <v>85.5</v>
      </c>
      <c r="K69" s="162">
        <v>104.7</v>
      </c>
      <c r="L69" s="162">
        <v>109.2</v>
      </c>
      <c r="M69" s="162">
        <v>87.3</v>
      </c>
      <c r="N69" s="162">
        <v>93</v>
      </c>
      <c r="O69" s="162">
        <v>107.8</v>
      </c>
      <c r="P69" s="162">
        <v>169.5</v>
      </c>
      <c r="Q69" s="162">
        <v>104.5</v>
      </c>
      <c r="R69" s="162">
        <v>99</v>
      </c>
      <c r="S69" s="162">
        <v>116.9</v>
      </c>
    </row>
    <row r="70" spans="1:46" ht="13.5" customHeight="1">
      <c r="A70" s="326"/>
      <c r="B70" s="326" t="s">
        <v>472</v>
      </c>
      <c r="C70" s="327"/>
      <c r="D70" s="389">
        <v>93.7</v>
      </c>
      <c r="E70" s="162">
        <v>77</v>
      </c>
      <c r="F70" s="162">
        <v>96.3</v>
      </c>
      <c r="G70" s="162">
        <v>67.8</v>
      </c>
      <c r="H70" s="162">
        <v>87.9</v>
      </c>
      <c r="I70" s="162">
        <v>90.7</v>
      </c>
      <c r="J70" s="162">
        <v>88.2</v>
      </c>
      <c r="K70" s="162">
        <v>92.9</v>
      </c>
      <c r="L70" s="162">
        <v>121</v>
      </c>
      <c r="M70" s="162">
        <v>90.5</v>
      </c>
      <c r="N70" s="162">
        <v>105.6</v>
      </c>
      <c r="O70" s="162">
        <v>126.6</v>
      </c>
      <c r="P70" s="162">
        <v>58.5</v>
      </c>
      <c r="Q70" s="162">
        <v>104.5</v>
      </c>
      <c r="R70" s="162">
        <v>100</v>
      </c>
      <c r="S70" s="162">
        <v>106.2</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89">
        <v>105.6</v>
      </c>
      <c r="E71" s="162">
        <v>101.6</v>
      </c>
      <c r="F71" s="162">
        <v>104.7</v>
      </c>
      <c r="G71" s="162">
        <v>115.3</v>
      </c>
      <c r="H71" s="162">
        <v>100</v>
      </c>
      <c r="I71" s="162">
        <v>94.9</v>
      </c>
      <c r="J71" s="162">
        <v>81.6</v>
      </c>
      <c r="K71" s="162">
        <v>109.4</v>
      </c>
      <c r="L71" s="162">
        <v>107.6</v>
      </c>
      <c r="M71" s="162">
        <v>84.1</v>
      </c>
      <c r="N71" s="162">
        <v>94.4</v>
      </c>
      <c r="O71" s="162">
        <v>121.9</v>
      </c>
      <c r="P71" s="162">
        <v>182.9</v>
      </c>
      <c r="Q71" s="162">
        <v>89.4</v>
      </c>
      <c r="R71" s="162">
        <v>99</v>
      </c>
      <c r="S71" s="162">
        <v>113.8</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232</v>
      </c>
      <c r="C72" s="172"/>
      <c r="D72" s="173">
        <v>105.6</v>
      </c>
      <c r="E72" s="174">
        <v>77.5</v>
      </c>
      <c r="F72" s="174">
        <v>102.1</v>
      </c>
      <c r="G72" s="174">
        <v>150.8</v>
      </c>
      <c r="H72" s="174">
        <v>95.6</v>
      </c>
      <c r="I72" s="174">
        <v>91.3</v>
      </c>
      <c r="J72" s="174">
        <v>98.7</v>
      </c>
      <c r="K72" s="174">
        <v>100</v>
      </c>
      <c r="L72" s="174">
        <v>122.7</v>
      </c>
      <c r="M72" s="174">
        <v>93.7</v>
      </c>
      <c r="N72" s="174">
        <v>94.4</v>
      </c>
      <c r="O72" s="174">
        <v>121.9</v>
      </c>
      <c r="P72" s="174">
        <v>191.5</v>
      </c>
      <c r="Q72" s="174">
        <v>103</v>
      </c>
      <c r="R72" s="174">
        <v>91.9</v>
      </c>
      <c r="S72" s="174">
        <v>124.6</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-3.7</v>
      </c>
      <c r="E74" s="324">
        <v>10.8</v>
      </c>
      <c r="F74" s="324">
        <v>0.6</v>
      </c>
      <c r="G74" s="324">
        <v>-15.8</v>
      </c>
      <c r="H74" s="324">
        <v>1.2</v>
      </c>
      <c r="I74" s="324">
        <v>-7.7</v>
      </c>
      <c r="J74" s="324">
        <v>7.8</v>
      </c>
      <c r="K74" s="324">
        <v>0.5</v>
      </c>
      <c r="L74" s="325">
        <v>15.3</v>
      </c>
      <c r="M74" s="325">
        <v>28.4</v>
      </c>
      <c r="N74" s="325">
        <v>-18.8</v>
      </c>
      <c r="O74" s="325">
        <v>-32.9</v>
      </c>
      <c r="P74" s="324">
        <v>-24</v>
      </c>
      <c r="Q74" s="324">
        <v>-11.2</v>
      </c>
      <c r="R74" s="324">
        <v>7.5</v>
      </c>
      <c r="S74" s="325">
        <v>2.8</v>
      </c>
    </row>
    <row r="75" spans="1:19" ht="13.5" customHeight="1">
      <c r="A75" s="326"/>
      <c r="B75" s="326" t="s">
        <v>148</v>
      </c>
      <c r="C75" s="327"/>
      <c r="D75" s="328">
        <v>-2.2</v>
      </c>
      <c r="E75" s="161">
        <v>22.2</v>
      </c>
      <c r="F75" s="161">
        <v>-1.8</v>
      </c>
      <c r="G75" s="161">
        <v>31.3</v>
      </c>
      <c r="H75" s="161">
        <v>25.8</v>
      </c>
      <c r="I75" s="161">
        <v>-8.7</v>
      </c>
      <c r="J75" s="161">
        <v>0.2</v>
      </c>
      <c r="K75" s="161">
        <v>4.1</v>
      </c>
      <c r="L75" s="329">
        <v>24.2</v>
      </c>
      <c r="M75" s="329">
        <v>4.1</v>
      </c>
      <c r="N75" s="329">
        <v>1.1</v>
      </c>
      <c r="O75" s="329">
        <v>-11</v>
      </c>
      <c r="P75" s="161">
        <v>-29.7</v>
      </c>
      <c r="Q75" s="161">
        <v>11.7</v>
      </c>
      <c r="R75" s="161">
        <v>16.9</v>
      </c>
      <c r="S75" s="329">
        <v>-10.9</v>
      </c>
    </row>
    <row r="76" spans="1:19" ht="13.5" customHeight="1">
      <c r="A76" s="326"/>
      <c r="B76" s="326" t="s">
        <v>150</v>
      </c>
      <c r="C76" s="327"/>
      <c r="D76" s="328">
        <v>6.2</v>
      </c>
      <c r="E76" s="161">
        <v>21.1</v>
      </c>
      <c r="F76" s="161">
        <v>6</v>
      </c>
      <c r="G76" s="161">
        <v>-20.2</v>
      </c>
      <c r="H76" s="161">
        <v>-25.6</v>
      </c>
      <c r="I76" s="161">
        <v>24.3</v>
      </c>
      <c r="J76" s="161">
        <v>10.5</v>
      </c>
      <c r="K76" s="161">
        <v>-8.1</v>
      </c>
      <c r="L76" s="329">
        <v>34.1</v>
      </c>
      <c r="M76" s="329">
        <v>-10.7</v>
      </c>
      <c r="N76" s="329">
        <v>10.8</v>
      </c>
      <c r="O76" s="329">
        <v>7.7</v>
      </c>
      <c r="P76" s="161">
        <v>30.1</v>
      </c>
      <c r="Q76" s="161">
        <v>-1.5</v>
      </c>
      <c r="R76" s="161">
        <v>43.4</v>
      </c>
      <c r="S76" s="329">
        <v>-18.4</v>
      </c>
    </row>
    <row r="77" spans="1:19" ht="13.5" customHeight="1">
      <c r="A77" s="326"/>
      <c r="B77" s="326" t="s">
        <v>151</v>
      </c>
      <c r="C77" s="327"/>
      <c r="D77" s="328">
        <v>7.5</v>
      </c>
      <c r="E77" s="161">
        <v>4.8</v>
      </c>
      <c r="F77" s="161">
        <v>7.3</v>
      </c>
      <c r="G77" s="161">
        <v>-1.2</v>
      </c>
      <c r="H77" s="161">
        <v>-23.5</v>
      </c>
      <c r="I77" s="161">
        <v>20.4</v>
      </c>
      <c r="J77" s="161">
        <v>5.4</v>
      </c>
      <c r="K77" s="161">
        <v>-13.2</v>
      </c>
      <c r="L77" s="329">
        <v>-0.1</v>
      </c>
      <c r="M77" s="329">
        <v>-8.4</v>
      </c>
      <c r="N77" s="329">
        <v>14.3</v>
      </c>
      <c r="O77" s="329">
        <v>25.6</v>
      </c>
      <c r="P77" s="161">
        <v>9.6</v>
      </c>
      <c r="Q77" s="161">
        <v>6.8</v>
      </c>
      <c r="R77" s="161">
        <v>48.9</v>
      </c>
      <c r="S77" s="329">
        <v>-11.3</v>
      </c>
    </row>
    <row r="78" spans="1:19" ht="13.5" customHeight="1">
      <c r="A78" s="326"/>
      <c r="B78" s="326" t="s">
        <v>742</v>
      </c>
      <c r="C78" s="327"/>
      <c r="D78" s="328">
        <v>1.6</v>
      </c>
      <c r="E78" s="161">
        <v>7.7</v>
      </c>
      <c r="F78" s="161">
        <v>4.6</v>
      </c>
      <c r="G78" s="161">
        <v>6</v>
      </c>
      <c r="H78" s="161">
        <v>19.8</v>
      </c>
      <c r="I78" s="161">
        <v>-0.2</v>
      </c>
      <c r="J78" s="161">
        <v>-9.8</v>
      </c>
      <c r="K78" s="161">
        <v>-18.8</v>
      </c>
      <c r="L78" s="329">
        <v>-26.5</v>
      </c>
      <c r="M78" s="329">
        <v>-13.8</v>
      </c>
      <c r="N78" s="329">
        <v>-14.2</v>
      </c>
      <c r="O78" s="329">
        <v>8.4</v>
      </c>
      <c r="P78" s="161">
        <v>15.6</v>
      </c>
      <c r="Q78" s="161">
        <v>7.3</v>
      </c>
      <c r="R78" s="161">
        <v>-5.2</v>
      </c>
      <c r="S78" s="329">
        <v>-10.8</v>
      </c>
    </row>
    <row r="79" spans="1:19" ht="13.5" customHeight="1">
      <c r="A79" s="230"/>
      <c r="B79" s="171" t="s">
        <v>745</v>
      </c>
      <c r="C79" s="231"/>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6"/>
      <c r="B80" s="326" t="s">
        <v>442</v>
      </c>
      <c r="C80" s="327"/>
      <c r="D80" s="387">
        <v>0.7</v>
      </c>
      <c r="E80" s="388">
        <v>15.4</v>
      </c>
      <c r="F80" s="388">
        <v>-4.5</v>
      </c>
      <c r="G80" s="388">
        <v>-25.4</v>
      </c>
      <c r="H80" s="388">
        <v>-10.9</v>
      </c>
      <c r="I80" s="388">
        <v>-5.3</v>
      </c>
      <c r="J80" s="388">
        <v>-31.1</v>
      </c>
      <c r="K80" s="388">
        <v>2.2</v>
      </c>
      <c r="L80" s="388">
        <v>2.6</v>
      </c>
      <c r="M80" s="388">
        <v>-20.1</v>
      </c>
      <c r="N80" s="388">
        <v>-16.9</v>
      </c>
      <c r="O80" s="388">
        <v>1.6</v>
      </c>
      <c r="P80" s="388">
        <v>94.8</v>
      </c>
      <c r="Q80" s="388">
        <v>-7.2</v>
      </c>
      <c r="R80" s="388">
        <v>-5.7</v>
      </c>
      <c r="S80" s="388">
        <v>5.3</v>
      </c>
    </row>
    <row r="81" spans="1:19" ht="13.5" customHeight="1">
      <c r="A81" s="326"/>
      <c r="B81" s="326" t="s">
        <v>474</v>
      </c>
      <c r="C81" s="327"/>
      <c r="D81" s="389">
        <v>-1.4</v>
      </c>
      <c r="E81" s="162">
        <v>-5.1</v>
      </c>
      <c r="F81" s="162">
        <v>-5.9</v>
      </c>
      <c r="G81" s="162">
        <v>-22</v>
      </c>
      <c r="H81" s="162">
        <v>-8.4</v>
      </c>
      <c r="I81" s="162">
        <v>-6.9</v>
      </c>
      <c r="J81" s="162">
        <v>-34.2</v>
      </c>
      <c r="K81" s="162">
        <v>-6.4</v>
      </c>
      <c r="L81" s="162">
        <v>0.9</v>
      </c>
      <c r="M81" s="162">
        <v>-19</v>
      </c>
      <c r="N81" s="162">
        <v>0</v>
      </c>
      <c r="O81" s="162">
        <v>6.8</v>
      </c>
      <c r="P81" s="162">
        <v>138.1</v>
      </c>
      <c r="Q81" s="162">
        <v>-23.5</v>
      </c>
      <c r="R81" s="162">
        <v>-18.7</v>
      </c>
      <c r="S81" s="162">
        <v>11.8</v>
      </c>
    </row>
    <row r="82" spans="1:19" ht="13.5" customHeight="1">
      <c r="A82" s="326"/>
      <c r="B82" s="326" t="s">
        <v>499</v>
      </c>
      <c r="C82" s="327"/>
      <c r="D82" s="389">
        <v>-0.7</v>
      </c>
      <c r="E82" s="162">
        <v>-14.7</v>
      </c>
      <c r="F82" s="162">
        <v>2.6</v>
      </c>
      <c r="G82" s="162">
        <v>-13.6</v>
      </c>
      <c r="H82" s="162">
        <v>-6.1</v>
      </c>
      <c r="I82" s="162">
        <v>-6.5</v>
      </c>
      <c r="J82" s="162">
        <v>-24.7</v>
      </c>
      <c r="K82" s="162">
        <v>2.3</v>
      </c>
      <c r="L82" s="162">
        <v>0</v>
      </c>
      <c r="M82" s="162">
        <v>-6.8</v>
      </c>
      <c r="N82" s="162">
        <v>4.8</v>
      </c>
      <c r="O82" s="162">
        <v>17.9</v>
      </c>
      <c r="P82" s="162">
        <v>6</v>
      </c>
      <c r="Q82" s="162">
        <v>7</v>
      </c>
      <c r="R82" s="162">
        <v>-13.8</v>
      </c>
      <c r="S82" s="162">
        <v>-6.3</v>
      </c>
    </row>
    <row r="83" spans="1:19" ht="13.5" customHeight="1">
      <c r="A83" s="326" t="s">
        <v>744</v>
      </c>
      <c r="B83" s="326" t="s">
        <v>475</v>
      </c>
      <c r="C83" s="327" t="s">
        <v>152</v>
      </c>
      <c r="D83" s="389">
        <v>-1.4</v>
      </c>
      <c r="E83" s="162">
        <v>-19.4</v>
      </c>
      <c r="F83" s="162">
        <v>-0.2</v>
      </c>
      <c r="G83" s="162">
        <v>-0.5</v>
      </c>
      <c r="H83" s="162">
        <v>-1.1</v>
      </c>
      <c r="I83" s="162">
        <v>5.1</v>
      </c>
      <c r="J83" s="162">
        <v>-13.5</v>
      </c>
      <c r="K83" s="162">
        <v>-6.4</v>
      </c>
      <c r="L83" s="162">
        <v>-6</v>
      </c>
      <c r="M83" s="162">
        <v>-4.2</v>
      </c>
      <c r="N83" s="162">
        <v>-6.1</v>
      </c>
      <c r="O83" s="162">
        <v>22.8</v>
      </c>
      <c r="P83" s="162">
        <v>-0.8</v>
      </c>
      <c r="Q83" s="162">
        <v>3.4</v>
      </c>
      <c r="R83" s="162">
        <v>-2.6</v>
      </c>
      <c r="S83" s="162">
        <v>-27.9</v>
      </c>
    </row>
    <row r="84" spans="1:19" ht="13.5" customHeight="1">
      <c r="A84" s="326"/>
      <c r="B84" s="326" t="s">
        <v>466</v>
      </c>
      <c r="C84" s="327"/>
      <c r="D84" s="389">
        <v>0.7</v>
      </c>
      <c r="E84" s="162">
        <v>-14.4</v>
      </c>
      <c r="F84" s="162">
        <v>4.8</v>
      </c>
      <c r="G84" s="162">
        <v>-28</v>
      </c>
      <c r="H84" s="162">
        <v>0.1</v>
      </c>
      <c r="I84" s="162">
        <v>1.7</v>
      </c>
      <c r="J84" s="162">
        <v>-23.1</v>
      </c>
      <c r="K84" s="162">
        <v>-29.5</v>
      </c>
      <c r="L84" s="162">
        <v>3.7</v>
      </c>
      <c r="M84" s="162">
        <v>-10.1</v>
      </c>
      <c r="N84" s="162">
        <v>-15.2</v>
      </c>
      <c r="O84" s="162">
        <v>27.4</v>
      </c>
      <c r="P84" s="162">
        <v>0.5</v>
      </c>
      <c r="Q84" s="162">
        <v>14.4</v>
      </c>
      <c r="R84" s="162">
        <v>-0.4</v>
      </c>
      <c r="S84" s="162">
        <v>-23.6</v>
      </c>
    </row>
    <row r="85" spans="1:19" ht="13.5" customHeight="1">
      <c r="A85" s="326"/>
      <c r="B85" s="326" t="s">
        <v>467</v>
      </c>
      <c r="C85" s="327"/>
      <c r="D85" s="389">
        <v>2.1</v>
      </c>
      <c r="E85" s="162">
        <v>-10.6</v>
      </c>
      <c r="F85" s="162">
        <v>13.2</v>
      </c>
      <c r="G85" s="162">
        <v>-14</v>
      </c>
      <c r="H85" s="162">
        <v>1.2</v>
      </c>
      <c r="I85" s="162">
        <v>-1.6</v>
      </c>
      <c r="J85" s="162">
        <v>-25.7</v>
      </c>
      <c r="K85" s="162">
        <v>-16.9</v>
      </c>
      <c r="L85" s="162">
        <v>1</v>
      </c>
      <c r="M85" s="162">
        <v>-20.6</v>
      </c>
      <c r="N85" s="162">
        <v>-3</v>
      </c>
      <c r="O85" s="162">
        <v>-3.2</v>
      </c>
      <c r="P85" s="162">
        <v>-9.7</v>
      </c>
      <c r="Q85" s="162">
        <v>-8</v>
      </c>
      <c r="R85" s="162">
        <v>-4.3</v>
      </c>
      <c r="S85" s="162">
        <v>-10.5</v>
      </c>
    </row>
    <row r="86" spans="1:19" ht="13.5" customHeight="1">
      <c r="A86" s="326"/>
      <c r="B86" s="326" t="s">
        <v>468</v>
      </c>
      <c r="C86" s="327"/>
      <c r="D86" s="389">
        <v>0</v>
      </c>
      <c r="E86" s="162">
        <v>-22.3</v>
      </c>
      <c r="F86" s="162">
        <v>5</v>
      </c>
      <c r="G86" s="162">
        <v>3.1</v>
      </c>
      <c r="H86" s="162">
        <v>-4.2</v>
      </c>
      <c r="I86" s="162">
        <v>-2.8</v>
      </c>
      <c r="J86" s="162">
        <v>-14.1</v>
      </c>
      <c r="K86" s="162">
        <v>-34.9</v>
      </c>
      <c r="L86" s="162">
        <v>4.1</v>
      </c>
      <c r="M86" s="162">
        <v>-21.3</v>
      </c>
      <c r="N86" s="162">
        <v>-19.8</v>
      </c>
      <c r="O86" s="162">
        <v>-13.7</v>
      </c>
      <c r="P86" s="162">
        <v>27</v>
      </c>
      <c r="Q86" s="162">
        <v>-10.1</v>
      </c>
      <c r="R86" s="162">
        <v>-0.3</v>
      </c>
      <c r="S86" s="162">
        <v>-26.9</v>
      </c>
    </row>
    <row r="87" spans="1:19" ht="13.5" customHeight="1">
      <c r="A87" s="326"/>
      <c r="B87" s="326" t="s">
        <v>469</v>
      </c>
      <c r="C87" s="327"/>
      <c r="D87" s="389">
        <v>0</v>
      </c>
      <c r="E87" s="162">
        <v>19.5</v>
      </c>
      <c r="F87" s="162">
        <v>8.4</v>
      </c>
      <c r="G87" s="162">
        <v>5</v>
      </c>
      <c r="H87" s="162">
        <v>-1.2</v>
      </c>
      <c r="I87" s="162">
        <v>-1.7</v>
      </c>
      <c r="J87" s="162">
        <v>-13.5</v>
      </c>
      <c r="K87" s="162">
        <v>5.5</v>
      </c>
      <c r="L87" s="162">
        <v>-3.8</v>
      </c>
      <c r="M87" s="162">
        <v>-12.3</v>
      </c>
      <c r="N87" s="162">
        <v>-12.4</v>
      </c>
      <c r="O87" s="162">
        <v>-2.6</v>
      </c>
      <c r="P87" s="162">
        <v>-8.1</v>
      </c>
      <c r="Q87" s="162">
        <v>-3</v>
      </c>
      <c r="R87" s="162">
        <v>-11.6</v>
      </c>
      <c r="S87" s="162">
        <v>-22.5</v>
      </c>
    </row>
    <row r="88" spans="1:19" ht="13.5" customHeight="1">
      <c r="A88" s="326"/>
      <c r="B88" s="326" t="s">
        <v>470</v>
      </c>
      <c r="C88" s="327"/>
      <c r="D88" s="389">
        <v>1.3</v>
      </c>
      <c r="E88" s="162">
        <v>5.2</v>
      </c>
      <c r="F88" s="162">
        <v>7.6</v>
      </c>
      <c r="G88" s="162">
        <v>22</v>
      </c>
      <c r="H88" s="162">
        <v>-4.6</v>
      </c>
      <c r="I88" s="162">
        <v>-3.8</v>
      </c>
      <c r="J88" s="162">
        <v>2.6</v>
      </c>
      <c r="K88" s="162">
        <v>-2.7</v>
      </c>
      <c r="L88" s="162">
        <v>5.3</v>
      </c>
      <c r="M88" s="162">
        <v>-9.7</v>
      </c>
      <c r="N88" s="162">
        <v>3.5</v>
      </c>
      <c r="O88" s="162">
        <v>27.2</v>
      </c>
      <c r="P88" s="162">
        <v>-4.9</v>
      </c>
      <c r="Q88" s="162">
        <v>-14</v>
      </c>
      <c r="R88" s="162">
        <v>-1.5</v>
      </c>
      <c r="S88" s="162">
        <v>-5.3</v>
      </c>
    </row>
    <row r="89" spans="1:19" ht="13.5" customHeight="1">
      <c r="A89" s="326"/>
      <c r="B89" s="326" t="s">
        <v>471</v>
      </c>
      <c r="C89" s="327"/>
      <c r="D89" s="389">
        <v>0</v>
      </c>
      <c r="E89" s="162">
        <v>-13.4</v>
      </c>
      <c r="F89" s="162">
        <v>-0.3</v>
      </c>
      <c r="G89" s="162">
        <v>-11.9</v>
      </c>
      <c r="H89" s="162">
        <v>3.4</v>
      </c>
      <c r="I89" s="162">
        <v>-1.1</v>
      </c>
      <c r="J89" s="162">
        <v>24.8</v>
      </c>
      <c r="K89" s="162">
        <v>-2.9</v>
      </c>
      <c r="L89" s="162">
        <v>3.3</v>
      </c>
      <c r="M89" s="162">
        <v>-12.7</v>
      </c>
      <c r="N89" s="162">
        <v>9.9</v>
      </c>
      <c r="O89" s="162">
        <v>6.3</v>
      </c>
      <c r="P89" s="162">
        <v>-6.8</v>
      </c>
      <c r="Q89" s="162">
        <v>-2.8</v>
      </c>
      <c r="R89" s="162">
        <v>17.7</v>
      </c>
      <c r="S89" s="162">
        <v>12.6</v>
      </c>
    </row>
    <row r="90" spans="1:19" ht="13.5" customHeight="1">
      <c r="A90" s="326"/>
      <c r="B90" s="326" t="s">
        <v>472</v>
      </c>
      <c r="C90" s="327"/>
      <c r="D90" s="389">
        <v>2.4</v>
      </c>
      <c r="E90" s="162">
        <v>-1.5</v>
      </c>
      <c r="F90" s="162">
        <v>0.8</v>
      </c>
      <c r="G90" s="162">
        <v>9.2</v>
      </c>
      <c r="H90" s="162">
        <v>-4.7</v>
      </c>
      <c r="I90" s="162">
        <v>-3.7</v>
      </c>
      <c r="J90" s="162">
        <v>9.8</v>
      </c>
      <c r="K90" s="162">
        <v>-4.5</v>
      </c>
      <c r="L90" s="162">
        <v>18.2</v>
      </c>
      <c r="M90" s="162">
        <v>-5</v>
      </c>
      <c r="N90" s="162">
        <v>8.5</v>
      </c>
      <c r="O90" s="162">
        <v>9.6</v>
      </c>
      <c r="P90" s="162">
        <v>-1.3</v>
      </c>
      <c r="Q90" s="162">
        <v>6.1</v>
      </c>
      <c r="R90" s="162">
        <v>14.7</v>
      </c>
      <c r="S90" s="162">
        <v>14.4</v>
      </c>
    </row>
    <row r="91" spans="1:19" ht="13.5" customHeight="1">
      <c r="A91" s="326"/>
      <c r="B91" s="326" t="s">
        <v>473</v>
      </c>
      <c r="C91" s="327"/>
      <c r="D91" s="389">
        <v>4.9</v>
      </c>
      <c r="E91" s="162">
        <v>13.9</v>
      </c>
      <c r="F91" s="162">
        <v>6.2</v>
      </c>
      <c r="G91" s="162">
        <v>32.8</v>
      </c>
      <c r="H91" s="162">
        <v>19.8</v>
      </c>
      <c r="I91" s="162">
        <v>-0.6</v>
      </c>
      <c r="J91" s="162">
        <v>24</v>
      </c>
      <c r="K91" s="162">
        <v>5</v>
      </c>
      <c r="L91" s="162">
        <v>11.5</v>
      </c>
      <c r="M91" s="162">
        <v>-9.5</v>
      </c>
      <c r="N91" s="162">
        <v>9.6</v>
      </c>
      <c r="O91" s="162">
        <v>18.3</v>
      </c>
      <c r="P91" s="162">
        <v>-10.6</v>
      </c>
      <c r="Q91" s="162">
        <v>-1.7</v>
      </c>
      <c r="R91" s="162">
        <v>37.5</v>
      </c>
      <c r="S91" s="162">
        <v>13.1</v>
      </c>
    </row>
    <row r="92" spans="1:19" ht="13.5" customHeight="1">
      <c r="A92" s="171"/>
      <c r="B92" s="338" t="s">
        <v>232</v>
      </c>
      <c r="C92" s="172"/>
      <c r="D92" s="173">
        <v>2</v>
      </c>
      <c r="E92" s="174">
        <v>-26.9</v>
      </c>
      <c r="F92" s="174">
        <v>1.3</v>
      </c>
      <c r="G92" s="174">
        <v>101.3</v>
      </c>
      <c r="H92" s="174">
        <v>-3.2</v>
      </c>
      <c r="I92" s="174">
        <v>-5.1</v>
      </c>
      <c r="J92" s="174">
        <v>46.9</v>
      </c>
      <c r="K92" s="174">
        <v>-3</v>
      </c>
      <c r="L92" s="174">
        <v>23.9</v>
      </c>
      <c r="M92" s="174">
        <v>14.5</v>
      </c>
      <c r="N92" s="174">
        <v>36.6</v>
      </c>
      <c r="O92" s="174">
        <v>22</v>
      </c>
      <c r="P92" s="174">
        <v>-6.9</v>
      </c>
      <c r="Q92" s="174">
        <v>-12.9</v>
      </c>
      <c r="R92" s="174">
        <v>9.3</v>
      </c>
      <c r="S92" s="174">
        <v>38.8</v>
      </c>
    </row>
    <row r="93" spans="1:35" ht="27" customHeight="1">
      <c r="A93" s="657" t="s">
        <v>328</v>
      </c>
      <c r="B93" s="657"/>
      <c r="C93" s="658"/>
      <c r="D93" s="178">
        <v>0</v>
      </c>
      <c r="E93" s="177">
        <v>-23.7</v>
      </c>
      <c r="F93" s="177">
        <v>-2.5</v>
      </c>
      <c r="G93" s="177">
        <v>30.8</v>
      </c>
      <c r="H93" s="177">
        <v>-4.4</v>
      </c>
      <c r="I93" s="177">
        <v>-3.8</v>
      </c>
      <c r="J93" s="177">
        <v>21</v>
      </c>
      <c r="K93" s="177">
        <v>-8.6</v>
      </c>
      <c r="L93" s="177">
        <v>14</v>
      </c>
      <c r="M93" s="177">
        <v>11.4</v>
      </c>
      <c r="N93" s="177">
        <v>0</v>
      </c>
      <c r="O93" s="177">
        <v>0</v>
      </c>
      <c r="P93" s="177">
        <v>4.7</v>
      </c>
      <c r="Q93" s="177">
        <v>15.2</v>
      </c>
      <c r="R93" s="177">
        <v>-7.2</v>
      </c>
      <c r="S93" s="177">
        <v>9.5</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131</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93</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99.4</v>
      </c>
      <c r="E8" s="324">
        <v>103.9</v>
      </c>
      <c r="F8" s="324">
        <v>102.5</v>
      </c>
      <c r="G8" s="324">
        <v>135.6</v>
      </c>
      <c r="H8" s="324">
        <v>101.5</v>
      </c>
      <c r="I8" s="324">
        <v>101.6</v>
      </c>
      <c r="J8" s="324">
        <v>100.6</v>
      </c>
      <c r="K8" s="324">
        <v>92.5</v>
      </c>
      <c r="L8" s="325">
        <v>91.6</v>
      </c>
      <c r="M8" s="325">
        <v>99</v>
      </c>
      <c r="N8" s="325">
        <v>93.4</v>
      </c>
      <c r="O8" s="325">
        <v>117.4</v>
      </c>
      <c r="P8" s="324">
        <v>96.3</v>
      </c>
      <c r="Q8" s="324">
        <v>92.4</v>
      </c>
      <c r="R8" s="324">
        <v>96.1</v>
      </c>
      <c r="S8" s="325">
        <v>97.9</v>
      </c>
    </row>
    <row r="9" spans="1:19" ht="13.5" customHeight="1">
      <c r="A9" s="326"/>
      <c r="B9" s="326" t="s">
        <v>148</v>
      </c>
      <c r="C9" s="327"/>
      <c r="D9" s="328">
        <v>99.9</v>
      </c>
      <c r="E9" s="161">
        <v>102</v>
      </c>
      <c r="F9" s="161">
        <v>103.3</v>
      </c>
      <c r="G9" s="161">
        <v>115</v>
      </c>
      <c r="H9" s="161">
        <v>103.6</v>
      </c>
      <c r="I9" s="161">
        <v>101.9</v>
      </c>
      <c r="J9" s="161">
        <v>100.1</v>
      </c>
      <c r="K9" s="161">
        <v>91.8</v>
      </c>
      <c r="L9" s="329">
        <v>94.1</v>
      </c>
      <c r="M9" s="329">
        <v>96.3</v>
      </c>
      <c r="N9" s="329">
        <v>94.2</v>
      </c>
      <c r="O9" s="329">
        <v>112.1</v>
      </c>
      <c r="P9" s="161">
        <v>99.1</v>
      </c>
      <c r="Q9" s="161">
        <v>95.7</v>
      </c>
      <c r="R9" s="161">
        <v>101.2</v>
      </c>
      <c r="S9" s="329">
        <v>95.7</v>
      </c>
    </row>
    <row r="10" spans="1:19" ht="13.5">
      <c r="A10" s="326"/>
      <c r="B10" s="326" t="s">
        <v>150</v>
      </c>
      <c r="C10" s="327"/>
      <c r="D10" s="328">
        <v>99.4</v>
      </c>
      <c r="E10" s="161">
        <v>101.6</v>
      </c>
      <c r="F10" s="161">
        <v>102.1</v>
      </c>
      <c r="G10" s="161">
        <v>108.2</v>
      </c>
      <c r="H10" s="161">
        <v>100</v>
      </c>
      <c r="I10" s="161">
        <v>102.1</v>
      </c>
      <c r="J10" s="161">
        <v>98.7</v>
      </c>
      <c r="K10" s="161">
        <v>91.8</v>
      </c>
      <c r="L10" s="329">
        <v>98.3</v>
      </c>
      <c r="M10" s="329">
        <v>98.7</v>
      </c>
      <c r="N10" s="329">
        <v>95.8</v>
      </c>
      <c r="O10" s="329">
        <v>105.5</v>
      </c>
      <c r="P10" s="161">
        <v>98</v>
      </c>
      <c r="Q10" s="161">
        <v>97.2</v>
      </c>
      <c r="R10" s="161">
        <v>101.9</v>
      </c>
      <c r="S10" s="329">
        <v>95.7</v>
      </c>
    </row>
    <row r="11" spans="1:19" ht="13.5" customHeight="1">
      <c r="A11" s="326"/>
      <c r="B11" s="326" t="s">
        <v>151</v>
      </c>
      <c r="C11" s="327"/>
      <c r="D11" s="328">
        <v>99.3</v>
      </c>
      <c r="E11" s="161">
        <v>100.2</v>
      </c>
      <c r="F11" s="161">
        <v>99.9</v>
      </c>
      <c r="G11" s="161">
        <v>116.9</v>
      </c>
      <c r="H11" s="161">
        <v>99.1</v>
      </c>
      <c r="I11" s="161">
        <v>100.3</v>
      </c>
      <c r="J11" s="161">
        <v>97.3</v>
      </c>
      <c r="K11" s="161">
        <v>99.3</v>
      </c>
      <c r="L11" s="329">
        <v>98.7</v>
      </c>
      <c r="M11" s="329">
        <v>97.9</v>
      </c>
      <c r="N11" s="329">
        <v>95.9</v>
      </c>
      <c r="O11" s="329">
        <v>102.1</v>
      </c>
      <c r="P11" s="161">
        <v>100.1</v>
      </c>
      <c r="Q11" s="161">
        <v>99.8</v>
      </c>
      <c r="R11" s="161">
        <v>102.4</v>
      </c>
      <c r="S11" s="329">
        <v>99.9</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746</v>
      </c>
      <c r="C13" s="231"/>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6"/>
      <c r="B14" s="326" t="s">
        <v>442</v>
      </c>
      <c r="C14" s="327"/>
      <c r="D14" s="330">
        <v>100.1</v>
      </c>
      <c r="E14" s="331">
        <v>100.5</v>
      </c>
      <c r="F14" s="331">
        <v>98.3</v>
      </c>
      <c r="G14" s="331">
        <v>117.6</v>
      </c>
      <c r="H14" s="331">
        <v>109.1</v>
      </c>
      <c r="I14" s="331">
        <v>101.5</v>
      </c>
      <c r="J14" s="331">
        <v>97.4</v>
      </c>
      <c r="K14" s="331">
        <v>100.3</v>
      </c>
      <c r="L14" s="331">
        <v>102.4</v>
      </c>
      <c r="M14" s="331">
        <v>102.9</v>
      </c>
      <c r="N14" s="331">
        <v>102</v>
      </c>
      <c r="O14" s="331">
        <v>92.2</v>
      </c>
      <c r="P14" s="331">
        <v>103.9</v>
      </c>
      <c r="Q14" s="331">
        <v>101.1</v>
      </c>
      <c r="R14" s="331">
        <v>95.9</v>
      </c>
      <c r="S14" s="331">
        <v>103.4</v>
      </c>
    </row>
    <row r="15" spans="1:19" ht="13.5" customHeight="1">
      <c r="A15" s="326"/>
      <c r="B15" s="326" t="s">
        <v>474</v>
      </c>
      <c r="C15" s="327"/>
      <c r="D15" s="330">
        <v>100.3</v>
      </c>
      <c r="E15" s="331">
        <v>102.6</v>
      </c>
      <c r="F15" s="331">
        <v>98.8</v>
      </c>
      <c r="G15" s="331">
        <v>118.9</v>
      </c>
      <c r="H15" s="331">
        <v>109.7</v>
      </c>
      <c r="I15" s="331">
        <v>99.6</v>
      </c>
      <c r="J15" s="331">
        <v>97.5</v>
      </c>
      <c r="K15" s="331">
        <v>100.2</v>
      </c>
      <c r="L15" s="331">
        <v>101.1</v>
      </c>
      <c r="M15" s="331">
        <v>103.2</v>
      </c>
      <c r="N15" s="331">
        <v>103.5</v>
      </c>
      <c r="O15" s="331">
        <v>92.6</v>
      </c>
      <c r="P15" s="331">
        <v>103.8</v>
      </c>
      <c r="Q15" s="331">
        <v>101.4</v>
      </c>
      <c r="R15" s="331">
        <v>96.5</v>
      </c>
      <c r="S15" s="331">
        <v>102.7</v>
      </c>
    </row>
    <row r="16" spans="1:19" ht="13.5" customHeight="1">
      <c r="A16" s="326"/>
      <c r="B16" s="326" t="s">
        <v>499</v>
      </c>
      <c r="C16" s="327"/>
      <c r="D16" s="330">
        <v>100.1</v>
      </c>
      <c r="E16" s="331">
        <v>103</v>
      </c>
      <c r="F16" s="331">
        <v>98.8</v>
      </c>
      <c r="G16" s="331">
        <v>118.7</v>
      </c>
      <c r="H16" s="331">
        <v>109.6</v>
      </c>
      <c r="I16" s="331">
        <v>99.5</v>
      </c>
      <c r="J16" s="331">
        <v>96.7</v>
      </c>
      <c r="K16" s="331">
        <v>100</v>
      </c>
      <c r="L16" s="331">
        <v>102</v>
      </c>
      <c r="M16" s="331">
        <v>102.8</v>
      </c>
      <c r="N16" s="331">
        <v>103.8</v>
      </c>
      <c r="O16" s="331">
        <v>91.3</v>
      </c>
      <c r="P16" s="331">
        <v>103.7</v>
      </c>
      <c r="Q16" s="331">
        <v>100.9</v>
      </c>
      <c r="R16" s="331">
        <v>95.8</v>
      </c>
      <c r="S16" s="331">
        <v>102.3</v>
      </c>
    </row>
    <row r="17" spans="1:19" ht="13.5" customHeight="1">
      <c r="A17" s="326" t="s">
        <v>744</v>
      </c>
      <c r="B17" s="326" t="s">
        <v>475</v>
      </c>
      <c r="C17" s="327" t="s">
        <v>152</v>
      </c>
      <c r="D17" s="330">
        <v>100.1</v>
      </c>
      <c r="E17" s="331">
        <v>103.6</v>
      </c>
      <c r="F17" s="331">
        <v>98.9</v>
      </c>
      <c r="G17" s="331">
        <v>120</v>
      </c>
      <c r="H17" s="331">
        <v>108.8</v>
      </c>
      <c r="I17" s="331">
        <v>99.9</v>
      </c>
      <c r="J17" s="331">
        <v>96.3</v>
      </c>
      <c r="K17" s="331">
        <v>99.5</v>
      </c>
      <c r="L17" s="331">
        <v>101.9</v>
      </c>
      <c r="M17" s="331">
        <v>100.2</v>
      </c>
      <c r="N17" s="331">
        <v>105</v>
      </c>
      <c r="O17" s="331">
        <v>90.1</v>
      </c>
      <c r="P17" s="331">
        <v>104</v>
      </c>
      <c r="Q17" s="331">
        <v>100.7</v>
      </c>
      <c r="R17" s="331">
        <v>94.6</v>
      </c>
      <c r="S17" s="331">
        <v>103.2</v>
      </c>
    </row>
    <row r="18" spans="1:19" ht="13.5" customHeight="1">
      <c r="A18" s="326"/>
      <c r="B18" s="326" t="s">
        <v>466</v>
      </c>
      <c r="C18" s="327"/>
      <c r="D18" s="330">
        <v>100</v>
      </c>
      <c r="E18" s="331">
        <v>103.7</v>
      </c>
      <c r="F18" s="331">
        <v>99</v>
      </c>
      <c r="G18" s="331">
        <v>117.4</v>
      </c>
      <c r="H18" s="331">
        <v>106.8</v>
      </c>
      <c r="I18" s="331">
        <v>100.4</v>
      </c>
      <c r="J18" s="331">
        <v>95.7</v>
      </c>
      <c r="K18" s="331">
        <v>99.6</v>
      </c>
      <c r="L18" s="331">
        <v>101.9</v>
      </c>
      <c r="M18" s="331">
        <v>98.5</v>
      </c>
      <c r="N18" s="331">
        <v>102.5</v>
      </c>
      <c r="O18" s="331">
        <v>90.3</v>
      </c>
      <c r="P18" s="331">
        <v>103.9</v>
      </c>
      <c r="Q18" s="331">
        <v>101.9</v>
      </c>
      <c r="R18" s="331">
        <v>94.4</v>
      </c>
      <c r="S18" s="331">
        <v>105</v>
      </c>
    </row>
    <row r="19" spans="1:19" ht="13.5" customHeight="1">
      <c r="A19" s="326"/>
      <c r="B19" s="326" t="s">
        <v>467</v>
      </c>
      <c r="C19" s="327"/>
      <c r="D19" s="330">
        <v>99.5</v>
      </c>
      <c r="E19" s="331">
        <v>104.4</v>
      </c>
      <c r="F19" s="331">
        <v>98.5</v>
      </c>
      <c r="G19" s="331">
        <v>118.6</v>
      </c>
      <c r="H19" s="331">
        <v>105.5</v>
      </c>
      <c r="I19" s="331">
        <v>100</v>
      </c>
      <c r="J19" s="331">
        <v>95</v>
      </c>
      <c r="K19" s="331">
        <v>100.5</v>
      </c>
      <c r="L19" s="331">
        <v>100.6</v>
      </c>
      <c r="M19" s="331">
        <v>98.9</v>
      </c>
      <c r="N19" s="331">
        <v>99.9</v>
      </c>
      <c r="O19" s="331">
        <v>90</v>
      </c>
      <c r="P19" s="331">
        <v>102.7</v>
      </c>
      <c r="Q19" s="331">
        <v>101.7</v>
      </c>
      <c r="R19" s="331">
        <v>94</v>
      </c>
      <c r="S19" s="331">
        <v>105.5</v>
      </c>
    </row>
    <row r="20" spans="1:19" ht="13.5" customHeight="1">
      <c r="A20" s="326"/>
      <c r="B20" s="326" t="s">
        <v>468</v>
      </c>
      <c r="C20" s="327"/>
      <c r="D20" s="330">
        <v>100.4</v>
      </c>
      <c r="E20" s="331">
        <v>107.6</v>
      </c>
      <c r="F20" s="331">
        <v>100.3</v>
      </c>
      <c r="G20" s="331">
        <v>113.1</v>
      </c>
      <c r="H20" s="331">
        <v>106.6</v>
      </c>
      <c r="I20" s="331">
        <v>100</v>
      </c>
      <c r="J20" s="331">
        <v>95.8</v>
      </c>
      <c r="K20" s="331">
        <v>99.8</v>
      </c>
      <c r="L20" s="331">
        <v>101.7</v>
      </c>
      <c r="M20" s="331">
        <v>100</v>
      </c>
      <c r="N20" s="331">
        <v>101</v>
      </c>
      <c r="O20" s="331">
        <v>90.6</v>
      </c>
      <c r="P20" s="331">
        <v>103.7</v>
      </c>
      <c r="Q20" s="331">
        <v>101.1</v>
      </c>
      <c r="R20" s="331">
        <v>98</v>
      </c>
      <c r="S20" s="331">
        <v>105.5</v>
      </c>
    </row>
    <row r="21" spans="1:19" ht="13.5" customHeight="1">
      <c r="A21" s="326"/>
      <c r="B21" s="326" t="s">
        <v>469</v>
      </c>
      <c r="C21" s="327"/>
      <c r="D21" s="330">
        <v>100.4</v>
      </c>
      <c r="E21" s="331">
        <v>106.3</v>
      </c>
      <c r="F21" s="331">
        <v>100.3</v>
      </c>
      <c r="G21" s="331">
        <v>114.3</v>
      </c>
      <c r="H21" s="331">
        <v>105.2</v>
      </c>
      <c r="I21" s="331">
        <v>100.4</v>
      </c>
      <c r="J21" s="331">
        <v>96.2</v>
      </c>
      <c r="K21" s="331">
        <v>100.5</v>
      </c>
      <c r="L21" s="331">
        <v>101.2</v>
      </c>
      <c r="M21" s="331">
        <v>99.4</v>
      </c>
      <c r="N21" s="331">
        <v>101.3</v>
      </c>
      <c r="O21" s="331">
        <v>90.7</v>
      </c>
      <c r="P21" s="331">
        <v>102.8</v>
      </c>
      <c r="Q21" s="331">
        <v>100.4</v>
      </c>
      <c r="R21" s="331">
        <v>96.4</v>
      </c>
      <c r="S21" s="331">
        <v>105.9</v>
      </c>
    </row>
    <row r="22" spans="1:19" ht="13.5" customHeight="1">
      <c r="A22" s="326"/>
      <c r="B22" s="326" t="s">
        <v>470</v>
      </c>
      <c r="C22" s="327"/>
      <c r="D22" s="330">
        <v>100.5</v>
      </c>
      <c r="E22" s="331">
        <v>105.7</v>
      </c>
      <c r="F22" s="331">
        <v>100.6</v>
      </c>
      <c r="G22" s="331">
        <v>114.3</v>
      </c>
      <c r="H22" s="331">
        <v>104.8</v>
      </c>
      <c r="I22" s="331">
        <v>101</v>
      </c>
      <c r="J22" s="331">
        <v>96.2</v>
      </c>
      <c r="K22" s="331">
        <v>99.8</v>
      </c>
      <c r="L22" s="331">
        <v>101.1</v>
      </c>
      <c r="M22" s="331">
        <v>99.4</v>
      </c>
      <c r="N22" s="331">
        <v>101.2</v>
      </c>
      <c r="O22" s="331">
        <v>90.4</v>
      </c>
      <c r="P22" s="331">
        <v>103.5</v>
      </c>
      <c r="Q22" s="331">
        <v>101.1</v>
      </c>
      <c r="R22" s="331">
        <v>95</v>
      </c>
      <c r="S22" s="331">
        <v>105.7</v>
      </c>
    </row>
    <row r="23" spans="1:19" ht="13.5" customHeight="1">
      <c r="A23" s="326"/>
      <c r="B23" s="326" t="s">
        <v>471</v>
      </c>
      <c r="C23" s="327"/>
      <c r="D23" s="330">
        <v>100.3</v>
      </c>
      <c r="E23" s="331">
        <v>103.7</v>
      </c>
      <c r="F23" s="331">
        <v>100.6</v>
      </c>
      <c r="G23" s="331">
        <v>78.6</v>
      </c>
      <c r="H23" s="331">
        <v>102.5</v>
      </c>
      <c r="I23" s="331">
        <v>101.2</v>
      </c>
      <c r="J23" s="331">
        <v>96.1</v>
      </c>
      <c r="K23" s="331">
        <v>99.4</v>
      </c>
      <c r="L23" s="331">
        <v>100.2</v>
      </c>
      <c r="M23" s="331">
        <v>99.2</v>
      </c>
      <c r="N23" s="331">
        <v>102</v>
      </c>
      <c r="O23" s="331">
        <v>91.3</v>
      </c>
      <c r="P23" s="331">
        <v>103.9</v>
      </c>
      <c r="Q23" s="331">
        <v>101.5</v>
      </c>
      <c r="R23" s="331">
        <v>94.9</v>
      </c>
      <c r="S23" s="331">
        <v>105.8</v>
      </c>
    </row>
    <row r="24" spans="1:46" ht="13.5" customHeight="1">
      <c r="A24" s="326"/>
      <c r="B24" s="326" t="s">
        <v>472</v>
      </c>
      <c r="C24" s="327"/>
      <c r="D24" s="330">
        <v>100.3</v>
      </c>
      <c r="E24" s="331">
        <v>104.7</v>
      </c>
      <c r="F24" s="331">
        <v>100.5</v>
      </c>
      <c r="G24" s="331">
        <v>78.5</v>
      </c>
      <c r="H24" s="331">
        <v>102.7</v>
      </c>
      <c r="I24" s="331">
        <v>101.7</v>
      </c>
      <c r="J24" s="331">
        <v>95.9</v>
      </c>
      <c r="K24" s="331">
        <v>99.5</v>
      </c>
      <c r="L24" s="331">
        <v>100.5</v>
      </c>
      <c r="M24" s="331">
        <v>99.8</v>
      </c>
      <c r="N24" s="331">
        <v>103.1</v>
      </c>
      <c r="O24" s="331">
        <v>91.1</v>
      </c>
      <c r="P24" s="331">
        <v>103.2</v>
      </c>
      <c r="Q24" s="331">
        <v>100.1</v>
      </c>
      <c r="R24" s="331">
        <v>94.7</v>
      </c>
      <c r="S24" s="331">
        <v>105.9</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30">
        <v>100.3</v>
      </c>
      <c r="E25" s="331">
        <v>104.8</v>
      </c>
      <c r="F25" s="331">
        <v>100.6</v>
      </c>
      <c r="G25" s="331">
        <v>78.7</v>
      </c>
      <c r="H25" s="331">
        <v>103.2</v>
      </c>
      <c r="I25" s="331">
        <v>101.4</v>
      </c>
      <c r="J25" s="331">
        <v>95.4</v>
      </c>
      <c r="K25" s="331">
        <v>99.4</v>
      </c>
      <c r="L25" s="331">
        <v>101.3</v>
      </c>
      <c r="M25" s="331">
        <v>100.3</v>
      </c>
      <c r="N25" s="331">
        <v>103</v>
      </c>
      <c r="O25" s="331">
        <v>89.9</v>
      </c>
      <c r="P25" s="331">
        <v>103.7</v>
      </c>
      <c r="Q25" s="331">
        <v>100.6</v>
      </c>
      <c r="R25" s="331">
        <v>94</v>
      </c>
      <c r="S25" s="331">
        <v>106</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232</v>
      </c>
      <c r="C26" s="172"/>
      <c r="D26" s="173">
        <v>100.4</v>
      </c>
      <c r="E26" s="174">
        <v>104.8</v>
      </c>
      <c r="F26" s="174">
        <v>100.9</v>
      </c>
      <c r="G26" s="174">
        <v>78.7</v>
      </c>
      <c r="H26" s="174">
        <v>104.9</v>
      </c>
      <c r="I26" s="174">
        <v>101.3</v>
      </c>
      <c r="J26" s="174">
        <v>95.8</v>
      </c>
      <c r="K26" s="174">
        <v>98.4</v>
      </c>
      <c r="L26" s="174">
        <v>103</v>
      </c>
      <c r="M26" s="174">
        <v>99.4</v>
      </c>
      <c r="N26" s="174">
        <v>103.3</v>
      </c>
      <c r="O26" s="174">
        <v>89.6</v>
      </c>
      <c r="P26" s="174">
        <v>104.1</v>
      </c>
      <c r="Q26" s="174">
        <v>100.7</v>
      </c>
      <c r="R26" s="174">
        <v>94.6</v>
      </c>
      <c r="S26" s="174">
        <v>106.2</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0.6</v>
      </c>
      <c r="E28" s="324">
        <v>0.2</v>
      </c>
      <c r="F28" s="324">
        <v>0</v>
      </c>
      <c r="G28" s="324">
        <v>17.7</v>
      </c>
      <c r="H28" s="324">
        <v>-0.3</v>
      </c>
      <c r="I28" s="324">
        <v>-0.5</v>
      </c>
      <c r="J28" s="324">
        <v>-1.8</v>
      </c>
      <c r="K28" s="324">
        <v>0.7</v>
      </c>
      <c r="L28" s="325">
        <v>-1.5</v>
      </c>
      <c r="M28" s="325">
        <v>1</v>
      </c>
      <c r="N28" s="325">
        <v>0.7</v>
      </c>
      <c r="O28" s="325">
        <v>-5.4</v>
      </c>
      <c r="P28" s="324">
        <v>-1.9</v>
      </c>
      <c r="Q28" s="324">
        <v>9.9</v>
      </c>
      <c r="R28" s="324">
        <v>-1</v>
      </c>
      <c r="S28" s="325">
        <v>0.1</v>
      </c>
    </row>
    <row r="29" spans="1:19" ht="13.5" customHeight="1">
      <c r="A29" s="326"/>
      <c r="B29" s="326" t="s">
        <v>148</v>
      </c>
      <c r="C29" s="327"/>
      <c r="D29" s="328">
        <v>0.5</v>
      </c>
      <c r="E29" s="161">
        <v>-1.7</v>
      </c>
      <c r="F29" s="161">
        <v>0.8</v>
      </c>
      <c r="G29" s="161">
        <v>-15.2</v>
      </c>
      <c r="H29" s="161">
        <v>2.1</v>
      </c>
      <c r="I29" s="161">
        <v>0.3</v>
      </c>
      <c r="J29" s="161">
        <v>-0.5</v>
      </c>
      <c r="K29" s="161">
        <v>-0.9</v>
      </c>
      <c r="L29" s="329">
        <v>2.7</v>
      </c>
      <c r="M29" s="329">
        <v>-2.8</v>
      </c>
      <c r="N29" s="329">
        <v>1</v>
      </c>
      <c r="O29" s="329">
        <v>-4.5</v>
      </c>
      <c r="P29" s="161">
        <v>3</v>
      </c>
      <c r="Q29" s="161">
        <v>3.6</v>
      </c>
      <c r="R29" s="161">
        <v>5.4</v>
      </c>
      <c r="S29" s="329">
        <v>-2.2</v>
      </c>
    </row>
    <row r="30" spans="1:19" ht="13.5" customHeight="1">
      <c r="A30" s="326"/>
      <c r="B30" s="326" t="s">
        <v>150</v>
      </c>
      <c r="C30" s="327"/>
      <c r="D30" s="328">
        <v>-0.5</v>
      </c>
      <c r="E30" s="161">
        <v>-0.5</v>
      </c>
      <c r="F30" s="161">
        <v>-1.1</v>
      </c>
      <c r="G30" s="161">
        <v>-5.9</v>
      </c>
      <c r="H30" s="161">
        <v>-3.4</v>
      </c>
      <c r="I30" s="161">
        <v>0.2</v>
      </c>
      <c r="J30" s="161">
        <v>-1.3</v>
      </c>
      <c r="K30" s="161">
        <v>0</v>
      </c>
      <c r="L30" s="329">
        <v>4.4</v>
      </c>
      <c r="M30" s="329">
        <v>2.5</v>
      </c>
      <c r="N30" s="329">
        <v>1.7</v>
      </c>
      <c r="O30" s="329">
        <v>-5.9</v>
      </c>
      <c r="P30" s="161">
        <v>-1.2</v>
      </c>
      <c r="Q30" s="161">
        <v>1.6</v>
      </c>
      <c r="R30" s="161">
        <v>0.6</v>
      </c>
      <c r="S30" s="329">
        <v>0</v>
      </c>
    </row>
    <row r="31" spans="1:19" ht="13.5" customHeight="1">
      <c r="A31" s="326"/>
      <c r="B31" s="326" t="s">
        <v>151</v>
      </c>
      <c r="C31" s="327"/>
      <c r="D31" s="328">
        <v>-0.1</v>
      </c>
      <c r="E31" s="161">
        <v>-1.3</v>
      </c>
      <c r="F31" s="161">
        <v>-2.2</v>
      </c>
      <c r="G31" s="161">
        <v>8.1</v>
      </c>
      <c r="H31" s="161">
        <v>-0.9</v>
      </c>
      <c r="I31" s="161">
        <v>-1.8</v>
      </c>
      <c r="J31" s="161">
        <v>-1.5</v>
      </c>
      <c r="K31" s="161">
        <v>8.2</v>
      </c>
      <c r="L31" s="329">
        <v>0.5</v>
      </c>
      <c r="M31" s="329">
        <v>-0.8</v>
      </c>
      <c r="N31" s="329">
        <v>0.1</v>
      </c>
      <c r="O31" s="329">
        <v>-3.2</v>
      </c>
      <c r="P31" s="161">
        <v>2.2</v>
      </c>
      <c r="Q31" s="161">
        <v>2.6</v>
      </c>
      <c r="R31" s="161">
        <v>0.6</v>
      </c>
      <c r="S31" s="329">
        <v>4.4</v>
      </c>
    </row>
    <row r="32" spans="1:19" ht="13.5" customHeight="1">
      <c r="A32" s="326"/>
      <c r="B32" s="326" t="s">
        <v>742</v>
      </c>
      <c r="C32" s="327"/>
      <c r="D32" s="328">
        <v>0.7</v>
      </c>
      <c r="E32" s="161">
        <v>-0.2</v>
      </c>
      <c r="F32" s="161">
        <v>0.1</v>
      </c>
      <c r="G32" s="161">
        <v>-14.5</v>
      </c>
      <c r="H32" s="161">
        <v>0.9</v>
      </c>
      <c r="I32" s="161">
        <v>-0.3</v>
      </c>
      <c r="J32" s="161">
        <v>2.7</v>
      </c>
      <c r="K32" s="161">
        <v>0.7</v>
      </c>
      <c r="L32" s="329">
        <v>1.3</v>
      </c>
      <c r="M32" s="329">
        <v>2.1</v>
      </c>
      <c r="N32" s="329">
        <v>4.3</v>
      </c>
      <c r="O32" s="329">
        <v>-2.1</v>
      </c>
      <c r="P32" s="161">
        <v>-0.1</v>
      </c>
      <c r="Q32" s="161">
        <v>0.3</v>
      </c>
      <c r="R32" s="161">
        <v>-2.4</v>
      </c>
      <c r="S32" s="329">
        <v>0.1</v>
      </c>
    </row>
    <row r="33" spans="1:19" ht="13.5" customHeight="1">
      <c r="A33" s="230"/>
      <c r="B33" s="171" t="s">
        <v>745</v>
      </c>
      <c r="C33" s="231"/>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6"/>
      <c r="B34" s="326" t="s">
        <v>442</v>
      </c>
      <c r="C34" s="327"/>
      <c r="D34" s="330">
        <v>-0.1</v>
      </c>
      <c r="E34" s="331">
        <v>0.5</v>
      </c>
      <c r="F34" s="331">
        <v>-0.6</v>
      </c>
      <c r="G34" s="331">
        <v>42.5</v>
      </c>
      <c r="H34" s="331">
        <v>6.9</v>
      </c>
      <c r="I34" s="331">
        <v>1.6</v>
      </c>
      <c r="J34" s="331">
        <v>-3.1</v>
      </c>
      <c r="K34" s="331">
        <v>-0.8</v>
      </c>
      <c r="L34" s="331">
        <v>3.3</v>
      </c>
      <c r="M34" s="331">
        <v>2.2</v>
      </c>
      <c r="N34" s="331">
        <v>-1.3</v>
      </c>
      <c r="O34" s="331">
        <v>-10</v>
      </c>
      <c r="P34" s="331">
        <v>2.4</v>
      </c>
      <c r="Q34" s="331">
        <v>-0.1</v>
      </c>
      <c r="R34" s="331">
        <v>-3.7</v>
      </c>
      <c r="S34" s="331">
        <v>5.7</v>
      </c>
    </row>
    <row r="35" spans="1:19" ht="13.5" customHeight="1">
      <c r="A35" s="326"/>
      <c r="B35" s="326" t="s">
        <v>474</v>
      </c>
      <c r="C35" s="327"/>
      <c r="D35" s="330">
        <v>-0.1</v>
      </c>
      <c r="E35" s="331">
        <v>3.9</v>
      </c>
      <c r="F35" s="331">
        <v>-0.3</v>
      </c>
      <c r="G35" s="331">
        <v>44.1</v>
      </c>
      <c r="H35" s="331">
        <v>6.7</v>
      </c>
      <c r="I35" s="331">
        <v>-0.8</v>
      </c>
      <c r="J35" s="331">
        <v>-3.5</v>
      </c>
      <c r="K35" s="331">
        <v>1.2</v>
      </c>
      <c r="L35" s="331">
        <v>2.6</v>
      </c>
      <c r="M35" s="331">
        <v>2.5</v>
      </c>
      <c r="N35" s="331">
        <v>-1.4</v>
      </c>
      <c r="O35" s="331">
        <v>-7.7</v>
      </c>
      <c r="P35" s="331">
        <v>2.4</v>
      </c>
      <c r="Q35" s="331">
        <v>0.3</v>
      </c>
      <c r="R35" s="331">
        <v>-2.5</v>
      </c>
      <c r="S35" s="331">
        <v>3.6</v>
      </c>
    </row>
    <row r="36" spans="1:19" ht="13.5" customHeight="1">
      <c r="A36" s="326"/>
      <c r="B36" s="326" t="s">
        <v>499</v>
      </c>
      <c r="C36" s="327"/>
      <c r="D36" s="330">
        <v>-0.4</v>
      </c>
      <c r="E36" s="331">
        <v>0.6</v>
      </c>
      <c r="F36" s="331">
        <v>-0.2</v>
      </c>
      <c r="G36" s="331">
        <v>44.1</v>
      </c>
      <c r="H36" s="331">
        <v>4.3</v>
      </c>
      <c r="I36" s="331">
        <v>-0.3</v>
      </c>
      <c r="J36" s="331">
        <v>-4.1</v>
      </c>
      <c r="K36" s="331">
        <v>0.8</v>
      </c>
      <c r="L36" s="331">
        <v>2.8</v>
      </c>
      <c r="M36" s="331">
        <v>1.7</v>
      </c>
      <c r="N36" s="331">
        <v>-2.1</v>
      </c>
      <c r="O36" s="331">
        <v>-9.2</v>
      </c>
      <c r="P36" s="331">
        <v>2.3</v>
      </c>
      <c r="Q36" s="331">
        <v>0.8</v>
      </c>
      <c r="R36" s="331">
        <v>-3</v>
      </c>
      <c r="S36" s="331">
        <v>3.3</v>
      </c>
    </row>
    <row r="37" spans="1:19" ht="13.5" customHeight="1">
      <c r="A37" s="326" t="s">
        <v>744</v>
      </c>
      <c r="B37" s="326" t="s">
        <v>475</v>
      </c>
      <c r="C37" s="327" t="s">
        <v>152</v>
      </c>
      <c r="D37" s="330">
        <v>0.3</v>
      </c>
      <c r="E37" s="331">
        <v>1.2</v>
      </c>
      <c r="F37" s="331">
        <v>0.9</v>
      </c>
      <c r="G37" s="331">
        <v>2.7</v>
      </c>
      <c r="H37" s="331">
        <v>2.2</v>
      </c>
      <c r="I37" s="331">
        <v>0.6</v>
      </c>
      <c r="J37" s="331">
        <v>-0.5</v>
      </c>
      <c r="K37" s="331">
        <v>-0.4</v>
      </c>
      <c r="L37" s="331">
        <v>3.8</v>
      </c>
      <c r="M37" s="331">
        <v>-1.2</v>
      </c>
      <c r="N37" s="331">
        <v>0.4</v>
      </c>
      <c r="O37" s="331">
        <v>-10.3</v>
      </c>
      <c r="P37" s="331">
        <v>2.6</v>
      </c>
      <c r="Q37" s="331">
        <v>0.5</v>
      </c>
      <c r="R37" s="331">
        <v>-3.4</v>
      </c>
      <c r="S37" s="331">
        <v>0.8</v>
      </c>
    </row>
    <row r="38" spans="1:19" ht="13.5" customHeight="1">
      <c r="A38" s="326"/>
      <c r="B38" s="326" t="s">
        <v>466</v>
      </c>
      <c r="C38" s="327"/>
      <c r="D38" s="330">
        <v>-0.3</v>
      </c>
      <c r="E38" s="331">
        <v>1.1</v>
      </c>
      <c r="F38" s="331">
        <v>1.2</v>
      </c>
      <c r="G38" s="331">
        <v>0.5</v>
      </c>
      <c r="H38" s="331">
        <v>0.2</v>
      </c>
      <c r="I38" s="331">
        <v>1.3</v>
      </c>
      <c r="J38" s="331">
        <v>-4.7</v>
      </c>
      <c r="K38" s="331">
        <v>-0.2</v>
      </c>
      <c r="L38" s="331">
        <v>3</v>
      </c>
      <c r="M38" s="331">
        <v>-2.7</v>
      </c>
      <c r="N38" s="331">
        <v>-1.1</v>
      </c>
      <c r="O38" s="331">
        <v>-10</v>
      </c>
      <c r="P38" s="331">
        <v>2.4</v>
      </c>
      <c r="Q38" s="331">
        <v>1.2</v>
      </c>
      <c r="R38" s="331">
        <v>-2.9</v>
      </c>
      <c r="S38" s="331">
        <v>2.1</v>
      </c>
    </row>
    <row r="39" spans="1:19" ht="13.5" customHeight="1">
      <c r="A39" s="326"/>
      <c r="B39" s="326" t="s">
        <v>467</v>
      </c>
      <c r="C39" s="327"/>
      <c r="D39" s="330">
        <v>-0.2</v>
      </c>
      <c r="E39" s="331">
        <v>2</v>
      </c>
      <c r="F39" s="331">
        <v>0.9</v>
      </c>
      <c r="G39" s="331">
        <v>3.8</v>
      </c>
      <c r="H39" s="331">
        <v>-0.2</v>
      </c>
      <c r="I39" s="331">
        <v>0.6</v>
      </c>
      <c r="J39" s="331">
        <v>-5.2</v>
      </c>
      <c r="K39" s="331">
        <v>0.9</v>
      </c>
      <c r="L39" s="331">
        <v>1.4</v>
      </c>
      <c r="M39" s="331">
        <v>-1.6</v>
      </c>
      <c r="N39" s="331">
        <v>-2.3</v>
      </c>
      <c r="O39" s="331">
        <v>-7.5</v>
      </c>
      <c r="P39" s="331">
        <v>2.6</v>
      </c>
      <c r="Q39" s="331">
        <v>2.6</v>
      </c>
      <c r="R39" s="331">
        <v>-2.5</v>
      </c>
      <c r="S39" s="331">
        <v>2.5</v>
      </c>
    </row>
    <row r="40" spans="1:19" ht="13.5" customHeight="1">
      <c r="A40" s="326"/>
      <c r="B40" s="326" t="s">
        <v>468</v>
      </c>
      <c r="C40" s="327"/>
      <c r="D40" s="330">
        <v>0.2</v>
      </c>
      <c r="E40" s="331">
        <v>6</v>
      </c>
      <c r="F40" s="331">
        <v>1.3</v>
      </c>
      <c r="G40" s="331">
        <v>-3</v>
      </c>
      <c r="H40" s="331">
        <v>-1.3</v>
      </c>
      <c r="I40" s="331">
        <v>-0.9</v>
      </c>
      <c r="J40" s="331">
        <v>-4.3</v>
      </c>
      <c r="K40" s="331">
        <v>-0.5</v>
      </c>
      <c r="L40" s="331">
        <v>-1</v>
      </c>
      <c r="M40" s="331">
        <v>-1.5</v>
      </c>
      <c r="N40" s="331">
        <v>0.2</v>
      </c>
      <c r="O40" s="331">
        <v>-7.8</v>
      </c>
      <c r="P40" s="331">
        <v>3.7</v>
      </c>
      <c r="Q40" s="331">
        <v>1</v>
      </c>
      <c r="R40" s="331">
        <v>0.8</v>
      </c>
      <c r="S40" s="331">
        <v>3.6</v>
      </c>
    </row>
    <row r="41" spans="1:19" ht="13.5" customHeight="1">
      <c r="A41" s="326"/>
      <c r="B41" s="326" t="s">
        <v>469</v>
      </c>
      <c r="C41" s="327"/>
      <c r="D41" s="330">
        <v>-0.2</v>
      </c>
      <c r="E41" s="331">
        <v>4.1</v>
      </c>
      <c r="F41" s="331">
        <v>1</v>
      </c>
      <c r="G41" s="331">
        <v>-1</v>
      </c>
      <c r="H41" s="331">
        <v>-3.4</v>
      </c>
      <c r="I41" s="331">
        <v>0.3</v>
      </c>
      <c r="J41" s="331">
        <v>-5.2</v>
      </c>
      <c r="K41" s="331">
        <v>-0.8</v>
      </c>
      <c r="L41" s="331">
        <v>-1.4</v>
      </c>
      <c r="M41" s="331">
        <v>-2.5</v>
      </c>
      <c r="N41" s="331">
        <v>0.8</v>
      </c>
      <c r="O41" s="331">
        <v>-5.2</v>
      </c>
      <c r="P41" s="331">
        <v>0.3</v>
      </c>
      <c r="Q41" s="331">
        <v>0.1</v>
      </c>
      <c r="R41" s="331">
        <v>-0.3</v>
      </c>
      <c r="S41" s="331">
        <v>3.4</v>
      </c>
    </row>
    <row r="42" spans="1:19" ht="13.5" customHeight="1">
      <c r="A42" s="326"/>
      <c r="B42" s="326" t="s">
        <v>470</v>
      </c>
      <c r="C42" s="327"/>
      <c r="D42" s="330">
        <v>-0.3</v>
      </c>
      <c r="E42" s="331">
        <v>4.1</v>
      </c>
      <c r="F42" s="331">
        <v>0.8</v>
      </c>
      <c r="G42" s="331">
        <v>2.4</v>
      </c>
      <c r="H42" s="331">
        <v>-3.8</v>
      </c>
      <c r="I42" s="331">
        <v>0.3</v>
      </c>
      <c r="J42" s="331">
        <v>-5.1</v>
      </c>
      <c r="K42" s="331">
        <v>-0.9</v>
      </c>
      <c r="L42" s="331">
        <v>-0.5</v>
      </c>
      <c r="M42" s="331">
        <v>-3.1</v>
      </c>
      <c r="N42" s="331">
        <v>0.7</v>
      </c>
      <c r="O42" s="331">
        <v>-2.7</v>
      </c>
      <c r="P42" s="331">
        <v>0.6</v>
      </c>
      <c r="Q42" s="331">
        <v>0.1</v>
      </c>
      <c r="R42" s="331">
        <v>-1.9</v>
      </c>
      <c r="S42" s="331">
        <v>3.4</v>
      </c>
    </row>
    <row r="43" spans="1:19" ht="13.5" customHeight="1">
      <c r="A43" s="326"/>
      <c r="B43" s="326" t="s">
        <v>471</v>
      </c>
      <c r="C43" s="327"/>
      <c r="D43" s="330">
        <v>-0.2</v>
      </c>
      <c r="E43" s="331">
        <v>2.1</v>
      </c>
      <c r="F43" s="331">
        <v>1.1</v>
      </c>
      <c r="G43" s="331">
        <v>-31.8</v>
      </c>
      <c r="H43" s="331">
        <v>-6.1</v>
      </c>
      <c r="I43" s="331">
        <v>1.3</v>
      </c>
      <c r="J43" s="331">
        <v>-2.3</v>
      </c>
      <c r="K43" s="331">
        <v>-2.2</v>
      </c>
      <c r="L43" s="331">
        <v>-2</v>
      </c>
      <c r="M43" s="331">
        <v>-3.5</v>
      </c>
      <c r="N43" s="331">
        <v>-0.6</v>
      </c>
      <c r="O43" s="331">
        <v>-1.4</v>
      </c>
      <c r="P43" s="331">
        <v>0.4</v>
      </c>
      <c r="Q43" s="331">
        <v>0.2</v>
      </c>
      <c r="R43" s="331">
        <v>-1.7</v>
      </c>
      <c r="S43" s="331">
        <v>3.8</v>
      </c>
    </row>
    <row r="44" spans="1:19" ht="13.5" customHeight="1">
      <c r="A44" s="326"/>
      <c r="B44" s="326" t="s">
        <v>472</v>
      </c>
      <c r="C44" s="327"/>
      <c r="D44" s="330">
        <v>0.1</v>
      </c>
      <c r="E44" s="331">
        <v>4.7</v>
      </c>
      <c r="F44" s="331">
        <v>1.8</v>
      </c>
      <c r="G44" s="331">
        <v>-31.8</v>
      </c>
      <c r="H44" s="331">
        <v>-4.1</v>
      </c>
      <c r="I44" s="331">
        <v>2</v>
      </c>
      <c r="J44" s="331">
        <v>-2.8</v>
      </c>
      <c r="K44" s="331">
        <v>-3.2</v>
      </c>
      <c r="L44" s="331">
        <v>-1.3</v>
      </c>
      <c r="M44" s="331">
        <v>-2.8</v>
      </c>
      <c r="N44" s="331">
        <v>-2</v>
      </c>
      <c r="O44" s="331">
        <v>-0.7</v>
      </c>
      <c r="P44" s="331">
        <v>2</v>
      </c>
      <c r="Q44" s="331">
        <v>-0.8</v>
      </c>
      <c r="R44" s="331">
        <v>-2.1</v>
      </c>
      <c r="S44" s="331">
        <v>5.2</v>
      </c>
    </row>
    <row r="45" spans="1:19" ht="13.5" customHeight="1">
      <c r="A45" s="326"/>
      <c r="B45" s="326" t="s">
        <v>473</v>
      </c>
      <c r="C45" s="327"/>
      <c r="D45" s="330">
        <v>0.4</v>
      </c>
      <c r="E45" s="331">
        <v>5.1</v>
      </c>
      <c r="F45" s="331">
        <v>2.3</v>
      </c>
      <c r="G45" s="331">
        <v>-32.3</v>
      </c>
      <c r="H45" s="331">
        <v>-2.9</v>
      </c>
      <c r="I45" s="331">
        <v>1.4</v>
      </c>
      <c r="J45" s="331">
        <v>-2.5</v>
      </c>
      <c r="K45" s="331">
        <v>-2.2</v>
      </c>
      <c r="L45" s="331">
        <v>-0.6</v>
      </c>
      <c r="M45" s="331">
        <v>-1.9</v>
      </c>
      <c r="N45" s="331">
        <v>1.1</v>
      </c>
      <c r="O45" s="331">
        <v>-2.1</v>
      </c>
      <c r="P45" s="331">
        <v>-0.5</v>
      </c>
      <c r="Q45" s="331">
        <v>-0.8</v>
      </c>
      <c r="R45" s="331">
        <v>-2.8</v>
      </c>
      <c r="S45" s="331">
        <v>3.6</v>
      </c>
    </row>
    <row r="46" spans="1:19" ht="13.5" customHeight="1">
      <c r="A46" s="171"/>
      <c r="B46" s="338" t="s">
        <v>232</v>
      </c>
      <c r="C46" s="172"/>
      <c r="D46" s="173">
        <v>0.3</v>
      </c>
      <c r="E46" s="174">
        <v>4.3</v>
      </c>
      <c r="F46" s="174">
        <v>2.6</v>
      </c>
      <c r="G46" s="174">
        <v>-33.1</v>
      </c>
      <c r="H46" s="174">
        <v>-3.8</v>
      </c>
      <c r="I46" s="174">
        <v>-0.2</v>
      </c>
      <c r="J46" s="174">
        <v>-1.6</v>
      </c>
      <c r="K46" s="174">
        <v>-1.9</v>
      </c>
      <c r="L46" s="174">
        <v>0.6</v>
      </c>
      <c r="M46" s="174">
        <v>-3.4</v>
      </c>
      <c r="N46" s="174">
        <v>1.3</v>
      </c>
      <c r="O46" s="174">
        <v>-2.8</v>
      </c>
      <c r="P46" s="174">
        <v>0.2</v>
      </c>
      <c r="Q46" s="174">
        <v>-0.4</v>
      </c>
      <c r="R46" s="174">
        <v>-1.4</v>
      </c>
      <c r="S46" s="174">
        <v>2.7</v>
      </c>
    </row>
    <row r="47" spans="1:35" ht="27" customHeight="1">
      <c r="A47" s="657" t="s">
        <v>328</v>
      </c>
      <c r="B47" s="657"/>
      <c r="C47" s="658"/>
      <c r="D47" s="177">
        <v>0.1</v>
      </c>
      <c r="E47" s="177">
        <v>0</v>
      </c>
      <c r="F47" s="177">
        <v>0.3</v>
      </c>
      <c r="G47" s="177">
        <v>0</v>
      </c>
      <c r="H47" s="177">
        <v>1.6</v>
      </c>
      <c r="I47" s="177">
        <v>-0.1</v>
      </c>
      <c r="J47" s="177">
        <v>0.4</v>
      </c>
      <c r="K47" s="177">
        <v>-1</v>
      </c>
      <c r="L47" s="177">
        <v>1.7</v>
      </c>
      <c r="M47" s="177">
        <v>-0.9</v>
      </c>
      <c r="N47" s="177">
        <v>0.3</v>
      </c>
      <c r="O47" s="177">
        <v>-0.3</v>
      </c>
      <c r="P47" s="177">
        <v>0.4</v>
      </c>
      <c r="Q47" s="177">
        <v>0.1</v>
      </c>
      <c r="R47" s="177">
        <v>0.6</v>
      </c>
      <c r="S47" s="177">
        <v>0.2</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93</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100</v>
      </c>
      <c r="E54" s="324">
        <v>96.6</v>
      </c>
      <c r="F54" s="324">
        <v>103.4</v>
      </c>
      <c r="G54" s="324">
        <v>118.7</v>
      </c>
      <c r="H54" s="324">
        <v>111.7</v>
      </c>
      <c r="I54" s="324">
        <v>101.9</v>
      </c>
      <c r="J54" s="324">
        <v>98.6</v>
      </c>
      <c r="K54" s="324">
        <v>96.1</v>
      </c>
      <c r="L54" s="325">
        <v>97.1</v>
      </c>
      <c r="M54" s="325">
        <v>101.1</v>
      </c>
      <c r="N54" s="325">
        <v>93.9</v>
      </c>
      <c r="O54" s="325">
        <v>123</v>
      </c>
      <c r="P54" s="324">
        <v>100</v>
      </c>
      <c r="Q54" s="324">
        <v>92.5</v>
      </c>
      <c r="R54" s="324">
        <v>91.5</v>
      </c>
      <c r="S54" s="325">
        <v>96.4</v>
      </c>
    </row>
    <row r="55" spans="1:19" ht="13.5" customHeight="1">
      <c r="A55" s="326"/>
      <c r="B55" s="326" t="s">
        <v>148</v>
      </c>
      <c r="C55" s="327"/>
      <c r="D55" s="328">
        <v>100.9</v>
      </c>
      <c r="E55" s="161">
        <v>94.8</v>
      </c>
      <c r="F55" s="161">
        <v>104.7</v>
      </c>
      <c r="G55" s="161">
        <v>115.4</v>
      </c>
      <c r="H55" s="161">
        <v>105.5</v>
      </c>
      <c r="I55" s="161">
        <v>102.2</v>
      </c>
      <c r="J55" s="161">
        <v>100.5</v>
      </c>
      <c r="K55" s="161">
        <v>98.4</v>
      </c>
      <c r="L55" s="329">
        <v>99.3</v>
      </c>
      <c r="M55" s="329">
        <v>98.4</v>
      </c>
      <c r="N55" s="329">
        <v>94.3</v>
      </c>
      <c r="O55" s="329">
        <v>115.1</v>
      </c>
      <c r="P55" s="161">
        <v>100.5</v>
      </c>
      <c r="Q55" s="161">
        <v>97.1</v>
      </c>
      <c r="R55" s="161">
        <v>99.7</v>
      </c>
      <c r="S55" s="329">
        <v>92.6</v>
      </c>
    </row>
    <row r="56" spans="1:19" ht="13.5" customHeight="1">
      <c r="A56" s="326"/>
      <c r="B56" s="326" t="s">
        <v>150</v>
      </c>
      <c r="C56" s="327"/>
      <c r="D56" s="328">
        <v>100.1</v>
      </c>
      <c r="E56" s="161">
        <v>95.6</v>
      </c>
      <c r="F56" s="161">
        <v>103.1</v>
      </c>
      <c r="G56" s="161">
        <v>107.7</v>
      </c>
      <c r="H56" s="161">
        <v>99.8</v>
      </c>
      <c r="I56" s="161">
        <v>102.3</v>
      </c>
      <c r="J56" s="161">
        <v>99.7</v>
      </c>
      <c r="K56" s="161">
        <v>97.5</v>
      </c>
      <c r="L56" s="329">
        <v>99.2</v>
      </c>
      <c r="M56" s="329">
        <v>100.2</v>
      </c>
      <c r="N56" s="329">
        <v>96.4</v>
      </c>
      <c r="O56" s="329">
        <v>107</v>
      </c>
      <c r="P56" s="161">
        <v>97.8</v>
      </c>
      <c r="Q56" s="161">
        <v>98.2</v>
      </c>
      <c r="R56" s="161">
        <v>98.6</v>
      </c>
      <c r="S56" s="329">
        <v>91.6</v>
      </c>
    </row>
    <row r="57" spans="1:19" ht="13.5" customHeight="1">
      <c r="A57" s="326"/>
      <c r="B57" s="326" t="s">
        <v>151</v>
      </c>
      <c r="C57" s="327"/>
      <c r="D57" s="328">
        <v>99.3</v>
      </c>
      <c r="E57" s="161">
        <v>97.5</v>
      </c>
      <c r="F57" s="161">
        <v>101</v>
      </c>
      <c r="G57" s="161">
        <v>98.4</v>
      </c>
      <c r="H57" s="161">
        <v>99.8</v>
      </c>
      <c r="I57" s="161">
        <v>101.2</v>
      </c>
      <c r="J57" s="161">
        <v>95.8</v>
      </c>
      <c r="K57" s="161">
        <v>100.4</v>
      </c>
      <c r="L57" s="329">
        <v>99.4</v>
      </c>
      <c r="M57" s="329">
        <v>98.5</v>
      </c>
      <c r="N57" s="329">
        <v>95.4</v>
      </c>
      <c r="O57" s="329">
        <v>100.2</v>
      </c>
      <c r="P57" s="161">
        <v>101.2</v>
      </c>
      <c r="Q57" s="161">
        <v>98.8</v>
      </c>
      <c r="R57" s="161">
        <v>99.7</v>
      </c>
      <c r="S57" s="329">
        <v>97.8</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6"/>
      <c r="B60" s="326" t="s">
        <v>442</v>
      </c>
      <c r="C60" s="327"/>
      <c r="D60" s="330">
        <v>99.2</v>
      </c>
      <c r="E60" s="331">
        <v>96.9</v>
      </c>
      <c r="F60" s="331">
        <v>98.9</v>
      </c>
      <c r="G60" s="331">
        <v>94.6</v>
      </c>
      <c r="H60" s="331">
        <v>100.6</v>
      </c>
      <c r="I60" s="331">
        <v>98.4</v>
      </c>
      <c r="J60" s="331">
        <v>96</v>
      </c>
      <c r="K60" s="331">
        <v>102.2</v>
      </c>
      <c r="L60" s="331">
        <v>100.5</v>
      </c>
      <c r="M60" s="331">
        <v>103.8</v>
      </c>
      <c r="N60" s="331">
        <v>106.8</v>
      </c>
      <c r="O60" s="331">
        <v>96.8</v>
      </c>
      <c r="P60" s="331">
        <v>100.3</v>
      </c>
      <c r="Q60" s="331">
        <v>99.9</v>
      </c>
      <c r="R60" s="331">
        <v>99.8</v>
      </c>
      <c r="S60" s="331">
        <v>97.2</v>
      </c>
    </row>
    <row r="61" spans="1:19" ht="13.5" customHeight="1">
      <c r="A61" s="326"/>
      <c r="B61" s="326" t="s">
        <v>474</v>
      </c>
      <c r="C61" s="327"/>
      <c r="D61" s="330">
        <v>99.5</v>
      </c>
      <c r="E61" s="331">
        <v>103.2</v>
      </c>
      <c r="F61" s="331">
        <v>98.8</v>
      </c>
      <c r="G61" s="331">
        <v>94.6</v>
      </c>
      <c r="H61" s="331">
        <v>100.9</v>
      </c>
      <c r="I61" s="331">
        <v>98.3</v>
      </c>
      <c r="J61" s="331">
        <v>96.3</v>
      </c>
      <c r="K61" s="331">
        <v>101.3</v>
      </c>
      <c r="L61" s="331">
        <v>99.8</v>
      </c>
      <c r="M61" s="331">
        <v>102.7</v>
      </c>
      <c r="N61" s="331">
        <v>107.6</v>
      </c>
      <c r="O61" s="331">
        <v>98</v>
      </c>
      <c r="P61" s="331">
        <v>100.4</v>
      </c>
      <c r="Q61" s="331">
        <v>101</v>
      </c>
      <c r="R61" s="331">
        <v>99.5</v>
      </c>
      <c r="S61" s="331">
        <v>96.4</v>
      </c>
    </row>
    <row r="62" spans="1:19" ht="13.5" customHeight="1">
      <c r="A62" s="326"/>
      <c r="B62" s="326" t="s">
        <v>499</v>
      </c>
      <c r="C62" s="327"/>
      <c r="D62" s="330">
        <v>99.2</v>
      </c>
      <c r="E62" s="331">
        <v>106.5</v>
      </c>
      <c r="F62" s="331">
        <v>98.7</v>
      </c>
      <c r="G62" s="331">
        <v>94.4</v>
      </c>
      <c r="H62" s="331">
        <v>100.7</v>
      </c>
      <c r="I62" s="331">
        <v>98.3</v>
      </c>
      <c r="J62" s="331">
        <v>95.9</v>
      </c>
      <c r="K62" s="331">
        <v>101.6</v>
      </c>
      <c r="L62" s="331">
        <v>99.3</v>
      </c>
      <c r="M62" s="331">
        <v>101.8</v>
      </c>
      <c r="N62" s="331">
        <v>105.8</v>
      </c>
      <c r="O62" s="331">
        <v>98.6</v>
      </c>
      <c r="P62" s="331">
        <v>100.3</v>
      </c>
      <c r="Q62" s="331">
        <v>100.5</v>
      </c>
      <c r="R62" s="331">
        <v>99.4</v>
      </c>
      <c r="S62" s="331">
        <v>95.8</v>
      </c>
    </row>
    <row r="63" spans="1:19" ht="13.5" customHeight="1">
      <c r="A63" s="326" t="s">
        <v>744</v>
      </c>
      <c r="B63" s="326" t="s">
        <v>475</v>
      </c>
      <c r="C63" s="327" t="s">
        <v>152</v>
      </c>
      <c r="D63" s="330">
        <v>99.1</v>
      </c>
      <c r="E63" s="331">
        <v>107.5</v>
      </c>
      <c r="F63" s="331">
        <v>98.2</v>
      </c>
      <c r="G63" s="331">
        <v>94.4</v>
      </c>
      <c r="H63" s="331">
        <v>100.3</v>
      </c>
      <c r="I63" s="331">
        <v>98.1</v>
      </c>
      <c r="J63" s="331">
        <v>95.2</v>
      </c>
      <c r="K63" s="331">
        <v>101.1</v>
      </c>
      <c r="L63" s="331">
        <v>99</v>
      </c>
      <c r="M63" s="331">
        <v>101.1</v>
      </c>
      <c r="N63" s="331">
        <v>106.6</v>
      </c>
      <c r="O63" s="331">
        <v>97.7</v>
      </c>
      <c r="P63" s="331">
        <v>100.4</v>
      </c>
      <c r="Q63" s="331">
        <v>100.8</v>
      </c>
      <c r="R63" s="331">
        <v>98.8</v>
      </c>
      <c r="S63" s="331">
        <v>96.6</v>
      </c>
    </row>
    <row r="64" spans="1:19" ht="13.5" customHeight="1">
      <c r="A64" s="326"/>
      <c r="B64" s="326" t="s">
        <v>466</v>
      </c>
      <c r="C64" s="327"/>
      <c r="D64" s="330">
        <v>99.3</v>
      </c>
      <c r="E64" s="331">
        <v>106.5</v>
      </c>
      <c r="F64" s="331">
        <v>98.5</v>
      </c>
      <c r="G64" s="331">
        <v>94.4</v>
      </c>
      <c r="H64" s="331">
        <v>99.6</v>
      </c>
      <c r="I64" s="331">
        <v>97.7</v>
      </c>
      <c r="J64" s="331">
        <v>95.1</v>
      </c>
      <c r="K64" s="331">
        <v>100.9</v>
      </c>
      <c r="L64" s="331">
        <v>97.4</v>
      </c>
      <c r="M64" s="331">
        <v>99</v>
      </c>
      <c r="N64" s="331">
        <v>105</v>
      </c>
      <c r="O64" s="331">
        <v>97.3</v>
      </c>
      <c r="P64" s="331">
        <v>100.4</v>
      </c>
      <c r="Q64" s="331">
        <v>102.3</v>
      </c>
      <c r="R64" s="331">
        <v>98.2</v>
      </c>
      <c r="S64" s="331">
        <v>99.4</v>
      </c>
    </row>
    <row r="65" spans="1:19" ht="13.5" customHeight="1">
      <c r="A65" s="326"/>
      <c r="B65" s="326" t="s">
        <v>467</v>
      </c>
      <c r="C65" s="327"/>
      <c r="D65" s="330">
        <v>99</v>
      </c>
      <c r="E65" s="331">
        <v>106.6</v>
      </c>
      <c r="F65" s="331">
        <v>98.4</v>
      </c>
      <c r="G65" s="331">
        <v>94.3</v>
      </c>
      <c r="H65" s="331">
        <v>96.2</v>
      </c>
      <c r="I65" s="331">
        <v>97.1</v>
      </c>
      <c r="J65" s="331">
        <v>95</v>
      </c>
      <c r="K65" s="331">
        <v>102</v>
      </c>
      <c r="L65" s="331">
        <v>97.4</v>
      </c>
      <c r="M65" s="331">
        <v>99.1</v>
      </c>
      <c r="N65" s="331">
        <v>103</v>
      </c>
      <c r="O65" s="331">
        <v>96.4</v>
      </c>
      <c r="P65" s="331">
        <v>98.5</v>
      </c>
      <c r="Q65" s="331">
        <v>102</v>
      </c>
      <c r="R65" s="331">
        <v>97.1</v>
      </c>
      <c r="S65" s="331">
        <v>99.9</v>
      </c>
    </row>
    <row r="66" spans="1:19" ht="13.5" customHeight="1">
      <c r="A66" s="326"/>
      <c r="B66" s="326" t="s">
        <v>468</v>
      </c>
      <c r="C66" s="327"/>
      <c r="D66" s="330">
        <v>99.6</v>
      </c>
      <c r="E66" s="331">
        <v>108.5</v>
      </c>
      <c r="F66" s="331">
        <v>100.2</v>
      </c>
      <c r="G66" s="331">
        <v>95.3</v>
      </c>
      <c r="H66" s="331">
        <v>99.9</v>
      </c>
      <c r="I66" s="331">
        <v>97.9</v>
      </c>
      <c r="J66" s="331">
        <v>95.5</v>
      </c>
      <c r="K66" s="331">
        <v>99.9</v>
      </c>
      <c r="L66" s="331">
        <v>97.9</v>
      </c>
      <c r="M66" s="331">
        <v>99</v>
      </c>
      <c r="N66" s="331">
        <v>105</v>
      </c>
      <c r="O66" s="331">
        <v>97.6</v>
      </c>
      <c r="P66" s="331">
        <v>96.4</v>
      </c>
      <c r="Q66" s="331">
        <v>100.7</v>
      </c>
      <c r="R66" s="331">
        <v>98</v>
      </c>
      <c r="S66" s="331">
        <v>99.1</v>
      </c>
    </row>
    <row r="67" spans="1:19" ht="13.5" customHeight="1">
      <c r="A67" s="326"/>
      <c r="B67" s="326" t="s">
        <v>469</v>
      </c>
      <c r="C67" s="327"/>
      <c r="D67" s="330">
        <v>99.5</v>
      </c>
      <c r="E67" s="331">
        <v>106.6</v>
      </c>
      <c r="F67" s="331">
        <v>100.1</v>
      </c>
      <c r="G67" s="331">
        <v>95.2</v>
      </c>
      <c r="H67" s="331">
        <v>98.5</v>
      </c>
      <c r="I67" s="331">
        <v>98.9</v>
      </c>
      <c r="J67" s="331">
        <v>95.2</v>
      </c>
      <c r="K67" s="331">
        <v>99.5</v>
      </c>
      <c r="L67" s="331">
        <v>99.2</v>
      </c>
      <c r="M67" s="331">
        <v>99.5</v>
      </c>
      <c r="N67" s="331">
        <v>105.4</v>
      </c>
      <c r="O67" s="331">
        <v>96.9</v>
      </c>
      <c r="P67" s="331">
        <v>96.4</v>
      </c>
      <c r="Q67" s="331">
        <v>100.3</v>
      </c>
      <c r="R67" s="331">
        <v>97.7</v>
      </c>
      <c r="S67" s="331">
        <v>98.9</v>
      </c>
    </row>
    <row r="68" spans="1:19" ht="13.5" customHeight="1">
      <c r="A68" s="326"/>
      <c r="B68" s="326" t="s">
        <v>470</v>
      </c>
      <c r="C68" s="327"/>
      <c r="D68" s="330">
        <v>99.8</v>
      </c>
      <c r="E68" s="331">
        <v>104.6</v>
      </c>
      <c r="F68" s="331">
        <v>100.6</v>
      </c>
      <c r="G68" s="331">
        <v>95.3</v>
      </c>
      <c r="H68" s="331">
        <v>98.2</v>
      </c>
      <c r="I68" s="331">
        <v>99</v>
      </c>
      <c r="J68" s="331">
        <v>95.4</v>
      </c>
      <c r="K68" s="331">
        <v>99.7</v>
      </c>
      <c r="L68" s="331">
        <v>99.4</v>
      </c>
      <c r="M68" s="331">
        <v>99.2</v>
      </c>
      <c r="N68" s="331">
        <v>106.6</v>
      </c>
      <c r="O68" s="331">
        <v>96.2</v>
      </c>
      <c r="P68" s="331">
        <v>96.4</v>
      </c>
      <c r="Q68" s="331">
        <v>101.1</v>
      </c>
      <c r="R68" s="331">
        <v>97.1</v>
      </c>
      <c r="S68" s="331">
        <v>98.7</v>
      </c>
    </row>
    <row r="69" spans="1:19" ht="13.5" customHeight="1">
      <c r="A69" s="326"/>
      <c r="B69" s="326" t="s">
        <v>471</v>
      </c>
      <c r="C69" s="327"/>
      <c r="D69" s="330">
        <v>100</v>
      </c>
      <c r="E69" s="331">
        <v>103.7</v>
      </c>
      <c r="F69" s="331">
        <v>100.5</v>
      </c>
      <c r="G69" s="331">
        <v>94.8</v>
      </c>
      <c r="H69" s="331">
        <v>98</v>
      </c>
      <c r="I69" s="331">
        <v>98.9</v>
      </c>
      <c r="J69" s="331">
        <v>95.7</v>
      </c>
      <c r="K69" s="331">
        <v>98.3</v>
      </c>
      <c r="L69" s="331">
        <v>99.7</v>
      </c>
      <c r="M69" s="331">
        <v>99.9</v>
      </c>
      <c r="N69" s="331">
        <v>108</v>
      </c>
      <c r="O69" s="331">
        <v>96.2</v>
      </c>
      <c r="P69" s="331">
        <v>96.8</v>
      </c>
      <c r="Q69" s="331">
        <v>101.6</v>
      </c>
      <c r="R69" s="331">
        <v>96.9</v>
      </c>
      <c r="S69" s="331">
        <v>99.9</v>
      </c>
    </row>
    <row r="70" spans="1:46" ht="13.5" customHeight="1">
      <c r="A70" s="326"/>
      <c r="B70" s="326" t="s">
        <v>472</v>
      </c>
      <c r="C70" s="327"/>
      <c r="D70" s="330">
        <v>99.7</v>
      </c>
      <c r="E70" s="331">
        <v>104.9</v>
      </c>
      <c r="F70" s="331">
        <v>100.5</v>
      </c>
      <c r="G70" s="331">
        <v>94.8</v>
      </c>
      <c r="H70" s="331">
        <v>97.6</v>
      </c>
      <c r="I70" s="331">
        <v>98.7</v>
      </c>
      <c r="J70" s="331">
        <v>94.9</v>
      </c>
      <c r="K70" s="331">
        <v>99</v>
      </c>
      <c r="L70" s="331">
        <v>101.1</v>
      </c>
      <c r="M70" s="331">
        <v>99.6</v>
      </c>
      <c r="N70" s="331">
        <v>109.6</v>
      </c>
      <c r="O70" s="331">
        <v>96.3</v>
      </c>
      <c r="P70" s="331">
        <v>96.8</v>
      </c>
      <c r="Q70" s="331">
        <v>99.5</v>
      </c>
      <c r="R70" s="331">
        <v>96.5</v>
      </c>
      <c r="S70" s="331">
        <v>99.7</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30">
        <v>99.7</v>
      </c>
      <c r="E71" s="331">
        <v>105</v>
      </c>
      <c r="F71" s="331">
        <v>100.5</v>
      </c>
      <c r="G71" s="331">
        <v>94.9</v>
      </c>
      <c r="H71" s="331">
        <v>98.4</v>
      </c>
      <c r="I71" s="331">
        <v>98.1</v>
      </c>
      <c r="J71" s="331">
        <v>94.1</v>
      </c>
      <c r="K71" s="331">
        <v>98.5</v>
      </c>
      <c r="L71" s="331">
        <v>100.8</v>
      </c>
      <c r="M71" s="331">
        <v>99.9</v>
      </c>
      <c r="N71" s="331">
        <v>107.8</v>
      </c>
      <c r="O71" s="331">
        <v>96</v>
      </c>
      <c r="P71" s="331">
        <v>97</v>
      </c>
      <c r="Q71" s="331">
        <v>100.5</v>
      </c>
      <c r="R71" s="331">
        <v>96.4</v>
      </c>
      <c r="S71" s="331">
        <v>100.5</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232</v>
      </c>
      <c r="C72" s="172"/>
      <c r="D72" s="173">
        <v>99.6</v>
      </c>
      <c r="E72" s="174">
        <v>104.9</v>
      </c>
      <c r="F72" s="174">
        <v>100.5</v>
      </c>
      <c r="G72" s="174">
        <v>94.9</v>
      </c>
      <c r="H72" s="174">
        <v>99</v>
      </c>
      <c r="I72" s="174">
        <v>97.8</v>
      </c>
      <c r="J72" s="174">
        <v>93.5</v>
      </c>
      <c r="K72" s="174">
        <v>97.7</v>
      </c>
      <c r="L72" s="174">
        <v>100.8</v>
      </c>
      <c r="M72" s="174">
        <v>98.8</v>
      </c>
      <c r="N72" s="174">
        <v>107.8</v>
      </c>
      <c r="O72" s="174">
        <v>94.6</v>
      </c>
      <c r="P72" s="174">
        <v>97.1</v>
      </c>
      <c r="Q72" s="174">
        <v>100.3</v>
      </c>
      <c r="R72" s="174">
        <v>96.3</v>
      </c>
      <c r="S72" s="174">
        <v>101.5</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1.3</v>
      </c>
      <c r="E74" s="324">
        <v>-1.6</v>
      </c>
      <c r="F74" s="324">
        <v>-0.2</v>
      </c>
      <c r="G74" s="324">
        <v>3.2</v>
      </c>
      <c r="H74" s="324">
        <v>0.3</v>
      </c>
      <c r="I74" s="324">
        <v>1.6</v>
      </c>
      <c r="J74" s="324">
        <v>0.5</v>
      </c>
      <c r="K74" s="324">
        <v>4.6</v>
      </c>
      <c r="L74" s="325">
        <v>-3.2</v>
      </c>
      <c r="M74" s="325">
        <v>1.4</v>
      </c>
      <c r="N74" s="325">
        <v>1.2</v>
      </c>
      <c r="O74" s="325">
        <v>-7.1</v>
      </c>
      <c r="P74" s="324">
        <v>-1.5</v>
      </c>
      <c r="Q74" s="324">
        <v>14.2</v>
      </c>
      <c r="R74" s="324">
        <v>-2.6</v>
      </c>
      <c r="S74" s="325">
        <v>-2.1</v>
      </c>
    </row>
    <row r="75" spans="1:19" ht="13.5" customHeight="1">
      <c r="A75" s="326"/>
      <c r="B75" s="326" t="s">
        <v>148</v>
      </c>
      <c r="C75" s="327"/>
      <c r="D75" s="328">
        <v>0.9</v>
      </c>
      <c r="E75" s="161">
        <v>-1.9</v>
      </c>
      <c r="F75" s="161">
        <v>1.2</v>
      </c>
      <c r="G75" s="161">
        <v>-2.7</v>
      </c>
      <c r="H75" s="161">
        <v>-5.6</v>
      </c>
      <c r="I75" s="161">
        <v>0.3</v>
      </c>
      <c r="J75" s="161">
        <v>1.8</v>
      </c>
      <c r="K75" s="161">
        <v>2.5</v>
      </c>
      <c r="L75" s="329">
        <v>2.3</v>
      </c>
      <c r="M75" s="329">
        <v>-2.7</v>
      </c>
      <c r="N75" s="329">
        <v>0.5</v>
      </c>
      <c r="O75" s="329">
        <v>-6.5</v>
      </c>
      <c r="P75" s="161">
        <v>0.5</v>
      </c>
      <c r="Q75" s="161">
        <v>5</v>
      </c>
      <c r="R75" s="161">
        <v>9</v>
      </c>
      <c r="S75" s="329">
        <v>-3.9</v>
      </c>
    </row>
    <row r="76" spans="1:19" ht="13.5" customHeight="1">
      <c r="A76" s="326"/>
      <c r="B76" s="326" t="s">
        <v>150</v>
      </c>
      <c r="C76" s="327"/>
      <c r="D76" s="328">
        <v>-0.9</v>
      </c>
      <c r="E76" s="161">
        <v>0.8</v>
      </c>
      <c r="F76" s="161">
        <v>-1.5</v>
      </c>
      <c r="G76" s="161">
        <v>-6.8</v>
      </c>
      <c r="H76" s="161">
        <v>-5.4</v>
      </c>
      <c r="I76" s="161">
        <v>0.1</v>
      </c>
      <c r="J76" s="161">
        <v>-0.8</v>
      </c>
      <c r="K76" s="161">
        <v>-0.9</v>
      </c>
      <c r="L76" s="329">
        <v>-0.1</v>
      </c>
      <c r="M76" s="329">
        <v>1.8</v>
      </c>
      <c r="N76" s="329">
        <v>2.2</v>
      </c>
      <c r="O76" s="329">
        <v>-7</v>
      </c>
      <c r="P76" s="161">
        <v>-2.7</v>
      </c>
      <c r="Q76" s="161">
        <v>1.2</v>
      </c>
      <c r="R76" s="161">
        <v>-1.1</v>
      </c>
      <c r="S76" s="329">
        <v>-1.2</v>
      </c>
    </row>
    <row r="77" spans="1:19" ht="13.5" customHeight="1">
      <c r="A77" s="326"/>
      <c r="B77" s="326" t="s">
        <v>151</v>
      </c>
      <c r="C77" s="327"/>
      <c r="D77" s="328">
        <v>-0.8</v>
      </c>
      <c r="E77" s="161">
        <v>2.1</v>
      </c>
      <c r="F77" s="161">
        <v>-2.1</v>
      </c>
      <c r="G77" s="161">
        <v>-8.5</v>
      </c>
      <c r="H77" s="161">
        <v>0</v>
      </c>
      <c r="I77" s="161">
        <v>-1.1</v>
      </c>
      <c r="J77" s="161">
        <v>-3.8</v>
      </c>
      <c r="K77" s="161">
        <v>3</v>
      </c>
      <c r="L77" s="329">
        <v>0.2</v>
      </c>
      <c r="M77" s="329">
        <v>-1.7</v>
      </c>
      <c r="N77" s="329">
        <v>-1</v>
      </c>
      <c r="O77" s="329">
        <v>-6.3</v>
      </c>
      <c r="P77" s="161">
        <v>3.5</v>
      </c>
      <c r="Q77" s="161">
        <v>0.6</v>
      </c>
      <c r="R77" s="161">
        <v>1</v>
      </c>
      <c r="S77" s="329">
        <v>6.9</v>
      </c>
    </row>
    <row r="78" spans="1:19" ht="13.5" customHeight="1">
      <c r="A78" s="326"/>
      <c r="B78" s="326" t="s">
        <v>742</v>
      </c>
      <c r="C78" s="327"/>
      <c r="D78" s="328">
        <v>0.8</v>
      </c>
      <c r="E78" s="161">
        <v>2.5</v>
      </c>
      <c r="F78" s="161">
        <v>-0.9</v>
      </c>
      <c r="G78" s="161">
        <v>1.6</v>
      </c>
      <c r="H78" s="161">
        <v>0.2</v>
      </c>
      <c r="I78" s="161">
        <v>-1.2</v>
      </c>
      <c r="J78" s="161">
        <v>4.4</v>
      </c>
      <c r="K78" s="161">
        <v>-0.4</v>
      </c>
      <c r="L78" s="329">
        <v>0.6</v>
      </c>
      <c r="M78" s="329">
        <v>1.5</v>
      </c>
      <c r="N78" s="329">
        <v>4.8</v>
      </c>
      <c r="O78" s="329">
        <v>-0.3</v>
      </c>
      <c r="P78" s="161">
        <v>-1.2</v>
      </c>
      <c r="Q78" s="161">
        <v>1.2</v>
      </c>
      <c r="R78" s="161">
        <v>0.4</v>
      </c>
      <c r="S78" s="329">
        <v>2.2</v>
      </c>
    </row>
    <row r="79" spans="1:19" ht="13.5" customHeight="1">
      <c r="A79" s="230"/>
      <c r="B79" s="171" t="s">
        <v>745</v>
      </c>
      <c r="C79" s="231"/>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6"/>
      <c r="B80" s="326" t="s">
        <v>442</v>
      </c>
      <c r="C80" s="327"/>
      <c r="D80" s="330">
        <v>-1.1</v>
      </c>
      <c r="E80" s="331">
        <v>-7.1</v>
      </c>
      <c r="F80" s="331">
        <v>-0.1</v>
      </c>
      <c r="G80" s="331">
        <v>-5</v>
      </c>
      <c r="H80" s="331">
        <v>0</v>
      </c>
      <c r="I80" s="331">
        <v>-0.8</v>
      </c>
      <c r="J80" s="331">
        <v>-5.6</v>
      </c>
      <c r="K80" s="331">
        <v>2</v>
      </c>
      <c r="L80" s="331">
        <v>1.3</v>
      </c>
      <c r="M80" s="331">
        <v>3.5</v>
      </c>
      <c r="N80" s="331">
        <v>2.4</v>
      </c>
      <c r="O80" s="331">
        <v>-3.8</v>
      </c>
      <c r="P80" s="331">
        <v>0.3</v>
      </c>
      <c r="Q80" s="331">
        <v>-2</v>
      </c>
      <c r="R80" s="331">
        <v>-1.1</v>
      </c>
      <c r="S80" s="331">
        <v>-0.9</v>
      </c>
    </row>
    <row r="81" spans="1:19" ht="13.5" customHeight="1">
      <c r="A81" s="326"/>
      <c r="B81" s="326" t="s">
        <v>474</v>
      </c>
      <c r="C81" s="327"/>
      <c r="D81" s="330">
        <v>-0.9</v>
      </c>
      <c r="E81" s="331">
        <v>1.9</v>
      </c>
      <c r="F81" s="331">
        <v>-0.2</v>
      </c>
      <c r="G81" s="331">
        <v>-5</v>
      </c>
      <c r="H81" s="331">
        <v>0.8</v>
      </c>
      <c r="I81" s="331">
        <v>-0.9</v>
      </c>
      <c r="J81" s="331">
        <v>-6.4</v>
      </c>
      <c r="K81" s="331">
        <v>1.2</v>
      </c>
      <c r="L81" s="331">
        <v>2.2</v>
      </c>
      <c r="M81" s="331">
        <v>3.1</v>
      </c>
      <c r="N81" s="331">
        <v>3.5</v>
      </c>
      <c r="O81" s="331">
        <v>-2.2</v>
      </c>
      <c r="P81" s="331">
        <v>0.3</v>
      </c>
      <c r="Q81" s="331">
        <v>-0.2</v>
      </c>
      <c r="R81" s="331">
        <v>-1.4</v>
      </c>
      <c r="S81" s="331">
        <v>-3.9</v>
      </c>
    </row>
    <row r="82" spans="1:19" ht="13.5" customHeight="1">
      <c r="A82" s="326"/>
      <c r="B82" s="326" t="s">
        <v>499</v>
      </c>
      <c r="C82" s="327"/>
      <c r="D82" s="330">
        <v>-0.9</v>
      </c>
      <c r="E82" s="331">
        <v>4</v>
      </c>
      <c r="F82" s="331">
        <v>-0.3</v>
      </c>
      <c r="G82" s="331">
        <v>-5</v>
      </c>
      <c r="H82" s="331">
        <v>1.1</v>
      </c>
      <c r="I82" s="331">
        <v>-0.1</v>
      </c>
      <c r="J82" s="331">
        <v>-6.5</v>
      </c>
      <c r="K82" s="331">
        <v>1.8</v>
      </c>
      <c r="L82" s="331">
        <v>1.3</v>
      </c>
      <c r="M82" s="331">
        <v>1.9</v>
      </c>
      <c r="N82" s="331">
        <v>2.6</v>
      </c>
      <c r="O82" s="331">
        <v>-2</v>
      </c>
      <c r="P82" s="331">
        <v>0.3</v>
      </c>
      <c r="Q82" s="331">
        <v>0.3</v>
      </c>
      <c r="R82" s="331">
        <v>-1.2</v>
      </c>
      <c r="S82" s="331">
        <v>-4</v>
      </c>
    </row>
    <row r="83" spans="1:19" ht="13.5" customHeight="1">
      <c r="A83" s="326" t="s">
        <v>744</v>
      </c>
      <c r="B83" s="326" t="s">
        <v>475</v>
      </c>
      <c r="C83" s="327" t="s">
        <v>152</v>
      </c>
      <c r="D83" s="330">
        <v>-0.1</v>
      </c>
      <c r="E83" s="331">
        <v>4.6</v>
      </c>
      <c r="F83" s="331">
        <v>-0.6</v>
      </c>
      <c r="G83" s="331">
        <v>-5.2</v>
      </c>
      <c r="H83" s="331">
        <v>0.5</v>
      </c>
      <c r="I83" s="331">
        <v>0</v>
      </c>
      <c r="J83" s="331">
        <v>-0.4</v>
      </c>
      <c r="K83" s="331">
        <v>0.8</v>
      </c>
      <c r="L83" s="331">
        <v>1.3</v>
      </c>
      <c r="M83" s="331">
        <v>0.1</v>
      </c>
      <c r="N83" s="331">
        <v>3.5</v>
      </c>
      <c r="O83" s="331">
        <v>-2.3</v>
      </c>
      <c r="P83" s="331">
        <v>0.3</v>
      </c>
      <c r="Q83" s="331">
        <v>0.3</v>
      </c>
      <c r="R83" s="331">
        <v>-1.9</v>
      </c>
      <c r="S83" s="331">
        <v>-2.9</v>
      </c>
    </row>
    <row r="84" spans="1:19" ht="13.5" customHeight="1">
      <c r="A84" s="326"/>
      <c r="B84" s="326" t="s">
        <v>466</v>
      </c>
      <c r="C84" s="327"/>
      <c r="D84" s="330">
        <v>-0.5</v>
      </c>
      <c r="E84" s="331">
        <v>3</v>
      </c>
      <c r="F84" s="331">
        <v>-0.1</v>
      </c>
      <c r="G84" s="331">
        <v>-5.2</v>
      </c>
      <c r="H84" s="331">
        <v>0.2</v>
      </c>
      <c r="I84" s="331">
        <v>-0.3</v>
      </c>
      <c r="J84" s="331">
        <v>-6.5</v>
      </c>
      <c r="K84" s="331">
        <v>0.4</v>
      </c>
      <c r="L84" s="331">
        <v>-0.1</v>
      </c>
      <c r="M84" s="331">
        <v>-2</v>
      </c>
      <c r="N84" s="331">
        <v>2.8</v>
      </c>
      <c r="O84" s="331">
        <v>-2.8</v>
      </c>
      <c r="P84" s="331">
        <v>0.4</v>
      </c>
      <c r="Q84" s="331">
        <v>1.6</v>
      </c>
      <c r="R84" s="331">
        <v>-3</v>
      </c>
      <c r="S84" s="331">
        <v>-0.1</v>
      </c>
    </row>
    <row r="85" spans="1:19" ht="13.5" customHeight="1">
      <c r="A85" s="326"/>
      <c r="B85" s="326" t="s">
        <v>467</v>
      </c>
      <c r="C85" s="327"/>
      <c r="D85" s="330">
        <v>-0.2</v>
      </c>
      <c r="E85" s="331">
        <v>4.2</v>
      </c>
      <c r="F85" s="331">
        <v>0</v>
      </c>
      <c r="G85" s="331">
        <v>-5.3</v>
      </c>
      <c r="H85" s="331">
        <v>-1</v>
      </c>
      <c r="I85" s="331">
        <v>-1</v>
      </c>
      <c r="J85" s="331">
        <v>-6.2</v>
      </c>
      <c r="K85" s="331">
        <v>1.5</v>
      </c>
      <c r="L85" s="331">
        <v>0.1</v>
      </c>
      <c r="M85" s="331">
        <v>-1.1</v>
      </c>
      <c r="N85" s="331">
        <v>1.3</v>
      </c>
      <c r="O85" s="331">
        <v>-2.9</v>
      </c>
      <c r="P85" s="331">
        <v>0</v>
      </c>
      <c r="Q85" s="331">
        <v>3.7</v>
      </c>
      <c r="R85" s="331">
        <v>-3.4</v>
      </c>
      <c r="S85" s="331">
        <v>0.4</v>
      </c>
    </row>
    <row r="86" spans="1:19" ht="13.5" customHeight="1">
      <c r="A86" s="326"/>
      <c r="B86" s="326" t="s">
        <v>468</v>
      </c>
      <c r="C86" s="327"/>
      <c r="D86" s="330">
        <v>-0.6</v>
      </c>
      <c r="E86" s="331">
        <v>6.2</v>
      </c>
      <c r="F86" s="331">
        <v>0.4</v>
      </c>
      <c r="G86" s="331">
        <v>0.3</v>
      </c>
      <c r="H86" s="331">
        <v>-0.5</v>
      </c>
      <c r="I86" s="331">
        <v>-1.2</v>
      </c>
      <c r="J86" s="331">
        <v>-6.7</v>
      </c>
      <c r="K86" s="331">
        <v>1</v>
      </c>
      <c r="L86" s="331">
        <v>-0.5</v>
      </c>
      <c r="M86" s="331">
        <v>-2.8</v>
      </c>
      <c r="N86" s="331">
        <v>-0.8</v>
      </c>
      <c r="O86" s="331">
        <v>-2.8</v>
      </c>
      <c r="P86" s="331">
        <v>-3.4</v>
      </c>
      <c r="Q86" s="331">
        <v>1.3</v>
      </c>
      <c r="R86" s="331">
        <v>-2.2</v>
      </c>
      <c r="S86" s="331">
        <v>1.4</v>
      </c>
    </row>
    <row r="87" spans="1:19" ht="13.5" customHeight="1">
      <c r="A87" s="326"/>
      <c r="B87" s="326" t="s">
        <v>469</v>
      </c>
      <c r="C87" s="327"/>
      <c r="D87" s="330">
        <v>-0.7</v>
      </c>
      <c r="E87" s="331">
        <v>4.5</v>
      </c>
      <c r="F87" s="331">
        <v>-0.1</v>
      </c>
      <c r="G87" s="331">
        <v>0.2</v>
      </c>
      <c r="H87" s="331">
        <v>-1.6</v>
      </c>
      <c r="I87" s="331">
        <v>-0.1</v>
      </c>
      <c r="J87" s="331">
        <v>-7.4</v>
      </c>
      <c r="K87" s="331">
        <v>0.7</v>
      </c>
      <c r="L87" s="331">
        <v>-1</v>
      </c>
      <c r="M87" s="331">
        <v>-2.9</v>
      </c>
      <c r="N87" s="331">
        <v>2.8</v>
      </c>
      <c r="O87" s="331">
        <v>-1.8</v>
      </c>
      <c r="P87" s="331">
        <v>-3.5</v>
      </c>
      <c r="Q87" s="331">
        <v>0.8</v>
      </c>
      <c r="R87" s="331">
        <v>-2.4</v>
      </c>
      <c r="S87" s="331">
        <v>0.9</v>
      </c>
    </row>
    <row r="88" spans="1:19" ht="13.5" customHeight="1">
      <c r="A88" s="326"/>
      <c r="B88" s="326" t="s">
        <v>470</v>
      </c>
      <c r="C88" s="327"/>
      <c r="D88" s="330">
        <v>-0.7</v>
      </c>
      <c r="E88" s="331">
        <v>2.5</v>
      </c>
      <c r="F88" s="331">
        <v>-0.1</v>
      </c>
      <c r="G88" s="331">
        <v>0.4</v>
      </c>
      <c r="H88" s="331">
        <v>-2.4</v>
      </c>
      <c r="I88" s="331">
        <v>0.1</v>
      </c>
      <c r="J88" s="331">
        <v>-7.6</v>
      </c>
      <c r="K88" s="331">
        <v>0.2</v>
      </c>
      <c r="L88" s="331">
        <v>-0.8</v>
      </c>
      <c r="M88" s="331">
        <v>-3.9</v>
      </c>
      <c r="N88" s="331">
        <v>3.7</v>
      </c>
      <c r="O88" s="331">
        <v>-1</v>
      </c>
      <c r="P88" s="331">
        <v>-3.9</v>
      </c>
      <c r="Q88" s="331">
        <v>0.9</v>
      </c>
      <c r="R88" s="331">
        <v>-3.2</v>
      </c>
      <c r="S88" s="331">
        <v>1.2</v>
      </c>
    </row>
    <row r="89" spans="1:19" ht="13.5" customHeight="1">
      <c r="A89" s="326"/>
      <c r="B89" s="326" t="s">
        <v>471</v>
      </c>
      <c r="C89" s="327"/>
      <c r="D89" s="330">
        <v>0.2</v>
      </c>
      <c r="E89" s="331">
        <v>1.6</v>
      </c>
      <c r="F89" s="331">
        <v>0.3</v>
      </c>
      <c r="G89" s="331">
        <v>0</v>
      </c>
      <c r="H89" s="331">
        <v>-3.5</v>
      </c>
      <c r="I89" s="331">
        <v>0.9</v>
      </c>
      <c r="J89" s="331">
        <v>-1.1</v>
      </c>
      <c r="K89" s="331">
        <v>-1.7</v>
      </c>
      <c r="L89" s="331">
        <v>-0.9</v>
      </c>
      <c r="M89" s="331">
        <v>-3.3</v>
      </c>
      <c r="N89" s="331">
        <v>1.6</v>
      </c>
      <c r="O89" s="331">
        <v>-1.2</v>
      </c>
      <c r="P89" s="331">
        <v>-3.4</v>
      </c>
      <c r="Q89" s="331">
        <v>1.7</v>
      </c>
      <c r="R89" s="331">
        <v>-2.6</v>
      </c>
      <c r="S89" s="331">
        <v>2.3</v>
      </c>
    </row>
    <row r="90" spans="1:19" ht="13.5" customHeight="1">
      <c r="A90" s="326"/>
      <c r="B90" s="326" t="s">
        <v>472</v>
      </c>
      <c r="C90" s="327"/>
      <c r="D90" s="330">
        <v>0.6</v>
      </c>
      <c r="E90" s="331">
        <v>8.4</v>
      </c>
      <c r="F90" s="331">
        <v>1.3</v>
      </c>
      <c r="G90" s="331">
        <v>0.3</v>
      </c>
      <c r="H90" s="331">
        <v>-3.7</v>
      </c>
      <c r="I90" s="331">
        <v>0.9</v>
      </c>
      <c r="J90" s="331">
        <v>-2</v>
      </c>
      <c r="K90" s="331">
        <v>-1.4</v>
      </c>
      <c r="L90" s="331">
        <v>0.7</v>
      </c>
      <c r="M90" s="331">
        <v>-3.1</v>
      </c>
      <c r="N90" s="331">
        <v>2</v>
      </c>
      <c r="O90" s="331">
        <v>-0.7</v>
      </c>
      <c r="P90" s="331">
        <v>-0.6</v>
      </c>
      <c r="Q90" s="331">
        <v>-0.3</v>
      </c>
      <c r="R90" s="331">
        <v>-3.6</v>
      </c>
      <c r="S90" s="331">
        <v>3.2</v>
      </c>
    </row>
    <row r="91" spans="1:19" ht="13.5" customHeight="1">
      <c r="A91" s="326"/>
      <c r="B91" s="326" t="s">
        <v>473</v>
      </c>
      <c r="C91" s="327"/>
      <c r="D91" s="330">
        <v>0.5</v>
      </c>
      <c r="E91" s="331">
        <v>9.5</v>
      </c>
      <c r="F91" s="331">
        <v>1.5</v>
      </c>
      <c r="G91" s="331">
        <v>0.4</v>
      </c>
      <c r="H91" s="331">
        <v>-1.6</v>
      </c>
      <c r="I91" s="331">
        <v>0.1</v>
      </c>
      <c r="J91" s="331">
        <v>-2.5</v>
      </c>
      <c r="K91" s="331">
        <v>-2.6</v>
      </c>
      <c r="L91" s="331">
        <v>0.5</v>
      </c>
      <c r="M91" s="331">
        <v>-2.9</v>
      </c>
      <c r="N91" s="331">
        <v>0.7</v>
      </c>
      <c r="O91" s="331">
        <v>-0.7</v>
      </c>
      <c r="P91" s="331">
        <v>-3.2</v>
      </c>
      <c r="Q91" s="331">
        <v>0.2</v>
      </c>
      <c r="R91" s="331">
        <v>-3.7</v>
      </c>
      <c r="S91" s="331">
        <v>4.6</v>
      </c>
    </row>
    <row r="92" spans="1:19" ht="13.5" customHeight="1">
      <c r="A92" s="171"/>
      <c r="B92" s="338" t="s">
        <v>232</v>
      </c>
      <c r="C92" s="172"/>
      <c r="D92" s="173">
        <v>0.4</v>
      </c>
      <c r="E92" s="174">
        <v>8.3</v>
      </c>
      <c r="F92" s="174">
        <v>1.6</v>
      </c>
      <c r="G92" s="174">
        <v>0.3</v>
      </c>
      <c r="H92" s="174">
        <v>-1.6</v>
      </c>
      <c r="I92" s="174">
        <v>-0.6</v>
      </c>
      <c r="J92" s="174">
        <v>-2.6</v>
      </c>
      <c r="K92" s="174">
        <v>-4.4</v>
      </c>
      <c r="L92" s="174">
        <v>0.3</v>
      </c>
      <c r="M92" s="174">
        <v>-4.8</v>
      </c>
      <c r="N92" s="174">
        <v>0.9</v>
      </c>
      <c r="O92" s="174">
        <v>-2.3</v>
      </c>
      <c r="P92" s="174">
        <v>-3.2</v>
      </c>
      <c r="Q92" s="174">
        <v>0.4</v>
      </c>
      <c r="R92" s="174">
        <v>-3.5</v>
      </c>
      <c r="S92" s="174">
        <v>4.4</v>
      </c>
    </row>
    <row r="93" spans="1:35" ht="27" customHeight="1">
      <c r="A93" s="657" t="s">
        <v>328</v>
      </c>
      <c r="B93" s="657"/>
      <c r="C93" s="658"/>
      <c r="D93" s="178">
        <v>-0.1</v>
      </c>
      <c r="E93" s="177">
        <v>-0.1</v>
      </c>
      <c r="F93" s="177">
        <v>0</v>
      </c>
      <c r="G93" s="177">
        <v>0</v>
      </c>
      <c r="H93" s="177">
        <v>0.6</v>
      </c>
      <c r="I93" s="177">
        <v>-0.3</v>
      </c>
      <c r="J93" s="177">
        <v>-0.6</v>
      </c>
      <c r="K93" s="177">
        <v>-0.8</v>
      </c>
      <c r="L93" s="177">
        <v>0</v>
      </c>
      <c r="M93" s="177">
        <v>-1.1</v>
      </c>
      <c r="N93" s="177">
        <v>0</v>
      </c>
      <c r="O93" s="177">
        <v>-1.5</v>
      </c>
      <c r="P93" s="177">
        <v>0.1</v>
      </c>
      <c r="Q93" s="177">
        <v>-0.2</v>
      </c>
      <c r="R93" s="177">
        <v>-0.1</v>
      </c>
      <c r="S93" s="177">
        <v>1</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2" customWidth="1"/>
    <col min="2" max="2" width="5.19921875" style="342" customWidth="1"/>
    <col min="3" max="3" width="3.09765625" style="342" customWidth="1"/>
    <col min="4" max="4" width="2.69921875" style="342" customWidth="1"/>
    <col min="5" max="18" width="9.69921875" style="342" customWidth="1"/>
    <col min="19" max="19" width="7.5" style="342" customWidth="1"/>
    <col min="20" max="16384" width="9" style="342" customWidth="1"/>
  </cols>
  <sheetData>
    <row r="1" spans="8:14" ht="9" customHeight="1">
      <c r="H1" s="343"/>
      <c r="I1" s="343"/>
      <c r="J1" s="343"/>
      <c r="K1" s="343"/>
      <c r="L1" s="343"/>
      <c r="M1" s="343"/>
      <c r="N1" s="344"/>
    </row>
    <row r="2" spans="2:17" ht="22.5" customHeight="1">
      <c r="B2" s="345"/>
      <c r="C2" s="345"/>
      <c r="D2" s="345"/>
      <c r="G2" s="43"/>
      <c r="H2" s="343"/>
      <c r="I2" s="200" t="s">
        <v>132</v>
      </c>
      <c r="J2" s="44"/>
      <c r="K2" s="44"/>
      <c r="L2" s="44"/>
      <c r="M2" s="343"/>
      <c r="N2" s="343"/>
      <c r="Q2" s="45"/>
    </row>
    <row r="3" spans="2:18" ht="13.5">
      <c r="B3" s="46" t="s">
        <v>294</v>
      </c>
      <c r="C3" s="46"/>
      <c r="D3" s="46"/>
      <c r="E3" s="157"/>
      <c r="F3" s="157"/>
      <c r="Q3" s="157" t="s">
        <v>747</v>
      </c>
      <c r="R3" s="47"/>
    </row>
    <row r="4" spans="2:18" ht="13.5">
      <c r="B4" s="680" t="s">
        <v>339</v>
      </c>
      <c r="C4" s="681"/>
      <c r="D4" s="682"/>
      <c r="E4" s="346" t="s">
        <v>329</v>
      </c>
      <c r="F4" s="347"/>
      <c r="G4" s="346" t="s">
        <v>100</v>
      </c>
      <c r="H4" s="348"/>
      <c r="I4" s="346" t="s">
        <v>330</v>
      </c>
      <c r="J4" s="347"/>
      <c r="K4" s="349" t="s">
        <v>331</v>
      </c>
      <c r="L4" s="348"/>
      <c r="M4" s="676" t="s">
        <v>332</v>
      </c>
      <c r="N4" s="677"/>
      <c r="O4" s="350" t="s">
        <v>333</v>
      </c>
      <c r="P4" s="347"/>
      <c r="Q4" s="346" t="s">
        <v>334</v>
      </c>
      <c r="R4" s="348"/>
    </row>
    <row r="5" spans="2:18" ht="13.5">
      <c r="B5" s="683"/>
      <c r="C5" s="684"/>
      <c r="D5" s="685"/>
      <c r="E5" s="351" t="s">
        <v>335</v>
      </c>
      <c r="F5" s="121" t="s">
        <v>107</v>
      </c>
      <c r="G5" s="351" t="s">
        <v>335</v>
      </c>
      <c r="H5" s="121" t="s">
        <v>107</v>
      </c>
      <c r="I5" s="351" t="s">
        <v>335</v>
      </c>
      <c r="J5" s="121" t="s">
        <v>107</v>
      </c>
      <c r="K5" s="351" t="s">
        <v>335</v>
      </c>
      <c r="L5" s="121" t="s">
        <v>107</v>
      </c>
      <c r="M5" s="351" t="s">
        <v>335</v>
      </c>
      <c r="N5" s="121" t="s">
        <v>107</v>
      </c>
      <c r="O5" s="122" t="s">
        <v>340</v>
      </c>
      <c r="P5" s="121" t="s">
        <v>108</v>
      </c>
      <c r="Q5" s="122" t="s">
        <v>340</v>
      </c>
      <c r="R5" s="121" t="s">
        <v>108</v>
      </c>
    </row>
    <row r="6" spans="2:18" s="53" customFormat="1" ht="9.75">
      <c r="B6" s="154"/>
      <c r="C6" s="155"/>
      <c r="D6" s="156"/>
      <c r="E6" s="48"/>
      <c r="F6" s="49" t="s">
        <v>101</v>
      </c>
      <c r="G6" s="50"/>
      <c r="H6" s="49" t="s">
        <v>101</v>
      </c>
      <c r="I6" s="48"/>
      <c r="J6" s="49" t="s">
        <v>101</v>
      </c>
      <c r="K6" s="50"/>
      <c r="L6" s="49" t="s">
        <v>101</v>
      </c>
      <c r="M6" s="48"/>
      <c r="N6" s="49" t="s">
        <v>101</v>
      </c>
      <c r="O6" s="51" t="s">
        <v>101</v>
      </c>
      <c r="P6" s="49" t="s">
        <v>102</v>
      </c>
      <c r="Q6" s="52" t="s">
        <v>101</v>
      </c>
      <c r="R6" s="49" t="s">
        <v>102</v>
      </c>
    </row>
    <row r="7" spans="2:19" s="344" customFormat="1" ht="13.5">
      <c r="B7" s="368" t="s">
        <v>598</v>
      </c>
      <c r="C7" s="353" t="s">
        <v>474</v>
      </c>
      <c r="D7" s="354" t="s">
        <v>152</v>
      </c>
      <c r="E7" s="355">
        <v>98.9</v>
      </c>
      <c r="F7" s="356">
        <v>-0.3024193548387068</v>
      </c>
      <c r="G7" s="343">
        <v>100.5</v>
      </c>
      <c r="H7" s="356">
        <v>0.29940119760478756</v>
      </c>
      <c r="I7" s="355">
        <v>100.2</v>
      </c>
      <c r="J7" s="356">
        <v>0.4008016032064185</v>
      </c>
      <c r="K7" s="343">
        <v>101.3</v>
      </c>
      <c r="L7" s="356">
        <v>-1.363193768257065</v>
      </c>
      <c r="M7" s="357">
        <v>99.4</v>
      </c>
      <c r="N7" s="356">
        <v>0.10070493454180113</v>
      </c>
      <c r="O7" s="358">
        <v>1.79</v>
      </c>
      <c r="P7" s="359">
        <v>-0.13</v>
      </c>
      <c r="Q7" s="360">
        <v>1.63</v>
      </c>
      <c r="R7" s="359">
        <v>0.029999999999999805</v>
      </c>
      <c r="S7" s="343"/>
    </row>
    <row r="8" spans="2:19" s="344" customFormat="1" ht="13.5">
      <c r="B8" s="352"/>
      <c r="C8" s="353" t="s">
        <v>499</v>
      </c>
      <c r="D8" s="354"/>
      <c r="E8" s="355">
        <v>103.7</v>
      </c>
      <c r="F8" s="356">
        <v>4.853387259858439</v>
      </c>
      <c r="G8" s="343">
        <v>101.9</v>
      </c>
      <c r="H8" s="356">
        <v>1.3930348258706524</v>
      </c>
      <c r="I8" s="355">
        <v>100.8</v>
      </c>
      <c r="J8" s="356">
        <v>0.5988023952095751</v>
      </c>
      <c r="K8" s="343">
        <v>99.8</v>
      </c>
      <c r="L8" s="356">
        <v>-1.4807502467917077</v>
      </c>
      <c r="M8" s="357">
        <v>99.2</v>
      </c>
      <c r="N8" s="356">
        <v>-0.20120724346076743</v>
      </c>
      <c r="O8" s="358">
        <v>1.32</v>
      </c>
      <c r="P8" s="359">
        <v>-0.47</v>
      </c>
      <c r="Q8" s="360">
        <v>1.83</v>
      </c>
      <c r="R8" s="359">
        <v>0.2</v>
      </c>
      <c r="S8" s="343"/>
    </row>
    <row r="9" spans="2:19" s="344" customFormat="1" ht="13.5">
      <c r="B9" s="352" t="s">
        <v>744</v>
      </c>
      <c r="C9" s="353" t="s">
        <v>475</v>
      </c>
      <c r="D9" s="354" t="s">
        <v>152</v>
      </c>
      <c r="E9" s="355">
        <v>101.7</v>
      </c>
      <c r="F9" s="356">
        <v>-1.9286403085824495</v>
      </c>
      <c r="G9" s="343">
        <v>100.3</v>
      </c>
      <c r="H9" s="356">
        <v>-1.5701668302257197</v>
      </c>
      <c r="I9" s="355">
        <v>99.2</v>
      </c>
      <c r="J9" s="356">
        <v>-1.5873015873015817</v>
      </c>
      <c r="K9" s="343">
        <v>99</v>
      </c>
      <c r="L9" s="356">
        <v>-0.8016032064128228</v>
      </c>
      <c r="M9" s="357">
        <v>99.8</v>
      </c>
      <c r="N9" s="356">
        <v>0.6048387096774136</v>
      </c>
      <c r="O9" s="358">
        <v>1.83</v>
      </c>
      <c r="P9" s="359">
        <v>0.51</v>
      </c>
      <c r="Q9" s="360">
        <v>1.72</v>
      </c>
      <c r="R9" s="359">
        <v>-0.11</v>
      </c>
      <c r="S9" s="343"/>
    </row>
    <row r="10" spans="2:19" s="344" customFormat="1" ht="13.5">
      <c r="B10" s="352"/>
      <c r="C10" s="353" t="s">
        <v>466</v>
      </c>
      <c r="D10" s="354"/>
      <c r="E10" s="355">
        <v>100.6</v>
      </c>
      <c r="F10" s="356">
        <v>-1.081612586037373</v>
      </c>
      <c r="G10" s="343">
        <v>99.9</v>
      </c>
      <c r="H10" s="356">
        <v>-0.39880358923229453</v>
      </c>
      <c r="I10" s="355">
        <v>101.6</v>
      </c>
      <c r="J10" s="356">
        <v>2.4193548387096686</v>
      </c>
      <c r="K10" s="343">
        <v>103.2</v>
      </c>
      <c r="L10" s="356">
        <v>4.242424242424246</v>
      </c>
      <c r="M10" s="357">
        <v>100.1</v>
      </c>
      <c r="N10" s="356">
        <v>0.3006012024048068</v>
      </c>
      <c r="O10" s="358">
        <v>2.44</v>
      </c>
      <c r="P10" s="359">
        <v>0.6099999999999999</v>
      </c>
      <c r="Q10" s="360">
        <v>1.53</v>
      </c>
      <c r="R10" s="359">
        <v>-0.18999999999999995</v>
      </c>
      <c r="S10" s="343"/>
    </row>
    <row r="11" spans="2:19" s="344" customFormat="1" ht="13.5">
      <c r="B11" s="361"/>
      <c r="C11" s="353" t="s">
        <v>467</v>
      </c>
      <c r="D11" s="362"/>
      <c r="E11" s="355">
        <v>100.3</v>
      </c>
      <c r="F11" s="356">
        <v>-0.29821073558647826</v>
      </c>
      <c r="G11" s="343">
        <v>99.2</v>
      </c>
      <c r="H11" s="356">
        <v>-0.7007007007007034</v>
      </c>
      <c r="I11" s="355">
        <v>99.2</v>
      </c>
      <c r="J11" s="356">
        <v>-2.3622047244094406</v>
      </c>
      <c r="K11" s="355">
        <v>102</v>
      </c>
      <c r="L11" s="356">
        <v>-1.1627906976744213</v>
      </c>
      <c r="M11" s="357">
        <v>100</v>
      </c>
      <c r="N11" s="356">
        <v>-0.09990009990009421</v>
      </c>
      <c r="O11" s="358">
        <v>1.4</v>
      </c>
      <c r="P11" s="359">
        <v>-1.04</v>
      </c>
      <c r="Q11" s="360">
        <v>1.4</v>
      </c>
      <c r="R11" s="359">
        <v>-0.13</v>
      </c>
      <c r="S11" s="343"/>
    </row>
    <row r="12" spans="1:19" s="344" customFormat="1" ht="13.5">
      <c r="A12" s="540"/>
      <c r="C12" s="353" t="s">
        <v>468</v>
      </c>
      <c r="D12" s="362"/>
      <c r="E12" s="355">
        <v>97.7</v>
      </c>
      <c r="F12" s="356">
        <v>-2.5922233300099644</v>
      </c>
      <c r="G12" s="343">
        <v>99.3</v>
      </c>
      <c r="H12" s="356">
        <v>0.1008064516128975</v>
      </c>
      <c r="I12" s="355">
        <v>101.4</v>
      </c>
      <c r="J12" s="356">
        <v>2.2177419354838737</v>
      </c>
      <c r="K12" s="343">
        <v>103.6</v>
      </c>
      <c r="L12" s="356">
        <v>1.5686274509803866</v>
      </c>
      <c r="M12" s="357">
        <v>99</v>
      </c>
      <c r="N12" s="356">
        <v>-1</v>
      </c>
      <c r="O12" s="358">
        <v>1.82</v>
      </c>
      <c r="P12" s="359">
        <v>0.42</v>
      </c>
      <c r="Q12" s="360">
        <v>2.13</v>
      </c>
      <c r="R12" s="359">
        <v>0.73</v>
      </c>
      <c r="S12" s="343"/>
    </row>
    <row r="13" spans="2:19" s="344" customFormat="1" ht="13.5">
      <c r="B13" s="385"/>
      <c r="C13" s="353" t="s">
        <v>469</v>
      </c>
      <c r="D13" s="362"/>
      <c r="E13" s="355">
        <v>99.1</v>
      </c>
      <c r="F13" s="356">
        <v>1.4329580348004007</v>
      </c>
      <c r="G13" s="343">
        <v>100.3</v>
      </c>
      <c r="H13" s="356">
        <v>1.0070493454179255</v>
      </c>
      <c r="I13" s="355">
        <v>101</v>
      </c>
      <c r="J13" s="356">
        <v>-0.3944773175542462</v>
      </c>
      <c r="K13" s="343">
        <v>104.7</v>
      </c>
      <c r="L13" s="356">
        <v>1.06177606177607</v>
      </c>
      <c r="M13" s="357">
        <v>98.9</v>
      </c>
      <c r="N13" s="356">
        <v>-0.10101010101009526</v>
      </c>
      <c r="O13" s="358">
        <v>1.32</v>
      </c>
      <c r="P13" s="359">
        <v>-0.5</v>
      </c>
      <c r="Q13" s="360">
        <v>1.33</v>
      </c>
      <c r="R13" s="359">
        <v>-0.8</v>
      </c>
      <c r="S13" s="343"/>
    </row>
    <row r="14" spans="2:19" s="344" customFormat="1" ht="13.5">
      <c r="B14" s="385"/>
      <c r="C14" s="353" t="s">
        <v>470</v>
      </c>
      <c r="D14" s="362"/>
      <c r="E14" s="355">
        <v>102.9</v>
      </c>
      <c r="F14" s="356">
        <v>3.8345105953582355</v>
      </c>
      <c r="G14" s="343">
        <v>100.9</v>
      </c>
      <c r="H14" s="356">
        <v>0.5982053838484632</v>
      </c>
      <c r="I14" s="355">
        <v>101.7</v>
      </c>
      <c r="J14" s="356">
        <v>0.6930693069306959</v>
      </c>
      <c r="K14" s="343">
        <v>105.5</v>
      </c>
      <c r="L14" s="356">
        <v>0.7640878701050594</v>
      </c>
      <c r="M14" s="357">
        <v>99.1</v>
      </c>
      <c r="N14" s="356">
        <v>0.20222446916075693</v>
      </c>
      <c r="O14" s="358">
        <v>1.46</v>
      </c>
      <c r="P14" s="359">
        <v>0.14</v>
      </c>
      <c r="Q14" s="360">
        <v>1.44</v>
      </c>
      <c r="R14" s="359">
        <v>0.11</v>
      </c>
      <c r="S14" s="343"/>
    </row>
    <row r="15" spans="2:19" s="344" customFormat="1" ht="13.5">
      <c r="B15" s="361"/>
      <c r="C15" s="353" t="s">
        <v>471</v>
      </c>
      <c r="D15" s="362"/>
      <c r="E15" s="357">
        <v>102</v>
      </c>
      <c r="F15" s="363">
        <v>-0.874635568513125</v>
      </c>
      <c r="G15" s="364">
        <v>100</v>
      </c>
      <c r="H15" s="363">
        <v>-0.8919722497522354</v>
      </c>
      <c r="I15" s="357">
        <v>99.8</v>
      </c>
      <c r="J15" s="363">
        <v>-1.868239921337272</v>
      </c>
      <c r="K15" s="364">
        <v>103.2</v>
      </c>
      <c r="L15" s="363">
        <v>-2.180094786729855</v>
      </c>
      <c r="M15" s="357">
        <v>99.3</v>
      </c>
      <c r="N15" s="363">
        <v>0.20181634712411992</v>
      </c>
      <c r="O15" s="365">
        <v>1.73</v>
      </c>
      <c r="P15" s="366">
        <v>0.27</v>
      </c>
      <c r="Q15" s="367">
        <v>1.52</v>
      </c>
      <c r="R15" s="366">
        <v>0.08000000000000007</v>
      </c>
      <c r="S15" s="343"/>
    </row>
    <row r="16" spans="2:18" ht="13.5" customHeight="1">
      <c r="B16" s="368"/>
      <c r="C16" s="353" t="s">
        <v>472</v>
      </c>
      <c r="D16" s="369"/>
      <c r="E16" s="357">
        <v>101.1</v>
      </c>
      <c r="F16" s="363">
        <v>-0.8823529411764761</v>
      </c>
      <c r="G16" s="364">
        <v>101.1</v>
      </c>
      <c r="H16" s="363">
        <v>1.0999999999999943</v>
      </c>
      <c r="I16" s="357">
        <v>100.1</v>
      </c>
      <c r="J16" s="363">
        <v>0.3006012024048068</v>
      </c>
      <c r="K16" s="364">
        <v>100.2</v>
      </c>
      <c r="L16" s="363">
        <v>-2.9069767441860463</v>
      </c>
      <c r="M16" s="357">
        <v>99.7</v>
      </c>
      <c r="N16" s="363">
        <v>0.4028197381671759</v>
      </c>
      <c r="O16" s="365">
        <v>1.6</v>
      </c>
      <c r="P16" s="366">
        <v>-0.13</v>
      </c>
      <c r="Q16" s="367">
        <v>1.52</v>
      </c>
      <c r="R16" s="366">
        <v>0</v>
      </c>
    </row>
    <row r="17" spans="1:67" ht="13.5" customHeight="1">
      <c r="A17" s="54"/>
      <c r="B17" s="370"/>
      <c r="C17" s="371" t="s">
        <v>473</v>
      </c>
      <c r="D17" s="372"/>
      <c r="E17" s="373">
        <v>100</v>
      </c>
      <c r="F17" s="374">
        <v>-1.0880316518298658</v>
      </c>
      <c r="G17" s="375">
        <v>101.5</v>
      </c>
      <c r="H17" s="374">
        <v>0.39564787339268614</v>
      </c>
      <c r="I17" s="373">
        <v>101.7</v>
      </c>
      <c r="J17" s="374">
        <v>1.5984015984016071</v>
      </c>
      <c r="K17" s="375">
        <v>106.4</v>
      </c>
      <c r="L17" s="374">
        <v>6.187624750499005</v>
      </c>
      <c r="M17" s="373">
        <v>99.7</v>
      </c>
      <c r="N17" s="374">
        <v>0</v>
      </c>
      <c r="O17" s="376">
        <v>1.43</v>
      </c>
      <c r="P17" s="377">
        <v>-0.17</v>
      </c>
      <c r="Q17" s="378">
        <v>1.34</v>
      </c>
      <c r="R17" s="377">
        <v>-0.18</v>
      </c>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row>
    <row r="18" spans="1:18" s="229" customFormat="1" ht="13.5" customHeight="1">
      <c r="A18" s="55"/>
      <c r="B18" s="232"/>
      <c r="C18" s="233" t="s">
        <v>233</v>
      </c>
      <c r="D18" s="234"/>
      <c r="E18" s="179">
        <v>104.2</v>
      </c>
      <c r="F18" s="180">
        <v>4.2</v>
      </c>
      <c r="G18" s="235">
        <v>102</v>
      </c>
      <c r="H18" s="180">
        <v>0.49261083743842365</v>
      </c>
      <c r="I18" s="179">
        <v>101.9</v>
      </c>
      <c r="J18" s="180">
        <v>0.1966568338249782</v>
      </c>
      <c r="K18" s="235">
        <v>105</v>
      </c>
      <c r="L18" s="180">
        <v>-1.3157894736842157</v>
      </c>
      <c r="M18" s="179">
        <v>99.8</v>
      </c>
      <c r="N18" s="180">
        <v>0.10030090270811867</v>
      </c>
      <c r="O18" s="181">
        <v>1.57</v>
      </c>
      <c r="P18" s="182">
        <v>0.14</v>
      </c>
      <c r="Q18" s="236">
        <v>1.41</v>
      </c>
      <c r="R18" s="182">
        <v>0.06999999999999984</v>
      </c>
    </row>
    <row r="19" spans="1:18" ht="13.5" customHeight="1">
      <c r="A19" s="54" t="s">
        <v>103</v>
      </c>
      <c r="B19" s="344"/>
      <c r="C19" s="344"/>
      <c r="D19" s="344"/>
      <c r="E19" s="343"/>
      <c r="F19" s="343"/>
      <c r="G19" s="343"/>
      <c r="H19" s="343"/>
      <c r="I19" s="343"/>
      <c r="J19" s="343"/>
      <c r="K19" s="343"/>
      <c r="L19" s="343"/>
      <c r="M19" s="343"/>
      <c r="N19" s="343"/>
      <c r="O19" s="343"/>
      <c r="P19" s="343"/>
      <c r="Q19" s="343"/>
      <c r="R19" s="343"/>
    </row>
    <row r="20" spans="1:18" ht="13.5" customHeight="1">
      <c r="A20" s="56"/>
      <c r="B20" s="57" t="s">
        <v>296</v>
      </c>
      <c r="C20" s="57"/>
      <c r="D20" s="57"/>
      <c r="E20" s="379"/>
      <c r="F20" s="58"/>
      <c r="G20" s="375"/>
      <c r="H20" s="379"/>
      <c r="I20" s="379"/>
      <c r="K20" s="379"/>
      <c r="M20" s="379"/>
      <c r="N20" s="58"/>
      <c r="O20" s="380"/>
      <c r="P20" s="380"/>
      <c r="Q20" s="157" t="s">
        <v>747</v>
      </c>
      <c r="R20" s="59"/>
    </row>
    <row r="21" spans="1:18" ht="13.5" customHeight="1">
      <c r="A21" s="54"/>
      <c r="B21" s="680" t="s">
        <v>339</v>
      </c>
      <c r="C21" s="681"/>
      <c r="D21" s="682"/>
      <c r="E21" s="678" t="s">
        <v>329</v>
      </c>
      <c r="F21" s="679"/>
      <c r="G21" s="381" t="s">
        <v>336</v>
      </c>
      <c r="H21" s="382"/>
      <c r="I21" s="381" t="s">
        <v>330</v>
      </c>
      <c r="J21" s="383"/>
      <c r="K21" s="384" t="s">
        <v>331</v>
      </c>
      <c r="L21" s="382"/>
      <c r="M21" s="676" t="s">
        <v>332</v>
      </c>
      <c r="N21" s="677"/>
      <c r="O21" s="350" t="s">
        <v>333</v>
      </c>
      <c r="P21" s="347"/>
      <c r="Q21" s="346" t="s">
        <v>334</v>
      </c>
      <c r="R21" s="348"/>
    </row>
    <row r="22" spans="1:18" ht="13.5">
      <c r="A22" s="54" t="s">
        <v>104</v>
      </c>
      <c r="B22" s="683"/>
      <c r="C22" s="684"/>
      <c r="D22" s="685"/>
      <c r="E22" s="351" t="s">
        <v>335</v>
      </c>
      <c r="F22" s="121" t="s">
        <v>107</v>
      </c>
      <c r="G22" s="351" t="s">
        <v>335</v>
      </c>
      <c r="H22" s="121" t="s">
        <v>107</v>
      </c>
      <c r="I22" s="351" t="s">
        <v>335</v>
      </c>
      <c r="J22" s="121" t="s">
        <v>107</v>
      </c>
      <c r="K22" s="351" t="s">
        <v>335</v>
      </c>
      <c r="L22" s="121" t="s">
        <v>107</v>
      </c>
      <c r="M22" s="351" t="s">
        <v>335</v>
      </c>
      <c r="N22" s="121" t="s">
        <v>107</v>
      </c>
      <c r="O22" s="122" t="s">
        <v>340</v>
      </c>
      <c r="P22" s="121" t="s">
        <v>108</v>
      </c>
      <c r="Q22" s="122" t="s">
        <v>340</v>
      </c>
      <c r="R22" s="121" t="s">
        <v>108</v>
      </c>
    </row>
    <row r="23" spans="2:18" s="53" customFormat="1" ht="9.75">
      <c r="B23" s="154"/>
      <c r="C23" s="155"/>
      <c r="D23" s="156"/>
      <c r="E23" s="48"/>
      <c r="F23" s="49" t="s">
        <v>101</v>
      </c>
      <c r="G23" s="50"/>
      <c r="H23" s="49" t="s">
        <v>101</v>
      </c>
      <c r="I23" s="48"/>
      <c r="J23" s="49" t="s">
        <v>101</v>
      </c>
      <c r="K23" s="50"/>
      <c r="L23" s="49" t="s">
        <v>101</v>
      </c>
      <c r="M23" s="48"/>
      <c r="N23" s="49" t="s">
        <v>101</v>
      </c>
      <c r="O23" s="51" t="s">
        <v>101</v>
      </c>
      <c r="P23" s="49" t="s">
        <v>102</v>
      </c>
      <c r="Q23" s="52" t="s">
        <v>101</v>
      </c>
      <c r="R23" s="49" t="s">
        <v>102</v>
      </c>
    </row>
    <row r="24" spans="1:19" ht="13.5">
      <c r="A24" s="54"/>
      <c r="B24" s="368" t="s">
        <v>598</v>
      </c>
      <c r="C24" s="353" t="s">
        <v>474</v>
      </c>
      <c r="D24" s="354" t="s">
        <v>152</v>
      </c>
      <c r="E24" s="355">
        <v>101.1</v>
      </c>
      <c r="F24" s="356">
        <v>1.6080402010050194</v>
      </c>
      <c r="G24" s="355">
        <v>100.7</v>
      </c>
      <c r="H24" s="356">
        <v>0.19900497512438092</v>
      </c>
      <c r="I24" s="355">
        <v>100.1</v>
      </c>
      <c r="J24" s="356">
        <v>0.3006012024048068</v>
      </c>
      <c r="K24" s="355">
        <v>98.8</v>
      </c>
      <c r="L24" s="356">
        <v>-0.20202020202020488</v>
      </c>
      <c r="M24" s="355">
        <v>99.1</v>
      </c>
      <c r="N24" s="356">
        <v>0</v>
      </c>
      <c r="O24" s="358">
        <v>0.94</v>
      </c>
      <c r="P24" s="359">
        <v>-0.08000000000000007</v>
      </c>
      <c r="Q24" s="358">
        <v>0.94</v>
      </c>
      <c r="R24" s="359">
        <v>-0.03</v>
      </c>
      <c r="S24" s="344"/>
    </row>
    <row r="25" spans="2:18" ht="13.5">
      <c r="B25" s="352"/>
      <c r="C25" s="353" t="s">
        <v>499</v>
      </c>
      <c r="D25" s="354"/>
      <c r="E25" s="355">
        <v>103.6</v>
      </c>
      <c r="F25" s="356">
        <v>2.472799208704253</v>
      </c>
      <c r="G25" s="355">
        <v>103</v>
      </c>
      <c r="H25" s="356">
        <v>2.2840119165839097</v>
      </c>
      <c r="I25" s="355">
        <v>101.5</v>
      </c>
      <c r="J25" s="356">
        <v>1.3986013986014043</v>
      </c>
      <c r="K25" s="355">
        <v>100.4</v>
      </c>
      <c r="L25" s="356">
        <v>1.6194331983805754</v>
      </c>
      <c r="M25" s="355">
        <v>99.1</v>
      </c>
      <c r="N25" s="356">
        <v>0</v>
      </c>
      <c r="O25" s="358">
        <v>0.86</v>
      </c>
      <c r="P25" s="359">
        <v>-0.08</v>
      </c>
      <c r="Q25" s="358">
        <v>1.02</v>
      </c>
      <c r="R25" s="359">
        <v>0.08000000000000007</v>
      </c>
    </row>
    <row r="26" spans="1:18" ht="13.5">
      <c r="A26" s="344"/>
      <c r="B26" s="352" t="s">
        <v>744</v>
      </c>
      <c r="C26" s="353" t="s">
        <v>475</v>
      </c>
      <c r="D26" s="354" t="s">
        <v>152</v>
      </c>
      <c r="E26" s="355">
        <v>96.7</v>
      </c>
      <c r="F26" s="356">
        <v>-6.660231660231652</v>
      </c>
      <c r="G26" s="355">
        <v>101.2</v>
      </c>
      <c r="H26" s="356">
        <v>-1.7475728155339778</v>
      </c>
      <c r="I26" s="355">
        <v>99.2</v>
      </c>
      <c r="J26" s="356">
        <v>-2.266009852216746</v>
      </c>
      <c r="K26" s="355">
        <v>99.6</v>
      </c>
      <c r="L26" s="356">
        <v>-0.7968127490039953</v>
      </c>
      <c r="M26" s="355">
        <v>98.6</v>
      </c>
      <c r="N26" s="356">
        <v>-0.5045408678102926</v>
      </c>
      <c r="O26" s="358">
        <v>1.03</v>
      </c>
      <c r="P26" s="359">
        <v>0.17</v>
      </c>
      <c r="Q26" s="358">
        <v>1.45</v>
      </c>
      <c r="R26" s="359">
        <v>0.43</v>
      </c>
    </row>
    <row r="27" spans="1:18" ht="13.5">
      <c r="A27" s="344"/>
      <c r="B27" s="352"/>
      <c r="C27" s="353" t="s">
        <v>466</v>
      </c>
      <c r="D27" s="354"/>
      <c r="E27" s="355">
        <v>101</v>
      </c>
      <c r="F27" s="356">
        <v>4.4467425025853125</v>
      </c>
      <c r="G27" s="355">
        <v>100.1</v>
      </c>
      <c r="H27" s="356">
        <v>-1.0869565217391388</v>
      </c>
      <c r="I27" s="355">
        <v>101.5</v>
      </c>
      <c r="J27" s="356">
        <v>2.318548387096771</v>
      </c>
      <c r="K27" s="355">
        <v>103.6</v>
      </c>
      <c r="L27" s="356">
        <v>4.016064257028113</v>
      </c>
      <c r="M27" s="355">
        <v>99</v>
      </c>
      <c r="N27" s="356">
        <v>0.40567951318459</v>
      </c>
      <c r="O27" s="358">
        <v>1.49</v>
      </c>
      <c r="P27" s="359">
        <v>0.45999999999999996</v>
      </c>
      <c r="Q27" s="358">
        <v>0.9</v>
      </c>
      <c r="R27" s="359">
        <v>-0.5499999999999999</v>
      </c>
    </row>
    <row r="28" spans="2:18" ht="13.5">
      <c r="B28" s="361"/>
      <c r="C28" s="353" t="s">
        <v>467</v>
      </c>
      <c r="D28" s="362"/>
      <c r="E28" s="355">
        <v>100</v>
      </c>
      <c r="F28" s="356">
        <v>-0.9900990099009901</v>
      </c>
      <c r="G28" s="355">
        <v>100.3</v>
      </c>
      <c r="H28" s="356">
        <v>0.19980019980020267</v>
      </c>
      <c r="I28" s="355">
        <v>101</v>
      </c>
      <c r="J28" s="356">
        <v>-0.49261083743842365</v>
      </c>
      <c r="K28" s="355">
        <v>106.1</v>
      </c>
      <c r="L28" s="356">
        <v>2.413127413127413</v>
      </c>
      <c r="M28" s="355">
        <v>99.3</v>
      </c>
      <c r="N28" s="356">
        <v>0.30303030303030015</v>
      </c>
      <c r="O28" s="358">
        <v>1.13</v>
      </c>
      <c r="P28" s="359">
        <v>-0.36</v>
      </c>
      <c r="Q28" s="358">
        <v>0.94</v>
      </c>
      <c r="R28" s="359">
        <v>0.039999999999999925</v>
      </c>
    </row>
    <row r="29" spans="2:18" ht="13.5">
      <c r="B29" s="385"/>
      <c r="C29" s="353" t="s">
        <v>468</v>
      </c>
      <c r="D29" s="362"/>
      <c r="E29" s="355">
        <v>97.8</v>
      </c>
      <c r="F29" s="356">
        <v>-2.2</v>
      </c>
      <c r="G29" s="355">
        <v>100.5</v>
      </c>
      <c r="H29" s="356">
        <v>0.1994017946161544</v>
      </c>
      <c r="I29" s="355">
        <v>102.1</v>
      </c>
      <c r="J29" s="356">
        <v>1.0891089108910834</v>
      </c>
      <c r="K29" s="355">
        <v>103.9</v>
      </c>
      <c r="L29" s="356">
        <v>-2.073515551366625</v>
      </c>
      <c r="M29" s="355">
        <v>99.4</v>
      </c>
      <c r="N29" s="356">
        <v>0.10070493454180113</v>
      </c>
      <c r="O29" s="358">
        <v>1.21</v>
      </c>
      <c r="P29" s="359">
        <v>0.08000000000000007</v>
      </c>
      <c r="Q29" s="358">
        <v>0.94</v>
      </c>
      <c r="R29" s="359">
        <v>0</v>
      </c>
    </row>
    <row r="30" spans="2:18" ht="13.5">
      <c r="B30" s="385"/>
      <c r="C30" s="353" t="s">
        <v>469</v>
      </c>
      <c r="D30" s="362"/>
      <c r="E30" s="355">
        <v>98.2</v>
      </c>
      <c r="F30" s="356">
        <v>0.4089979550102308</v>
      </c>
      <c r="G30" s="355">
        <v>100.7</v>
      </c>
      <c r="H30" s="356">
        <v>0.19900497512438092</v>
      </c>
      <c r="I30" s="355">
        <v>101.2</v>
      </c>
      <c r="J30" s="356">
        <v>-0.8814887365328027</v>
      </c>
      <c r="K30" s="355">
        <v>107.4</v>
      </c>
      <c r="L30" s="356">
        <v>3.368623676612127</v>
      </c>
      <c r="M30" s="355">
        <v>99.2</v>
      </c>
      <c r="N30" s="356">
        <v>-0.20120724346076743</v>
      </c>
      <c r="O30" s="358">
        <v>0.97</v>
      </c>
      <c r="P30" s="359">
        <v>-0.24</v>
      </c>
      <c r="Q30" s="358">
        <v>0.76</v>
      </c>
      <c r="R30" s="359">
        <v>-0.18</v>
      </c>
    </row>
    <row r="31" spans="2:18" ht="13.5">
      <c r="B31" s="361"/>
      <c r="C31" s="353" t="s">
        <v>470</v>
      </c>
      <c r="D31" s="362"/>
      <c r="E31" s="355">
        <v>100.3</v>
      </c>
      <c r="F31" s="356">
        <v>2.138492871690422</v>
      </c>
      <c r="G31" s="355">
        <v>100.6</v>
      </c>
      <c r="H31" s="356">
        <v>-0.09930486593843944</v>
      </c>
      <c r="I31" s="355">
        <v>102</v>
      </c>
      <c r="J31" s="356">
        <v>0.7905138339920921</v>
      </c>
      <c r="K31" s="355">
        <v>103.7</v>
      </c>
      <c r="L31" s="356">
        <v>-3.445065176908755</v>
      </c>
      <c r="M31" s="355">
        <v>100.4</v>
      </c>
      <c r="N31" s="356">
        <v>1.2096774193548416</v>
      </c>
      <c r="O31" s="358">
        <v>1</v>
      </c>
      <c r="P31" s="359">
        <v>0.03</v>
      </c>
      <c r="Q31" s="358">
        <v>1</v>
      </c>
      <c r="R31" s="359">
        <v>0.24</v>
      </c>
    </row>
    <row r="32" spans="2:18" ht="13.5">
      <c r="B32" s="361"/>
      <c r="C32" s="353" t="s">
        <v>471</v>
      </c>
      <c r="D32" s="362"/>
      <c r="E32" s="357">
        <v>99.4</v>
      </c>
      <c r="F32" s="363">
        <v>-0.8973080757726735</v>
      </c>
      <c r="G32" s="357">
        <v>100.3</v>
      </c>
      <c r="H32" s="363">
        <v>-0.29821073558647826</v>
      </c>
      <c r="I32" s="357">
        <v>98.4</v>
      </c>
      <c r="J32" s="363">
        <v>-3.529411764705877</v>
      </c>
      <c r="K32" s="357">
        <v>99.6</v>
      </c>
      <c r="L32" s="363">
        <v>-3.9537126325940295</v>
      </c>
      <c r="M32" s="357">
        <v>99.7</v>
      </c>
      <c r="N32" s="363">
        <v>-0.6972111553784888</v>
      </c>
      <c r="O32" s="365">
        <v>1</v>
      </c>
      <c r="P32" s="366">
        <v>0</v>
      </c>
      <c r="Q32" s="365">
        <v>0.81</v>
      </c>
      <c r="R32" s="366">
        <v>-0.19</v>
      </c>
    </row>
    <row r="33" spans="2:18" ht="13.5">
      <c r="B33" s="368"/>
      <c r="C33" s="353" t="s">
        <v>472</v>
      </c>
      <c r="D33" s="369"/>
      <c r="E33" s="357">
        <v>100.7</v>
      </c>
      <c r="F33" s="363">
        <v>1.3078470824949668</v>
      </c>
      <c r="G33" s="357">
        <v>100.5</v>
      </c>
      <c r="H33" s="363">
        <v>0.1994017946161544</v>
      </c>
      <c r="I33" s="357">
        <v>100.3</v>
      </c>
      <c r="J33" s="363">
        <v>1.9308943089430806</v>
      </c>
      <c r="K33" s="357">
        <v>99.8</v>
      </c>
      <c r="L33" s="363">
        <v>0.20080321285140845</v>
      </c>
      <c r="M33" s="357">
        <v>100.3</v>
      </c>
      <c r="N33" s="363">
        <v>0.6018054162487405</v>
      </c>
      <c r="O33" s="365">
        <v>0.87</v>
      </c>
      <c r="P33" s="366">
        <v>-0.13</v>
      </c>
      <c r="Q33" s="365">
        <v>0.78</v>
      </c>
      <c r="R33" s="366">
        <v>-0.03</v>
      </c>
    </row>
    <row r="34" spans="2:19" ht="13.5">
      <c r="B34" s="370"/>
      <c r="C34" s="371" t="s">
        <v>473</v>
      </c>
      <c r="D34" s="372"/>
      <c r="E34" s="373">
        <v>99.6</v>
      </c>
      <c r="F34" s="375">
        <v>-1.0923535253227492</v>
      </c>
      <c r="G34" s="373">
        <v>100.9</v>
      </c>
      <c r="H34" s="375">
        <v>0.39800995024876185</v>
      </c>
      <c r="I34" s="373">
        <v>102.6</v>
      </c>
      <c r="J34" s="375">
        <v>2.29312063808574</v>
      </c>
      <c r="K34" s="373">
        <v>105.5</v>
      </c>
      <c r="L34" s="375">
        <v>5.711422845691386</v>
      </c>
      <c r="M34" s="373">
        <v>100.6</v>
      </c>
      <c r="N34" s="375">
        <v>0.29910269192422445</v>
      </c>
      <c r="O34" s="376">
        <v>1.04</v>
      </c>
      <c r="P34" s="378">
        <v>0.17</v>
      </c>
      <c r="Q34" s="376">
        <v>0.86</v>
      </c>
      <c r="R34" s="377">
        <v>0.08</v>
      </c>
      <c r="S34" s="385"/>
    </row>
    <row r="35" spans="2:18" s="229" customFormat="1" ht="13.5">
      <c r="B35" s="232"/>
      <c r="C35" s="233" t="s">
        <v>232</v>
      </c>
      <c r="D35" s="234"/>
      <c r="E35" s="179">
        <v>107.5</v>
      </c>
      <c r="F35" s="180">
        <v>7.9317269076305275</v>
      </c>
      <c r="G35" s="179">
        <v>100.9</v>
      </c>
      <c r="H35" s="180">
        <v>0</v>
      </c>
      <c r="I35" s="179">
        <v>100.6</v>
      </c>
      <c r="J35" s="180">
        <v>-1.9493177387914233</v>
      </c>
      <c r="K35" s="179">
        <v>100.2</v>
      </c>
      <c r="L35" s="180">
        <v>-5.023696682464452</v>
      </c>
      <c r="M35" s="179">
        <v>100.9</v>
      </c>
      <c r="N35" s="180">
        <v>0.2982107355864924</v>
      </c>
      <c r="O35" s="181">
        <v>0.97</v>
      </c>
      <c r="P35" s="182">
        <v>-0.07000000000000006</v>
      </c>
      <c r="Q35" s="181">
        <v>0.84</v>
      </c>
      <c r="R35" s="182">
        <v>-0.02</v>
      </c>
    </row>
    <row r="36" spans="2:18" ht="13.5">
      <c r="B36" s="344"/>
      <c r="C36" s="344"/>
      <c r="D36" s="344"/>
      <c r="E36" s="343"/>
      <c r="F36" s="343"/>
      <c r="G36" s="343"/>
      <c r="H36" s="343"/>
      <c r="I36" s="343"/>
      <c r="J36" s="343"/>
      <c r="K36" s="343"/>
      <c r="L36" s="343"/>
      <c r="M36" s="343"/>
      <c r="N36" s="343"/>
      <c r="O36" s="343"/>
      <c r="P36" s="343"/>
      <c r="Q36" s="343"/>
      <c r="R36" s="343"/>
    </row>
    <row r="37" spans="2:6" ht="13.5">
      <c r="B37" s="60" t="s">
        <v>335</v>
      </c>
      <c r="C37" s="60"/>
      <c r="D37" s="60"/>
      <c r="F37" s="61" t="s">
        <v>337</v>
      </c>
    </row>
    <row r="38" ht="13.5">
      <c r="F38" s="61" t="s">
        <v>338</v>
      </c>
    </row>
    <row r="39" ht="13.5">
      <c r="F39" s="61" t="s">
        <v>105</v>
      </c>
    </row>
    <row r="40" ht="13.5">
      <c r="F40" s="62"/>
    </row>
    <row r="52" ht="13.5">
      <c r="F52" s="404"/>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5" t="s">
        <v>525</v>
      </c>
    </row>
    <row r="2" spans="3:4" ht="23.25" customHeight="1">
      <c r="C2" s="395">
        <v>43009</v>
      </c>
      <c r="D2" s="202" t="s">
        <v>133</v>
      </c>
    </row>
    <row r="3" spans="2:14" ht="18" customHeight="1">
      <c r="B3" s="67"/>
      <c r="C3" s="69" t="s">
        <v>550</v>
      </c>
      <c r="D3" s="69"/>
      <c r="E3" s="67"/>
      <c r="F3" s="67"/>
      <c r="G3" s="67"/>
      <c r="H3" s="67"/>
      <c r="I3" s="67"/>
      <c r="J3" s="393"/>
      <c r="K3" s="67"/>
      <c r="L3" s="67"/>
      <c r="M3" s="67"/>
      <c r="N3" s="70" t="s">
        <v>384</v>
      </c>
    </row>
    <row r="4" spans="2:14" s="71" customFormat="1" ht="10.5" customHeight="1">
      <c r="B4" s="686" t="s">
        <v>523</v>
      </c>
      <c r="C4" s="687"/>
      <c r="D4" s="686" t="s">
        <v>385</v>
      </c>
      <c r="E4" s="692"/>
      <c r="F4" s="692"/>
      <c r="G4" s="413"/>
      <c r="H4" s="414"/>
      <c r="I4" s="414"/>
      <c r="J4" s="414"/>
      <c r="K4" s="414"/>
      <c r="L4" s="414"/>
      <c r="M4" s="414"/>
      <c r="N4" s="415"/>
    </row>
    <row r="5" spans="2:14" s="71" customFormat="1" ht="18" customHeight="1">
      <c r="B5" s="688"/>
      <c r="C5" s="689"/>
      <c r="D5" s="688"/>
      <c r="E5" s="696"/>
      <c r="F5" s="689"/>
      <c r="G5" s="686" t="s">
        <v>386</v>
      </c>
      <c r="H5" s="692"/>
      <c r="I5" s="692"/>
      <c r="J5" s="413"/>
      <c r="K5" s="412"/>
      <c r="L5" s="686" t="s">
        <v>388</v>
      </c>
      <c r="M5" s="692"/>
      <c r="N5" s="687"/>
    </row>
    <row r="6" spans="2:14" s="71" customFormat="1" ht="10.5" customHeight="1">
      <c r="B6" s="688"/>
      <c r="C6" s="689"/>
      <c r="D6" s="693"/>
      <c r="E6" s="694"/>
      <c r="F6" s="695"/>
      <c r="G6" s="693"/>
      <c r="H6" s="694"/>
      <c r="I6" s="695"/>
      <c r="J6" s="697" t="s">
        <v>258</v>
      </c>
      <c r="K6" s="697" t="s">
        <v>387</v>
      </c>
      <c r="L6" s="693"/>
      <c r="M6" s="694"/>
      <c r="N6" s="695"/>
    </row>
    <row r="7" spans="2:14" s="71" customFormat="1" ht="18" customHeight="1" thickBot="1">
      <c r="B7" s="690"/>
      <c r="C7" s="691"/>
      <c r="D7" s="74" t="s">
        <v>389</v>
      </c>
      <c r="E7" s="72" t="s">
        <v>390</v>
      </c>
      <c r="F7" s="72" t="s">
        <v>391</v>
      </c>
      <c r="G7" s="74" t="s">
        <v>389</v>
      </c>
      <c r="H7" s="72" t="s">
        <v>390</v>
      </c>
      <c r="I7" s="72" t="s">
        <v>391</v>
      </c>
      <c r="J7" s="698"/>
      <c r="K7" s="698"/>
      <c r="L7" s="72" t="s">
        <v>389</v>
      </c>
      <c r="M7" s="74" t="s">
        <v>390</v>
      </c>
      <c r="N7" s="73" t="s">
        <v>391</v>
      </c>
    </row>
    <row r="8" spans="2:14" ht="16.5" customHeight="1" thickTop="1">
      <c r="B8" s="442" t="s">
        <v>551</v>
      </c>
      <c r="C8" s="425" t="s">
        <v>294</v>
      </c>
      <c r="D8" s="471">
        <v>259915</v>
      </c>
      <c r="E8" s="472">
        <v>334849</v>
      </c>
      <c r="F8" s="472">
        <v>173379</v>
      </c>
      <c r="G8" s="472">
        <v>253434</v>
      </c>
      <c r="H8" s="472">
        <v>326546</v>
      </c>
      <c r="I8" s="472">
        <v>169001</v>
      </c>
      <c r="J8" s="472">
        <v>231028</v>
      </c>
      <c r="K8" s="472">
        <v>22406</v>
      </c>
      <c r="L8" s="472">
        <v>6481</v>
      </c>
      <c r="M8" s="472">
        <v>8303</v>
      </c>
      <c r="N8" s="472">
        <v>4378</v>
      </c>
    </row>
    <row r="9" spans="2:14" ht="16.5" customHeight="1">
      <c r="B9" s="443" t="s">
        <v>552</v>
      </c>
      <c r="C9" s="203" t="s">
        <v>295</v>
      </c>
      <c r="D9" s="473">
        <v>324286</v>
      </c>
      <c r="E9" s="474">
        <v>345990</v>
      </c>
      <c r="F9" s="474">
        <v>210912</v>
      </c>
      <c r="G9" s="474">
        <v>323944</v>
      </c>
      <c r="H9" s="474">
        <v>345583</v>
      </c>
      <c r="I9" s="474">
        <v>210912</v>
      </c>
      <c r="J9" s="474">
        <v>299523</v>
      </c>
      <c r="K9" s="474">
        <v>24421</v>
      </c>
      <c r="L9" s="474">
        <v>342</v>
      </c>
      <c r="M9" s="474">
        <v>407</v>
      </c>
      <c r="N9" s="474">
        <v>0</v>
      </c>
    </row>
    <row r="10" spans="2:14" ht="16.5" customHeight="1">
      <c r="B10" s="444" t="s">
        <v>553</v>
      </c>
      <c r="C10" s="204" t="s">
        <v>296</v>
      </c>
      <c r="D10" s="475">
        <v>323455</v>
      </c>
      <c r="E10" s="476">
        <v>371762</v>
      </c>
      <c r="F10" s="476">
        <v>204818</v>
      </c>
      <c r="G10" s="476">
        <v>306087</v>
      </c>
      <c r="H10" s="476">
        <v>355352</v>
      </c>
      <c r="I10" s="476">
        <v>185096</v>
      </c>
      <c r="J10" s="476">
        <v>270289</v>
      </c>
      <c r="K10" s="476">
        <v>35798</v>
      </c>
      <c r="L10" s="476">
        <v>17368</v>
      </c>
      <c r="M10" s="476">
        <v>16410</v>
      </c>
      <c r="N10" s="476">
        <v>19722</v>
      </c>
    </row>
    <row r="11" spans="2:14" ht="16.5" customHeight="1">
      <c r="B11" s="445" t="s">
        <v>554</v>
      </c>
      <c r="C11" s="204" t="s">
        <v>297</v>
      </c>
      <c r="D11" s="475">
        <v>428492</v>
      </c>
      <c r="E11" s="476">
        <v>462901</v>
      </c>
      <c r="F11" s="476">
        <v>270673</v>
      </c>
      <c r="G11" s="476">
        <v>400044</v>
      </c>
      <c r="H11" s="476">
        <v>430179</v>
      </c>
      <c r="I11" s="476">
        <v>261832</v>
      </c>
      <c r="J11" s="476">
        <v>369680</v>
      </c>
      <c r="K11" s="476">
        <v>30364</v>
      </c>
      <c r="L11" s="476">
        <v>28448</v>
      </c>
      <c r="M11" s="476">
        <v>32722</v>
      </c>
      <c r="N11" s="476">
        <v>8841</v>
      </c>
    </row>
    <row r="12" spans="2:14" ht="16.5" customHeight="1">
      <c r="B12" s="444" t="s">
        <v>555</v>
      </c>
      <c r="C12" s="204" t="s">
        <v>298</v>
      </c>
      <c r="D12" s="475">
        <v>334220</v>
      </c>
      <c r="E12" s="476">
        <v>387891</v>
      </c>
      <c r="F12" s="476">
        <v>249779</v>
      </c>
      <c r="G12" s="476">
        <v>327243</v>
      </c>
      <c r="H12" s="476">
        <v>379523</v>
      </c>
      <c r="I12" s="476">
        <v>244990</v>
      </c>
      <c r="J12" s="476">
        <v>312503</v>
      </c>
      <c r="K12" s="476">
        <v>14740</v>
      </c>
      <c r="L12" s="476">
        <v>6977</v>
      </c>
      <c r="M12" s="476">
        <v>8368</v>
      </c>
      <c r="N12" s="476">
        <v>4789</v>
      </c>
    </row>
    <row r="13" spans="2:14" ht="16.5" customHeight="1">
      <c r="B13" s="444" t="s">
        <v>556</v>
      </c>
      <c r="C13" s="204" t="s">
        <v>354</v>
      </c>
      <c r="D13" s="475">
        <v>291056</v>
      </c>
      <c r="E13" s="476">
        <v>325308</v>
      </c>
      <c r="F13" s="476">
        <v>163240</v>
      </c>
      <c r="G13" s="476">
        <v>289782</v>
      </c>
      <c r="H13" s="476">
        <v>324242</v>
      </c>
      <c r="I13" s="476">
        <v>161190</v>
      </c>
      <c r="J13" s="476">
        <v>238706</v>
      </c>
      <c r="K13" s="476">
        <v>51076</v>
      </c>
      <c r="L13" s="476">
        <v>1274</v>
      </c>
      <c r="M13" s="476">
        <v>1066</v>
      </c>
      <c r="N13" s="476">
        <v>2050</v>
      </c>
    </row>
    <row r="14" spans="2:14" ht="16.5" customHeight="1">
      <c r="B14" s="444" t="s">
        <v>557</v>
      </c>
      <c r="C14" s="204" t="s">
        <v>355</v>
      </c>
      <c r="D14" s="475">
        <v>196713</v>
      </c>
      <c r="E14" s="476">
        <v>288736</v>
      </c>
      <c r="F14" s="476">
        <v>126528</v>
      </c>
      <c r="G14" s="476">
        <v>192857</v>
      </c>
      <c r="H14" s="476">
        <v>281171</v>
      </c>
      <c r="I14" s="476">
        <v>125501</v>
      </c>
      <c r="J14" s="476">
        <v>183802</v>
      </c>
      <c r="K14" s="476">
        <v>9055</v>
      </c>
      <c r="L14" s="476">
        <v>3856</v>
      </c>
      <c r="M14" s="476">
        <v>7565</v>
      </c>
      <c r="N14" s="476">
        <v>1027</v>
      </c>
    </row>
    <row r="15" spans="2:14" ht="16.5" customHeight="1">
      <c r="B15" s="444" t="s">
        <v>558</v>
      </c>
      <c r="C15" s="204" t="s">
        <v>356</v>
      </c>
      <c r="D15" s="475">
        <v>346388</v>
      </c>
      <c r="E15" s="476">
        <v>473261</v>
      </c>
      <c r="F15" s="476">
        <v>250530</v>
      </c>
      <c r="G15" s="476">
        <v>344047</v>
      </c>
      <c r="H15" s="476">
        <v>468947</v>
      </c>
      <c r="I15" s="476">
        <v>249681</v>
      </c>
      <c r="J15" s="476">
        <v>302852</v>
      </c>
      <c r="K15" s="476">
        <v>41195</v>
      </c>
      <c r="L15" s="476">
        <v>2341</v>
      </c>
      <c r="M15" s="476">
        <v>4314</v>
      </c>
      <c r="N15" s="476">
        <v>849</v>
      </c>
    </row>
    <row r="16" spans="2:14" ht="16.5" customHeight="1">
      <c r="B16" s="444" t="s">
        <v>559</v>
      </c>
      <c r="C16" s="204" t="s">
        <v>357</v>
      </c>
      <c r="D16" s="475">
        <v>276622</v>
      </c>
      <c r="E16" s="476">
        <v>332460</v>
      </c>
      <c r="F16" s="476">
        <v>173559</v>
      </c>
      <c r="G16" s="476">
        <v>274046</v>
      </c>
      <c r="H16" s="476">
        <v>329502</v>
      </c>
      <c r="I16" s="476">
        <v>171688</v>
      </c>
      <c r="J16" s="476">
        <v>254541</v>
      </c>
      <c r="K16" s="476">
        <v>19505</v>
      </c>
      <c r="L16" s="476">
        <v>2576</v>
      </c>
      <c r="M16" s="476">
        <v>2958</v>
      </c>
      <c r="N16" s="476">
        <v>1871</v>
      </c>
    </row>
    <row r="17" spans="2:14" ht="16.5" customHeight="1">
      <c r="B17" s="444" t="s">
        <v>560</v>
      </c>
      <c r="C17" s="204" t="s">
        <v>358</v>
      </c>
      <c r="D17" s="475">
        <v>310357</v>
      </c>
      <c r="E17" s="476">
        <v>401477</v>
      </c>
      <c r="F17" s="476">
        <v>187584</v>
      </c>
      <c r="G17" s="476">
        <v>309971</v>
      </c>
      <c r="H17" s="476">
        <v>400831</v>
      </c>
      <c r="I17" s="476">
        <v>187549</v>
      </c>
      <c r="J17" s="476">
        <v>290522</v>
      </c>
      <c r="K17" s="476">
        <v>19449</v>
      </c>
      <c r="L17" s="476">
        <v>386</v>
      </c>
      <c r="M17" s="476">
        <v>646</v>
      </c>
      <c r="N17" s="476">
        <v>35</v>
      </c>
    </row>
    <row r="18" spans="2:14" ht="16.5" customHeight="1">
      <c r="B18" s="444" t="s">
        <v>561</v>
      </c>
      <c r="C18" s="204" t="s">
        <v>359</v>
      </c>
      <c r="D18" s="475">
        <v>125075</v>
      </c>
      <c r="E18" s="476">
        <v>188505</v>
      </c>
      <c r="F18" s="476">
        <v>91892</v>
      </c>
      <c r="G18" s="476">
        <v>121145</v>
      </c>
      <c r="H18" s="476">
        <v>181780</v>
      </c>
      <c r="I18" s="476">
        <v>89425</v>
      </c>
      <c r="J18" s="476">
        <v>112504</v>
      </c>
      <c r="K18" s="476">
        <v>8641</v>
      </c>
      <c r="L18" s="476">
        <v>3930</v>
      </c>
      <c r="M18" s="476">
        <v>6725</v>
      </c>
      <c r="N18" s="476">
        <v>2467</v>
      </c>
    </row>
    <row r="19" spans="2:14" ht="16.5" customHeight="1">
      <c r="B19" s="444" t="s">
        <v>562</v>
      </c>
      <c r="C19" s="204" t="s">
        <v>360</v>
      </c>
      <c r="D19" s="475">
        <v>183374</v>
      </c>
      <c r="E19" s="476">
        <v>256080</v>
      </c>
      <c r="F19" s="476">
        <v>141350</v>
      </c>
      <c r="G19" s="476">
        <v>182160</v>
      </c>
      <c r="H19" s="476">
        <v>254565</v>
      </c>
      <c r="I19" s="476">
        <v>140309</v>
      </c>
      <c r="J19" s="476">
        <v>172217</v>
      </c>
      <c r="K19" s="476">
        <v>9943</v>
      </c>
      <c r="L19" s="476">
        <v>1214</v>
      </c>
      <c r="M19" s="476">
        <v>1515</v>
      </c>
      <c r="N19" s="476">
        <v>1041</v>
      </c>
    </row>
    <row r="20" spans="2:14" ht="16.5" customHeight="1">
      <c r="B20" s="444" t="s">
        <v>563</v>
      </c>
      <c r="C20" s="204" t="s">
        <v>361</v>
      </c>
      <c r="D20" s="475">
        <v>303886</v>
      </c>
      <c r="E20" s="476">
        <v>365165</v>
      </c>
      <c r="F20" s="476">
        <v>253877</v>
      </c>
      <c r="G20" s="476">
        <v>303435</v>
      </c>
      <c r="H20" s="476">
        <v>365007</v>
      </c>
      <c r="I20" s="476">
        <v>253187</v>
      </c>
      <c r="J20" s="476">
        <v>301690</v>
      </c>
      <c r="K20" s="476">
        <v>1745</v>
      </c>
      <c r="L20" s="476">
        <v>451</v>
      </c>
      <c r="M20" s="476">
        <v>158</v>
      </c>
      <c r="N20" s="476">
        <v>690</v>
      </c>
    </row>
    <row r="21" spans="2:14" ht="16.5" customHeight="1">
      <c r="B21" s="444" t="s">
        <v>564</v>
      </c>
      <c r="C21" s="204" t="s">
        <v>362</v>
      </c>
      <c r="D21" s="475">
        <v>237090</v>
      </c>
      <c r="E21" s="476">
        <v>339645</v>
      </c>
      <c r="F21" s="476">
        <v>211516</v>
      </c>
      <c r="G21" s="476">
        <v>236911</v>
      </c>
      <c r="H21" s="476">
        <v>339390</v>
      </c>
      <c r="I21" s="476">
        <v>211356</v>
      </c>
      <c r="J21" s="476">
        <v>220550</v>
      </c>
      <c r="K21" s="476">
        <v>16361</v>
      </c>
      <c r="L21" s="476">
        <v>179</v>
      </c>
      <c r="M21" s="476">
        <v>255</v>
      </c>
      <c r="N21" s="476">
        <v>160</v>
      </c>
    </row>
    <row r="22" spans="2:14" ht="16.5" customHeight="1">
      <c r="B22" s="444" t="s">
        <v>565</v>
      </c>
      <c r="C22" s="204" t="s">
        <v>299</v>
      </c>
      <c r="D22" s="475">
        <v>290555</v>
      </c>
      <c r="E22" s="476">
        <v>356913</v>
      </c>
      <c r="F22" s="476">
        <v>210415</v>
      </c>
      <c r="G22" s="476">
        <v>288707</v>
      </c>
      <c r="H22" s="476">
        <v>354006</v>
      </c>
      <c r="I22" s="476">
        <v>209847</v>
      </c>
      <c r="J22" s="476">
        <v>275451</v>
      </c>
      <c r="K22" s="476">
        <v>13256</v>
      </c>
      <c r="L22" s="476">
        <v>1848</v>
      </c>
      <c r="M22" s="476">
        <v>2907</v>
      </c>
      <c r="N22" s="476">
        <v>568</v>
      </c>
    </row>
    <row r="23" spans="2:14" ht="16.5" customHeight="1">
      <c r="B23" s="446" t="s">
        <v>566</v>
      </c>
      <c r="C23" s="205" t="s">
        <v>363</v>
      </c>
      <c r="D23" s="477">
        <v>184066</v>
      </c>
      <c r="E23" s="478">
        <v>233642</v>
      </c>
      <c r="F23" s="478">
        <v>131058</v>
      </c>
      <c r="G23" s="478">
        <v>183609</v>
      </c>
      <c r="H23" s="478">
        <v>233194</v>
      </c>
      <c r="I23" s="478">
        <v>130591</v>
      </c>
      <c r="J23" s="478">
        <v>171189</v>
      </c>
      <c r="K23" s="478">
        <v>12420</v>
      </c>
      <c r="L23" s="478">
        <v>457</v>
      </c>
      <c r="M23" s="478">
        <v>448</v>
      </c>
      <c r="N23" s="478">
        <v>467</v>
      </c>
    </row>
    <row r="24" spans="2:14" ht="16.5" customHeight="1">
      <c r="B24" s="426" t="s">
        <v>567</v>
      </c>
      <c r="C24" s="206" t="s">
        <v>364</v>
      </c>
      <c r="D24" s="473">
        <v>218704</v>
      </c>
      <c r="E24" s="474">
        <v>279806</v>
      </c>
      <c r="F24" s="474">
        <v>149360</v>
      </c>
      <c r="G24" s="474">
        <v>218022</v>
      </c>
      <c r="H24" s="474">
        <v>278689</v>
      </c>
      <c r="I24" s="474">
        <v>149171</v>
      </c>
      <c r="J24" s="474">
        <v>197954</v>
      </c>
      <c r="K24" s="474">
        <v>20068</v>
      </c>
      <c r="L24" s="474">
        <v>682</v>
      </c>
      <c r="M24" s="474">
        <v>1117</v>
      </c>
      <c r="N24" s="474">
        <v>189</v>
      </c>
    </row>
    <row r="25" spans="2:14" ht="16.5" customHeight="1">
      <c r="B25" s="427" t="s">
        <v>568</v>
      </c>
      <c r="C25" s="204" t="s">
        <v>301</v>
      </c>
      <c r="D25" s="479">
        <v>196458</v>
      </c>
      <c r="E25" s="480">
        <v>239792</v>
      </c>
      <c r="F25" s="480">
        <v>155093</v>
      </c>
      <c r="G25" s="480">
        <v>196458</v>
      </c>
      <c r="H25" s="480">
        <v>239792</v>
      </c>
      <c r="I25" s="480">
        <v>155093</v>
      </c>
      <c r="J25" s="480">
        <v>181627</v>
      </c>
      <c r="K25" s="480">
        <v>14831</v>
      </c>
      <c r="L25" s="480">
        <v>0</v>
      </c>
      <c r="M25" s="480">
        <v>0</v>
      </c>
      <c r="N25" s="480">
        <v>0</v>
      </c>
    </row>
    <row r="26" spans="2:14" ht="16.5" customHeight="1">
      <c r="B26" s="428" t="s">
        <v>569</v>
      </c>
      <c r="C26" s="207" t="s">
        <v>365</v>
      </c>
      <c r="D26" s="481">
        <v>298201</v>
      </c>
      <c r="E26" s="482">
        <v>312642</v>
      </c>
      <c r="F26" s="482">
        <v>250883</v>
      </c>
      <c r="G26" s="482">
        <v>298201</v>
      </c>
      <c r="H26" s="482">
        <v>312642</v>
      </c>
      <c r="I26" s="482">
        <v>250883</v>
      </c>
      <c r="J26" s="482">
        <v>275164</v>
      </c>
      <c r="K26" s="482">
        <v>23037</v>
      </c>
      <c r="L26" s="482">
        <v>0</v>
      </c>
      <c r="M26" s="482">
        <v>0</v>
      </c>
      <c r="N26" s="482">
        <v>0</v>
      </c>
    </row>
    <row r="27" spans="2:14" ht="16.5" customHeight="1">
      <c r="B27" s="429" t="s">
        <v>570</v>
      </c>
      <c r="C27" s="208" t="s">
        <v>366</v>
      </c>
      <c r="D27" s="475">
        <v>284783</v>
      </c>
      <c r="E27" s="476">
        <v>311650</v>
      </c>
      <c r="F27" s="476">
        <v>199151</v>
      </c>
      <c r="G27" s="476">
        <v>284783</v>
      </c>
      <c r="H27" s="476">
        <v>311650</v>
      </c>
      <c r="I27" s="476">
        <v>199151</v>
      </c>
      <c r="J27" s="476">
        <v>259490</v>
      </c>
      <c r="K27" s="476">
        <v>25293</v>
      </c>
      <c r="L27" s="476">
        <v>0</v>
      </c>
      <c r="M27" s="476">
        <v>0</v>
      </c>
      <c r="N27" s="476">
        <v>0</v>
      </c>
    </row>
    <row r="28" spans="2:14" ht="16.5" customHeight="1">
      <c r="B28" s="429" t="s">
        <v>571</v>
      </c>
      <c r="C28" s="208" t="s">
        <v>367</v>
      </c>
      <c r="D28" s="475">
        <v>329583</v>
      </c>
      <c r="E28" s="476">
        <v>357630</v>
      </c>
      <c r="F28" s="476">
        <v>194586</v>
      </c>
      <c r="G28" s="476">
        <v>329234</v>
      </c>
      <c r="H28" s="476">
        <v>357208</v>
      </c>
      <c r="I28" s="476">
        <v>194586</v>
      </c>
      <c r="J28" s="476">
        <v>275669</v>
      </c>
      <c r="K28" s="476">
        <v>53565</v>
      </c>
      <c r="L28" s="476">
        <v>349</v>
      </c>
      <c r="M28" s="476">
        <v>422</v>
      </c>
      <c r="N28" s="476">
        <v>0</v>
      </c>
    </row>
    <row r="29" spans="2:14" ht="16.5" customHeight="1">
      <c r="B29" s="429" t="s">
        <v>572</v>
      </c>
      <c r="C29" s="208" t="s">
        <v>305</v>
      </c>
      <c r="D29" s="475">
        <v>273174</v>
      </c>
      <c r="E29" s="476">
        <v>331889</v>
      </c>
      <c r="F29" s="476">
        <v>168615</v>
      </c>
      <c r="G29" s="476">
        <v>273174</v>
      </c>
      <c r="H29" s="476">
        <v>331889</v>
      </c>
      <c r="I29" s="476">
        <v>168615</v>
      </c>
      <c r="J29" s="476">
        <v>236531</v>
      </c>
      <c r="K29" s="476">
        <v>36643</v>
      </c>
      <c r="L29" s="476">
        <v>0</v>
      </c>
      <c r="M29" s="476">
        <v>0</v>
      </c>
      <c r="N29" s="476">
        <v>0</v>
      </c>
    </row>
    <row r="30" spans="2:14" ht="16.5" customHeight="1">
      <c r="B30" s="429" t="s">
        <v>573</v>
      </c>
      <c r="C30" s="208" t="s">
        <v>368</v>
      </c>
      <c r="D30" s="475">
        <v>422902</v>
      </c>
      <c r="E30" s="476">
        <v>462235</v>
      </c>
      <c r="F30" s="476">
        <v>269224</v>
      </c>
      <c r="G30" s="476">
        <v>418861</v>
      </c>
      <c r="H30" s="476">
        <v>457899</v>
      </c>
      <c r="I30" s="476">
        <v>266334</v>
      </c>
      <c r="J30" s="476">
        <v>369833</v>
      </c>
      <c r="K30" s="476">
        <v>49028</v>
      </c>
      <c r="L30" s="476">
        <v>4041</v>
      </c>
      <c r="M30" s="476">
        <v>4336</v>
      </c>
      <c r="N30" s="476">
        <v>2890</v>
      </c>
    </row>
    <row r="31" spans="2:14" ht="16.5" customHeight="1">
      <c r="B31" s="429" t="s">
        <v>574</v>
      </c>
      <c r="C31" s="208" t="s">
        <v>369</v>
      </c>
      <c r="D31" s="475">
        <v>252508</v>
      </c>
      <c r="E31" s="476">
        <v>308911</v>
      </c>
      <c r="F31" s="476">
        <v>167300</v>
      </c>
      <c r="G31" s="476">
        <v>252104</v>
      </c>
      <c r="H31" s="476">
        <v>308263</v>
      </c>
      <c r="I31" s="476">
        <v>167265</v>
      </c>
      <c r="J31" s="476">
        <v>218918</v>
      </c>
      <c r="K31" s="476">
        <v>33186</v>
      </c>
      <c r="L31" s="476">
        <v>404</v>
      </c>
      <c r="M31" s="476">
        <v>648</v>
      </c>
      <c r="N31" s="476">
        <v>35</v>
      </c>
    </row>
    <row r="32" spans="2:14" ht="16.5" customHeight="1">
      <c r="B32" s="429" t="s">
        <v>575</v>
      </c>
      <c r="C32" s="208" t="s">
        <v>370</v>
      </c>
      <c r="D32" s="475">
        <v>304280</v>
      </c>
      <c r="E32" s="476">
        <v>346731</v>
      </c>
      <c r="F32" s="476">
        <v>175715</v>
      </c>
      <c r="G32" s="476">
        <v>303976</v>
      </c>
      <c r="H32" s="476">
        <v>346326</v>
      </c>
      <c r="I32" s="476">
        <v>175715</v>
      </c>
      <c r="J32" s="476">
        <v>257213</v>
      </c>
      <c r="K32" s="476">
        <v>46763</v>
      </c>
      <c r="L32" s="476">
        <v>304</v>
      </c>
      <c r="M32" s="476">
        <v>405</v>
      </c>
      <c r="N32" s="476">
        <v>0</v>
      </c>
    </row>
    <row r="33" spans="2:14" ht="16.5" customHeight="1">
      <c r="B33" s="429" t="s">
        <v>576</v>
      </c>
      <c r="C33" s="208" t="s">
        <v>371</v>
      </c>
      <c r="D33" s="475">
        <v>330315</v>
      </c>
      <c r="E33" s="476">
        <v>337482</v>
      </c>
      <c r="F33" s="476">
        <v>273501</v>
      </c>
      <c r="G33" s="476">
        <v>330315</v>
      </c>
      <c r="H33" s="476">
        <v>337482</v>
      </c>
      <c r="I33" s="476">
        <v>273501</v>
      </c>
      <c r="J33" s="476">
        <v>305095</v>
      </c>
      <c r="K33" s="476">
        <v>25220</v>
      </c>
      <c r="L33" s="476">
        <v>0</v>
      </c>
      <c r="M33" s="476">
        <v>0</v>
      </c>
      <c r="N33" s="476">
        <v>0</v>
      </c>
    </row>
    <row r="34" spans="2:14" ht="16.5" customHeight="1">
      <c r="B34" s="429" t="s">
        <v>577</v>
      </c>
      <c r="C34" s="208" t="s">
        <v>310</v>
      </c>
      <c r="D34" s="475">
        <v>329867</v>
      </c>
      <c r="E34" s="476">
        <v>340428</v>
      </c>
      <c r="F34" s="476">
        <v>269370</v>
      </c>
      <c r="G34" s="476">
        <v>329867</v>
      </c>
      <c r="H34" s="476">
        <v>340428</v>
      </c>
      <c r="I34" s="476">
        <v>269370</v>
      </c>
      <c r="J34" s="476">
        <v>290674</v>
      </c>
      <c r="K34" s="476">
        <v>39193</v>
      </c>
      <c r="L34" s="476">
        <v>0</v>
      </c>
      <c r="M34" s="476">
        <v>0</v>
      </c>
      <c r="N34" s="476">
        <v>0</v>
      </c>
    </row>
    <row r="35" spans="2:14" ht="16.5" customHeight="1">
      <c r="B35" s="429" t="s">
        <v>578</v>
      </c>
      <c r="C35" s="208" t="s">
        <v>311</v>
      </c>
      <c r="D35" s="475">
        <v>340725</v>
      </c>
      <c r="E35" s="476">
        <v>353185</v>
      </c>
      <c r="F35" s="476">
        <v>246238</v>
      </c>
      <c r="G35" s="476">
        <v>340725</v>
      </c>
      <c r="H35" s="476">
        <v>353185</v>
      </c>
      <c r="I35" s="476">
        <v>246238</v>
      </c>
      <c r="J35" s="476">
        <v>289495</v>
      </c>
      <c r="K35" s="476">
        <v>51230</v>
      </c>
      <c r="L35" s="476">
        <v>0</v>
      </c>
      <c r="M35" s="476">
        <v>0</v>
      </c>
      <c r="N35" s="476">
        <v>0</v>
      </c>
    </row>
    <row r="36" spans="2:14" ht="16.5" customHeight="1">
      <c r="B36" s="429" t="s">
        <v>579</v>
      </c>
      <c r="C36" s="208" t="s">
        <v>312</v>
      </c>
      <c r="D36" s="475">
        <v>286323</v>
      </c>
      <c r="E36" s="476">
        <v>320636</v>
      </c>
      <c r="F36" s="476">
        <v>188421</v>
      </c>
      <c r="G36" s="476">
        <v>286323</v>
      </c>
      <c r="H36" s="476">
        <v>320636</v>
      </c>
      <c r="I36" s="476">
        <v>188421</v>
      </c>
      <c r="J36" s="476">
        <v>253996</v>
      </c>
      <c r="K36" s="476">
        <v>32327</v>
      </c>
      <c r="L36" s="476">
        <v>0</v>
      </c>
      <c r="M36" s="476">
        <v>0</v>
      </c>
      <c r="N36" s="476">
        <v>0</v>
      </c>
    </row>
    <row r="37" spans="2:14" ht="16.5" customHeight="1">
      <c r="B37" s="429" t="s">
        <v>580</v>
      </c>
      <c r="C37" s="208" t="s">
        <v>372</v>
      </c>
      <c r="D37" s="475">
        <v>343935</v>
      </c>
      <c r="E37" s="476">
        <v>366531</v>
      </c>
      <c r="F37" s="476">
        <v>216916</v>
      </c>
      <c r="G37" s="476">
        <v>342592</v>
      </c>
      <c r="H37" s="476">
        <v>365105</v>
      </c>
      <c r="I37" s="476">
        <v>216041</v>
      </c>
      <c r="J37" s="476">
        <v>301261</v>
      </c>
      <c r="K37" s="476">
        <v>41331</v>
      </c>
      <c r="L37" s="476">
        <v>1343</v>
      </c>
      <c r="M37" s="476">
        <v>1426</v>
      </c>
      <c r="N37" s="476">
        <v>875</v>
      </c>
    </row>
    <row r="38" spans="2:14" ht="16.5" customHeight="1">
      <c r="B38" s="429" t="s">
        <v>581</v>
      </c>
      <c r="C38" s="208" t="s">
        <v>373</v>
      </c>
      <c r="D38" s="475">
        <v>326389</v>
      </c>
      <c r="E38" s="476">
        <v>350912</v>
      </c>
      <c r="F38" s="476">
        <v>212707</v>
      </c>
      <c r="G38" s="476">
        <v>325302</v>
      </c>
      <c r="H38" s="476">
        <v>349611</v>
      </c>
      <c r="I38" s="476">
        <v>212613</v>
      </c>
      <c r="J38" s="476">
        <v>284347</v>
      </c>
      <c r="K38" s="476">
        <v>40955</v>
      </c>
      <c r="L38" s="476">
        <v>1087</v>
      </c>
      <c r="M38" s="476">
        <v>1301</v>
      </c>
      <c r="N38" s="476">
        <v>94</v>
      </c>
    </row>
    <row r="39" spans="2:14" ht="16.5" customHeight="1">
      <c r="B39" s="429" t="s">
        <v>582</v>
      </c>
      <c r="C39" s="208" t="s">
        <v>374</v>
      </c>
      <c r="D39" s="475">
        <v>297526</v>
      </c>
      <c r="E39" s="476">
        <v>350460</v>
      </c>
      <c r="F39" s="476">
        <v>202396</v>
      </c>
      <c r="G39" s="476">
        <v>296611</v>
      </c>
      <c r="H39" s="476">
        <v>349566</v>
      </c>
      <c r="I39" s="476">
        <v>201445</v>
      </c>
      <c r="J39" s="476">
        <v>261179</v>
      </c>
      <c r="K39" s="476">
        <v>35432</v>
      </c>
      <c r="L39" s="476">
        <v>915</v>
      </c>
      <c r="M39" s="476">
        <v>894</v>
      </c>
      <c r="N39" s="476">
        <v>951</v>
      </c>
    </row>
    <row r="40" spans="2:14" ht="16.5" customHeight="1">
      <c r="B40" s="429" t="s">
        <v>583</v>
      </c>
      <c r="C40" s="208" t="s">
        <v>375</v>
      </c>
      <c r="D40" s="475">
        <v>275669</v>
      </c>
      <c r="E40" s="476">
        <v>383171</v>
      </c>
      <c r="F40" s="476">
        <v>141128</v>
      </c>
      <c r="G40" s="476">
        <v>275669</v>
      </c>
      <c r="H40" s="476">
        <v>383171</v>
      </c>
      <c r="I40" s="476">
        <v>141128</v>
      </c>
      <c r="J40" s="476">
        <v>251184</v>
      </c>
      <c r="K40" s="476">
        <v>24485</v>
      </c>
      <c r="L40" s="476">
        <v>0</v>
      </c>
      <c r="M40" s="476">
        <v>0</v>
      </c>
      <c r="N40" s="476">
        <v>0</v>
      </c>
    </row>
    <row r="41" spans="2:14" ht="16.5" customHeight="1">
      <c r="B41" s="429" t="s">
        <v>584</v>
      </c>
      <c r="C41" s="208" t="s">
        <v>376</v>
      </c>
      <c r="D41" s="475">
        <v>324975</v>
      </c>
      <c r="E41" s="476">
        <v>388444</v>
      </c>
      <c r="F41" s="476">
        <v>195935</v>
      </c>
      <c r="G41" s="476">
        <v>323482</v>
      </c>
      <c r="H41" s="476">
        <v>386982</v>
      </c>
      <c r="I41" s="476">
        <v>194379</v>
      </c>
      <c r="J41" s="476">
        <v>288766</v>
      </c>
      <c r="K41" s="476">
        <v>34716</v>
      </c>
      <c r="L41" s="476">
        <v>1493</v>
      </c>
      <c r="M41" s="476">
        <v>1462</v>
      </c>
      <c r="N41" s="476">
        <v>1556</v>
      </c>
    </row>
    <row r="42" spans="2:14" ht="16.5" customHeight="1">
      <c r="B42" s="429" t="s">
        <v>585</v>
      </c>
      <c r="C42" s="208" t="s">
        <v>377</v>
      </c>
      <c r="D42" s="475">
        <v>375004</v>
      </c>
      <c r="E42" s="476">
        <v>438451</v>
      </c>
      <c r="F42" s="476">
        <v>241586</v>
      </c>
      <c r="G42" s="476">
        <v>373948</v>
      </c>
      <c r="H42" s="476">
        <v>437051</v>
      </c>
      <c r="I42" s="476">
        <v>241253</v>
      </c>
      <c r="J42" s="476">
        <v>341843</v>
      </c>
      <c r="K42" s="476">
        <v>32105</v>
      </c>
      <c r="L42" s="476">
        <v>1056</v>
      </c>
      <c r="M42" s="476">
        <v>1400</v>
      </c>
      <c r="N42" s="476">
        <v>333</v>
      </c>
    </row>
    <row r="43" spans="2:14" ht="16.5" customHeight="1">
      <c r="B43" s="429" t="s">
        <v>586</v>
      </c>
      <c r="C43" s="208" t="s">
        <v>378</v>
      </c>
      <c r="D43" s="475">
        <v>416204</v>
      </c>
      <c r="E43" s="476">
        <v>435625</v>
      </c>
      <c r="F43" s="476">
        <v>338347</v>
      </c>
      <c r="G43" s="476">
        <v>343054</v>
      </c>
      <c r="H43" s="476">
        <v>374888</v>
      </c>
      <c r="I43" s="476">
        <v>215433</v>
      </c>
      <c r="J43" s="476">
        <v>299196</v>
      </c>
      <c r="K43" s="476">
        <v>43858</v>
      </c>
      <c r="L43" s="476">
        <v>73150</v>
      </c>
      <c r="M43" s="476">
        <v>60737</v>
      </c>
      <c r="N43" s="476">
        <v>122914</v>
      </c>
    </row>
    <row r="44" spans="2:14" ht="16.5" customHeight="1">
      <c r="B44" s="429" t="s">
        <v>587</v>
      </c>
      <c r="C44" s="448" t="s">
        <v>76</v>
      </c>
      <c r="D44" s="475">
        <v>255462</v>
      </c>
      <c r="E44" s="476">
        <v>343760</v>
      </c>
      <c r="F44" s="476">
        <v>150168</v>
      </c>
      <c r="G44" s="476">
        <v>255426</v>
      </c>
      <c r="H44" s="476">
        <v>343711</v>
      </c>
      <c r="I44" s="476">
        <v>150148</v>
      </c>
      <c r="J44" s="476">
        <v>231086</v>
      </c>
      <c r="K44" s="476">
        <v>24340</v>
      </c>
      <c r="L44" s="476">
        <v>36</v>
      </c>
      <c r="M44" s="476">
        <v>49</v>
      </c>
      <c r="N44" s="476">
        <v>20</v>
      </c>
    </row>
    <row r="45" spans="2:14" ht="16.5" customHeight="1">
      <c r="B45" s="426" t="s">
        <v>588</v>
      </c>
      <c r="C45" s="523" t="s">
        <v>74</v>
      </c>
      <c r="D45" s="473">
        <v>299277</v>
      </c>
      <c r="E45" s="474">
        <v>352960</v>
      </c>
      <c r="F45" s="474">
        <v>197446</v>
      </c>
      <c r="G45" s="474">
        <v>294366</v>
      </c>
      <c r="H45" s="474">
        <v>346371</v>
      </c>
      <c r="I45" s="474">
        <v>195718</v>
      </c>
      <c r="J45" s="474">
        <v>279524</v>
      </c>
      <c r="K45" s="474">
        <v>14842</v>
      </c>
      <c r="L45" s="474">
        <v>4911</v>
      </c>
      <c r="M45" s="474">
        <v>6589</v>
      </c>
      <c r="N45" s="474">
        <v>1728</v>
      </c>
    </row>
    <row r="46" spans="2:14" ht="16.5" customHeight="1">
      <c r="B46" s="430" t="s">
        <v>589</v>
      </c>
      <c r="C46" s="524" t="s">
        <v>75</v>
      </c>
      <c r="D46" s="477">
        <v>153001</v>
      </c>
      <c r="E46" s="478">
        <v>235712</v>
      </c>
      <c r="F46" s="478">
        <v>110767</v>
      </c>
      <c r="G46" s="478">
        <v>149594</v>
      </c>
      <c r="H46" s="478">
        <v>227341</v>
      </c>
      <c r="I46" s="478">
        <v>109896</v>
      </c>
      <c r="J46" s="478">
        <v>143005</v>
      </c>
      <c r="K46" s="478">
        <v>6589</v>
      </c>
      <c r="L46" s="478">
        <v>3407</v>
      </c>
      <c r="M46" s="478">
        <v>8371</v>
      </c>
      <c r="N46" s="478">
        <v>871</v>
      </c>
    </row>
    <row r="47" spans="2:14" ht="16.5" customHeight="1">
      <c r="B47" s="428" t="s">
        <v>590</v>
      </c>
      <c r="C47" s="207" t="s">
        <v>321</v>
      </c>
      <c r="D47" s="481">
        <v>153003</v>
      </c>
      <c r="E47" s="482">
        <v>224105</v>
      </c>
      <c r="F47" s="482">
        <v>106383</v>
      </c>
      <c r="G47" s="482">
        <v>150309</v>
      </c>
      <c r="H47" s="482">
        <v>219336</v>
      </c>
      <c r="I47" s="482">
        <v>105049</v>
      </c>
      <c r="J47" s="482">
        <v>140426</v>
      </c>
      <c r="K47" s="482">
        <v>9883</v>
      </c>
      <c r="L47" s="482">
        <v>2694</v>
      </c>
      <c r="M47" s="482">
        <v>4769</v>
      </c>
      <c r="N47" s="482">
        <v>1334</v>
      </c>
    </row>
    <row r="48" spans="2:14" ht="16.5" customHeight="1">
      <c r="B48" s="429" t="s">
        <v>591</v>
      </c>
      <c r="C48" s="208" t="s">
        <v>379</v>
      </c>
      <c r="D48" s="475">
        <v>116036</v>
      </c>
      <c r="E48" s="476">
        <v>174528</v>
      </c>
      <c r="F48" s="476">
        <v>87686</v>
      </c>
      <c r="G48" s="476">
        <v>111706</v>
      </c>
      <c r="H48" s="476">
        <v>167035</v>
      </c>
      <c r="I48" s="476">
        <v>84890</v>
      </c>
      <c r="J48" s="476">
        <v>103467</v>
      </c>
      <c r="K48" s="476">
        <v>8239</v>
      </c>
      <c r="L48" s="476">
        <v>4330</v>
      </c>
      <c r="M48" s="476">
        <v>7493</v>
      </c>
      <c r="N48" s="476">
        <v>2796</v>
      </c>
    </row>
    <row r="49" spans="2:14" ht="16.5" customHeight="1">
      <c r="B49" s="426" t="s">
        <v>592</v>
      </c>
      <c r="C49" s="206" t="s">
        <v>322</v>
      </c>
      <c r="D49" s="473">
        <v>276168</v>
      </c>
      <c r="E49" s="474">
        <v>395876</v>
      </c>
      <c r="F49" s="474">
        <v>235549</v>
      </c>
      <c r="G49" s="474">
        <v>275810</v>
      </c>
      <c r="H49" s="474">
        <v>395441</v>
      </c>
      <c r="I49" s="474">
        <v>235216</v>
      </c>
      <c r="J49" s="474">
        <v>251968</v>
      </c>
      <c r="K49" s="474">
        <v>23842</v>
      </c>
      <c r="L49" s="474">
        <v>358</v>
      </c>
      <c r="M49" s="474">
        <v>435</v>
      </c>
      <c r="N49" s="474">
        <v>333</v>
      </c>
    </row>
    <row r="50" spans="2:14" ht="16.5" customHeight="1">
      <c r="B50" s="430" t="s">
        <v>593</v>
      </c>
      <c r="C50" s="205" t="s">
        <v>380</v>
      </c>
      <c r="D50" s="477">
        <v>205449</v>
      </c>
      <c r="E50" s="478">
        <v>265733</v>
      </c>
      <c r="F50" s="478">
        <v>194302</v>
      </c>
      <c r="G50" s="478">
        <v>205415</v>
      </c>
      <c r="H50" s="478">
        <v>265715</v>
      </c>
      <c r="I50" s="478">
        <v>194265</v>
      </c>
      <c r="J50" s="478">
        <v>195111</v>
      </c>
      <c r="K50" s="478">
        <v>10304</v>
      </c>
      <c r="L50" s="478">
        <v>34</v>
      </c>
      <c r="M50" s="478">
        <v>18</v>
      </c>
      <c r="N50" s="478">
        <v>37</v>
      </c>
    </row>
    <row r="51" spans="2:14" ht="16.5" customHeight="1">
      <c r="B51" s="428" t="s">
        <v>594</v>
      </c>
      <c r="C51" s="207" t="s">
        <v>381</v>
      </c>
      <c r="D51" s="481">
        <v>190788</v>
      </c>
      <c r="E51" s="482">
        <v>215124</v>
      </c>
      <c r="F51" s="482">
        <v>160269</v>
      </c>
      <c r="G51" s="482">
        <v>190488</v>
      </c>
      <c r="H51" s="482">
        <v>214901</v>
      </c>
      <c r="I51" s="482">
        <v>159871</v>
      </c>
      <c r="J51" s="482">
        <v>164167</v>
      </c>
      <c r="K51" s="482">
        <v>26321</v>
      </c>
      <c r="L51" s="482">
        <v>300</v>
      </c>
      <c r="M51" s="482">
        <v>223</v>
      </c>
      <c r="N51" s="482">
        <v>398</v>
      </c>
    </row>
    <row r="52" spans="2:14" ht="16.5" customHeight="1">
      <c r="B52" s="429" t="s">
        <v>595</v>
      </c>
      <c r="C52" s="208" t="s">
        <v>382</v>
      </c>
      <c r="D52" s="475">
        <v>146716</v>
      </c>
      <c r="E52" s="476">
        <v>208864</v>
      </c>
      <c r="F52" s="476">
        <v>104875</v>
      </c>
      <c r="G52" s="476">
        <v>146702</v>
      </c>
      <c r="H52" s="476">
        <v>208828</v>
      </c>
      <c r="I52" s="476">
        <v>104875</v>
      </c>
      <c r="J52" s="476">
        <v>138427</v>
      </c>
      <c r="K52" s="476">
        <v>8275</v>
      </c>
      <c r="L52" s="476">
        <v>14</v>
      </c>
      <c r="M52" s="476">
        <v>36</v>
      </c>
      <c r="N52" s="476">
        <v>0</v>
      </c>
    </row>
    <row r="53" spans="2:14" ht="16.5" customHeight="1">
      <c r="B53" s="430" t="s">
        <v>596</v>
      </c>
      <c r="C53" s="205" t="s">
        <v>383</v>
      </c>
      <c r="D53" s="477">
        <v>270783</v>
      </c>
      <c r="E53" s="478">
        <v>281747</v>
      </c>
      <c r="F53" s="478">
        <v>235866</v>
      </c>
      <c r="G53" s="478">
        <v>269034</v>
      </c>
      <c r="H53" s="478">
        <v>280566</v>
      </c>
      <c r="I53" s="478">
        <v>232309</v>
      </c>
      <c r="J53" s="478">
        <v>261627</v>
      </c>
      <c r="K53" s="478">
        <v>7407</v>
      </c>
      <c r="L53" s="478">
        <v>1749</v>
      </c>
      <c r="M53" s="478">
        <v>1181</v>
      </c>
      <c r="N53" s="478">
        <v>3557</v>
      </c>
    </row>
    <row r="54" spans="2:14" ht="20.25" customHeight="1">
      <c r="B54" s="65"/>
      <c r="C54" s="395">
        <v>43009</v>
      </c>
      <c r="D54" s="202" t="s">
        <v>135</v>
      </c>
      <c r="E54" s="65"/>
      <c r="F54" s="403"/>
      <c r="H54" s="65"/>
      <c r="I54" s="65"/>
      <c r="J54" s="65"/>
      <c r="K54" s="65"/>
      <c r="L54" s="65"/>
      <c r="M54" s="65"/>
      <c r="N54" s="65"/>
    </row>
    <row r="55" spans="2:14" ht="18" customHeight="1">
      <c r="B55" s="67"/>
      <c r="C55" s="69" t="s">
        <v>597</v>
      </c>
      <c r="D55" s="69"/>
      <c r="E55" s="67"/>
      <c r="F55" s="67"/>
      <c r="G55" s="67"/>
      <c r="H55" s="67"/>
      <c r="I55" s="67"/>
      <c r="J55" s="393"/>
      <c r="K55" s="67"/>
      <c r="L55" s="67"/>
      <c r="M55" s="67"/>
      <c r="N55" s="70" t="s">
        <v>479</v>
      </c>
    </row>
    <row r="56" spans="2:14" s="71" customFormat="1" ht="11.25" customHeight="1">
      <c r="B56" s="686" t="s">
        <v>523</v>
      </c>
      <c r="C56" s="687"/>
      <c r="D56" s="686" t="s">
        <v>385</v>
      </c>
      <c r="E56" s="692"/>
      <c r="F56" s="692"/>
      <c r="G56" s="413"/>
      <c r="H56" s="414"/>
      <c r="I56" s="414"/>
      <c r="J56" s="414"/>
      <c r="K56" s="414"/>
      <c r="L56" s="414"/>
      <c r="M56" s="414"/>
      <c r="N56" s="415"/>
    </row>
    <row r="57" spans="2:14" s="71" customFormat="1" ht="11.25" customHeight="1">
      <c r="B57" s="688"/>
      <c r="C57" s="689"/>
      <c r="D57" s="688"/>
      <c r="E57" s="696"/>
      <c r="F57" s="689"/>
      <c r="G57" s="686" t="s">
        <v>386</v>
      </c>
      <c r="H57" s="692"/>
      <c r="I57" s="692"/>
      <c r="J57" s="413"/>
      <c r="K57" s="412"/>
      <c r="L57" s="686" t="s">
        <v>388</v>
      </c>
      <c r="M57" s="692"/>
      <c r="N57" s="687"/>
    </row>
    <row r="58" spans="2:14" s="71" customFormat="1" ht="18" customHeight="1">
      <c r="B58" s="688"/>
      <c r="C58" s="689"/>
      <c r="D58" s="693"/>
      <c r="E58" s="694"/>
      <c r="F58" s="695"/>
      <c r="G58" s="693"/>
      <c r="H58" s="694"/>
      <c r="I58" s="695"/>
      <c r="J58" s="697" t="s">
        <v>258</v>
      </c>
      <c r="K58" s="697" t="s">
        <v>387</v>
      </c>
      <c r="L58" s="693"/>
      <c r="M58" s="694"/>
      <c r="N58" s="695"/>
    </row>
    <row r="59" spans="2:14" s="71" customFormat="1" ht="18" customHeight="1" thickBot="1">
      <c r="B59" s="690"/>
      <c r="C59" s="691"/>
      <c r="D59" s="74" t="s">
        <v>389</v>
      </c>
      <c r="E59" s="72" t="s">
        <v>390</v>
      </c>
      <c r="F59" s="72" t="s">
        <v>391</v>
      </c>
      <c r="G59" s="74" t="s">
        <v>389</v>
      </c>
      <c r="H59" s="72" t="s">
        <v>390</v>
      </c>
      <c r="I59" s="72" t="s">
        <v>391</v>
      </c>
      <c r="J59" s="698"/>
      <c r="K59" s="698"/>
      <c r="L59" s="72" t="s">
        <v>389</v>
      </c>
      <c r="M59" s="74" t="s">
        <v>390</v>
      </c>
      <c r="N59" s="73" t="s">
        <v>391</v>
      </c>
    </row>
    <row r="60" spans="2:14" ht="16.5" customHeight="1" thickTop="1">
      <c r="B60" s="442" t="s">
        <v>551</v>
      </c>
      <c r="C60" s="425" t="s">
        <v>294</v>
      </c>
      <c r="D60" s="471">
        <v>286561</v>
      </c>
      <c r="E60" s="472">
        <v>359257</v>
      </c>
      <c r="F60" s="472">
        <v>194428</v>
      </c>
      <c r="G60" s="472">
        <v>277147</v>
      </c>
      <c r="H60" s="472">
        <v>347634</v>
      </c>
      <c r="I60" s="472">
        <v>187814</v>
      </c>
      <c r="J60" s="472">
        <v>249318</v>
      </c>
      <c r="K60" s="472">
        <v>27829</v>
      </c>
      <c r="L60" s="472">
        <v>9414</v>
      </c>
      <c r="M60" s="472">
        <v>11623</v>
      </c>
      <c r="N60" s="472">
        <v>6614</v>
      </c>
    </row>
    <row r="61" spans="2:14" ht="16.5" customHeight="1">
      <c r="B61" s="443" t="s">
        <v>552</v>
      </c>
      <c r="C61" s="203" t="s">
        <v>295</v>
      </c>
      <c r="D61" s="473">
        <v>348817</v>
      </c>
      <c r="E61" s="474">
        <v>357391</v>
      </c>
      <c r="F61" s="474">
        <v>272302</v>
      </c>
      <c r="G61" s="474">
        <v>348817</v>
      </c>
      <c r="H61" s="474">
        <v>357391</v>
      </c>
      <c r="I61" s="474">
        <v>272302</v>
      </c>
      <c r="J61" s="474">
        <v>320021</v>
      </c>
      <c r="K61" s="474">
        <v>28796</v>
      </c>
      <c r="L61" s="474">
        <v>0</v>
      </c>
      <c r="M61" s="474">
        <v>0</v>
      </c>
      <c r="N61" s="474">
        <v>0</v>
      </c>
    </row>
    <row r="62" spans="2:14" ht="16.5" customHeight="1">
      <c r="B62" s="444" t="s">
        <v>553</v>
      </c>
      <c r="C62" s="204" t="s">
        <v>296</v>
      </c>
      <c r="D62" s="475">
        <v>348081</v>
      </c>
      <c r="E62" s="476">
        <v>390900</v>
      </c>
      <c r="F62" s="476">
        <v>228774</v>
      </c>
      <c r="G62" s="476">
        <v>325530</v>
      </c>
      <c r="H62" s="476">
        <v>370327</v>
      </c>
      <c r="I62" s="476">
        <v>200711</v>
      </c>
      <c r="J62" s="476">
        <v>283560</v>
      </c>
      <c r="K62" s="476">
        <v>41970</v>
      </c>
      <c r="L62" s="476">
        <v>22551</v>
      </c>
      <c r="M62" s="476">
        <v>20573</v>
      </c>
      <c r="N62" s="476">
        <v>28063</v>
      </c>
    </row>
    <row r="63" spans="2:14" ht="16.5" customHeight="1">
      <c r="B63" s="445" t="s">
        <v>599</v>
      </c>
      <c r="C63" s="204" t="s">
        <v>297</v>
      </c>
      <c r="D63" s="475">
        <v>428492</v>
      </c>
      <c r="E63" s="476">
        <v>462901</v>
      </c>
      <c r="F63" s="476">
        <v>270673</v>
      </c>
      <c r="G63" s="476">
        <v>400044</v>
      </c>
      <c r="H63" s="476">
        <v>430179</v>
      </c>
      <c r="I63" s="476">
        <v>261832</v>
      </c>
      <c r="J63" s="476">
        <v>369680</v>
      </c>
      <c r="K63" s="476">
        <v>30364</v>
      </c>
      <c r="L63" s="476">
        <v>28448</v>
      </c>
      <c r="M63" s="476">
        <v>32722</v>
      </c>
      <c r="N63" s="476">
        <v>8841</v>
      </c>
    </row>
    <row r="64" spans="2:14" ht="16.5" customHeight="1">
      <c r="B64" s="444" t="s">
        <v>600</v>
      </c>
      <c r="C64" s="204" t="s">
        <v>298</v>
      </c>
      <c r="D64" s="475">
        <v>396017</v>
      </c>
      <c r="E64" s="476">
        <v>417186</v>
      </c>
      <c r="F64" s="476">
        <v>350230</v>
      </c>
      <c r="G64" s="476">
        <v>390272</v>
      </c>
      <c r="H64" s="476">
        <v>411709</v>
      </c>
      <c r="I64" s="476">
        <v>343904</v>
      </c>
      <c r="J64" s="476">
        <v>368324</v>
      </c>
      <c r="K64" s="476">
        <v>21948</v>
      </c>
      <c r="L64" s="476">
        <v>5745</v>
      </c>
      <c r="M64" s="476">
        <v>5477</v>
      </c>
      <c r="N64" s="476">
        <v>6326</v>
      </c>
    </row>
    <row r="65" spans="2:14" ht="16.5" customHeight="1">
      <c r="B65" s="444" t="s">
        <v>601</v>
      </c>
      <c r="C65" s="204" t="s">
        <v>354</v>
      </c>
      <c r="D65" s="475">
        <v>292615</v>
      </c>
      <c r="E65" s="476">
        <v>314897</v>
      </c>
      <c r="F65" s="476">
        <v>193119</v>
      </c>
      <c r="G65" s="476">
        <v>291678</v>
      </c>
      <c r="H65" s="476">
        <v>314275</v>
      </c>
      <c r="I65" s="476">
        <v>190776</v>
      </c>
      <c r="J65" s="476">
        <v>243541</v>
      </c>
      <c r="K65" s="476">
        <v>48137</v>
      </c>
      <c r="L65" s="476">
        <v>937</v>
      </c>
      <c r="M65" s="476">
        <v>622</v>
      </c>
      <c r="N65" s="476">
        <v>2343</v>
      </c>
    </row>
    <row r="66" spans="2:14" ht="16.5" customHeight="1">
      <c r="B66" s="444" t="s">
        <v>602</v>
      </c>
      <c r="C66" s="204" t="s">
        <v>355</v>
      </c>
      <c r="D66" s="475">
        <v>196084</v>
      </c>
      <c r="E66" s="476">
        <v>300037</v>
      </c>
      <c r="F66" s="476">
        <v>137869</v>
      </c>
      <c r="G66" s="476">
        <v>191234</v>
      </c>
      <c r="H66" s="476">
        <v>287695</v>
      </c>
      <c r="I66" s="476">
        <v>137215</v>
      </c>
      <c r="J66" s="476">
        <v>180920</v>
      </c>
      <c r="K66" s="476">
        <v>10314</v>
      </c>
      <c r="L66" s="476">
        <v>4850</v>
      </c>
      <c r="M66" s="476">
        <v>12342</v>
      </c>
      <c r="N66" s="476">
        <v>654</v>
      </c>
    </row>
    <row r="67" spans="2:14" ht="16.5" customHeight="1">
      <c r="B67" s="444" t="s">
        <v>603</v>
      </c>
      <c r="C67" s="204" t="s">
        <v>356</v>
      </c>
      <c r="D67" s="475">
        <v>366692</v>
      </c>
      <c r="E67" s="476">
        <v>507733</v>
      </c>
      <c r="F67" s="476">
        <v>265657</v>
      </c>
      <c r="G67" s="476">
        <v>363818</v>
      </c>
      <c r="H67" s="476">
        <v>501838</v>
      </c>
      <c r="I67" s="476">
        <v>264946</v>
      </c>
      <c r="J67" s="476">
        <v>334081</v>
      </c>
      <c r="K67" s="476">
        <v>29737</v>
      </c>
      <c r="L67" s="476">
        <v>2874</v>
      </c>
      <c r="M67" s="476">
        <v>5895</v>
      </c>
      <c r="N67" s="476">
        <v>711</v>
      </c>
    </row>
    <row r="68" spans="2:14" ht="16.5" customHeight="1">
      <c r="B68" s="444" t="s">
        <v>604</v>
      </c>
      <c r="C68" s="204" t="s">
        <v>357</v>
      </c>
      <c r="D68" s="475">
        <v>339621</v>
      </c>
      <c r="E68" s="476">
        <v>410778</v>
      </c>
      <c r="F68" s="476">
        <v>183812</v>
      </c>
      <c r="G68" s="476">
        <v>338918</v>
      </c>
      <c r="H68" s="476">
        <v>409940</v>
      </c>
      <c r="I68" s="476">
        <v>183407</v>
      </c>
      <c r="J68" s="476">
        <v>307820</v>
      </c>
      <c r="K68" s="476">
        <v>31098</v>
      </c>
      <c r="L68" s="476">
        <v>703</v>
      </c>
      <c r="M68" s="476">
        <v>838</v>
      </c>
      <c r="N68" s="476">
        <v>405</v>
      </c>
    </row>
    <row r="69" spans="2:14" ht="16.5" customHeight="1">
      <c r="B69" s="444" t="s">
        <v>605</v>
      </c>
      <c r="C69" s="204" t="s">
        <v>358</v>
      </c>
      <c r="D69" s="475">
        <v>324258</v>
      </c>
      <c r="E69" s="476">
        <v>416913</v>
      </c>
      <c r="F69" s="476">
        <v>163013</v>
      </c>
      <c r="G69" s="476">
        <v>323578</v>
      </c>
      <c r="H69" s="476">
        <v>415883</v>
      </c>
      <c r="I69" s="476">
        <v>162941</v>
      </c>
      <c r="J69" s="476">
        <v>295560</v>
      </c>
      <c r="K69" s="476">
        <v>28018</v>
      </c>
      <c r="L69" s="476">
        <v>680</v>
      </c>
      <c r="M69" s="476">
        <v>1030</v>
      </c>
      <c r="N69" s="476">
        <v>72</v>
      </c>
    </row>
    <row r="70" spans="2:14" ht="16.5" customHeight="1">
      <c r="B70" s="444" t="s">
        <v>606</v>
      </c>
      <c r="C70" s="204" t="s">
        <v>359</v>
      </c>
      <c r="D70" s="475">
        <v>146689</v>
      </c>
      <c r="E70" s="476">
        <v>225733</v>
      </c>
      <c r="F70" s="476">
        <v>111414</v>
      </c>
      <c r="G70" s="476">
        <v>145156</v>
      </c>
      <c r="H70" s="476">
        <v>222290</v>
      </c>
      <c r="I70" s="476">
        <v>110733</v>
      </c>
      <c r="J70" s="476">
        <v>135952</v>
      </c>
      <c r="K70" s="476">
        <v>9204</v>
      </c>
      <c r="L70" s="476">
        <v>1533</v>
      </c>
      <c r="M70" s="476">
        <v>3443</v>
      </c>
      <c r="N70" s="476">
        <v>681</v>
      </c>
    </row>
    <row r="71" spans="2:14" ht="16.5" customHeight="1">
      <c r="B71" s="444" t="s">
        <v>607</v>
      </c>
      <c r="C71" s="204" t="s">
        <v>360</v>
      </c>
      <c r="D71" s="475">
        <v>187296</v>
      </c>
      <c r="E71" s="476">
        <v>245804</v>
      </c>
      <c r="F71" s="476">
        <v>151801</v>
      </c>
      <c r="G71" s="476">
        <v>187271</v>
      </c>
      <c r="H71" s="476">
        <v>245737</v>
      </c>
      <c r="I71" s="476">
        <v>151801</v>
      </c>
      <c r="J71" s="476">
        <v>173608</v>
      </c>
      <c r="K71" s="476">
        <v>13663</v>
      </c>
      <c r="L71" s="476">
        <v>25</v>
      </c>
      <c r="M71" s="476">
        <v>67</v>
      </c>
      <c r="N71" s="476">
        <v>0</v>
      </c>
    </row>
    <row r="72" spans="2:14" ht="16.5" customHeight="1">
      <c r="B72" s="444" t="s">
        <v>608</v>
      </c>
      <c r="C72" s="204" t="s">
        <v>361</v>
      </c>
      <c r="D72" s="475">
        <v>358592</v>
      </c>
      <c r="E72" s="476">
        <v>395347</v>
      </c>
      <c r="F72" s="476">
        <v>315013</v>
      </c>
      <c r="G72" s="476">
        <v>358502</v>
      </c>
      <c r="H72" s="476">
        <v>395182</v>
      </c>
      <c r="I72" s="476">
        <v>315012</v>
      </c>
      <c r="J72" s="476">
        <v>356134</v>
      </c>
      <c r="K72" s="476">
        <v>2368</v>
      </c>
      <c r="L72" s="476">
        <v>90</v>
      </c>
      <c r="M72" s="476">
        <v>165</v>
      </c>
      <c r="N72" s="476">
        <v>1</v>
      </c>
    </row>
    <row r="73" spans="2:14" ht="16.5" customHeight="1">
      <c r="B73" s="444" t="s">
        <v>609</v>
      </c>
      <c r="C73" s="204" t="s">
        <v>362</v>
      </c>
      <c r="D73" s="475">
        <v>259807</v>
      </c>
      <c r="E73" s="476">
        <v>375847</v>
      </c>
      <c r="F73" s="476">
        <v>227319</v>
      </c>
      <c r="G73" s="476">
        <v>259585</v>
      </c>
      <c r="H73" s="476">
        <v>375521</v>
      </c>
      <c r="I73" s="476">
        <v>227125</v>
      </c>
      <c r="J73" s="476">
        <v>239251</v>
      </c>
      <c r="K73" s="476">
        <v>20334</v>
      </c>
      <c r="L73" s="476">
        <v>222</v>
      </c>
      <c r="M73" s="476">
        <v>326</v>
      </c>
      <c r="N73" s="476">
        <v>194</v>
      </c>
    </row>
    <row r="74" spans="2:14" ht="16.5" customHeight="1">
      <c r="B74" s="444" t="s">
        <v>610</v>
      </c>
      <c r="C74" s="204" t="s">
        <v>299</v>
      </c>
      <c r="D74" s="475">
        <v>315323</v>
      </c>
      <c r="E74" s="476">
        <v>368636</v>
      </c>
      <c r="F74" s="476">
        <v>219163</v>
      </c>
      <c r="G74" s="476">
        <v>311031</v>
      </c>
      <c r="H74" s="476">
        <v>363036</v>
      </c>
      <c r="I74" s="476">
        <v>217229</v>
      </c>
      <c r="J74" s="476">
        <v>293731</v>
      </c>
      <c r="K74" s="476">
        <v>17300</v>
      </c>
      <c r="L74" s="476">
        <v>4292</v>
      </c>
      <c r="M74" s="476">
        <v>5600</v>
      </c>
      <c r="N74" s="476">
        <v>1934</v>
      </c>
    </row>
    <row r="75" spans="2:14" ht="16.5" customHeight="1">
      <c r="B75" s="446" t="s">
        <v>611</v>
      </c>
      <c r="C75" s="205" t="s">
        <v>363</v>
      </c>
      <c r="D75" s="477">
        <v>161723</v>
      </c>
      <c r="E75" s="478">
        <v>212424</v>
      </c>
      <c r="F75" s="478">
        <v>117842</v>
      </c>
      <c r="G75" s="478">
        <v>161281</v>
      </c>
      <c r="H75" s="478">
        <v>211814</v>
      </c>
      <c r="I75" s="478">
        <v>117545</v>
      </c>
      <c r="J75" s="478">
        <v>146660</v>
      </c>
      <c r="K75" s="478">
        <v>14621</v>
      </c>
      <c r="L75" s="478">
        <v>442</v>
      </c>
      <c r="M75" s="478">
        <v>610</v>
      </c>
      <c r="N75" s="478">
        <v>297</v>
      </c>
    </row>
    <row r="76" spans="2:14" ht="16.5" customHeight="1">
      <c r="B76" s="426" t="s">
        <v>612</v>
      </c>
      <c r="C76" s="206" t="s">
        <v>364</v>
      </c>
      <c r="D76" s="481">
        <v>245035</v>
      </c>
      <c r="E76" s="482">
        <v>304314</v>
      </c>
      <c r="F76" s="482">
        <v>170673</v>
      </c>
      <c r="G76" s="482">
        <v>244252</v>
      </c>
      <c r="H76" s="482">
        <v>303050</v>
      </c>
      <c r="I76" s="482">
        <v>170493</v>
      </c>
      <c r="J76" s="482">
        <v>217387</v>
      </c>
      <c r="K76" s="482">
        <v>26865</v>
      </c>
      <c r="L76" s="482">
        <v>783</v>
      </c>
      <c r="M76" s="482">
        <v>1264</v>
      </c>
      <c r="N76" s="482">
        <v>180</v>
      </c>
    </row>
    <row r="77" spans="2:14" ht="16.5" customHeight="1">
      <c r="B77" s="427" t="s">
        <v>613</v>
      </c>
      <c r="C77" s="204" t="s">
        <v>301</v>
      </c>
      <c r="D77" s="483">
        <v>232157</v>
      </c>
      <c r="E77" s="480">
        <v>253379</v>
      </c>
      <c r="F77" s="480">
        <v>176675</v>
      </c>
      <c r="G77" s="480">
        <v>232157</v>
      </c>
      <c r="H77" s="480">
        <v>253379</v>
      </c>
      <c r="I77" s="480">
        <v>176675</v>
      </c>
      <c r="J77" s="480">
        <v>195327</v>
      </c>
      <c r="K77" s="480">
        <v>36830</v>
      </c>
      <c r="L77" s="480">
        <v>0</v>
      </c>
      <c r="M77" s="480">
        <v>0</v>
      </c>
      <c r="N77" s="480">
        <v>0</v>
      </c>
    </row>
    <row r="78" spans="2:14" ht="16.5" customHeight="1">
      <c r="B78" s="428" t="s">
        <v>614</v>
      </c>
      <c r="C78" s="207" t="s">
        <v>365</v>
      </c>
      <c r="D78" s="484">
        <v>273014</v>
      </c>
      <c r="E78" s="485">
        <v>289433</v>
      </c>
      <c r="F78" s="485">
        <v>213468</v>
      </c>
      <c r="G78" s="485">
        <v>273014</v>
      </c>
      <c r="H78" s="485">
        <v>289433</v>
      </c>
      <c r="I78" s="485">
        <v>213468</v>
      </c>
      <c r="J78" s="485">
        <v>251703</v>
      </c>
      <c r="K78" s="485">
        <v>21311</v>
      </c>
      <c r="L78" s="485">
        <v>0</v>
      </c>
      <c r="M78" s="485">
        <v>0</v>
      </c>
      <c r="N78" s="485">
        <v>0</v>
      </c>
    </row>
    <row r="79" spans="2:14" ht="16.5" customHeight="1">
      <c r="B79" s="429" t="s">
        <v>615</v>
      </c>
      <c r="C79" s="208" t="s">
        <v>366</v>
      </c>
      <c r="D79" s="475">
        <v>315527</v>
      </c>
      <c r="E79" s="476">
        <v>342241</v>
      </c>
      <c r="F79" s="476">
        <v>210183</v>
      </c>
      <c r="G79" s="476">
        <v>315527</v>
      </c>
      <c r="H79" s="476">
        <v>342241</v>
      </c>
      <c r="I79" s="476">
        <v>210183</v>
      </c>
      <c r="J79" s="476">
        <v>286285</v>
      </c>
      <c r="K79" s="476">
        <v>29242</v>
      </c>
      <c r="L79" s="476">
        <v>0</v>
      </c>
      <c r="M79" s="476">
        <v>0</v>
      </c>
      <c r="N79" s="476">
        <v>0</v>
      </c>
    </row>
    <row r="80" spans="2:14" ht="16.5" customHeight="1">
      <c r="B80" s="429" t="s">
        <v>616</v>
      </c>
      <c r="C80" s="208" t="s">
        <v>367</v>
      </c>
      <c r="D80" s="475">
        <v>347502</v>
      </c>
      <c r="E80" s="476">
        <v>368207</v>
      </c>
      <c r="F80" s="476">
        <v>211708</v>
      </c>
      <c r="G80" s="476">
        <v>347085</v>
      </c>
      <c r="H80" s="476">
        <v>367726</v>
      </c>
      <c r="I80" s="476">
        <v>211708</v>
      </c>
      <c r="J80" s="476">
        <v>284970</v>
      </c>
      <c r="K80" s="476">
        <v>62115</v>
      </c>
      <c r="L80" s="476">
        <v>417</v>
      </c>
      <c r="M80" s="476">
        <v>481</v>
      </c>
      <c r="N80" s="476">
        <v>0</v>
      </c>
    </row>
    <row r="81" spans="2:14" ht="16.5" customHeight="1">
      <c r="B81" s="429" t="s">
        <v>617</v>
      </c>
      <c r="C81" s="208" t="s">
        <v>305</v>
      </c>
      <c r="D81" s="475">
        <v>280990</v>
      </c>
      <c r="E81" s="476">
        <v>347592</v>
      </c>
      <c r="F81" s="476">
        <v>173234</v>
      </c>
      <c r="G81" s="476">
        <v>280990</v>
      </c>
      <c r="H81" s="476">
        <v>347592</v>
      </c>
      <c r="I81" s="476">
        <v>173234</v>
      </c>
      <c r="J81" s="476">
        <v>241625</v>
      </c>
      <c r="K81" s="476">
        <v>39365</v>
      </c>
      <c r="L81" s="476">
        <v>0</v>
      </c>
      <c r="M81" s="476">
        <v>0</v>
      </c>
      <c r="N81" s="476">
        <v>0</v>
      </c>
    </row>
    <row r="82" spans="2:14" ht="16.5" customHeight="1">
      <c r="B82" s="429" t="s">
        <v>618</v>
      </c>
      <c r="C82" s="208" t="s">
        <v>368</v>
      </c>
      <c r="D82" s="475">
        <v>414608</v>
      </c>
      <c r="E82" s="476">
        <v>456972</v>
      </c>
      <c r="F82" s="476">
        <v>262005</v>
      </c>
      <c r="G82" s="476">
        <v>410146</v>
      </c>
      <c r="H82" s="476">
        <v>452102</v>
      </c>
      <c r="I82" s="476">
        <v>259012</v>
      </c>
      <c r="J82" s="476">
        <v>363447</v>
      </c>
      <c r="K82" s="476">
        <v>46699</v>
      </c>
      <c r="L82" s="476">
        <v>4462</v>
      </c>
      <c r="M82" s="476">
        <v>4870</v>
      </c>
      <c r="N82" s="476">
        <v>2993</v>
      </c>
    </row>
    <row r="83" spans="2:14" ht="16.5" customHeight="1">
      <c r="B83" s="429" t="s">
        <v>619</v>
      </c>
      <c r="C83" s="208" t="s">
        <v>369</v>
      </c>
      <c r="D83" s="475">
        <v>260731</v>
      </c>
      <c r="E83" s="476">
        <v>310626</v>
      </c>
      <c r="F83" s="476">
        <v>169956</v>
      </c>
      <c r="G83" s="476">
        <v>260110</v>
      </c>
      <c r="H83" s="476">
        <v>309697</v>
      </c>
      <c r="I83" s="476">
        <v>169896</v>
      </c>
      <c r="J83" s="476">
        <v>216281</v>
      </c>
      <c r="K83" s="476">
        <v>43829</v>
      </c>
      <c r="L83" s="476">
        <v>621</v>
      </c>
      <c r="M83" s="476">
        <v>929</v>
      </c>
      <c r="N83" s="476">
        <v>60</v>
      </c>
    </row>
    <row r="84" spans="2:14" ht="16.5" customHeight="1">
      <c r="B84" s="429" t="s">
        <v>620</v>
      </c>
      <c r="C84" s="208" t="s">
        <v>370</v>
      </c>
      <c r="D84" s="475">
        <v>323002</v>
      </c>
      <c r="E84" s="476">
        <v>360189</v>
      </c>
      <c r="F84" s="476">
        <v>187558</v>
      </c>
      <c r="G84" s="476">
        <v>322647</v>
      </c>
      <c r="H84" s="476">
        <v>359737</v>
      </c>
      <c r="I84" s="476">
        <v>187558</v>
      </c>
      <c r="J84" s="476">
        <v>272758</v>
      </c>
      <c r="K84" s="476">
        <v>49889</v>
      </c>
      <c r="L84" s="476">
        <v>355</v>
      </c>
      <c r="M84" s="476">
        <v>452</v>
      </c>
      <c r="N84" s="476">
        <v>0</v>
      </c>
    </row>
    <row r="85" spans="2:14" ht="16.5" customHeight="1">
      <c r="B85" s="429" t="s">
        <v>621</v>
      </c>
      <c r="C85" s="208" t="s">
        <v>371</v>
      </c>
      <c r="D85" s="475">
        <v>382407</v>
      </c>
      <c r="E85" s="476">
        <v>400534</v>
      </c>
      <c r="F85" s="476">
        <v>287292</v>
      </c>
      <c r="G85" s="476">
        <v>382407</v>
      </c>
      <c r="H85" s="476">
        <v>400534</v>
      </c>
      <c r="I85" s="476">
        <v>287292</v>
      </c>
      <c r="J85" s="476">
        <v>339097</v>
      </c>
      <c r="K85" s="476">
        <v>43310</v>
      </c>
      <c r="L85" s="476">
        <v>0</v>
      </c>
      <c r="M85" s="476">
        <v>0</v>
      </c>
      <c r="N85" s="476">
        <v>0</v>
      </c>
    </row>
    <row r="86" spans="2:14" ht="16.5" customHeight="1">
      <c r="B86" s="429" t="s">
        <v>622</v>
      </c>
      <c r="C86" s="208" t="s">
        <v>310</v>
      </c>
      <c r="D86" s="475">
        <v>323315</v>
      </c>
      <c r="E86" s="476">
        <v>331738</v>
      </c>
      <c r="F86" s="476">
        <v>273237</v>
      </c>
      <c r="G86" s="476">
        <v>323315</v>
      </c>
      <c r="H86" s="476">
        <v>331738</v>
      </c>
      <c r="I86" s="476">
        <v>273237</v>
      </c>
      <c r="J86" s="476">
        <v>284040</v>
      </c>
      <c r="K86" s="476">
        <v>39275</v>
      </c>
      <c r="L86" s="476">
        <v>0</v>
      </c>
      <c r="M86" s="476">
        <v>0</v>
      </c>
      <c r="N86" s="476">
        <v>0</v>
      </c>
    </row>
    <row r="87" spans="2:14" ht="16.5" customHeight="1">
      <c r="B87" s="429" t="s">
        <v>623</v>
      </c>
      <c r="C87" s="208" t="s">
        <v>311</v>
      </c>
      <c r="D87" s="475">
        <v>340725</v>
      </c>
      <c r="E87" s="476">
        <v>353185</v>
      </c>
      <c r="F87" s="476">
        <v>246238</v>
      </c>
      <c r="G87" s="476">
        <v>340725</v>
      </c>
      <c r="H87" s="476">
        <v>353185</v>
      </c>
      <c r="I87" s="476">
        <v>246238</v>
      </c>
      <c r="J87" s="476">
        <v>289495</v>
      </c>
      <c r="K87" s="476">
        <v>51230</v>
      </c>
      <c r="L87" s="476">
        <v>0</v>
      </c>
      <c r="M87" s="476">
        <v>0</v>
      </c>
      <c r="N87" s="476">
        <v>0</v>
      </c>
    </row>
    <row r="88" spans="2:14" ht="16.5" customHeight="1">
      <c r="B88" s="429" t="s">
        <v>624</v>
      </c>
      <c r="C88" s="208" t="s">
        <v>312</v>
      </c>
      <c r="D88" s="475">
        <v>272334</v>
      </c>
      <c r="E88" s="476">
        <v>320933</v>
      </c>
      <c r="F88" s="476">
        <v>187785</v>
      </c>
      <c r="G88" s="476">
        <v>272334</v>
      </c>
      <c r="H88" s="476">
        <v>320933</v>
      </c>
      <c r="I88" s="476">
        <v>187785</v>
      </c>
      <c r="J88" s="476">
        <v>230142</v>
      </c>
      <c r="K88" s="476">
        <v>42192</v>
      </c>
      <c r="L88" s="476">
        <v>0</v>
      </c>
      <c r="M88" s="476">
        <v>0</v>
      </c>
      <c r="N88" s="476">
        <v>0</v>
      </c>
    </row>
    <row r="89" spans="2:14" ht="16.5" customHeight="1">
      <c r="B89" s="429" t="s">
        <v>625</v>
      </c>
      <c r="C89" s="208" t="s">
        <v>372</v>
      </c>
      <c r="D89" s="475">
        <v>362460</v>
      </c>
      <c r="E89" s="476">
        <v>384562</v>
      </c>
      <c r="F89" s="476">
        <v>227976</v>
      </c>
      <c r="G89" s="476">
        <v>360545</v>
      </c>
      <c r="H89" s="476">
        <v>382551</v>
      </c>
      <c r="I89" s="476">
        <v>226641</v>
      </c>
      <c r="J89" s="476">
        <v>306628</v>
      </c>
      <c r="K89" s="476">
        <v>53917</v>
      </c>
      <c r="L89" s="476">
        <v>1915</v>
      </c>
      <c r="M89" s="476">
        <v>2011</v>
      </c>
      <c r="N89" s="476">
        <v>1335</v>
      </c>
    </row>
    <row r="90" spans="2:14" ht="16.5" customHeight="1">
      <c r="B90" s="429" t="s">
        <v>626</v>
      </c>
      <c r="C90" s="208" t="s">
        <v>373</v>
      </c>
      <c r="D90" s="475">
        <v>350756</v>
      </c>
      <c r="E90" s="476">
        <v>371903</v>
      </c>
      <c r="F90" s="476">
        <v>218768</v>
      </c>
      <c r="G90" s="476">
        <v>349207</v>
      </c>
      <c r="H90" s="476">
        <v>370134</v>
      </c>
      <c r="I90" s="476">
        <v>218595</v>
      </c>
      <c r="J90" s="476">
        <v>298091</v>
      </c>
      <c r="K90" s="476">
        <v>51116</v>
      </c>
      <c r="L90" s="476">
        <v>1549</v>
      </c>
      <c r="M90" s="476">
        <v>1769</v>
      </c>
      <c r="N90" s="476">
        <v>173</v>
      </c>
    </row>
    <row r="91" spans="2:14" ht="16.5" customHeight="1">
      <c r="B91" s="429" t="s">
        <v>627</v>
      </c>
      <c r="C91" s="208" t="s">
        <v>374</v>
      </c>
      <c r="D91" s="475">
        <v>295053</v>
      </c>
      <c r="E91" s="476">
        <v>345199</v>
      </c>
      <c r="F91" s="476">
        <v>204827</v>
      </c>
      <c r="G91" s="476">
        <v>293969</v>
      </c>
      <c r="H91" s="476">
        <v>344139</v>
      </c>
      <c r="I91" s="476">
        <v>203698</v>
      </c>
      <c r="J91" s="476">
        <v>254769</v>
      </c>
      <c r="K91" s="476">
        <v>39200</v>
      </c>
      <c r="L91" s="476">
        <v>1084</v>
      </c>
      <c r="M91" s="476">
        <v>1060</v>
      </c>
      <c r="N91" s="476">
        <v>1129</v>
      </c>
    </row>
    <row r="92" spans="2:14" ht="16.5" customHeight="1">
      <c r="B92" s="429" t="s">
        <v>628</v>
      </c>
      <c r="C92" s="208" t="s">
        <v>375</v>
      </c>
      <c r="D92" s="475">
        <v>292749</v>
      </c>
      <c r="E92" s="476">
        <v>383874</v>
      </c>
      <c r="F92" s="476">
        <v>147276</v>
      </c>
      <c r="G92" s="476">
        <v>292749</v>
      </c>
      <c r="H92" s="476">
        <v>383874</v>
      </c>
      <c r="I92" s="476">
        <v>147276</v>
      </c>
      <c r="J92" s="476">
        <v>265663</v>
      </c>
      <c r="K92" s="476">
        <v>27086</v>
      </c>
      <c r="L92" s="476">
        <v>0</v>
      </c>
      <c r="M92" s="476">
        <v>0</v>
      </c>
      <c r="N92" s="476">
        <v>0</v>
      </c>
    </row>
    <row r="93" spans="2:14" ht="16.5" customHeight="1">
      <c r="B93" s="429" t="s">
        <v>629</v>
      </c>
      <c r="C93" s="208" t="s">
        <v>376</v>
      </c>
      <c r="D93" s="475">
        <v>344138</v>
      </c>
      <c r="E93" s="476">
        <v>402210</v>
      </c>
      <c r="F93" s="476">
        <v>218522</v>
      </c>
      <c r="G93" s="476">
        <v>342323</v>
      </c>
      <c r="H93" s="476">
        <v>400467</v>
      </c>
      <c r="I93" s="476">
        <v>216549</v>
      </c>
      <c r="J93" s="476">
        <v>303761</v>
      </c>
      <c r="K93" s="476">
        <v>38562</v>
      </c>
      <c r="L93" s="476">
        <v>1815</v>
      </c>
      <c r="M93" s="476">
        <v>1743</v>
      </c>
      <c r="N93" s="476">
        <v>1973</v>
      </c>
    </row>
    <row r="94" spans="2:14" ht="16.5" customHeight="1">
      <c r="B94" s="429" t="s">
        <v>630</v>
      </c>
      <c r="C94" s="208" t="s">
        <v>377</v>
      </c>
      <c r="D94" s="475">
        <v>382643</v>
      </c>
      <c r="E94" s="476">
        <v>441815</v>
      </c>
      <c r="F94" s="476">
        <v>250472</v>
      </c>
      <c r="G94" s="476">
        <v>381555</v>
      </c>
      <c r="H94" s="476">
        <v>440387</v>
      </c>
      <c r="I94" s="476">
        <v>250143</v>
      </c>
      <c r="J94" s="476">
        <v>349000</v>
      </c>
      <c r="K94" s="476">
        <v>32555</v>
      </c>
      <c r="L94" s="476">
        <v>1088</v>
      </c>
      <c r="M94" s="476">
        <v>1428</v>
      </c>
      <c r="N94" s="476">
        <v>329</v>
      </c>
    </row>
    <row r="95" spans="2:14" ht="16.5" customHeight="1">
      <c r="B95" s="429" t="s">
        <v>631</v>
      </c>
      <c r="C95" s="208" t="s">
        <v>378</v>
      </c>
      <c r="D95" s="475">
        <v>432846</v>
      </c>
      <c r="E95" s="476">
        <v>445131</v>
      </c>
      <c r="F95" s="476">
        <v>376645</v>
      </c>
      <c r="G95" s="476">
        <v>353021</v>
      </c>
      <c r="H95" s="476">
        <v>380488</v>
      </c>
      <c r="I95" s="476">
        <v>227376</v>
      </c>
      <c r="J95" s="476">
        <v>306292</v>
      </c>
      <c r="K95" s="476">
        <v>46729</v>
      </c>
      <c r="L95" s="476">
        <v>79825</v>
      </c>
      <c r="M95" s="476">
        <v>64643</v>
      </c>
      <c r="N95" s="476">
        <v>149269</v>
      </c>
    </row>
    <row r="96" spans="2:14" ht="16.5" customHeight="1">
      <c r="B96" s="429" t="s">
        <v>632</v>
      </c>
      <c r="C96" s="448" t="s">
        <v>76</v>
      </c>
      <c r="D96" s="475">
        <v>282131</v>
      </c>
      <c r="E96" s="476">
        <v>368069</v>
      </c>
      <c r="F96" s="476">
        <v>171859</v>
      </c>
      <c r="G96" s="476">
        <v>282083</v>
      </c>
      <c r="H96" s="476">
        <v>368005</v>
      </c>
      <c r="I96" s="476">
        <v>171831</v>
      </c>
      <c r="J96" s="476">
        <v>251861</v>
      </c>
      <c r="K96" s="476">
        <v>30222</v>
      </c>
      <c r="L96" s="476">
        <v>48</v>
      </c>
      <c r="M96" s="476">
        <v>64</v>
      </c>
      <c r="N96" s="476">
        <v>28</v>
      </c>
    </row>
    <row r="97" spans="2:14" ht="16.5" customHeight="1">
      <c r="B97" s="426" t="s">
        <v>588</v>
      </c>
      <c r="C97" s="523" t="s">
        <v>74</v>
      </c>
      <c r="D97" s="473">
        <v>291267</v>
      </c>
      <c r="E97" s="474">
        <v>385212</v>
      </c>
      <c r="F97" s="474">
        <v>201972</v>
      </c>
      <c r="G97" s="474">
        <v>286731</v>
      </c>
      <c r="H97" s="474">
        <v>375903</v>
      </c>
      <c r="I97" s="474">
        <v>201972</v>
      </c>
      <c r="J97" s="474">
        <v>272025</v>
      </c>
      <c r="K97" s="474">
        <v>14706</v>
      </c>
      <c r="L97" s="474">
        <v>4536</v>
      </c>
      <c r="M97" s="474">
        <v>9309</v>
      </c>
      <c r="N97" s="474">
        <v>0</v>
      </c>
    </row>
    <row r="98" spans="2:14" ht="16.5" customHeight="1">
      <c r="B98" s="430" t="s">
        <v>589</v>
      </c>
      <c r="C98" s="524" t="s">
        <v>75</v>
      </c>
      <c r="D98" s="477">
        <v>158796</v>
      </c>
      <c r="E98" s="478">
        <v>247364</v>
      </c>
      <c r="F98" s="478">
        <v>119244</v>
      </c>
      <c r="G98" s="478">
        <v>153823</v>
      </c>
      <c r="H98" s="478">
        <v>233146</v>
      </c>
      <c r="I98" s="478">
        <v>118400</v>
      </c>
      <c r="J98" s="478">
        <v>145229</v>
      </c>
      <c r="K98" s="478">
        <v>8594</v>
      </c>
      <c r="L98" s="478">
        <v>4973</v>
      </c>
      <c r="M98" s="478">
        <v>14218</v>
      </c>
      <c r="N98" s="478">
        <v>844</v>
      </c>
    </row>
    <row r="99" spans="2:14" ht="16.5" customHeight="1">
      <c r="B99" s="428" t="s">
        <v>590</v>
      </c>
      <c r="C99" s="207" t="s">
        <v>321</v>
      </c>
      <c r="D99" s="481">
        <v>162609</v>
      </c>
      <c r="E99" s="482">
        <v>231447</v>
      </c>
      <c r="F99" s="482">
        <v>113146</v>
      </c>
      <c r="G99" s="482">
        <v>158830</v>
      </c>
      <c r="H99" s="482">
        <v>225112</v>
      </c>
      <c r="I99" s="482">
        <v>111204</v>
      </c>
      <c r="J99" s="482">
        <v>148894</v>
      </c>
      <c r="K99" s="482">
        <v>9936</v>
      </c>
      <c r="L99" s="482">
        <v>3779</v>
      </c>
      <c r="M99" s="482">
        <v>6335</v>
      </c>
      <c r="N99" s="482">
        <v>1942</v>
      </c>
    </row>
    <row r="100" spans="2:14" ht="16.5" customHeight="1">
      <c r="B100" s="429" t="s">
        <v>591</v>
      </c>
      <c r="C100" s="208" t="s">
        <v>379</v>
      </c>
      <c r="D100" s="475">
        <v>136029</v>
      </c>
      <c r="E100" s="476">
        <v>218932</v>
      </c>
      <c r="F100" s="476">
        <v>110530</v>
      </c>
      <c r="G100" s="476">
        <v>136000</v>
      </c>
      <c r="H100" s="476">
        <v>218932</v>
      </c>
      <c r="I100" s="476">
        <v>110492</v>
      </c>
      <c r="J100" s="476">
        <v>127286</v>
      </c>
      <c r="K100" s="476">
        <v>8714</v>
      </c>
      <c r="L100" s="476">
        <v>29</v>
      </c>
      <c r="M100" s="476">
        <v>0</v>
      </c>
      <c r="N100" s="476">
        <v>38</v>
      </c>
    </row>
    <row r="101" spans="2:14" ht="16.5" customHeight="1">
      <c r="B101" s="426" t="s">
        <v>592</v>
      </c>
      <c r="C101" s="206" t="s">
        <v>322</v>
      </c>
      <c r="D101" s="473">
        <v>300420</v>
      </c>
      <c r="E101" s="474">
        <v>425475</v>
      </c>
      <c r="F101" s="474">
        <v>250681</v>
      </c>
      <c r="G101" s="474">
        <v>299956</v>
      </c>
      <c r="H101" s="474">
        <v>424953</v>
      </c>
      <c r="I101" s="474">
        <v>250240</v>
      </c>
      <c r="J101" s="474">
        <v>272292</v>
      </c>
      <c r="K101" s="474">
        <v>27664</v>
      </c>
      <c r="L101" s="474">
        <v>464</v>
      </c>
      <c r="M101" s="474">
        <v>522</v>
      </c>
      <c r="N101" s="474">
        <v>441</v>
      </c>
    </row>
    <row r="102" spans="2:14" ht="16.5" customHeight="1">
      <c r="B102" s="430" t="s">
        <v>593</v>
      </c>
      <c r="C102" s="205" t="s">
        <v>380</v>
      </c>
      <c r="D102" s="477">
        <v>222412</v>
      </c>
      <c r="E102" s="478">
        <v>293619</v>
      </c>
      <c r="F102" s="478">
        <v>209037</v>
      </c>
      <c r="G102" s="478">
        <v>222412</v>
      </c>
      <c r="H102" s="478">
        <v>293619</v>
      </c>
      <c r="I102" s="478">
        <v>209037</v>
      </c>
      <c r="J102" s="478">
        <v>208828</v>
      </c>
      <c r="K102" s="478">
        <v>13584</v>
      </c>
      <c r="L102" s="478">
        <v>0</v>
      </c>
      <c r="M102" s="478">
        <v>0</v>
      </c>
      <c r="N102" s="478">
        <v>0</v>
      </c>
    </row>
    <row r="103" spans="2:14" ht="16.5" customHeight="1">
      <c r="B103" s="428" t="s">
        <v>594</v>
      </c>
      <c r="C103" s="207" t="s">
        <v>381</v>
      </c>
      <c r="D103" s="481">
        <v>195131</v>
      </c>
      <c r="E103" s="482">
        <v>214560</v>
      </c>
      <c r="F103" s="482">
        <v>168199</v>
      </c>
      <c r="G103" s="482">
        <v>194784</v>
      </c>
      <c r="H103" s="482">
        <v>214313</v>
      </c>
      <c r="I103" s="482">
        <v>167712</v>
      </c>
      <c r="J103" s="482">
        <v>164443</v>
      </c>
      <c r="K103" s="482">
        <v>30341</v>
      </c>
      <c r="L103" s="482">
        <v>347</v>
      </c>
      <c r="M103" s="482">
        <v>247</v>
      </c>
      <c r="N103" s="482">
        <v>487</v>
      </c>
    </row>
    <row r="104" spans="2:14" ht="16.5" customHeight="1">
      <c r="B104" s="429" t="s">
        <v>595</v>
      </c>
      <c r="C104" s="208" t="s">
        <v>382</v>
      </c>
      <c r="D104" s="475">
        <v>128619</v>
      </c>
      <c r="E104" s="476">
        <v>183395</v>
      </c>
      <c r="F104" s="476">
        <v>97727</v>
      </c>
      <c r="G104" s="476">
        <v>128599</v>
      </c>
      <c r="H104" s="476">
        <v>183340</v>
      </c>
      <c r="I104" s="476">
        <v>97727</v>
      </c>
      <c r="J104" s="476">
        <v>122569</v>
      </c>
      <c r="K104" s="476">
        <v>6030</v>
      </c>
      <c r="L104" s="476">
        <v>20</v>
      </c>
      <c r="M104" s="476">
        <v>55</v>
      </c>
      <c r="N104" s="476">
        <v>0</v>
      </c>
    </row>
    <row r="105" spans="2:14" ht="16.5" customHeight="1">
      <c r="B105" s="430" t="s">
        <v>596</v>
      </c>
      <c r="C105" s="205" t="s">
        <v>383</v>
      </c>
      <c r="D105" s="486">
        <v>283325</v>
      </c>
      <c r="E105" s="487">
        <v>309200</v>
      </c>
      <c r="F105" s="487">
        <v>184981</v>
      </c>
      <c r="G105" s="487">
        <v>279200</v>
      </c>
      <c r="H105" s="487">
        <v>305527</v>
      </c>
      <c r="I105" s="487">
        <v>179141</v>
      </c>
      <c r="J105" s="487">
        <v>261883</v>
      </c>
      <c r="K105" s="487">
        <v>17317</v>
      </c>
      <c r="L105" s="487">
        <v>4125</v>
      </c>
      <c r="M105" s="487">
        <v>3673</v>
      </c>
      <c r="N105" s="487">
        <v>5840</v>
      </c>
    </row>
  </sheetData>
  <sheetProtection/>
  <mergeCells count="12">
    <mergeCell ref="J6:J7"/>
    <mergeCell ref="K6:K7"/>
    <mergeCell ref="B56:C59"/>
    <mergeCell ref="B4:C7"/>
    <mergeCell ref="L5:N6"/>
    <mergeCell ref="G5:I6"/>
    <mergeCell ref="D4:F6"/>
    <mergeCell ref="D56:F58"/>
    <mergeCell ref="G57:I58"/>
    <mergeCell ref="L57:N58"/>
    <mergeCell ref="J58:J59"/>
    <mergeCell ref="K58:K59"/>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5">
        <v>43009</v>
      </c>
      <c r="D1" s="202" t="s">
        <v>134</v>
      </c>
      <c r="E1" s="65"/>
      <c r="F1" s="65"/>
      <c r="H1" s="65"/>
      <c r="I1" s="65"/>
      <c r="J1" s="65"/>
      <c r="K1" s="65"/>
      <c r="L1" s="65"/>
      <c r="M1" s="65"/>
      <c r="N1" s="65"/>
      <c r="O1" s="65"/>
    </row>
    <row r="2" spans="2:15" ht="18" customHeight="1">
      <c r="B2" s="67"/>
      <c r="C2" s="69" t="s">
        <v>633</v>
      </c>
      <c r="E2" s="67"/>
      <c r="F2" s="67"/>
      <c r="G2" s="67"/>
      <c r="H2" s="67"/>
      <c r="I2" s="67"/>
      <c r="J2" s="67"/>
      <c r="K2" s="393"/>
      <c r="L2" s="67"/>
      <c r="M2" s="67"/>
      <c r="N2" s="67"/>
      <c r="O2" s="67"/>
    </row>
    <row r="3" spans="2:15" s="71" customFormat="1" ht="11.25" customHeight="1">
      <c r="B3" s="686" t="s">
        <v>523</v>
      </c>
      <c r="C3" s="687"/>
      <c r="D3" s="686" t="s">
        <v>483</v>
      </c>
      <c r="E3" s="692"/>
      <c r="F3" s="687"/>
      <c r="G3" s="686" t="s">
        <v>330</v>
      </c>
      <c r="H3" s="692"/>
      <c r="I3" s="692"/>
      <c r="J3" s="414"/>
      <c r="K3" s="414"/>
      <c r="L3" s="414"/>
      <c r="M3" s="414"/>
      <c r="N3" s="414"/>
      <c r="O3" s="415"/>
    </row>
    <row r="4" spans="2:15" s="71" customFormat="1" ht="18" customHeight="1">
      <c r="B4" s="688"/>
      <c r="C4" s="689"/>
      <c r="D4" s="693"/>
      <c r="E4" s="694"/>
      <c r="F4" s="695"/>
      <c r="G4" s="693"/>
      <c r="H4" s="694"/>
      <c r="I4" s="694"/>
      <c r="J4" s="699" t="s">
        <v>484</v>
      </c>
      <c r="K4" s="700"/>
      <c r="L4" s="700"/>
      <c r="M4" s="699" t="s">
        <v>331</v>
      </c>
      <c r="N4" s="701"/>
      <c r="O4" s="702"/>
    </row>
    <row r="5" spans="2:15" s="71" customFormat="1" ht="18" customHeight="1" thickBot="1">
      <c r="B5" s="690"/>
      <c r="C5" s="691"/>
      <c r="D5" s="73" t="s">
        <v>480</v>
      </c>
      <c r="E5" s="72" t="s">
        <v>481</v>
      </c>
      <c r="F5" s="72" t="s">
        <v>482</v>
      </c>
      <c r="G5" s="74" t="s">
        <v>480</v>
      </c>
      <c r="H5" s="72" t="s">
        <v>481</v>
      </c>
      <c r="I5" s="72" t="s">
        <v>482</v>
      </c>
      <c r="J5" s="74" t="s">
        <v>480</v>
      </c>
      <c r="K5" s="72" t="s">
        <v>481</v>
      </c>
      <c r="L5" s="72" t="s">
        <v>482</v>
      </c>
      <c r="M5" s="72" t="s">
        <v>480</v>
      </c>
      <c r="N5" s="74" t="s">
        <v>481</v>
      </c>
      <c r="O5" s="73" t="s">
        <v>482</v>
      </c>
    </row>
    <row r="6" spans="2:15" s="209" customFormat="1" ht="12" customHeight="1" thickTop="1">
      <c r="B6" s="440"/>
      <c r="C6" s="441"/>
      <c r="D6" s="213" t="s">
        <v>394</v>
      </c>
      <c r="E6" s="214" t="s">
        <v>394</v>
      </c>
      <c r="F6" s="214" t="s">
        <v>394</v>
      </c>
      <c r="G6" s="215" t="s">
        <v>395</v>
      </c>
      <c r="H6" s="215" t="s">
        <v>395</v>
      </c>
      <c r="I6" s="215" t="s">
        <v>395</v>
      </c>
      <c r="J6" s="215" t="s">
        <v>395</v>
      </c>
      <c r="K6" s="215" t="s">
        <v>395</v>
      </c>
      <c r="L6" s="215" t="s">
        <v>395</v>
      </c>
      <c r="M6" s="215" t="s">
        <v>395</v>
      </c>
      <c r="N6" s="215" t="s">
        <v>395</v>
      </c>
      <c r="O6" s="215" t="s">
        <v>395</v>
      </c>
    </row>
    <row r="7" spans="2:15" ht="16.5" customHeight="1">
      <c r="B7" s="447" t="s">
        <v>706</v>
      </c>
      <c r="C7" s="439" t="s">
        <v>294</v>
      </c>
      <c r="D7" s="505">
        <v>18.9</v>
      </c>
      <c r="E7" s="505">
        <v>19.9</v>
      </c>
      <c r="F7" s="505">
        <v>17.8</v>
      </c>
      <c r="G7" s="505">
        <v>147.3</v>
      </c>
      <c r="H7" s="505">
        <v>166.8</v>
      </c>
      <c r="I7" s="505">
        <v>124.9</v>
      </c>
      <c r="J7" s="505">
        <v>135.2</v>
      </c>
      <c r="K7" s="505">
        <v>149.6</v>
      </c>
      <c r="L7" s="505">
        <v>118.7</v>
      </c>
      <c r="M7" s="505">
        <v>12.1</v>
      </c>
      <c r="N7" s="505">
        <v>17.2</v>
      </c>
      <c r="O7" s="505">
        <v>6.2</v>
      </c>
    </row>
    <row r="8" spans="2:15" ht="16.5" customHeight="1">
      <c r="B8" s="443" t="s">
        <v>707</v>
      </c>
      <c r="C8" s="203" t="s">
        <v>295</v>
      </c>
      <c r="D8" s="506">
        <v>21.7</v>
      </c>
      <c r="E8" s="507">
        <v>21.9</v>
      </c>
      <c r="F8" s="507">
        <v>20.7</v>
      </c>
      <c r="G8" s="507">
        <v>175.2</v>
      </c>
      <c r="H8" s="507">
        <v>179.2</v>
      </c>
      <c r="I8" s="507">
        <v>155.2</v>
      </c>
      <c r="J8" s="507">
        <v>162.1</v>
      </c>
      <c r="K8" s="507">
        <v>164.3</v>
      </c>
      <c r="L8" s="507">
        <v>151</v>
      </c>
      <c r="M8" s="507">
        <v>13.1</v>
      </c>
      <c r="N8" s="507">
        <v>14.9</v>
      </c>
      <c r="O8" s="507">
        <v>4.2</v>
      </c>
    </row>
    <row r="9" spans="2:15" ht="16.5" customHeight="1">
      <c r="B9" s="444" t="s">
        <v>708</v>
      </c>
      <c r="C9" s="204" t="s">
        <v>296</v>
      </c>
      <c r="D9" s="508">
        <v>19.7</v>
      </c>
      <c r="E9" s="509">
        <v>20.1</v>
      </c>
      <c r="F9" s="509">
        <v>18.7</v>
      </c>
      <c r="G9" s="509">
        <v>166.6</v>
      </c>
      <c r="H9" s="509">
        <v>175.5</v>
      </c>
      <c r="I9" s="509">
        <v>144.7</v>
      </c>
      <c r="J9" s="509">
        <v>149.6</v>
      </c>
      <c r="K9" s="509">
        <v>155.2</v>
      </c>
      <c r="L9" s="509">
        <v>135.7</v>
      </c>
      <c r="M9" s="509">
        <v>17</v>
      </c>
      <c r="N9" s="509">
        <v>20.3</v>
      </c>
      <c r="O9" s="509">
        <v>9</v>
      </c>
    </row>
    <row r="10" spans="2:15" ht="16.5" customHeight="1">
      <c r="B10" s="445" t="s">
        <v>709</v>
      </c>
      <c r="C10" s="204" t="s">
        <v>297</v>
      </c>
      <c r="D10" s="508">
        <v>20</v>
      </c>
      <c r="E10" s="509">
        <v>20.4</v>
      </c>
      <c r="F10" s="509">
        <v>18.2</v>
      </c>
      <c r="G10" s="509">
        <v>161.8</v>
      </c>
      <c r="H10" s="509">
        <v>167.1</v>
      </c>
      <c r="I10" s="509">
        <v>138</v>
      </c>
      <c r="J10" s="509">
        <v>144</v>
      </c>
      <c r="K10" s="509">
        <v>147.6</v>
      </c>
      <c r="L10" s="509">
        <v>127.7</v>
      </c>
      <c r="M10" s="509">
        <v>17.8</v>
      </c>
      <c r="N10" s="509">
        <v>19.5</v>
      </c>
      <c r="O10" s="509">
        <v>10.3</v>
      </c>
    </row>
    <row r="11" spans="2:15" ht="16.5" customHeight="1">
      <c r="B11" s="444" t="s">
        <v>710</v>
      </c>
      <c r="C11" s="204" t="s">
        <v>298</v>
      </c>
      <c r="D11" s="508">
        <v>17.3</v>
      </c>
      <c r="E11" s="509">
        <v>18.5</v>
      </c>
      <c r="F11" s="509">
        <v>15.3</v>
      </c>
      <c r="G11" s="509">
        <v>135.1</v>
      </c>
      <c r="H11" s="509">
        <v>146.9</v>
      </c>
      <c r="I11" s="509">
        <v>116.6</v>
      </c>
      <c r="J11" s="509">
        <v>127.6</v>
      </c>
      <c r="K11" s="509">
        <v>137.1</v>
      </c>
      <c r="L11" s="509">
        <v>112.7</v>
      </c>
      <c r="M11" s="509">
        <v>7.5</v>
      </c>
      <c r="N11" s="509">
        <v>9.8</v>
      </c>
      <c r="O11" s="509">
        <v>3.9</v>
      </c>
    </row>
    <row r="12" spans="2:15" ht="16.5" customHeight="1">
      <c r="B12" s="444" t="s">
        <v>711</v>
      </c>
      <c r="C12" s="204" t="s">
        <v>354</v>
      </c>
      <c r="D12" s="508">
        <v>20</v>
      </c>
      <c r="E12" s="509">
        <v>20.1</v>
      </c>
      <c r="F12" s="509">
        <v>19.7</v>
      </c>
      <c r="G12" s="509">
        <v>166.1</v>
      </c>
      <c r="H12" s="509">
        <v>175.1</v>
      </c>
      <c r="I12" s="509">
        <v>132.6</v>
      </c>
      <c r="J12" s="509">
        <v>140.1</v>
      </c>
      <c r="K12" s="509">
        <v>145</v>
      </c>
      <c r="L12" s="509">
        <v>121.7</v>
      </c>
      <c r="M12" s="509">
        <v>26</v>
      </c>
      <c r="N12" s="509">
        <v>30.1</v>
      </c>
      <c r="O12" s="509">
        <v>10.9</v>
      </c>
    </row>
    <row r="13" spans="2:15" ht="16.5" customHeight="1">
      <c r="B13" s="444" t="s">
        <v>712</v>
      </c>
      <c r="C13" s="204" t="s">
        <v>355</v>
      </c>
      <c r="D13" s="508">
        <v>18.6</v>
      </c>
      <c r="E13" s="509">
        <v>19.8</v>
      </c>
      <c r="F13" s="509">
        <v>17.8</v>
      </c>
      <c r="G13" s="509">
        <v>129.6</v>
      </c>
      <c r="H13" s="509">
        <v>153.6</v>
      </c>
      <c r="I13" s="509">
        <v>111.3</v>
      </c>
      <c r="J13" s="509">
        <v>123.2</v>
      </c>
      <c r="K13" s="509">
        <v>143.2</v>
      </c>
      <c r="L13" s="509">
        <v>108</v>
      </c>
      <c r="M13" s="509">
        <v>6.4</v>
      </c>
      <c r="N13" s="509">
        <v>10.4</v>
      </c>
      <c r="O13" s="509">
        <v>3.3</v>
      </c>
    </row>
    <row r="14" spans="2:15" ht="16.5" customHeight="1">
      <c r="B14" s="444" t="s">
        <v>713</v>
      </c>
      <c r="C14" s="204" t="s">
        <v>356</v>
      </c>
      <c r="D14" s="508">
        <v>19.1</v>
      </c>
      <c r="E14" s="509">
        <v>19.9</v>
      </c>
      <c r="F14" s="509">
        <v>18.6</v>
      </c>
      <c r="G14" s="509">
        <v>145.9</v>
      </c>
      <c r="H14" s="509">
        <v>161</v>
      </c>
      <c r="I14" s="509">
        <v>134.5</v>
      </c>
      <c r="J14" s="509">
        <v>134.5</v>
      </c>
      <c r="K14" s="509">
        <v>145</v>
      </c>
      <c r="L14" s="509">
        <v>126.6</v>
      </c>
      <c r="M14" s="509">
        <v>11.4</v>
      </c>
      <c r="N14" s="509">
        <v>16</v>
      </c>
      <c r="O14" s="509">
        <v>7.9</v>
      </c>
    </row>
    <row r="15" spans="2:15" ht="16.5" customHeight="1">
      <c r="B15" s="444" t="s">
        <v>714</v>
      </c>
      <c r="C15" s="204" t="s">
        <v>357</v>
      </c>
      <c r="D15" s="508">
        <v>18.5</v>
      </c>
      <c r="E15" s="509">
        <v>19</v>
      </c>
      <c r="F15" s="509">
        <v>17.5</v>
      </c>
      <c r="G15" s="509">
        <v>147.6</v>
      </c>
      <c r="H15" s="509">
        <v>156.9</v>
      </c>
      <c r="I15" s="509">
        <v>130.4</v>
      </c>
      <c r="J15" s="509">
        <v>135.8</v>
      </c>
      <c r="K15" s="509">
        <v>142.5</v>
      </c>
      <c r="L15" s="509">
        <v>123.4</v>
      </c>
      <c r="M15" s="509">
        <v>11.8</v>
      </c>
      <c r="N15" s="509">
        <v>14.4</v>
      </c>
      <c r="O15" s="509">
        <v>7</v>
      </c>
    </row>
    <row r="16" spans="2:15" ht="16.5" customHeight="1">
      <c r="B16" s="444" t="s">
        <v>715</v>
      </c>
      <c r="C16" s="204" t="s">
        <v>358</v>
      </c>
      <c r="D16" s="508">
        <v>19.5</v>
      </c>
      <c r="E16" s="509">
        <v>19.6</v>
      </c>
      <c r="F16" s="509">
        <v>19.3</v>
      </c>
      <c r="G16" s="509">
        <v>153.3</v>
      </c>
      <c r="H16" s="509">
        <v>165.6</v>
      </c>
      <c r="I16" s="509">
        <v>136.6</v>
      </c>
      <c r="J16" s="509">
        <v>143</v>
      </c>
      <c r="K16" s="509">
        <v>152.7</v>
      </c>
      <c r="L16" s="509">
        <v>129.8</v>
      </c>
      <c r="M16" s="509">
        <v>10.3</v>
      </c>
      <c r="N16" s="509">
        <v>12.9</v>
      </c>
      <c r="O16" s="509">
        <v>6.8</v>
      </c>
    </row>
    <row r="17" spans="2:15" ht="16.5" customHeight="1">
      <c r="B17" s="444" t="s">
        <v>716</v>
      </c>
      <c r="C17" s="204" t="s">
        <v>359</v>
      </c>
      <c r="D17" s="508">
        <v>16.1</v>
      </c>
      <c r="E17" s="509">
        <v>17.5</v>
      </c>
      <c r="F17" s="509">
        <v>15.4</v>
      </c>
      <c r="G17" s="509">
        <v>103.1</v>
      </c>
      <c r="H17" s="509">
        <v>131.5</v>
      </c>
      <c r="I17" s="509">
        <v>88.3</v>
      </c>
      <c r="J17" s="509">
        <v>98.9</v>
      </c>
      <c r="K17" s="509">
        <v>124</v>
      </c>
      <c r="L17" s="509">
        <v>85.8</v>
      </c>
      <c r="M17" s="509">
        <v>4.2</v>
      </c>
      <c r="N17" s="509">
        <v>7.5</v>
      </c>
      <c r="O17" s="509">
        <v>2.5</v>
      </c>
    </row>
    <row r="18" spans="2:15" ht="16.5" customHeight="1">
      <c r="B18" s="444" t="s">
        <v>717</v>
      </c>
      <c r="C18" s="204" t="s">
        <v>360</v>
      </c>
      <c r="D18" s="508">
        <v>17.1</v>
      </c>
      <c r="E18" s="509">
        <v>18.8</v>
      </c>
      <c r="F18" s="509">
        <v>16</v>
      </c>
      <c r="G18" s="509">
        <v>128</v>
      </c>
      <c r="H18" s="509">
        <v>153.7</v>
      </c>
      <c r="I18" s="509">
        <v>113.1</v>
      </c>
      <c r="J18" s="509">
        <v>121.5</v>
      </c>
      <c r="K18" s="509">
        <v>145.2</v>
      </c>
      <c r="L18" s="509">
        <v>107.8</v>
      </c>
      <c r="M18" s="509">
        <v>6.5</v>
      </c>
      <c r="N18" s="509">
        <v>8.5</v>
      </c>
      <c r="O18" s="509">
        <v>5.3</v>
      </c>
    </row>
    <row r="19" spans="2:15" ht="16.5" customHeight="1">
      <c r="B19" s="444" t="s">
        <v>718</v>
      </c>
      <c r="C19" s="204" t="s">
        <v>361</v>
      </c>
      <c r="D19" s="508">
        <v>19.1</v>
      </c>
      <c r="E19" s="509">
        <v>19.8</v>
      </c>
      <c r="F19" s="509">
        <v>18.6</v>
      </c>
      <c r="G19" s="509">
        <v>159.2</v>
      </c>
      <c r="H19" s="509">
        <v>173.4</v>
      </c>
      <c r="I19" s="509">
        <v>147.6</v>
      </c>
      <c r="J19" s="509">
        <v>137.2</v>
      </c>
      <c r="K19" s="509">
        <v>146.6</v>
      </c>
      <c r="L19" s="509">
        <v>129.6</v>
      </c>
      <c r="M19" s="509">
        <v>22</v>
      </c>
      <c r="N19" s="509">
        <v>26.8</v>
      </c>
      <c r="O19" s="509">
        <v>18</v>
      </c>
    </row>
    <row r="20" spans="2:15" ht="16.5" customHeight="1">
      <c r="B20" s="444" t="s">
        <v>719</v>
      </c>
      <c r="C20" s="204" t="s">
        <v>362</v>
      </c>
      <c r="D20" s="508">
        <v>18.3</v>
      </c>
      <c r="E20" s="509">
        <v>19.2</v>
      </c>
      <c r="F20" s="509">
        <v>18.1</v>
      </c>
      <c r="G20" s="509">
        <v>138.7</v>
      </c>
      <c r="H20" s="509">
        <v>155.4</v>
      </c>
      <c r="I20" s="509">
        <v>134.5</v>
      </c>
      <c r="J20" s="509">
        <v>132.5</v>
      </c>
      <c r="K20" s="509">
        <v>145.4</v>
      </c>
      <c r="L20" s="509">
        <v>129.3</v>
      </c>
      <c r="M20" s="509">
        <v>6.2</v>
      </c>
      <c r="N20" s="509">
        <v>10</v>
      </c>
      <c r="O20" s="509">
        <v>5.2</v>
      </c>
    </row>
    <row r="21" spans="2:15" ht="16.5" customHeight="1">
      <c r="B21" s="444" t="s">
        <v>722</v>
      </c>
      <c r="C21" s="204" t="s">
        <v>299</v>
      </c>
      <c r="D21" s="508">
        <v>19</v>
      </c>
      <c r="E21" s="509">
        <v>19.6</v>
      </c>
      <c r="F21" s="509">
        <v>18.1</v>
      </c>
      <c r="G21" s="509">
        <v>151.7</v>
      </c>
      <c r="H21" s="509">
        <v>158.9</v>
      </c>
      <c r="I21" s="509">
        <v>143</v>
      </c>
      <c r="J21" s="509">
        <v>144.3</v>
      </c>
      <c r="K21" s="509">
        <v>150.6</v>
      </c>
      <c r="L21" s="509">
        <v>136.6</v>
      </c>
      <c r="M21" s="509">
        <v>7.4</v>
      </c>
      <c r="N21" s="509">
        <v>8.3</v>
      </c>
      <c r="O21" s="509">
        <v>6.4</v>
      </c>
    </row>
    <row r="22" spans="2:15" ht="16.5" customHeight="1">
      <c r="B22" s="446" t="s">
        <v>723</v>
      </c>
      <c r="C22" s="205" t="s">
        <v>363</v>
      </c>
      <c r="D22" s="510">
        <v>19</v>
      </c>
      <c r="E22" s="511">
        <v>20</v>
      </c>
      <c r="F22" s="511">
        <v>17.9</v>
      </c>
      <c r="G22" s="511">
        <v>137.9</v>
      </c>
      <c r="H22" s="511">
        <v>161.7</v>
      </c>
      <c r="I22" s="511">
        <v>112.4</v>
      </c>
      <c r="J22" s="511">
        <v>130.8</v>
      </c>
      <c r="K22" s="511">
        <v>151.4</v>
      </c>
      <c r="L22" s="511">
        <v>108.7</v>
      </c>
      <c r="M22" s="511">
        <v>7.1</v>
      </c>
      <c r="N22" s="511">
        <v>10.3</v>
      </c>
      <c r="O22" s="511">
        <v>3.7</v>
      </c>
    </row>
    <row r="23" spans="2:15" ht="16.5" customHeight="1">
      <c r="B23" s="426" t="s">
        <v>724</v>
      </c>
      <c r="C23" s="206" t="s">
        <v>364</v>
      </c>
      <c r="D23" s="507">
        <v>18.3</v>
      </c>
      <c r="E23" s="507">
        <v>18.9</v>
      </c>
      <c r="F23" s="507">
        <v>17.5</v>
      </c>
      <c r="G23" s="507">
        <v>144.6</v>
      </c>
      <c r="H23" s="507">
        <v>158.2</v>
      </c>
      <c r="I23" s="507">
        <v>129.4</v>
      </c>
      <c r="J23" s="507">
        <v>132.4</v>
      </c>
      <c r="K23" s="507">
        <v>142</v>
      </c>
      <c r="L23" s="507">
        <v>121.6</v>
      </c>
      <c r="M23" s="507">
        <v>12.2</v>
      </c>
      <c r="N23" s="507">
        <v>16.2</v>
      </c>
      <c r="O23" s="507">
        <v>7.8</v>
      </c>
    </row>
    <row r="24" spans="2:15" ht="16.5" customHeight="1">
      <c r="B24" s="427" t="s">
        <v>725</v>
      </c>
      <c r="C24" s="204" t="s">
        <v>301</v>
      </c>
      <c r="D24" s="512">
        <v>21.1</v>
      </c>
      <c r="E24" s="512">
        <v>21.2</v>
      </c>
      <c r="F24" s="512">
        <v>21</v>
      </c>
      <c r="G24" s="512">
        <v>168</v>
      </c>
      <c r="H24" s="512">
        <v>176.8</v>
      </c>
      <c r="I24" s="512">
        <v>159.5</v>
      </c>
      <c r="J24" s="512">
        <v>160.1</v>
      </c>
      <c r="K24" s="512">
        <v>164.6</v>
      </c>
      <c r="L24" s="512">
        <v>155.8</v>
      </c>
      <c r="M24" s="512">
        <v>7.9</v>
      </c>
      <c r="N24" s="512">
        <v>12.2</v>
      </c>
      <c r="O24" s="512">
        <v>3.7</v>
      </c>
    </row>
    <row r="25" spans="2:15" ht="16.5" customHeight="1">
      <c r="B25" s="428" t="s">
        <v>726</v>
      </c>
      <c r="C25" s="207" t="s">
        <v>365</v>
      </c>
      <c r="D25" s="505">
        <v>19.5</v>
      </c>
      <c r="E25" s="505">
        <v>19.8</v>
      </c>
      <c r="F25" s="505">
        <v>18.6</v>
      </c>
      <c r="G25" s="505">
        <v>166.6</v>
      </c>
      <c r="H25" s="505">
        <v>169.2</v>
      </c>
      <c r="I25" s="505">
        <v>158.4</v>
      </c>
      <c r="J25" s="505">
        <v>155.9</v>
      </c>
      <c r="K25" s="505">
        <v>157.9</v>
      </c>
      <c r="L25" s="505">
        <v>149.6</v>
      </c>
      <c r="M25" s="505">
        <v>10.7</v>
      </c>
      <c r="N25" s="505">
        <v>11.3</v>
      </c>
      <c r="O25" s="505">
        <v>8.8</v>
      </c>
    </row>
    <row r="26" spans="2:15" ht="16.5" customHeight="1">
      <c r="B26" s="429" t="s">
        <v>727</v>
      </c>
      <c r="C26" s="208" t="s">
        <v>366</v>
      </c>
      <c r="D26" s="509">
        <v>19.9</v>
      </c>
      <c r="E26" s="509">
        <v>19.8</v>
      </c>
      <c r="F26" s="509">
        <v>20.3</v>
      </c>
      <c r="G26" s="509">
        <v>171.4</v>
      </c>
      <c r="H26" s="509">
        <v>173.5</v>
      </c>
      <c r="I26" s="509">
        <v>164.5</v>
      </c>
      <c r="J26" s="509">
        <v>155.9</v>
      </c>
      <c r="K26" s="509">
        <v>156.4</v>
      </c>
      <c r="L26" s="509">
        <v>154.3</v>
      </c>
      <c r="M26" s="509">
        <v>15.5</v>
      </c>
      <c r="N26" s="509">
        <v>17.1</v>
      </c>
      <c r="O26" s="509">
        <v>10.2</v>
      </c>
    </row>
    <row r="27" spans="2:15" ht="16.5" customHeight="1">
      <c r="B27" s="429" t="s">
        <v>728</v>
      </c>
      <c r="C27" s="208" t="s">
        <v>367</v>
      </c>
      <c r="D27" s="509">
        <v>20.9</v>
      </c>
      <c r="E27" s="509">
        <v>21.2</v>
      </c>
      <c r="F27" s="509">
        <v>19.8</v>
      </c>
      <c r="G27" s="509">
        <v>174.4</v>
      </c>
      <c r="H27" s="509">
        <v>178.1</v>
      </c>
      <c r="I27" s="509">
        <v>155.7</v>
      </c>
      <c r="J27" s="509">
        <v>154.1</v>
      </c>
      <c r="K27" s="509">
        <v>156.1</v>
      </c>
      <c r="L27" s="509">
        <v>144</v>
      </c>
      <c r="M27" s="509">
        <v>20.3</v>
      </c>
      <c r="N27" s="509">
        <v>22</v>
      </c>
      <c r="O27" s="509">
        <v>11.7</v>
      </c>
    </row>
    <row r="28" spans="2:15" ht="16.5" customHeight="1">
      <c r="B28" s="429" t="s">
        <v>729</v>
      </c>
      <c r="C28" s="208" t="s">
        <v>305</v>
      </c>
      <c r="D28" s="509">
        <v>19.7</v>
      </c>
      <c r="E28" s="509">
        <v>19.8</v>
      </c>
      <c r="F28" s="509">
        <v>19.5</v>
      </c>
      <c r="G28" s="509">
        <v>174.1</v>
      </c>
      <c r="H28" s="509">
        <v>186.2</v>
      </c>
      <c r="I28" s="509">
        <v>152.4</v>
      </c>
      <c r="J28" s="509">
        <v>154.7</v>
      </c>
      <c r="K28" s="509">
        <v>161.9</v>
      </c>
      <c r="L28" s="509">
        <v>141.8</v>
      </c>
      <c r="M28" s="509">
        <v>19.4</v>
      </c>
      <c r="N28" s="509">
        <v>24.3</v>
      </c>
      <c r="O28" s="509">
        <v>10.6</v>
      </c>
    </row>
    <row r="29" spans="2:15" ht="16.5" customHeight="1">
      <c r="B29" s="429" t="s">
        <v>730</v>
      </c>
      <c r="C29" s="208" t="s">
        <v>368</v>
      </c>
      <c r="D29" s="509">
        <v>19.6</v>
      </c>
      <c r="E29" s="509">
        <v>19.8</v>
      </c>
      <c r="F29" s="509">
        <v>18.8</v>
      </c>
      <c r="G29" s="509">
        <v>165.4</v>
      </c>
      <c r="H29" s="509">
        <v>168.4</v>
      </c>
      <c r="I29" s="509">
        <v>153.8</v>
      </c>
      <c r="J29" s="509">
        <v>148.7</v>
      </c>
      <c r="K29" s="509">
        <v>149.8</v>
      </c>
      <c r="L29" s="509">
        <v>144.4</v>
      </c>
      <c r="M29" s="509">
        <v>16.7</v>
      </c>
      <c r="N29" s="509">
        <v>18.6</v>
      </c>
      <c r="O29" s="509">
        <v>9.4</v>
      </c>
    </row>
    <row r="30" spans="2:15" ht="16.5" customHeight="1">
      <c r="B30" s="429" t="s">
        <v>731</v>
      </c>
      <c r="C30" s="208" t="s">
        <v>369</v>
      </c>
      <c r="D30" s="509">
        <v>19.7</v>
      </c>
      <c r="E30" s="509">
        <v>20.2</v>
      </c>
      <c r="F30" s="509">
        <v>19</v>
      </c>
      <c r="G30" s="509">
        <v>170.3</v>
      </c>
      <c r="H30" s="509">
        <v>181.3</v>
      </c>
      <c r="I30" s="509">
        <v>153.5</v>
      </c>
      <c r="J30" s="509">
        <v>151.6</v>
      </c>
      <c r="K30" s="509">
        <v>158.4</v>
      </c>
      <c r="L30" s="509">
        <v>141.2</v>
      </c>
      <c r="M30" s="509">
        <v>18.7</v>
      </c>
      <c r="N30" s="509">
        <v>22.9</v>
      </c>
      <c r="O30" s="509">
        <v>12.3</v>
      </c>
    </row>
    <row r="31" spans="2:15" ht="16.5" customHeight="1">
      <c r="B31" s="429" t="s">
        <v>732</v>
      </c>
      <c r="C31" s="208" t="s">
        <v>370</v>
      </c>
      <c r="D31" s="509">
        <v>19.4</v>
      </c>
      <c r="E31" s="509">
        <v>19.6</v>
      </c>
      <c r="F31" s="509">
        <v>18.7</v>
      </c>
      <c r="G31" s="509">
        <v>167.9</v>
      </c>
      <c r="H31" s="509">
        <v>175</v>
      </c>
      <c r="I31" s="509">
        <v>146.6</v>
      </c>
      <c r="J31" s="509">
        <v>147</v>
      </c>
      <c r="K31" s="509">
        <v>151</v>
      </c>
      <c r="L31" s="509">
        <v>134.9</v>
      </c>
      <c r="M31" s="509">
        <v>20.9</v>
      </c>
      <c r="N31" s="509">
        <v>24</v>
      </c>
      <c r="O31" s="509">
        <v>11.7</v>
      </c>
    </row>
    <row r="32" spans="2:15" ht="16.5" customHeight="1">
      <c r="B32" s="429" t="s">
        <v>733</v>
      </c>
      <c r="C32" s="208" t="s">
        <v>371</v>
      </c>
      <c r="D32" s="509">
        <v>18.5</v>
      </c>
      <c r="E32" s="509">
        <v>18.3</v>
      </c>
      <c r="F32" s="509">
        <v>20</v>
      </c>
      <c r="G32" s="509">
        <v>156.9</v>
      </c>
      <c r="H32" s="509">
        <v>155.8</v>
      </c>
      <c r="I32" s="509">
        <v>165.4</v>
      </c>
      <c r="J32" s="509">
        <v>141.1</v>
      </c>
      <c r="K32" s="509">
        <v>139.1</v>
      </c>
      <c r="L32" s="509">
        <v>156.6</v>
      </c>
      <c r="M32" s="509">
        <v>15.8</v>
      </c>
      <c r="N32" s="509">
        <v>16.7</v>
      </c>
      <c r="O32" s="509">
        <v>8.8</v>
      </c>
    </row>
    <row r="33" spans="2:15" ht="16.5" customHeight="1">
      <c r="B33" s="429" t="s">
        <v>734</v>
      </c>
      <c r="C33" s="208" t="s">
        <v>310</v>
      </c>
      <c r="D33" s="509">
        <v>20.7</v>
      </c>
      <c r="E33" s="509">
        <v>20.8</v>
      </c>
      <c r="F33" s="509">
        <v>20</v>
      </c>
      <c r="G33" s="509">
        <v>186.2</v>
      </c>
      <c r="H33" s="509">
        <v>190.4</v>
      </c>
      <c r="I33" s="509">
        <v>163.3</v>
      </c>
      <c r="J33" s="509">
        <v>160.3</v>
      </c>
      <c r="K33" s="509">
        <v>161.7</v>
      </c>
      <c r="L33" s="509">
        <v>152.9</v>
      </c>
      <c r="M33" s="509">
        <v>25.9</v>
      </c>
      <c r="N33" s="509">
        <v>28.7</v>
      </c>
      <c r="O33" s="509">
        <v>10.4</v>
      </c>
    </row>
    <row r="34" spans="2:15" ht="16.5" customHeight="1">
      <c r="B34" s="429" t="s">
        <v>735</v>
      </c>
      <c r="C34" s="208" t="s">
        <v>311</v>
      </c>
      <c r="D34" s="509">
        <v>20.3</v>
      </c>
      <c r="E34" s="509">
        <v>20.4</v>
      </c>
      <c r="F34" s="509">
        <v>19.1</v>
      </c>
      <c r="G34" s="509">
        <v>170.9</v>
      </c>
      <c r="H34" s="509">
        <v>172.8</v>
      </c>
      <c r="I34" s="509">
        <v>156.7</v>
      </c>
      <c r="J34" s="509">
        <v>150.9</v>
      </c>
      <c r="K34" s="509">
        <v>151.7</v>
      </c>
      <c r="L34" s="509">
        <v>144.9</v>
      </c>
      <c r="M34" s="509">
        <v>20</v>
      </c>
      <c r="N34" s="509">
        <v>21.1</v>
      </c>
      <c r="O34" s="509">
        <v>11.8</v>
      </c>
    </row>
    <row r="35" spans="2:15" ht="16.5" customHeight="1">
      <c r="B35" s="429" t="s">
        <v>736</v>
      </c>
      <c r="C35" s="208" t="s">
        <v>312</v>
      </c>
      <c r="D35" s="509">
        <v>20.4</v>
      </c>
      <c r="E35" s="509">
        <v>20.8</v>
      </c>
      <c r="F35" s="509">
        <v>19.4</v>
      </c>
      <c r="G35" s="509">
        <v>175.8</v>
      </c>
      <c r="H35" s="509">
        <v>182.3</v>
      </c>
      <c r="I35" s="509">
        <v>157</v>
      </c>
      <c r="J35" s="509">
        <v>153.4</v>
      </c>
      <c r="K35" s="509">
        <v>156.6</v>
      </c>
      <c r="L35" s="509">
        <v>144.2</v>
      </c>
      <c r="M35" s="509">
        <v>22.4</v>
      </c>
      <c r="N35" s="509">
        <v>25.7</v>
      </c>
      <c r="O35" s="509">
        <v>12.8</v>
      </c>
    </row>
    <row r="36" spans="2:15" ht="16.5" customHeight="1">
      <c r="B36" s="429" t="s">
        <v>737</v>
      </c>
      <c r="C36" s="208" t="s">
        <v>372</v>
      </c>
      <c r="D36" s="509">
        <v>20.2</v>
      </c>
      <c r="E36" s="509">
        <v>20.6</v>
      </c>
      <c r="F36" s="509">
        <v>17.8</v>
      </c>
      <c r="G36" s="509">
        <v>177.8</v>
      </c>
      <c r="H36" s="509">
        <v>184.5</v>
      </c>
      <c r="I36" s="509">
        <v>140.4</v>
      </c>
      <c r="J36" s="509">
        <v>153.1</v>
      </c>
      <c r="K36" s="509">
        <v>157.4</v>
      </c>
      <c r="L36" s="509">
        <v>128.8</v>
      </c>
      <c r="M36" s="509">
        <v>24.7</v>
      </c>
      <c r="N36" s="509">
        <v>27.1</v>
      </c>
      <c r="O36" s="509">
        <v>11.6</v>
      </c>
    </row>
    <row r="37" spans="2:15" ht="16.5" customHeight="1">
      <c r="B37" s="429" t="s">
        <v>738</v>
      </c>
      <c r="C37" s="208" t="s">
        <v>373</v>
      </c>
      <c r="D37" s="509">
        <v>20.6</v>
      </c>
      <c r="E37" s="509">
        <v>20.8</v>
      </c>
      <c r="F37" s="509">
        <v>19.9</v>
      </c>
      <c r="G37" s="509">
        <v>178.5</v>
      </c>
      <c r="H37" s="509">
        <v>185.4</v>
      </c>
      <c r="I37" s="509">
        <v>146.5</v>
      </c>
      <c r="J37" s="509">
        <v>158</v>
      </c>
      <c r="K37" s="509">
        <v>162.1</v>
      </c>
      <c r="L37" s="509">
        <v>139</v>
      </c>
      <c r="M37" s="509">
        <v>20.5</v>
      </c>
      <c r="N37" s="509">
        <v>23.3</v>
      </c>
      <c r="O37" s="509">
        <v>7.5</v>
      </c>
    </row>
    <row r="38" spans="2:15" ht="16.5" customHeight="1">
      <c r="B38" s="429" t="s">
        <v>739</v>
      </c>
      <c r="C38" s="208" t="s">
        <v>374</v>
      </c>
      <c r="D38" s="509">
        <v>19.6</v>
      </c>
      <c r="E38" s="509">
        <v>20</v>
      </c>
      <c r="F38" s="509">
        <v>18.9</v>
      </c>
      <c r="G38" s="509">
        <v>164.6</v>
      </c>
      <c r="H38" s="509">
        <v>171.1</v>
      </c>
      <c r="I38" s="509">
        <v>153</v>
      </c>
      <c r="J38" s="509">
        <v>149.7</v>
      </c>
      <c r="K38" s="509">
        <v>154.1</v>
      </c>
      <c r="L38" s="509">
        <v>142</v>
      </c>
      <c r="M38" s="509">
        <v>14.9</v>
      </c>
      <c r="N38" s="509">
        <v>17</v>
      </c>
      <c r="O38" s="509">
        <v>11</v>
      </c>
    </row>
    <row r="39" spans="2:15" ht="16.5" customHeight="1">
      <c r="B39" s="429" t="s">
        <v>740</v>
      </c>
      <c r="C39" s="208" t="s">
        <v>375</v>
      </c>
      <c r="D39" s="509">
        <v>19.4</v>
      </c>
      <c r="E39" s="509">
        <v>20.4</v>
      </c>
      <c r="F39" s="509">
        <v>18.2</v>
      </c>
      <c r="G39" s="509">
        <v>155.2</v>
      </c>
      <c r="H39" s="509">
        <v>177.7</v>
      </c>
      <c r="I39" s="509">
        <v>126.8</v>
      </c>
      <c r="J39" s="509">
        <v>142.6</v>
      </c>
      <c r="K39" s="509">
        <v>159.8</v>
      </c>
      <c r="L39" s="509">
        <v>120.9</v>
      </c>
      <c r="M39" s="509">
        <v>12.6</v>
      </c>
      <c r="N39" s="509">
        <v>17.9</v>
      </c>
      <c r="O39" s="509">
        <v>5.9</v>
      </c>
    </row>
    <row r="40" spans="2:15" ht="16.5" customHeight="1">
      <c r="B40" s="429" t="s">
        <v>749</v>
      </c>
      <c r="C40" s="208" t="s">
        <v>376</v>
      </c>
      <c r="D40" s="509">
        <v>19.6</v>
      </c>
      <c r="E40" s="509">
        <v>19.7</v>
      </c>
      <c r="F40" s="509">
        <v>19.4</v>
      </c>
      <c r="G40" s="509">
        <v>164.3</v>
      </c>
      <c r="H40" s="509">
        <v>171.8</v>
      </c>
      <c r="I40" s="509">
        <v>149.3</v>
      </c>
      <c r="J40" s="509">
        <v>149.9</v>
      </c>
      <c r="K40" s="509">
        <v>153.9</v>
      </c>
      <c r="L40" s="509">
        <v>141.9</v>
      </c>
      <c r="M40" s="509">
        <v>14.4</v>
      </c>
      <c r="N40" s="509">
        <v>17.9</v>
      </c>
      <c r="O40" s="509">
        <v>7.4</v>
      </c>
    </row>
    <row r="41" spans="2:15" ht="16.5" customHeight="1">
      <c r="B41" s="429" t="s">
        <v>750</v>
      </c>
      <c r="C41" s="208" t="s">
        <v>377</v>
      </c>
      <c r="D41" s="509">
        <v>19.5</v>
      </c>
      <c r="E41" s="509">
        <v>19.7</v>
      </c>
      <c r="F41" s="509">
        <v>19</v>
      </c>
      <c r="G41" s="509">
        <v>166.1</v>
      </c>
      <c r="H41" s="509">
        <v>171.4</v>
      </c>
      <c r="I41" s="509">
        <v>155</v>
      </c>
      <c r="J41" s="509">
        <v>150.5</v>
      </c>
      <c r="K41" s="509">
        <v>153.4</v>
      </c>
      <c r="L41" s="509">
        <v>144.3</v>
      </c>
      <c r="M41" s="509">
        <v>15.6</v>
      </c>
      <c r="N41" s="509">
        <v>18</v>
      </c>
      <c r="O41" s="509">
        <v>10.7</v>
      </c>
    </row>
    <row r="42" spans="2:15" ht="16.5" customHeight="1">
      <c r="B42" s="429" t="s">
        <v>751</v>
      </c>
      <c r="C42" s="208" t="s">
        <v>378</v>
      </c>
      <c r="D42" s="509">
        <v>19.9</v>
      </c>
      <c r="E42" s="509">
        <v>20.2</v>
      </c>
      <c r="F42" s="509">
        <v>19</v>
      </c>
      <c r="G42" s="509">
        <v>175.4</v>
      </c>
      <c r="H42" s="509">
        <v>180.2</v>
      </c>
      <c r="I42" s="509">
        <v>155.8</v>
      </c>
      <c r="J42" s="509">
        <v>156.6</v>
      </c>
      <c r="K42" s="509">
        <v>159.4</v>
      </c>
      <c r="L42" s="509">
        <v>145.1</v>
      </c>
      <c r="M42" s="509">
        <v>18.8</v>
      </c>
      <c r="N42" s="509">
        <v>20.8</v>
      </c>
      <c r="O42" s="509">
        <v>10.7</v>
      </c>
    </row>
    <row r="43" spans="2:15" ht="16.5" customHeight="1">
      <c r="B43" s="429" t="s">
        <v>752</v>
      </c>
      <c r="C43" s="448" t="s">
        <v>76</v>
      </c>
      <c r="D43" s="509">
        <v>18.2</v>
      </c>
      <c r="E43" s="509">
        <v>19.6</v>
      </c>
      <c r="F43" s="509">
        <v>16.6</v>
      </c>
      <c r="G43" s="509">
        <v>141.9</v>
      </c>
      <c r="H43" s="509">
        <v>164.3</v>
      </c>
      <c r="I43" s="509">
        <v>115.2</v>
      </c>
      <c r="J43" s="509">
        <v>132.4</v>
      </c>
      <c r="K43" s="509">
        <v>150.9</v>
      </c>
      <c r="L43" s="509">
        <v>110.3</v>
      </c>
      <c r="M43" s="509">
        <v>9.5</v>
      </c>
      <c r="N43" s="509">
        <v>13.4</v>
      </c>
      <c r="O43" s="509">
        <v>4.9</v>
      </c>
    </row>
    <row r="44" spans="2:15" ht="16.5" customHeight="1">
      <c r="B44" s="426" t="s">
        <v>588</v>
      </c>
      <c r="C44" s="523" t="s">
        <v>74</v>
      </c>
      <c r="D44" s="507">
        <v>19.4</v>
      </c>
      <c r="E44" s="507">
        <v>20</v>
      </c>
      <c r="F44" s="507">
        <v>18.4</v>
      </c>
      <c r="G44" s="507">
        <v>156.2</v>
      </c>
      <c r="H44" s="507">
        <v>166.7</v>
      </c>
      <c r="I44" s="507">
        <v>136.4</v>
      </c>
      <c r="J44" s="507">
        <v>147</v>
      </c>
      <c r="K44" s="507">
        <v>154.8</v>
      </c>
      <c r="L44" s="507">
        <v>132.3</v>
      </c>
      <c r="M44" s="507">
        <v>9.2</v>
      </c>
      <c r="N44" s="507">
        <v>11.9</v>
      </c>
      <c r="O44" s="507">
        <v>4.1</v>
      </c>
    </row>
    <row r="45" spans="2:15" ht="16.5" customHeight="1">
      <c r="B45" s="430" t="s">
        <v>589</v>
      </c>
      <c r="C45" s="524" t="s">
        <v>75</v>
      </c>
      <c r="D45" s="511">
        <v>18.3</v>
      </c>
      <c r="E45" s="511">
        <v>19.6</v>
      </c>
      <c r="F45" s="511">
        <v>17.6</v>
      </c>
      <c r="G45" s="511">
        <v>118.2</v>
      </c>
      <c r="H45" s="511">
        <v>142.8</v>
      </c>
      <c r="I45" s="511">
        <v>105.7</v>
      </c>
      <c r="J45" s="511">
        <v>113</v>
      </c>
      <c r="K45" s="511">
        <v>133.6</v>
      </c>
      <c r="L45" s="511">
        <v>102.6</v>
      </c>
      <c r="M45" s="511">
        <v>5.2</v>
      </c>
      <c r="N45" s="511">
        <v>9.2</v>
      </c>
      <c r="O45" s="511">
        <v>3.1</v>
      </c>
    </row>
    <row r="46" spans="2:15" ht="16.5" customHeight="1">
      <c r="B46" s="428" t="s">
        <v>590</v>
      </c>
      <c r="C46" s="207" t="s">
        <v>321</v>
      </c>
      <c r="D46" s="505">
        <v>17.1</v>
      </c>
      <c r="E46" s="505">
        <v>18.4</v>
      </c>
      <c r="F46" s="505">
        <v>16.2</v>
      </c>
      <c r="G46" s="505">
        <v>120.7</v>
      </c>
      <c r="H46" s="505">
        <v>154.8</v>
      </c>
      <c r="I46" s="505">
        <v>98.3</v>
      </c>
      <c r="J46" s="505">
        <v>113.2</v>
      </c>
      <c r="K46" s="505">
        <v>142</v>
      </c>
      <c r="L46" s="505">
        <v>94.2</v>
      </c>
      <c r="M46" s="505">
        <v>7.5</v>
      </c>
      <c r="N46" s="505">
        <v>12.8</v>
      </c>
      <c r="O46" s="505">
        <v>4.1</v>
      </c>
    </row>
    <row r="47" spans="2:15" ht="16.5" customHeight="1">
      <c r="B47" s="429" t="s">
        <v>591</v>
      </c>
      <c r="C47" s="208" t="s">
        <v>379</v>
      </c>
      <c r="D47" s="509">
        <v>15.8</v>
      </c>
      <c r="E47" s="509">
        <v>17.2</v>
      </c>
      <c r="F47" s="509">
        <v>15.2</v>
      </c>
      <c r="G47" s="509">
        <v>97.4</v>
      </c>
      <c r="H47" s="509">
        <v>122.3</v>
      </c>
      <c r="I47" s="509">
        <v>85.4</v>
      </c>
      <c r="J47" s="509">
        <v>94.3</v>
      </c>
      <c r="K47" s="509">
        <v>116.9</v>
      </c>
      <c r="L47" s="509">
        <v>83.4</v>
      </c>
      <c r="M47" s="509">
        <v>3.1</v>
      </c>
      <c r="N47" s="509">
        <v>5.4</v>
      </c>
      <c r="O47" s="509">
        <v>2</v>
      </c>
    </row>
    <row r="48" spans="2:15" ht="16.5" customHeight="1">
      <c r="B48" s="426" t="s">
        <v>592</v>
      </c>
      <c r="C48" s="206" t="s">
        <v>322</v>
      </c>
      <c r="D48" s="507">
        <v>18.4</v>
      </c>
      <c r="E48" s="507">
        <v>19.3</v>
      </c>
      <c r="F48" s="507">
        <v>18.2</v>
      </c>
      <c r="G48" s="507">
        <v>142.2</v>
      </c>
      <c r="H48" s="507">
        <v>156.3</v>
      </c>
      <c r="I48" s="507">
        <v>137.5</v>
      </c>
      <c r="J48" s="507">
        <v>135.3</v>
      </c>
      <c r="K48" s="507">
        <v>145.6</v>
      </c>
      <c r="L48" s="507">
        <v>131.9</v>
      </c>
      <c r="M48" s="507">
        <v>6.9</v>
      </c>
      <c r="N48" s="507">
        <v>10.7</v>
      </c>
      <c r="O48" s="507">
        <v>5.6</v>
      </c>
    </row>
    <row r="49" spans="2:15" ht="16.5" customHeight="1">
      <c r="B49" s="430" t="s">
        <v>593</v>
      </c>
      <c r="C49" s="205" t="s">
        <v>380</v>
      </c>
      <c r="D49" s="511">
        <v>18.2</v>
      </c>
      <c r="E49" s="511">
        <v>19</v>
      </c>
      <c r="F49" s="511">
        <v>18.1</v>
      </c>
      <c r="G49" s="511">
        <v>135.9</v>
      </c>
      <c r="H49" s="511">
        <v>154</v>
      </c>
      <c r="I49" s="511">
        <v>132.5</v>
      </c>
      <c r="J49" s="511">
        <v>130.3</v>
      </c>
      <c r="K49" s="511">
        <v>145.1</v>
      </c>
      <c r="L49" s="511">
        <v>127.5</v>
      </c>
      <c r="M49" s="511">
        <v>5.6</v>
      </c>
      <c r="N49" s="511">
        <v>8.9</v>
      </c>
      <c r="O49" s="511">
        <v>5</v>
      </c>
    </row>
    <row r="50" spans="2:15" ht="16.5" customHeight="1">
      <c r="B50" s="428" t="s">
        <v>594</v>
      </c>
      <c r="C50" s="207" t="s">
        <v>381</v>
      </c>
      <c r="D50" s="505">
        <v>19.1</v>
      </c>
      <c r="E50" s="505">
        <v>20.1</v>
      </c>
      <c r="F50" s="505">
        <v>17.9</v>
      </c>
      <c r="G50" s="505">
        <v>157.1</v>
      </c>
      <c r="H50" s="505">
        <v>171.7</v>
      </c>
      <c r="I50" s="505">
        <v>138.7</v>
      </c>
      <c r="J50" s="505">
        <v>142.5</v>
      </c>
      <c r="K50" s="505">
        <v>151.6</v>
      </c>
      <c r="L50" s="505">
        <v>131.1</v>
      </c>
      <c r="M50" s="505">
        <v>14.6</v>
      </c>
      <c r="N50" s="505">
        <v>20.1</v>
      </c>
      <c r="O50" s="505">
        <v>7.6</v>
      </c>
    </row>
    <row r="51" spans="2:15" ht="16.5" customHeight="1">
      <c r="B51" s="429" t="s">
        <v>595</v>
      </c>
      <c r="C51" s="208" t="s">
        <v>382</v>
      </c>
      <c r="D51" s="509">
        <v>17.9</v>
      </c>
      <c r="E51" s="509">
        <v>18.5</v>
      </c>
      <c r="F51" s="509">
        <v>17.4</v>
      </c>
      <c r="G51" s="509">
        <v>112.3</v>
      </c>
      <c r="H51" s="509">
        <v>137.9</v>
      </c>
      <c r="I51" s="509">
        <v>95.1</v>
      </c>
      <c r="J51" s="509">
        <v>107.3</v>
      </c>
      <c r="K51" s="509">
        <v>129.1</v>
      </c>
      <c r="L51" s="509">
        <v>92.7</v>
      </c>
      <c r="M51" s="509">
        <v>5</v>
      </c>
      <c r="N51" s="509">
        <v>8.8</v>
      </c>
      <c r="O51" s="509">
        <v>2.4</v>
      </c>
    </row>
    <row r="52" spans="2:15" ht="16.5" customHeight="1">
      <c r="B52" s="430" t="s">
        <v>596</v>
      </c>
      <c r="C52" s="205" t="s">
        <v>383</v>
      </c>
      <c r="D52" s="511">
        <v>21.6</v>
      </c>
      <c r="E52" s="511">
        <v>21.8</v>
      </c>
      <c r="F52" s="511">
        <v>20.8</v>
      </c>
      <c r="G52" s="511">
        <v>181.1</v>
      </c>
      <c r="H52" s="511">
        <v>185.4</v>
      </c>
      <c r="I52" s="511">
        <v>167.1</v>
      </c>
      <c r="J52" s="511">
        <v>176.9</v>
      </c>
      <c r="K52" s="511">
        <v>181</v>
      </c>
      <c r="L52" s="511">
        <v>163.6</v>
      </c>
      <c r="M52" s="511">
        <v>4.2</v>
      </c>
      <c r="N52" s="511">
        <v>4.4</v>
      </c>
      <c r="O52" s="511">
        <v>3.5</v>
      </c>
    </row>
    <row r="53" spans="2:15" ht="21.75" customHeight="1">
      <c r="B53" s="65"/>
      <c r="C53" s="395">
        <v>43009</v>
      </c>
      <c r="D53" s="202" t="s">
        <v>136</v>
      </c>
      <c r="E53" s="65"/>
      <c r="F53" s="403"/>
      <c r="H53" s="65"/>
      <c r="I53" s="65"/>
      <c r="J53" s="65"/>
      <c r="K53" s="65"/>
      <c r="L53" s="65"/>
      <c r="M53" s="65"/>
      <c r="N53" s="65"/>
      <c r="O53" s="65"/>
    </row>
    <row r="54" spans="2:15" ht="18" customHeight="1">
      <c r="B54" s="67"/>
      <c r="C54" s="69" t="s">
        <v>597</v>
      </c>
      <c r="E54" s="67"/>
      <c r="F54" s="67"/>
      <c r="G54" s="67"/>
      <c r="H54" s="67"/>
      <c r="I54" s="67"/>
      <c r="J54" s="67"/>
      <c r="K54" s="393"/>
      <c r="L54" s="67"/>
      <c r="M54" s="67"/>
      <c r="N54" s="67"/>
      <c r="O54" s="67"/>
    </row>
    <row r="55" spans="2:15" s="71" customFormat="1" ht="10.5" customHeight="1">
      <c r="B55" s="686" t="s">
        <v>523</v>
      </c>
      <c r="C55" s="687"/>
      <c r="D55" s="686" t="s">
        <v>483</v>
      </c>
      <c r="E55" s="692"/>
      <c r="F55" s="687"/>
      <c r="G55" s="686" t="s">
        <v>330</v>
      </c>
      <c r="H55" s="692"/>
      <c r="I55" s="692"/>
      <c r="J55" s="414"/>
      <c r="K55" s="414"/>
      <c r="L55" s="414"/>
      <c r="M55" s="414"/>
      <c r="N55" s="414"/>
      <c r="O55" s="415"/>
    </row>
    <row r="56" spans="2:15" s="71" customFormat="1" ht="18" customHeight="1">
      <c r="B56" s="688"/>
      <c r="C56" s="689"/>
      <c r="D56" s="693"/>
      <c r="E56" s="694"/>
      <c r="F56" s="695"/>
      <c r="G56" s="693"/>
      <c r="H56" s="694"/>
      <c r="I56" s="694"/>
      <c r="J56" s="699" t="s">
        <v>484</v>
      </c>
      <c r="K56" s="700"/>
      <c r="L56" s="700"/>
      <c r="M56" s="699" t="s">
        <v>331</v>
      </c>
      <c r="N56" s="701"/>
      <c r="O56" s="702"/>
    </row>
    <row r="57" spans="2:15" s="71" customFormat="1" ht="18" customHeight="1" thickBot="1">
      <c r="B57" s="690"/>
      <c r="C57" s="691"/>
      <c r="D57" s="73" t="s">
        <v>480</v>
      </c>
      <c r="E57" s="72" t="s">
        <v>481</v>
      </c>
      <c r="F57" s="72" t="s">
        <v>482</v>
      </c>
      <c r="G57" s="74" t="s">
        <v>480</v>
      </c>
      <c r="H57" s="72" t="s">
        <v>481</v>
      </c>
      <c r="I57" s="72" t="s">
        <v>482</v>
      </c>
      <c r="J57" s="74" t="s">
        <v>480</v>
      </c>
      <c r="K57" s="72" t="s">
        <v>481</v>
      </c>
      <c r="L57" s="72" t="s">
        <v>482</v>
      </c>
      <c r="M57" s="72" t="s">
        <v>480</v>
      </c>
      <c r="N57" s="74" t="s">
        <v>481</v>
      </c>
      <c r="O57" s="73" t="s">
        <v>482</v>
      </c>
    </row>
    <row r="58" spans="2:15" s="209" customFormat="1" ht="12" customHeight="1" thickTop="1">
      <c r="B58" s="440"/>
      <c r="C58" s="441"/>
      <c r="D58" s="210" t="s">
        <v>476</v>
      </c>
      <c r="E58" s="211" t="s">
        <v>476</v>
      </c>
      <c r="F58" s="211" t="s">
        <v>476</v>
      </c>
      <c r="G58" s="212" t="s">
        <v>477</v>
      </c>
      <c r="H58" s="212" t="s">
        <v>477</v>
      </c>
      <c r="I58" s="212" t="s">
        <v>477</v>
      </c>
      <c r="J58" s="212" t="s">
        <v>477</v>
      </c>
      <c r="K58" s="212" t="s">
        <v>477</v>
      </c>
      <c r="L58" s="212" t="s">
        <v>477</v>
      </c>
      <c r="M58" s="212" t="s">
        <v>477</v>
      </c>
      <c r="N58" s="212" t="s">
        <v>477</v>
      </c>
      <c r="O58" s="212" t="s">
        <v>477</v>
      </c>
    </row>
    <row r="59" spans="2:15" ht="16.5" customHeight="1">
      <c r="B59" s="447" t="s">
        <v>323</v>
      </c>
      <c r="C59" s="439" t="s">
        <v>294</v>
      </c>
      <c r="D59" s="505">
        <v>19.3</v>
      </c>
      <c r="E59" s="505">
        <v>20.1</v>
      </c>
      <c r="F59" s="505">
        <v>18.2</v>
      </c>
      <c r="G59" s="505">
        <v>155.1</v>
      </c>
      <c r="H59" s="505">
        <v>172.8</v>
      </c>
      <c r="I59" s="505">
        <v>132.6</v>
      </c>
      <c r="J59" s="505">
        <v>140.1</v>
      </c>
      <c r="K59" s="505">
        <v>152.3</v>
      </c>
      <c r="L59" s="505">
        <v>124.6</v>
      </c>
      <c r="M59" s="505">
        <v>15</v>
      </c>
      <c r="N59" s="505">
        <v>20.5</v>
      </c>
      <c r="O59" s="505">
        <v>8</v>
      </c>
    </row>
    <row r="60" spans="2:15" ht="16.5" customHeight="1">
      <c r="B60" s="443" t="s">
        <v>671</v>
      </c>
      <c r="C60" s="203" t="s">
        <v>295</v>
      </c>
      <c r="D60" s="506">
        <v>22.6</v>
      </c>
      <c r="E60" s="507">
        <v>22.6</v>
      </c>
      <c r="F60" s="507">
        <v>22.6</v>
      </c>
      <c r="G60" s="507">
        <v>183</v>
      </c>
      <c r="H60" s="507">
        <v>182.9</v>
      </c>
      <c r="I60" s="507">
        <v>183</v>
      </c>
      <c r="J60" s="507">
        <v>168.2</v>
      </c>
      <c r="K60" s="507">
        <v>167.8</v>
      </c>
      <c r="L60" s="507">
        <v>171.2</v>
      </c>
      <c r="M60" s="507">
        <v>14.8</v>
      </c>
      <c r="N60" s="507">
        <v>15.1</v>
      </c>
      <c r="O60" s="507">
        <v>11.8</v>
      </c>
    </row>
    <row r="61" spans="2:15" ht="16.5" customHeight="1">
      <c r="B61" s="444" t="s">
        <v>672</v>
      </c>
      <c r="C61" s="204" t="s">
        <v>296</v>
      </c>
      <c r="D61" s="508">
        <v>19.7</v>
      </c>
      <c r="E61" s="509">
        <v>20.1</v>
      </c>
      <c r="F61" s="509">
        <v>18.6</v>
      </c>
      <c r="G61" s="509">
        <v>171.3</v>
      </c>
      <c r="H61" s="509">
        <v>178.6</v>
      </c>
      <c r="I61" s="509">
        <v>151.2</v>
      </c>
      <c r="J61" s="509">
        <v>151.9</v>
      </c>
      <c r="K61" s="509">
        <v>156.4</v>
      </c>
      <c r="L61" s="509">
        <v>139.6</v>
      </c>
      <c r="M61" s="509">
        <v>19.4</v>
      </c>
      <c r="N61" s="509">
        <v>22.2</v>
      </c>
      <c r="O61" s="509">
        <v>11.6</v>
      </c>
    </row>
    <row r="62" spans="2:15" ht="16.5" customHeight="1">
      <c r="B62" s="445" t="s">
        <v>673</v>
      </c>
      <c r="C62" s="204" t="s">
        <v>297</v>
      </c>
      <c r="D62" s="508">
        <v>20</v>
      </c>
      <c r="E62" s="509">
        <v>20.4</v>
      </c>
      <c r="F62" s="509">
        <v>18.2</v>
      </c>
      <c r="G62" s="509">
        <v>161.8</v>
      </c>
      <c r="H62" s="509">
        <v>167.1</v>
      </c>
      <c r="I62" s="509">
        <v>138</v>
      </c>
      <c r="J62" s="509">
        <v>144</v>
      </c>
      <c r="K62" s="509">
        <v>147.6</v>
      </c>
      <c r="L62" s="509">
        <v>127.7</v>
      </c>
      <c r="M62" s="509">
        <v>17.8</v>
      </c>
      <c r="N62" s="509">
        <v>19.5</v>
      </c>
      <c r="O62" s="509">
        <v>10.3</v>
      </c>
    </row>
    <row r="63" spans="2:15" ht="16.5" customHeight="1">
      <c r="B63" s="444" t="s">
        <v>674</v>
      </c>
      <c r="C63" s="204" t="s">
        <v>298</v>
      </c>
      <c r="D63" s="508">
        <v>19</v>
      </c>
      <c r="E63" s="509">
        <v>19</v>
      </c>
      <c r="F63" s="509">
        <v>18.9</v>
      </c>
      <c r="G63" s="509">
        <v>146.6</v>
      </c>
      <c r="H63" s="509">
        <v>148.9</v>
      </c>
      <c r="I63" s="509">
        <v>141.7</v>
      </c>
      <c r="J63" s="509">
        <v>137.9</v>
      </c>
      <c r="K63" s="509">
        <v>138.9</v>
      </c>
      <c r="L63" s="509">
        <v>135.7</v>
      </c>
      <c r="M63" s="509">
        <v>8.7</v>
      </c>
      <c r="N63" s="509">
        <v>10</v>
      </c>
      <c r="O63" s="509">
        <v>6</v>
      </c>
    </row>
    <row r="64" spans="2:15" ht="16.5" customHeight="1">
      <c r="B64" s="444" t="s">
        <v>675</v>
      </c>
      <c r="C64" s="204" t="s">
        <v>354</v>
      </c>
      <c r="D64" s="508">
        <v>20.4</v>
      </c>
      <c r="E64" s="509">
        <v>20.7</v>
      </c>
      <c r="F64" s="509">
        <v>19.1</v>
      </c>
      <c r="G64" s="509">
        <v>175.7</v>
      </c>
      <c r="H64" s="509">
        <v>182.7</v>
      </c>
      <c r="I64" s="509">
        <v>144.6</v>
      </c>
      <c r="J64" s="509">
        <v>147.2</v>
      </c>
      <c r="K64" s="509">
        <v>150.7</v>
      </c>
      <c r="L64" s="509">
        <v>131.3</v>
      </c>
      <c r="M64" s="509">
        <v>28.5</v>
      </c>
      <c r="N64" s="509">
        <v>32</v>
      </c>
      <c r="O64" s="509">
        <v>13.3</v>
      </c>
    </row>
    <row r="65" spans="2:15" ht="16.5" customHeight="1">
      <c r="B65" s="444" t="s">
        <v>676</v>
      </c>
      <c r="C65" s="204" t="s">
        <v>355</v>
      </c>
      <c r="D65" s="508">
        <v>19</v>
      </c>
      <c r="E65" s="509">
        <v>19.7</v>
      </c>
      <c r="F65" s="509">
        <v>18.5</v>
      </c>
      <c r="G65" s="509">
        <v>133.5</v>
      </c>
      <c r="H65" s="509">
        <v>158.3</v>
      </c>
      <c r="I65" s="509">
        <v>119.6</v>
      </c>
      <c r="J65" s="509">
        <v>126</v>
      </c>
      <c r="K65" s="509">
        <v>144.7</v>
      </c>
      <c r="L65" s="509">
        <v>115.6</v>
      </c>
      <c r="M65" s="509">
        <v>7.5</v>
      </c>
      <c r="N65" s="509">
        <v>13.6</v>
      </c>
      <c r="O65" s="509">
        <v>4</v>
      </c>
    </row>
    <row r="66" spans="2:15" ht="16.5" customHeight="1">
      <c r="B66" s="444" t="s">
        <v>677</v>
      </c>
      <c r="C66" s="204" t="s">
        <v>356</v>
      </c>
      <c r="D66" s="508">
        <v>19.4</v>
      </c>
      <c r="E66" s="509">
        <v>20.3</v>
      </c>
      <c r="F66" s="509">
        <v>18.8</v>
      </c>
      <c r="G66" s="509">
        <v>141.5</v>
      </c>
      <c r="H66" s="509">
        <v>157.4</v>
      </c>
      <c r="I66" s="509">
        <v>130.1</v>
      </c>
      <c r="J66" s="509">
        <v>133</v>
      </c>
      <c r="K66" s="509">
        <v>143.7</v>
      </c>
      <c r="L66" s="509">
        <v>125.3</v>
      </c>
      <c r="M66" s="509">
        <v>8.5</v>
      </c>
      <c r="N66" s="509">
        <v>13.7</v>
      </c>
      <c r="O66" s="509">
        <v>4.8</v>
      </c>
    </row>
    <row r="67" spans="2:15" ht="16.5" customHeight="1">
      <c r="B67" s="444" t="s">
        <v>678</v>
      </c>
      <c r="C67" s="204" t="s">
        <v>357</v>
      </c>
      <c r="D67" s="508">
        <v>19.1</v>
      </c>
      <c r="E67" s="509">
        <v>19.8</v>
      </c>
      <c r="F67" s="509">
        <v>17.6</v>
      </c>
      <c r="G67" s="509">
        <v>155.3</v>
      </c>
      <c r="H67" s="509">
        <v>167.2</v>
      </c>
      <c r="I67" s="509">
        <v>129.4</v>
      </c>
      <c r="J67" s="509">
        <v>140.7</v>
      </c>
      <c r="K67" s="509">
        <v>149.9</v>
      </c>
      <c r="L67" s="509">
        <v>120.7</v>
      </c>
      <c r="M67" s="509">
        <v>14.6</v>
      </c>
      <c r="N67" s="509">
        <v>17.3</v>
      </c>
      <c r="O67" s="509">
        <v>8.7</v>
      </c>
    </row>
    <row r="68" spans="2:15" ht="16.5" customHeight="1">
      <c r="B68" s="444" t="s">
        <v>324</v>
      </c>
      <c r="C68" s="204" t="s">
        <v>358</v>
      </c>
      <c r="D68" s="508">
        <v>19.7</v>
      </c>
      <c r="E68" s="509">
        <v>19.9</v>
      </c>
      <c r="F68" s="509">
        <v>19.3</v>
      </c>
      <c r="G68" s="509">
        <v>157.6</v>
      </c>
      <c r="H68" s="509">
        <v>171.4</v>
      </c>
      <c r="I68" s="509">
        <v>133.7</v>
      </c>
      <c r="J68" s="509">
        <v>145.8</v>
      </c>
      <c r="K68" s="509">
        <v>155.5</v>
      </c>
      <c r="L68" s="509">
        <v>128.9</v>
      </c>
      <c r="M68" s="509">
        <v>11.8</v>
      </c>
      <c r="N68" s="509">
        <v>15.9</v>
      </c>
      <c r="O68" s="509">
        <v>4.8</v>
      </c>
    </row>
    <row r="69" spans="2:15" ht="16.5" customHeight="1">
      <c r="B69" s="444" t="s">
        <v>679</v>
      </c>
      <c r="C69" s="204" t="s">
        <v>359</v>
      </c>
      <c r="D69" s="508">
        <v>17.7</v>
      </c>
      <c r="E69" s="509">
        <v>18.8</v>
      </c>
      <c r="F69" s="509">
        <v>17.2</v>
      </c>
      <c r="G69" s="509">
        <v>119.1</v>
      </c>
      <c r="H69" s="509">
        <v>151.5</v>
      </c>
      <c r="I69" s="509">
        <v>104.6</v>
      </c>
      <c r="J69" s="509">
        <v>112.4</v>
      </c>
      <c r="K69" s="509">
        <v>139.2</v>
      </c>
      <c r="L69" s="509">
        <v>100.4</v>
      </c>
      <c r="M69" s="509">
        <v>6.7</v>
      </c>
      <c r="N69" s="509">
        <v>12.3</v>
      </c>
      <c r="O69" s="509">
        <v>4.2</v>
      </c>
    </row>
    <row r="70" spans="2:15" ht="16.5" customHeight="1">
      <c r="B70" s="444" t="s">
        <v>680</v>
      </c>
      <c r="C70" s="204" t="s">
        <v>360</v>
      </c>
      <c r="D70" s="508">
        <v>17</v>
      </c>
      <c r="E70" s="509">
        <v>18.2</v>
      </c>
      <c r="F70" s="509">
        <v>16.4</v>
      </c>
      <c r="G70" s="509">
        <v>127.3</v>
      </c>
      <c r="H70" s="509">
        <v>144.4</v>
      </c>
      <c r="I70" s="509">
        <v>116.8</v>
      </c>
      <c r="J70" s="509">
        <v>119.5</v>
      </c>
      <c r="K70" s="509">
        <v>133.4</v>
      </c>
      <c r="L70" s="509">
        <v>111</v>
      </c>
      <c r="M70" s="509">
        <v>7.8</v>
      </c>
      <c r="N70" s="509">
        <v>11</v>
      </c>
      <c r="O70" s="509">
        <v>5.8</v>
      </c>
    </row>
    <row r="71" spans="2:15" ht="16.5" customHeight="1">
      <c r="B71" s="444" t="s">
        <v>681</v>
      </c>
      <c r="C71" s="204" t="s">
        <v>361</v>
      </c>
      <c r="D71" s="508">
        <v>19.5</v>
      </c>
      <c r="E71" s="509">
        <v>19.9</v>
      </c>
      <c r="F71" s="509">
        <v>19</v>
      </c>
      <c r="G71" s="509">
        <v>174.3</v>
      </c>
      <c r="H71" s="509">
        <v>183</v>
      </c>
      <c r="I71" s="509">
        <v>164.1</v>
      </c>
      <c r="J71" s="509">
        <v>142.9</v>
      </c>
      <c r="K71" s="509">
        <v>150.6</v>
      </c>
      <c r="L71" s="509">
        <v>133.8</v>
      </c>
      <c r="M71" s="509">
        <v>31.4</v>
      </c>
      <c r="N71" s="509">
        <v>32.4</v>
      </c>
      <c r="O71" s="509">
        <v>30.3</v>
      </c>
    </row>
    <row r="72" spans="2:15" ht="16.5" customHeight="1">
      <c r="B72" s="444" t="s">
        <v>682</v>
      </c>
      <c r="C72" s="204" t="s">
        <v>362</v>
      </c>
      <c r="D72" s="508">
        <v>18.2</v>
      </c>
      <c r="E72" s="509">
        <v>19.4</v>
      </c>
      <c r="F72" s="509">
        <v>17.9</v>
      </c>
      <c r="G72" s="509">
        <v>141.2</v>
      </c>
      <c r="H72" s="509">
        <v>156.4</v>
      </c>
      <c r="I72" s="509">
        <v>136.9</v>
      </c>
      <c r="J72" s="509">
        <v>134.4</v>
      </c>
      <c r="K72" s="509">
        <v>146.4</v>
      </c>
      <c r="L72" s="509">
        <v>131</v>
      </c>
      <c r="M72" s="509">
        <v>6.8</v>
      </c>
      <c r="N72" s="509">
        <v>10</v>
      </c>
      <c r="O72" s="509">
        <v>5.9</v>
      </c>
    </row>
    <row r="73" spans="2:15" ht="16.5" customHeight="1">
      <c r="B73" s="444" t="s">
        <v>683</v>
      </c>
      <c r="C73" s="204" t="s">
        <v>299</v>
      </c>
      <c r="D73" s="508">
        <v>19</v>
      </c>
      <c r="E73" s="509">
        <v>19.2</v>
      </c>
      <c r="F73" s="509">
        <v>18.6</v>
      </c>
      <c r="G73" s="509">
        <v>150.9</v>
      </c>
      <c r="H73" s="509">
        <v>156.7</v>
      </c>
      <c r="I73" s="509">
        <v>140.7</v>
      </c>
      <c r="J73" s="509">
        <v>141.8</v>
      </c>
      <c r="K73" s="509">
        <v>145.7</v>
      </c>
      <c r="L73" s="509">
        <v>134.9</v>
      </c>
      <c r="M73" s="509">
        <v>9.1</v>
      </c>
      <c r="N73" s="509">
        <v>11</v>
      </c>
      <c r="O73" s="509">
        <v>5.8</v>
      </c>
    </row>
    <row r="74" spans="2:15" ht="16.5" customHeight="1">
      <c r="B74" s="446" t="s">
        <v>684</v>
      </c>
      <c r="C74" s="205" t="s">
        <v>363</v>
      </c>
      <c r="D74" s="510">
        <v>18.8</v>
      </c>
      <c r="E74" s="511">
        <v>19.7</v>
      </c>
      <c r="F74" s="511">
        <v>18</v>
      </c>
      <c r="G74" s="511">
        <v>132.3</v>
      </c>
      <c r="H74" s="511">
        <v>159.2</v>
      </c>
      <c r="I74" s="511">
        <v>109.1</v>
      </c>
      <c r="J74" s="511">
        <v>124.2</v>
      </c>
      <c r="K74" s="511">
        <v>146.5</v>
      </c>
      <c r="L74" s="511">
        <v>104.9</v>
      </c>
      <c r="M74" s="511">
        <v>8.1</v>
      </c>
      <c r="N74" s="511">
        <v>12.7</v>
      </c>
      <c r="O74" s="511">
        <v>4.2</v>
      </c>
    </row>
    <row r="75" spans="2:15" ht="16.5" customHeight="1">
      <c r="B75" s="426" t="s">
        <v>685</v>
      </c>
      <c r="C75" s="206" t="s">
        <v>364</v>
      </c>
      <c r="D75" s="507">
        <v>19.2</v>
      </c>
      <c r="E75" s="507">
        <v>19.9</v>
      </c>
      <c r="F75" s="507">
        <v>18.4</v>
      </c>
      <c r="G75" s="507">
        <v>159</v>
      </c>
      <c r="H75" s="507">
        <v>172</v>
      </c>
      <c r="I75" s="507">
        <v>142.9</v>
      </c>
      <c r="J75" s="507">
        <v>142.7</v>
      </c>
      <c r="K75" s="507">
        <v>151.5</v>
      </c>
      <c r="L75" s="507">
        <v>131.7</v>
      </c>
      <c r="M75" s="507">
        <v>16.3</v>
      </c>
      <c r="N75" s="507">
        <v>20.5</v>
      </c>
      <c r="O75" s="507">
        <v>11.2</v>
      </c>
    </row>
    <row r="76" spans="2:15" ht="16.5" customHeight="1">
      <c r="B76" s="427" t="s">
        <v>686</v>
      </c>
      <c r="C76" s="204" t="s">
        <v>301</v>
      </c>
      <c r="D76" s="512">
        <v>20.4</v>
      </c>
      <c r="E76" s="512">
        <v>20.6</v>
      </c>
      <c r="F76" s="512">
        <v>19.7</v>
      </c>
      <c r="G76" s="512">
        <v>175.2</v>
      </c>
      <c r="H76" s="512">
        <v>177.4</v>
      </c>
      <c r="I76" s="512">
        <v>169.3</v>
      </c>
      <c r="J76" s="512">
        <v>157</v>
      </c>
      <c r="K76" s="512">
        <v>158.8</v>
      </c>
      <c r="L76" s="512">
        <v>152.4</v>
      </c>
      <c r="M76" s="512">
        <v>18.2</v>
      </c>
      <c r="N76" s="512">
        <v>18.6</v>
      </c>
      <c r="O76" s="512">
        <v>16.9</v>
      </c>
    </row>
    <row r="77" spans="2:15" ht="16.5" customHeight="1">
      <c r="B77" s="428" t="s">
        <v>687</v>
      </c>
      <c r="C77" s="207" t="s">
        <v>365</v>
      </c>
      <c r="D77" s="514">
        <v>19.9</v>
      </c>
      <c r="E77" s="514">
        <v>20</v>
      </c>
      <c r="F77" s="514">
        <v>19.6</v>
      </c>
      <c r="G77" s="514">
        <v>169.4</v>
      </c>
      <c r="H77" s="514">
        <v>171.6</v>
      </c>
      <c r="I77" s="514">
        <v>161.6</v>
      </c>
      <c r="J77" s="514">
        <v>159.1</v>
      </c>
      <c r="K77" s="514">
        <v>159.1</v>
      </c>
      <c r="L77" s="514">
        <v>159.1</v>
      </c>
      <c r="M77" s="514">
        <v>10.3</v>
      </c>
      <c r="N77" s="514">
        <v>12.5</v>
      </c>
      <c r="O77" s="514">
        <v>2.5</v>
      </c>
    </row>
    <row r="78" spans="2:15" ht="16.5" customHeight="1">
      <c r="B78" s="429" t="s">
        <v>688</v>
      </c>
      <c r="C78" s="208" t="s">
        <v>366</v>
      </c>
      <c r="D78" s="509">
        <v>18.8</v>
      </c>
      <c r="E78" s="509">
        <v>18.9</v>
      </c>
      <c r="F78" s="509">
        <v>18.6</v>
      </c>
      <c r="G78" s="509">
        <v>164.7</v>
      </c>
      <c r="H78" s="509">
        <v>167.5</v>
      </c>
      <c r="I78" s="509">
        <v>153.4</v>
      </c>
      <c r="J78" s="509">
        <v>148.6</v>
      </c>
      <c r="K78" s="509">
        <v>150</v>
      </c>
      <c r="L78" s="509">
        <v>143</v>
      </c>
      <c r="M78" s="509">
        <v>16.1</v>
      </c>
      <c r="N78" s="509">
        <v>17.5</v>
      </c>
      <c r="O78" s="509">
        <v>10.4</v>
      </c>
    </row>
    <row r="79" spans="2:15" ht="16.5" customHeight="1">
      <c r="B79" s="429" t="s">
        <v>689</v>
      </c>
      <c r="C79" s="208" t="s">
        <v>367</v>
      </c>
      <c r="D79" s="509">
        <v>21.1</v>
      </c>
      <c r="E79" s="509">
        <v>21.3</v>
      </c>
      <c r="F79" s="509">
        <v>19.7</v>
      </c>
      <c r="G79" s="509">
        <v>178.1</v>
      </c>
      <c r="H79" s="509">
        <v>180.4</v>
      </c>
      <c r="I79" s="509">
        <v>163.5</v>
      </c>
      <c r="J79" s="509">
        <v>155.9</v>
      </c>
      <c r="K79" s="509">
        <v>157.1</v>
      </c>
      <c r="L79" s="509">
        <v>148</v>
      </c>
      <c r="M79" s="509">
        <v>22.2</v>
      </c>
      <c r="N79" s="509">
        <v>23.3</v>
      </c>
      <c r="O79" s="509">
        <v>15.5</v>
      </c>
    </row>
    <row r="80" spans="2:15" ht="16.5" customHeight="1">
      <c r="B80" s="429" t="s">
        <v>690</v>
      </c>
      <c r="C80" s="208" t="s">
        <v>305</v>
      </c>
      <c r="D80" s="509">
        <v>19.1</v>
      </c>
      <c r="E80" s="509">
        <v>19.2</v>
      </c>
      <c r="F80" s="509">
        <v>18.9</v>
      </c>
      <c r="G80" s="509">
        <v>172.5</v>
      </c>
      <c r="H80" s="509">
        <v>185.6</v>
      </c>
      <c r="I80" s="509">
        <v>151.1</v>
      </c>
      <c r="J80" s="509">
        <v>151.9</v>
      </c>
      <c r="K80" s="509">
        <v>159.9</v>
      </c>
      <c r="L80" s="509">
        <v>138.8</v>
      </c>
      <c r="M80" s="509">
        <v>20.6</v>
      </c>
      <c r="N80" s="509">
        <v>25.7</v>
      </c>
      <c r="O80" s="509">
        <v>12.3</v>
      </c>
    </row>
    <row r="81" spans="2:15" ht="16.5" customHeight="1">
      <c r="B81" s="429" t="s">
        <v>691</v>
      </c>
      <c r="C81" s="208" t="s">
        <v>368</v>
      </c>
      <c r="D81" s="509">
        <v>19.6</v>
      </c>
      <c r="E81" s="509">
        <v>19.8</v>
      </c>
      <c r="F81" s="509">
        <v>18.9</v>
      </c>
      <c r="G81" s="509">
        <v>166.6</v>
      </c>
      <c r="H81" s="509">
        <v>170.2</v>
      </c>
      <c r="I81" s="509">
        <v>154</v>
      </c>
      <c r="J81" s="509">
        <v>149.2</v>
      </c>
      <c r="K81" s="509">
        <v>150.5</v>
      </c>
      <c r="L81" s="509">
        <v>144.9</v>
      </c>
      <c r="M81" s="509">
        <v>17.4</v>
      </c>
      <c r="N81" s="509">
        <v>19.7</v>
      </c>
      <c r="O81" s="509">
        <v>9.1</v>
      </c>
    </row>
    <row r="82" spans="2:15" ht="16.5" customHeight="1">
      <c r="B82" s="429" t="s">
        <v>692</v>
      </c>
      <c r="C82" s="208" t="s">
        <v>369</v>
      </c>
      <c r="D82" s="509">
        <v>19.7</v>
      </c>
      <c r="E82" s="509">
        <v>20</v>
      </c>
      <c r="F82" s="509">
        <v>19.1</v>
      </c>
      <c r="G82" s="509">
        <v>179.1</v>
      </c>
      <c r="H82" s="509">
        <v>188.4</v>
      </c>
      <c r="I82" s="509">
        <v>162.2</v>
      </c>
      <c r="J82" s="509">
        <v>154.6</v>
      </c>
      <c r="K82" s="509">
        <v>160.1</v>
      </c>
      <c r="L82" s="509">
        <v>144.6</v>
      </c>
      <c r="M82" s="509">
        <v>24.5</v>
      </c>
      <c r="N82" s="509">
        <v>28.3</v>
      </c>
      <c r="O82" s="509">
        <v>17.6</v>
      </c>
    </row>
    <row r="83" spans="2:15" ht="16.5" customHeight="1">
      <c r="B83" s="429" t="s">
        <v>693</v>
      </c>
      <c r="C83" s="208" t="s">
        <v>370</v>
      </c>
      <c r="D83" s="509">
        <v>19.3</v>
      </c>
      <c r="E83" s="509">
        <v>19.5</v>
      </c>
      <c r="F83" s="509">
        <v>18.5</v>
      </c>
      <c r="G83" s="509">
        <v>169.2</v>
      </c>
      <c r="H83" s="509">
        <v>175.5</v>
      </c>
      <c r="I83" s="509">
        <v>146.3</v>
      </c>
      <c r="J83" s="509">
        <v>148.3</v>
      </c>
      <c r="K83" s="509">
        <v>151.7</v>
      </c>
      <c r="L83" s="509">
        <v>135.9</v>
      </c>
      <c r="M83" s="509">
        <v>20.9</v>
      </c>
      <c r="N83" s="509">
        <v>23.8</v>
      </c>
      <c r="O83" s="509">
        <v>10.4</v>
      </c>
    </row>
    <row r="84" spans="2:15" ht="16.5" customHeight="1">
      <c r="B84" s="429" t="s">
        <v>694</v>
      </c>
      <c r="C84" s="208" t="s">
        <v>371</v>
      </c>
      <c r="D84" s="509">
        <v>19.5</v>
      </c>
      <c r="E84" s="509">
        <v>19.5</v>
      </c>
      <c r="F84" s="509">
        <v>19.4</v>
      </c>
      <c r="G84" s="509">
        <v>167.9</v>
      </c>
      <c r="H84" s="509">
        <v>168.5</v>
      </c>
      <c r="I84" s="509">
        <v>165</v>
      </c>
      <c r="J84" s="509">
        <v>151.2</v>
      </c>
      <c r="K84" s="509">
        <v>150.8</v>
      </c>
      <c r="L84" s="509">
        <v>153.3</v>
      </c>
      <c r="M84" s="509">
        <v>16.7</v>
      </c>
      <c r="N84" s="509">
        <v>17.7</v>
      </c>
      <c r="O84" s="509">
        <v>11.7</v>
      </c>
    </row>
    <row r="85" spans="2:15" ht="16.5" customHeight="1">
      <c r="B85" s="429" t="s">
        <v>695</v>
      </c>
      <c r="C85" s="208" t="s">
        <v>310</v>
      </c>
      <c r="D85" s="509">
        <v>20.6</v>
      </c>
      <c r="E85" s="509">
        <v>20.7</v>
      </c>
      <c r="F85" s="509">
        <v>19.8</v>
      </c>
      <c r="G85" s="509">
        <v>190</v>
      </c>
      <c r="H85" s="509">
        <v>194.7</v>
      </c>
      <c r="I85" s="509">
        <v>162.5</v>
      </c>
      <c r="J85" s="509">
        <v>162.4</v>
      </c>
      <c r="K85" s="509">
        <v>164.1</v>
      </c>
      <c r="L85" s="509">
        <v>152.6</v>
      </c>
      <c r="M85" s="509">
        <v>27.6</v>
      </c>
      <c r="N85" s="509">
        <v>30.6</v>
      </c>
      <c r="O85" s="509">
        <v>9.9</v>
      </c>
    </row>
    <row r="86" spans="2:15" ht="16.5" customHeight="1">
      <c r="B86" s="429" t="s">
        <v>696</v>
      </c>
      <c r="C86" s="208" t="s">
        <v>311</v>
      </c>
      <c r="D86" s="509">
        <v>20.3</v>
      </c>
      <c r="E86" s="509">
        <v>20.4</v>
      </c>
      <c r="F86" s="509">
        <v>19.1</v>
      </c>
      <c r="G86" s="509">
        <v>170.9</v>
      </c>
      <c r="H86" s="509">
        <v>172.8</v>
      </c>
      <c r="I86" s="509">
        <v>156.7</v>
      </c>
      <c r="J86" s="509">
        <v>150.9</v>
      </c>
      <c r="K86" s="509">
        <v>151.7</v>
      </c>
      <c r="L86" s="509">
        <v>144.9</v>
      </c>
      <c r="M86" s="509">
        <v>20</v>
      </c>
      <c r="N86" s="509">
        <v>21.1</v>
      </c>
      <c r="O86" s="509">
        <v>11.8</v>
      </c>
    </row>
    <row r="87" spans="2:15" ht="16.5" customHeight="1">
      <c r="B87" s="429" t="s">
        <v>697</v>
      </c>
      <c r="C87" s="208" t="s">
        <v>312</v>
      </c>
      <c r="D87" s="509">
        <v>20.4</v>
      </c>
      <c r="E87" s="509">
        <v>21.3</v>
      </c>
      <c r="F87" s="509">
        <v>19</v>
      </c>
      <c r="G87" s="509">
        <v>182.2</v>
      </c>
      <c r="H87" s="509">
        <v>196.2</v>
      </c>
      <c r="I87" s="509">
        <v>157.6</v>
      </c>
      <c r="J87" s="509">
        <v>155.7</v>
      </c>
      <c r="K87" s="509">
        <v>164.7</v>
      </c>
      <c r="L87" s="509">
        <v>139.8</v>
      </c>
      <c r="M87" s="509">
        <v>26.5</v>
      </c>
      <c r="N87" s="509">
        <v>31.5</v>
      </c>
      <c r="O87" s="509">
        <v>17.8</v>
      </c>
    </row>
    <row r="88" spans="2:15" ht="16.5" customHeight="1">
      <c r="B88" s="429" t="s">
        <v>698</v>
      </c>
      <c r="C88" s="208" t="s">
        <v>372</v>
      </c>
      <c r="D88" s="509">
        <v>20.2</v>
      </c>
      <c r="E88" s="509">
        <v>20.5</v>
      </c>
      <c r="F88" s="509">
        <v>18.8</v>
      </c>
      <c r="G88" s="509">
        <v>187.5</v>
      </c>
      <c r="H88" s="509">
        <v>192.5</v>
      </c>
      <c r="I88" s="509">
        <v>156.7</v>
      </c>
      <c r="J88" s="509">
        <v>154.4</v>
      </c>
      <c r="K88" s="509">
        <v>156.7</v>
      </c>
      <c r="L88" s="509">
        <v>140.1</v>
      </c>
      <c r="M88" s="509">
        <v>33.1</v>
      </c>
      <c r="N88" s="509">
        <v>35.8</v>
      </c>
      <c r="O88" s="509">
        <v>16.6</v>
      </c>
    </row>
    <row r="89" spans="2:15" ht="16.5" customHeight="1">
      <c r="B89" s="429" t="s">
        <v>699</v>
      </c>
      <c r="C89" s="208" t="s">
        <v>373</v>
      </c>
      <c r="D89" s="509">
        <v>20.6</v>
      </c>
      <c r="E89" s="509">
        <v>20.8</v>
      </c>
      <c r="F89" s="509">
        <v>19.7</v>
      </c>
      <c r="G89" s="509">
        <v>185.5</v>
      </c>
      <c r="H89" s="509">
        <v>188.8</v>
      </c>
      <c r="I89" s="509">
        <v>165.2</v>
      </c>
      <c r="J89" s="509">
        <v>160.1</v>
      </c>
      <c r="K89" s="509">
        <v>161.4</v>
      </c>
      <c r="L89" s="509">
        <v>152.4</v>
      </c>
      <c r="M89" s="509">
        <v>25.4</v>
      </c>
      <c r="N89" s="509">
        <v>27.4</v>
      </c>
      <c r="O89" s="509">
        <v>12.8</v>
      </c>
    </row>
    <row r="90" spans="2:15" ht="16.5" customHeight="1">
      <c r="B90" s="429" t="s">
        <v>700</v>
      </c>
      <c r="C90" s="208" t="s">
        <v>374</v>
      </c>
      <c r="D90" s="509">
        <v>19.6</v>
      </c>
      <c r="E90" s="509">
        <v>20</v>
      </c>
      <c r="F90" s="509">
        <v>18.9</v>
      </c>
      <c r="G90" s="509">
        <v>166.8</v>
      </c>
      <c r="H90" s="509">
        <v>173.7</v>
      </c>
      <c r="I90" s="509">
        <v>154.4</v>
      </c>
      <c r="J90" s="509">
        <v>150.7</v>
      </c>
      <c r="K90" s="509">
        <v>155.4</v>
      </c>
      <c r="L90" s="509">
        <v>142.2</v>
      </c>
      <c r="M90" s="509">
        <v>16.1</v>
      </c>
      <c r="N90" s="509">
        <v>18.3</v>
      </c>
      <c r="O90" s="509">
        <v>12.2</v>
      </c>
    </row>
    <row r="91" spans="2:15" ht="16.5" customHeight="1">
      <c r="B91" s="429" t="s">
        <v>701</v>
      </c>
      <c r="C91" s="208" t="s">
        <v>375</v>
      </c>
      <c r="D91" s="509">
        <v>19</v>
      </c>
      <c r="E91" s="509">
        <v>20.3</v>
      </c>
      <c r="F91" s="509">
        <v>16.9</v>
      </c>
      <c r="G91" s="509">
        <v>157.7</v>
      </c>
      <c r="H91" s="509">
        <v>178.6</v>
      </c>
      <c r="I91" s="509">
        <v>124.3</v>
      </c>
      <c r="J91" s="509">
        <v>143.6</v>
      </c>
      <c r="K91" s="509">
        <v>159.7</v>
      </c>
      <c r="L91" s="509">
        <v>118</v>
      </c>
      <c r="M91" s="509">
        <v>14.1</v>
      </c>
      <c r="N91" s="509">
        <v>18.9</v>
      </c>
      <c r="O91" s="509">
        <v>6.3</v>
      </c>
    </row>
    <row r="92" spans="2:15" ht="16.5" customHeight="1">
      <c r="B92" s="429" t="s">
        <v>702</v>
      </c>
      <c r="C92" s="208" t="s">
        <v>376</v>
      </c>
      <c r="D92" s="509">
        <v>19.2</v>
      </c>
      <c r="E92" s="509">
        <v>19.4</v>
      </c>
      <c r="F92" s="509">
        <v>18.8</v>
      </c>
      <c r="G92" s="509">
        <v>166.1</v>
      </c>
      <c r="H92" s="509">
        <v>170.5</v>
      </c>
      <c r="I92" s="509">
        <v>156.8</v>
      </c>
      <c r="J92" s="509">
        <v>150.4</v>
      </c>
      <c r="K92" s="509">
        <v>151.8</v>
      </c>
      <c r="L92" s="509">
        <v>147.5</v>
      </c>
      <c r="M92" s="509">
        <v>15.7</v>
      </c>
      <c r="N92" s="509">
        <v>18.7</v>
      </c>
      <c r="O92" s="509">
        <v>9.3</v>
      </c>
    </row>
    <row r="93" spans="2:15" ht="16.5" customHeight="1">
      <c r="B93" s="429" t="s">
        <v>703</v>
      </c>
      <c r="C93" s="208" t="s">
        <v>377</v>
      </c>
      <c r="D93" s="509">
        <v>19.5</v>
      </c>
      <c r="E93" s="509">
        <v>19.7</v>
      </c>
      <c r="F93" s="509">
        <v>19.1</v>
      </c>
      <c r="G93" s="509">
        <v>167.1</v>
      </c>
      <c r="H93" s="509">
        <v>171.4</v>
      </c>
      <c r="I93" s="509">
        <v>157.5</v>
      </c>
      <c r="J93" s="509">
        <v>151.4</v>
      </c>
      <c r="K93" s="509">
        <v>153.5</v>
      </c>
      <c r="L93" s="509">
        <v>146.6</v>
      </c>
      <c r="M93" s="509">
        <v>15.7</v>
      </c>
      <c r="N93" s="509">
        <v>17.9</v>
      </c>
      <c r="O93" s="509">
        <v>10.9</v>
      </c>
    </row>
    <row r="94" spans="2:15" ht="16.5" customHeight="1">
      <c r="B94" s="429" t="s">
        <v>704</v>
      </c>
      <c r="C94" s="208" t="s">
        <v>378</v>
      </c>
      <c r="D94" s="509">
        <v>19.9</v>
      </c>
      <c r="E94" s="509">
        <v>20.1</v>
      </c>
      <c r="F94" s="509">
        <v>19</v>
      </c>
      <c r="G94" s="509">
        <v>177.3</v>
      </c>
      <c r="H94" s="509">
        <v>180.9</v>
      </c>
      <c r="I94" s="509">
        <v>160.5</v>
      </c>
      <c r="J94" s="509">
        <v>157.3</v>
      </c>
      <c r="K94" s="509">
        <v>159.3</v>
      </c>
      <c r="L94" s="509">
        <v>147.9</v>
      </c>
      <c r="M94" s="509">
        <v>20</v>
      </c>
      <c r="N94" s="509">
        <v>21.6</v>
      </c>
      <c r="O94" s="509">
        <v>12.6</v>
      </c>
    </row>
    <row r="95" spans="2:15" ht="16.5" customHeight="1">
      <c r="B95" s="429" t="s">
        <v>705</v>
      </c>
      <c r="C95" s="448" t="s">
        <v>76</v>
      </c>
      <c r="D95" s="509">
        <v>17.8</v>
      </c>
      <c r="E95" s="509">
        <v>19</v>
      </c>
      <c r="F95" s="509">
        <v>16.1</v>
      </c>
      <c r="G95" s="509">
        <v>142.1</v>
      </c>
      <c r="H95" s="509">
        <v>161.3</v>
      </c>
      <c r="I95" s="509">
        <v>117.6</v>
      </c>
      <c r="J95" s="509">
        <v>130.7</v>
      </c>
      <c r="K95" s="509">
        <v>146.2</v>
      </c>
      <c r="L95" s="509">
        <v>110.8</v>
      </c>
      <c r="M95" s="509">
        <v>11.4</v>
      </c>
      <c r="N95" s="509">
        <v>15.1</v>
      </c>
      <c r="O95" s="509">
        <v>6.8</v>
      </c>
    </row>
    <row r="96" spans="2:15" ht="16.5" customHeight="1">
      <c r="B96" s="426" t="s">
        <v>588</v>
      </c>
      <c r="C96" s="523" t="s">
        <v>74</v>
      </c>
      <c r="D96" s="507">
        <v>19.1</v>
      </c>
      <c r="E96" s="507">
        <v>20.3</v>
      </c>
      <c r="F96" s="507">
        <v>17.9</v>
      </c>
      <c r="G96" s="507">
        <v>154.1</v>
      </c>
      <c r="H96" s="507">
        <v>172.8</v>
      </c>
      <c r="I96" s="507">
        <v>136.2</v>
      </c>
      <c r="J96" s="507">
        <v>145.6</v>
      </c>
      <c r="K96" s="507">
        <v>159.2</v>
      </c>
      <c r="L96" s="507">
        <v>132.6</v>
      </c>
      <c r="M96" s="507">
        <v>8.5</v>
      </c>
      <c r="N96" s="507">
        <v>13.6</v>
      </c>
      <c r="O96" s="507">
        <v>3.6</v>
      </c>
    </row>
    <row r="97" spans="2:15" ht="16.5" customHeight="1">
      <c r="B97" s="430" t="s">
        <v>589</v>
      </c>
      <c r="C97" s="524" t="s">
        <v>75</v>
      </c>
      <c r="D97" s="511">
        <v>18.9</v>
      </c>
      <c r="E97" s="511">
        <v>19.4</v>
      </c>
      <c r="F97" s="511">
        <v>18.7</v>
      </c>
      <c r="G97" s="511">
        <v>125.5</v>
      </c>
      <c r="H97" s="511">
        <v>149.4</v>
      </c>
      <c r="I97" s="511">
        <v>114.8</v>
      </c>
      <c r="J97" s="511">
        <v>118.4</v>
      </c>
      <c r="K97" s="511">
        <v>135.8</v>
      </c>
      <c r="L97" s="511">
        <v>110.6</v>
      </c>
      <c r="M97" s="511">
        <v>7.1</v>
      </c>
      <c r="N97" s="511">
        <v>13.6</v>
      </c>
      <c r="O97" s="511">
        <v>4.2</v>
      </c>
    </row>
    <row r="98" spans="2:15" ht="16.5" customHeight="1">
      <c r="B98" s="428" t="s">
        <v>590</v>
      </c>
      <c r="C98" s="207" t="s">
        <v>321</v>
      </c>
      <c r="D98" s="505">
        <v>18.3</v>
      </c>
      <c r="E98" s="505">
        <v>19.1</v>
      </c>
      <c r="F98" s="505">
        <v>17.6</v>
      </c>
      <c r="G98" s="505">
        <v>129</v>
      </c>
      <c r="H98" s="505">
        <v>161.8</v>
      </c>
      <c r="I98" s="505">
        <v>105.3</v>
      </c>
      <c r="J98" s="505">
        <v>120.5</v>
      </c>
      <c r="K98" s="505">
        <v>148.1</v>
      </c>
      <c r="L98" s="505">
        <v>100.6</v>
      </c>
      <c r="M98" s="505">
        <v>8.5</v>
      </c>
      <c r="N98" s="505">
        <v>13.7</v>
      </c>
      <c r="O98" s="505">
        <v>4.7</v>
      </c>
    </row>
    <row r="99" spans="2:15" ht="16.5" customHeight="1">
      <c r="B99" s="429" t="s">
        <v>591</v>
      </c>
      <c r="C99" s="208" t="s">
        <v>379</v>
      </c>
      <c r="D99" s="509">
        <v>17.3</v>
      </c>
      <c r="E99" s="509">
        <v>18.4</v>
      </c>
      <c r="F99" s="509">
        <v>17</v>
      </c>
      <c r="G99" s="509">
        <v>112.5</v>
      </c>
      <c r="H99" s="509">
        <v>139.2</v>
      </c>
      <c r="I99" s="509">
        <v>104.2</v>
      </c>
      <c r="J99" s="509">
        <v>107</v>
      </c>
      <c r="K99" s="509">
        <v>128.6</v>
      </c>
      <c r="L99" s="509">
        <v>100.3</v>
      </c>
      <c r="M99" s="509">
        <v>5.5</v>
      </c>
      <c r="N99" s="509">
        <v>10.6</v>
      </c>
      <c r="O99" s="509">
        <v>3.9</v>
      </c>
    </row>
    <row r="100" spans="2:15" ht="16.5" customHeight="1">
      <c r="B100" s="426" t="s">
        <v>592</v>
      </c>
      <c r="C100" s="206" t="s">
        <v>322</v>
      </c>
      <c r="D100" s="507">
        <v>18.3</v>
      </c>
      <c r="E100" s="507">
        <v>19.2</v>
      </c>
      <c r="F100" s="507">
        <v>17.9</v>
      </c>
      <c r="G100" s="507">
        <v>141.6</v>
      </c>
      <c r="H100" s="507">
        <v>152.5</v>
      </c>
      <c r="I100" s="507">
        <v>137.4</v>
      </c>
      <c r="J100" s="507">
        <v>135.2</v>
      </c>
      <c r="K100" s="507">
        <v>142.9</v>
      </c>
      <c r="L100" s="507">
        <v>132.2</v>
      </c>
      <c r="M100" s="507">
        <v>6.4</v>
      </c>
      <c r="N100" s="507">
        <v>9.6</v>
      </c>
      <c r="O100" s="507">
        <v>5.2</v>
      </c>
    </row>
    <row r="101" spans="2:15" ht="16.5" customHeight="1">
      <c r="B101" s="430" t="s">
        <v>593</v>
      </c>
      <c r="C101" s="205" t="s">
        <v>380</v>
      </c>
      <c r="D101" s="511">
        <v>18.2</v>
      </c>
      <c r="E101" s="511">
        <v>19.7</v>
      </c>
      <c r="F101" s="511">
        <v>17.9</v>
      </c>
      <c r="G101" s="511">
        <v>140.7</v>
      </c>
      <c r="H101" s="511">
        <v>162.8</v>
      </c>
      <c r="I101" s="511">
        <v>136.5</v>
      </c>
      <c r="J101" s="511">
        <v>133.6</v>
      </c>
      <c r="K101" s="511">
        <v>152.1</v>
      </c>
      <c r="L101" s="511">
        <v>130.1</v>
      </c>
      <c r="M101" s="511">
        <v>7.1</v>
      </c>
      <c r="N101" s="511">
        <v>10.7</v>
      </c>
      <c r="O101" s="511">
        <v>6.4</v>
      </c>
    </row>
    <row r="102" spans="2:15" ht="16.5" customHeight="1">
      <c r="B102" s="428" t="s">
        <v>594</v>
      </c>
      <c r="C102" s="207" t="s">
        <v>381</v>
      </c>
      <c r="D102" s="507">
        <v>19.6</v>
      </c>
      <c r="E102" s="507">
        <v>20.3</v>
      </c>
      <c r="F102" s="507">
        <v>18.7</v>
      </c>
      <c r="G102" s="507">
        <v>162.1</v>
      </c>
      <c r="H102" s="507">
        <v>174.2</v>
      </c>
      <c r="I102" s="507">
        <v>145.2</v>
      </c>
      <c r="J102" s="507">
        <v>146.1</v>
      </c>
      <c r="K102" s="507">
        <v>153.3</v>
      </c>
      <c r="L102" s="507">
        <v>136</v>
      </c>
      <c r="M102" s="507">
        <v>16</v>
      </c>
      <c r="N102" s="507">
        <v>20.9</v>
      </c>
      <c r="O102" s="507">
        <v>9.2</v>
      </c>
    </row>
    <row r="103" spans="2:15" ht="16.5" customHeight="1">
      <c r="B103" s="429" t="s">
        <v>595</v>
      </c>
      <c r="C103" s="208" t="s">
        <v>382</v>
      </c>
      <c r="D103" s="509">
        <v>17.8</v>
      </c>
      <c r="E103" s="509">
        <v>18.3</v>
      </c>
      <c r="F103" s="509">
        <v>17.5</v>
      </c>
      <c r="G103" s="509">
        <v>104.5</v>
      </c>
      <c r="H103" s="509">
        <v>128.6</v>
      </c>
      <c r="I103" s="509">
        <v>90.9</v>
      </c>
      <c r="J103" s="509">
        <v>100.2</v>
      </c>
      <c r="K103" s="509">
        <v>120.6</v>
      </c>
      <c r="L103" s="509">
        <v>88.7</v>
      </c>
      <c r="M103" s="509">
        <v>4.3</v>
      </c>
      <c r="N103" s="509">
        <v>8</v>
      </c>
      <c r="O103" s="509">
        <v>2.2</v>
      </c>
    </row>
    <row r="104" spans="2:15" ht="16.5" customHeight="1">
      <c r="B104" s="430" t="s">
        <v>596</v>
      </c>
      <c r="C104" s="205" t="s">
        <v>383</v>
      </c>
      <c r="D104" s="515">
        <v>23.1</v>
      </c>
      <c r="E104" s="515">
        <v>22.9</v>
      </c>
      <c r="F104" s="515">
        <v>24</v>
      </c>
      <c r="G104" s="515">
        <v>227.6</v>
      </c>
      <c r="H104" s="515">
        <v>222.7</v>
      </c>
      <c r="I104" s="515">
        <v>246</v>
      </c>
      <c r="J104" s="515">
        <v>222.1</v>
      </c>
      <c r="K104" s="515">
        <v>218.2</v>
      </c>
      <c r="L104" s="515">
        <v>236.7</v>
      </c>
      <c r="M104" s="515">
        <v>5.5</v>
      </c>
      <c r="N104" s="515">
        <v>4.5</v>
      </c>
      <c r="O104" s="515">
        <v>9.3</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5">
        <v>43009</v>
      </c>
      <c r="D1" s="202" t="s">
        <v>137</v>
      </c>
      <c r="E1" s="65"/>
      <c r="F1" s="65"/>
      <c r="H1" s="65"/>
      <c r="I1" s="65"/>
      <c r="J1" s="65"/>
      <c r="K1" s="65"/>
      <c r="L1" s="65"/>
      <c r="M1" s="65"/>
      <c r="N1" s="65"/>
      <c r="O1" s="65"/>
      <c r="P1" s="65"/>
      <c r="Q1" s="65"/>
      <c r="R1" s="65"/>
    </row>
    <row r="2" spans="2:18" ht="18" customHeight="1">
      <c r="B2" s="67"/>
      <c r="C2" s="69" t="s">
        <v>633</v>
      </c>
      <c r="E2" s="67"/>
      <c r="F2" s="67"/>
      <c r="G2" s="67"/>
      <c r="H2" s="67"/>
      <c r="I2" s="67"/>
      <c r="J2" s="67"/>
      <c r="K2" s="67"/>
      <c r="L2" s="393"/>
      <c r="M2" s="67"/>
      <c r="N2" s="67"/>
      <c r="O2" s="67"/>
      <c r="P2" s="67"/>
      <c r="Q2" s="67"/>
      <c r="R2" s="67"/>
    </row>
    <row r="3" spans="2:18" s="71" customFormat="1" ht="18" customHeight="1">
      <c r="B3" s="686" t="s">
        <v>524</v>
      </c>
      <c r="C3" s="687"/>
      <c r="D3" s="692" t="s">
        <v>396</v>
      </c>
      <c r="E3" s="692"/>
      <c r="F3" s="692"/>
      <c r="G3" s="686" t="s">
        <v>397</v>
      </c>
      <c r="H3" s="703"/>
      <c r="I3" s="703"/>
      <c r="J3" s="686" t="s">
        <v>398</v>
      </c>
      <c r="K3" s="703"/>
      <c r="L3" s="703"/>
      <c r="M3" s="699" t="s">
        <v>399</v>
      </c>
      <c r="N3" s="701"/>
      <c r="O3" s="701"/>
      <c r="P3" s="699" t="s">
        <v>400</v>
      </c>
      <c r="Q3" s="701"/>
      <c r="R3" s="702"/>
    </row>
    <row r="4" spans="2:18" s="71" customFormat="1" ht="18" customHeight="1" thickBot="1">
      <c r="B4" s="690"/>
      <c r="C4" s="691"/>
      <c r="D4" s="73" t="s">
        <v>389</v>
      </c>
      <c r="E4" s="72" t="s">
        <v>390</v>
      </c>
      <c r="F4" s="72" t="s">
        <v>391</v>
      </c>
      <c r="G4" s="74" t="s">
        <v>389</v>
      </c>
      <c r="H4" s="72" t="s">
        <v>390</v>
      </c>
      <c r="I4" s="72" t="s">
        <v>391</v>
      </c>
      <c r="J4" s="74" t="s">
        <v>389</v>
      </c>
      <c r="K4" s="72" t="s">
        <v>390</v>
      </c>
      <c r="L4" s="72" t="s">
        <v>391</v>
      </c>
      <c r="M4" s="72" t="s">
        <v>389</v>
      </c>
      <c r="N4" s="74" t="s">
        <v>390</v>
      </c>
      <c r="O4" s="72" t="s">
        <v>391</v>
      </c>
      <c r="P4" s="74" t="s">
        <v>389</v>
      </c>
      <c r="Q4" s="74" t="s">
        <v>390</v>
      </c>
      <c r="R4" s="73" t="s">
        <v>391</v>
      </c>
    </row>
    <row r="5" spans="2:18" s="71" customFormat="1" ht="9.75" customHeight="1" thickTop="1">
      <c r="B5" s="440"/>
      <c r="C5" s="441"/>
      <c r="D5" s="216" t="s">
        <v>401</v>
      </c>
      <c r="E5" s="76" t="s">
        <v>401</v>
      </c>
      <c r="F5" s="76" t="s">
        <v>401</v>
      </c>
      <c r="G5" s="76" t="s">
        <v>401</v>
      </c>
      <c r="H5" s="76" t="s">
        <v>401</v>
      </c>
      <c r="I5" s="76" t="s">
        <v>401</v>
      </c>
      <c r="J5" s="76" t="s">
        <v>401</v>
      </c>
      <c r="K5" s="76" t="s">
        <v>401</v>
      </c>
      <c r="L5" s="76" t="s">
        <v>401</v>
      </c>
      <c r="M5" s="76" t="s">
        <v>401</v>
      </c>
      <c r="N5" s="76" t="s">
        <v>401</v>
      </c>
      <c r="O5" s="76" t="s">
        <v>401</v>
      </c>
      <c r="P5" s="77" t="s">
        <v>804</v>
      </c>
      <c r="Q5" s="77" t="s">
        <v>804</v>
      </c>
      <c r="R5" s="77" t="s">
        <v>804</v>
      </c>
    </row>
    <row r="6" spans="2:18" ht="16.5" customHeight="1">
      <c r="B6" s="447" t="s">
        <v>805</v>
      </c>
      <c r="C6" s="439" t="s">
        <v>294</v>
      </c>
      <c r="D6" s="497">
        <v>1399720</v>
      </c>
      <c r="E6" s="497">
        <v>749853</v>
      </c>
      <c r="F6" s="497">
        <v>649867</v>
      </c>
      <c r="G6" s="497">
        <v>24851</v>
      </c>
      <c r="H6" s="497">
        <v>12201</v>
      </c>
      <c r="I6" s="497">
        <v>12650</v>
      </c>
      <c r="J6" s="497">
        <v>22306</v>
      </c>
      <c r="K6" s="497">
        <v>10242</v>
      </c>
      <c r="L6" s="497">
        <v>12064</v>
      </c>
      <c r="M6" s="497">
        <v>1402265</v>
      </c>
      <c r="N6" s="497">
        <v>751812</v>
      </c>
      <c r="O6" s="497">
        <v>650453</v>
      </c>
      <c r="P6" s="505">
        <v>30.3</v>
      </c>
      <c r="Q6" s="505">
        <v>13.3</v>
      </c>
      <c r="R6" s="505">
        <v>49.9</v>
      </c>
    </row>
    <row r="7" spans="2:18" ht="16.5" customHeight="1">
      <c r="B7" s="443" t="s">
        <v>806</v>
      </c>
      <c r="C7" s="203" t="s">
        <v>295</v>
      </c>
      <c r="D7" s="490">
        <v>66974</v>
      </c>
      <c r="E7" s="491">
        <v>56338</v>
      </c>
      <c r="F7" s="491">
        <v>10636</v>
      </c>
      <c r="G7" s="491">
        <v>645</v>
      </c>
      <c r="H7" s="491">
        <v>265</v>
      </c>
      <c r="I7" s="491">
        <v>380</v>
      </c>
      <c r="J7" s="491">
        <v>669</v>
      </c>
      <c r="K7" s="491">
        <v>536</v>
      </c>
      <c r="L7" s="491">
        <v>133</v>
      </c>
      <c r="M7" s="491">
        <v>66950</v>
      </c>
      <c r="N7" s="491">
        <v>56067</v>
      </c>
      <c r="O7" s="491">
        <v>10883</v>
      </c>
      <c r="P7" s="507">
        <v>5</v>
      </c>
      <c r="Q7" s="507">
        <v>2.7</v>
      </c>
      <c r="R7" s="507">
        <v>17.1</v>
      </c>
    </row>
    <row r="8" spans="2:18" ht="16.5" customHeight="1">
      <c r="B8" s="444" t="s">
        <v>807</v>
      </c>
      <c r="C8" s="204" t="s">
        <v>296</v>
      </c>
      <c r="D8" s="492">
        <v>404013</v>
      </c>
      <c r="E8" s="493">
        <v>287180</v>
      </c>
      <c r="F8" s="493">
        <v>116833</v>
      </c>
      <c r="G8" s="493">
        <v>5037</v>
      </c>
      <c r="H8" s="493">
        <v>3172</v>
      </c>
      <c r="I8" s="493">
        <v>1865</v>
      </c>
      <c r="J8" s="493">
        <v>4100</v>
      </c>
      <c r="K8" s="493">
        <v>2648</v>
      </c>
      <c r="L8" s="493">
        <v>1452</v>
      </c>
      <c r="M8" s="493">
        <v>404950</v>
      </c>
      <c r="N8" s="493">
        <v>287704</v>
      </c>
      <c r="O8" s="493">
        <v>117246</v>
      </c>
      <c r="P8" s="509">
        <v>12.9</v>
      </c>
      <c r="Q8" s="509">
        <v>5.3</v>
      </c>
      <c r="R8" s="509">
        <v>31.3</v>
      </c>
    </row>
    <row r="9" spans="2:18" ht="16.5" customHeight="1">
      <c r="B9" s="445" t="s">
        <v>808</v>
      </c>
      <c r="C9" s="204" t="s">
        <v>297</v>
      </c>
      <c r="D9" s="492">
        <v>5362</v>
      </c>
      <c r="E9" s="493">
        <v>4402</v>
      </c>
      <c r="F9" s="493">
        <v>960</v>
      </c>
      <c r="G9" s="493">
        <v>11</v>
      </c>
      <c r="H9" s="493">
        <v>2</v>
      </c>
      <c r="I9" s="493">
        <v>9</v>
      </c>
      <c r="J9" s="493">
        <v>9</v>
      </c>
      <c r="K9" s="493">
        <v>0</v>
      </c>
      <c r="L9" s="493">
        <v>9</v>
      </c>
      <c r="M9" s="493">
        <v>5364</v>
      </c>
      <c r="N9" s="493">
        <v>4404</v>
      </c>
      <c r="O9" s="493">
        <v>960</v>
      </c>
      <c r="P9" s="509">
        <v>4.6</v>
      </c>
      <c r="Q9" s="509">
        <v>1.4</v>
      </c>
      <c r="R9" s="509">
        <v>19.3</v>
      </c>
    </row>
    <row r="10" spans="2:18" ht="16.5" customHeight="1">
      <c r="B10" s="444" t="s">
        <v>809</v>
      </c>
      <c r="C10" s="204" t="s">
        <v>298</v>
      </c>
      <c r="D10" s="492">
        <v>19530</v>
      </c>
      <c r="E10" s="493">
        <v>12008</v>
      </c>
      <c r="F10" s="493">
        <v>7522</v>
      </c>
      <c r="G10" s="493">
        <v>453</v>
      </c>
      <c r="H10" s="493">
        <v>69</v>
      </c>
      <c r="I10" s="493">
        <v>384</v>
      </c>
      <c r="J10" s="493">
        <v>134</v>
      </c>
      <c r="K10" s="493">
        <v>9</v>
      </c>
      <c r="L10" s="493">
        <v>125</v>
      </c>
      <c r="M10" s="493">
        <v>19849</v>
      </c>
      <c r="N10" s="493">
        <v>12068</v>
      </c>
      <c r="O10" s="493">
        <v>7781</v>
      </c>
      <c r="P10" s="509">
        <v>16.5</v>
      </c>
      <c r="Q10" s="509">
        <v>5.3</v>
      </c>
      <c r="R10" s="509">
        <v>33.9</v>
      </c>
    </row>
    <row r="11" spans="2:18" ht="16.5" customHeight="1">
      <c r="B11" s="444" t="s">
        <v>810</v>
      </c>
      <c r="C11" s="204" t="s">
        <v>354</v>
      </c>
      <c r="D11" s="492">
        <v>91250</v>
      </c>
      <c r="E11" s="493">
        <v>71914</v>
      </c>
      <c r="F11" s="493">
        <v>19336</v>
      </c>
      <c r="G11" s="493">
        <v>1772</v>
      </c>
      <c r="H11" s="493">
        <v>1062</v>
      </c>
      <c r="I11" s="493">
        <v>710</v>
      </c>
      <c r="J11" s="493">
        <v>1819</v>
      </c>
      <c r="K11" s="493">
        <v>998</v>
      </c>
      <c r="L11" s="493">
        <v>821</v>
      </c>
      <c r="M11" s="493">
        <v>91203</v>
      </c>
      <c r="N11" s="493">
        <v>71978</v>
      </c>
      <c r="O11" s="493">
        <v>19225</v>
      </c>
      <c r="P11" s="509">
        <v>21.4</v>
      </c>
      <c r="Q11" s="509">
        <v>14.5</v>
      </c>
      <c r="R11" s="509">
        <v>47.1</v>
      </c>
    </row>
    <row r="12" spans="2:18" ht="16.5" customHeight="1">
      <c r="B12" s="444" t="s">
        <v>811</v>
      </c>
      <c r="C12" s="204" t="s">
        <v>355</v>
      </c>
      <c r="D12" s="492">
        <v>211065</v>
      </c>
      <c r="E12" s="493">
        <v>91082</v>
      </c>
      <c r="F12" s="493">
        <v>119983</v>
      </c>
      <c r="G12" s="493">
        <v>4343</v>
      </c>
      <c r="H12" s="493">
        <v>2015</v>
      </c>
      <c r="I12" s="493">
        <v>2328</v>
      </c>
      <c r="J12" s="493">
        <v>3585</v>
      </c>
      <c r="K12" s="493">
        <v>1202</v>
      </c>
      <c r="L12" s="493">
        <v>2383</v>
      </c>
      <c r="M12" s="493">
        <v>211823</v>
      </c>
      <c r="N12" s="493">
        <v>91895</v>
      </c>
      <c r="O12" s="493">
        <v>119928</v>
      </c>
      <c r="P12" s="509">
        <v>53.1</v>
      </c>
      <c r="Q12" s="509">
        <v>26</v>
      </c>
      <c r="R12" s="509">
        <v>73.8</v>
      </c>
    </row>
    <row r="13" spans="2:18" ht="16.5" customHeight="1">
      <c r="B13" s="444" t="s">
        <v>812</v>
      </c>
      <c r="C13" s="204" t="s">
        <v>356</v>
      </c>
      <c r="D13" s="492">
        <v>36789</v>
      </c>
      <c r="E13" s="493">
        <v>15885</v>
      </c>
      <c r="F13" s="493">
        <v>20904</v>
      </c>
      <c r="G13" s="493">
        <v>656</v>
      </c>
      <c r="H13" s="493">
        <v>364</v>
      </c>
      <c r="I13" s="493">
        <v>292</v>
      </c>
      <c r="J13" s="493">
        <v>1030</v>
      </c>
      <c r="K13" s="493">
        <v>629</v>
      </c>
      <c r="L13" s="493">
        <v>401</v>
      </c>
      <c r="M13" s="493">
        <v>36415</v>
      </c>
      <c r="N13" s="493">
        <v>15620</v>
      </c>
      <c r="O13" s="493">
        <v>20795</v>
      </c>
      <c r="P13" s="509">
        <v>15.9</v>
      </c>
      <c r="Q13" s="509">
        <v>2</v>
      </c>
      <c r="R13" s="509">
        <v>26.3</v>
      </c>
    </row>
    <row r="14" spans="2:18" ht="16.5" customHeight="1">
      <c r="B14" s="444" t="s">
        <v>813</v>
      </c>
      <c r="C14" s="204" t="s">
        <v>357</v>
      </c>
      <c r="D14" s="492">
        <v>17994</v>
      </c>
      <c r="E14" s="493">
        <v>11666</v>
      </c>
      <c r="F14" s="493">
        <v>6328</v>
      </c>
      <c r="G14" s="493">
        <v>629</v>
      </c>
      <c r="H14" s="493">
        <v>441</v>
      </c>
      <c r="I14" s="493">
        <v>188</v>
      </c>
      <c r="J14" s="493">
        <v>331</v>
      </c>
      <c r="K14" s="493">
        <v>238</v>
      </c>
      <c r="L14" s="493">
        <v>93</v>
      </c>
      <c r="M14" s="493">
        <v>18292</v>
      </c>
      <c r="N14" s="493">
        <v>11869</v>
      </c>
      <c r="O14" s="493">
        <v>6423</v>
      </c>
      <c r="P14" s="509">
        <v>32.1</v>
      </c>
      <c r="Q14" s="509">
        <v>19.3</v>
      </c>
      <c r="R14" s="509">
        <v>55.9</v>
      </c>
    </row>
    <row r="15" spans="2:18" ht="16.5" customHeight="1">
      <c r="B15" s="444" t="s">
        <v>814</v>
      </c>
      <c r="C15" s="204" t="s">
        <v>358</v>
      </c>
      <c r="D15" s="492">
        <v>36461</v>
      </c>
      <c r="E15" s="493">
        <v>20983</v>
      </c>
      <c r="F15" s="493">
        <v>15478</v>
      </c>
      <c r="G15" s="493">
        <v>506</v>
      </c>
      <c r="H15" s="493">
        <v>165</v>
      </c>
      <c r="I15" s="493">
        <v>341</v>
      </c>
      <c r="J15" s="493">
        <v>838</v>
      </c>
      <c r="K15" s="493">
        <v>465</v>
      </c>
      <c r="L15" s="493">
        <v>373</v>
      </c>
      <c r="M15" s="493">
        <v>36129</v>
      </c>
      <c r="N15" s="493">
        <v>20683</v>
      </c>
      <c r="O15" s="493">
        <v>15446</v>
      </c>
      <c r="P15" s="509">
        <v>22.2</v>
      </c>
      <c r="Q15" s="509">
        <v>5.7</v>
      </c>
      <c r="R15" s="509">
        <v>44.3</v>
      </c>
    </row>
    <row r="16" spans="2:18" ht="16.5" customHeight="1">
      <c r="B16" s="444" t="s">
        <v>815</v>
      </c>
      <c r="C16" s="204" t="s">
        <v>359</v>
      </c>
      <c r="D16" s="492">
        <v>125702</v>
      </c>
      <c r="E16" s="493">
        <v>43200</v>
      </c>
      <c r="F16" s="493">
        <v>82502</v>
      </c>
      <c r="G16" s="493">
        <v>3872</v>
      </c>
      <c r="H16" s="493">
        <v>1615</v>
      </c>
      <c r="I16" s="493">
        <v>2257</v>
      </c>
      <c r="J16" s="493">
        <v>3528</v>
      </c>
      <c r="K16" s="493">
        <v>1549</v>
      </c>
      <c r="L16" s="493">
        <v>1979</v>
      </c>
      <c r="M16" s="493">
        <v>126046</v>
      </c>
      <c r="N16" s="493">
        <v>43266</v>
      </c>
      <c r="O16" s="493">
        <v>82780</v>
      </c>
      <c r="P16" s="509">
        <v>74.9</v>
      </c>
      <c r="Q16" s="509">
        <v>52.8</v>
      </c>
      <c r="R16" s="509">
        <v>86.4</v>
      </c>
    </row>
    <row r="17" spans="2:18" ht="16.5" customHeight="1">
      <c r="B17" s="444" t="s">
        <v>816</v>
      </c>
      <c r="C17" s="204" t="s">
        <v>360</v>
      </c>
      <c r="D17" s="492">
        <v>32666</v>
      </c>
      <c r="E17" s="493">
        <v>11891</v>
      </c>
      <c r="F17" s="493">
        <v>20775</v>
      </c>
      <c r="G17" s="493">
        <v>1079</v>
      </c>
      <c r="H17" s="493">
        <v>658</v>
      </c>
      <c r="I17" s="493">
        <v>421</v>
      </c>
      <c r="J17" s="493">
        <v>1190</v>
      </c>
      <c r="K17" s="493">
        <v>550</v>
      </c>
      <c r="L17" s="493">
        <v>640</v>
      </c>
      <c r="M17" s="493">
        <v>32555</v>
      </c>
      <c r="N17" s="493">
        <v>11999</v>
      </c>
      <c r="O17" s="493">
        <v>20556</v>
      </c>
      <c r="P17" s="509">
        <v>51.1</v>
      </c>
      <c r="Q17" s="509">
        <v>30.5</v>
      </c>
      <c r="R17" s="509">
        <v>63</v>
      </c>
    </row>
    <row r="18" spans="2:18" ht="16.5" customHeight="1">
      <c r="B18" s="444" t="s">
        <v>817</v>
      </c>
      <c r="C18" s="204" t="s">
        <v>361</v>
      </c>
      <c r="D18" s="492">
        <v>73294</v>
      </c>
      <c r="E18" s="493">
        <v>32929</v>
      </c>
      <c r="F18" s="493">
        <v>40365</v>
      </c>
      <c r="G18" s="493">
        <v>773</v>
      </c>
      <c r="H18" s="493">
        <v>286</v>
      </c>
      <c r="I18" s="493">
        <v>487</v>
      </c>
      <c r="J18" s="493">
        <v>527</v>
      </c>
      <c r="K18" s="493">
        <v>161</v>
      </c>
      <c r="L18" s="493">
        <v>366</v>
      </c>
      <c r="M18" s="493">
        <v>73540</v>
      </c>
      <c r="N18" s="493">
        <v>33054</v>
      </c>
      <c r="O18" s="493">
        <v>40486</v>
      </c>
      <c r="P18" s="509">
        <v>21.9</v>
      </c>
      <c r="Q18" s="509">
        <v>11.4</v>
      </c>
      <c r="R18" s="509">
        <v>30.5</v>
      </c>
    </row>
    <row r="19" spans="2:18" ht="16.5" customHeight="1">
      <c r="B19" s="444" t="s">
        <v>818</v>
      </c>
      <c r="C19" s="204" t="s">
        <v>362</v>
      </c>
      <c r="D19" s="492">
        <v>169141</v>
      </c>
      <c r="E19" s="493">
        <v>33595</v>
      </c>
      <c r="F19" s="493">
        <v>135546</v>
      </c>
      <c r="G19" s="493">
        <v>2014</v>
      </c>
      <c r="H19" s="493">
        <v>565</v>
      </c>
      <c r="I19" s="493">
        <v>1449</v>
      </c>
      <c r="J19" s="493">
        <v>1782</v>
      </c>
      <c r="K19" s="493">
        <v>190</v>
      </c>
      <c r="L19" s="493">
        <v>1592</v>
      </c>
      <c r="M19" s="493">
        <v>169373</v>
      </c>
      <c r="N19" s="493">
        <v>33970</v>
      </c>
      <c r="O19" s="493">
        <v>135403</v>
      </c>
      <c r="P19" s="509">
        <v>29.2</v>
      </c>
      <c r="Q19" s="509">
        <v>16.1</v>
      </c>
      <c r="R19" s="509">
        <v>32.5</v>
      </c>
    </row>
    <row r="20" spans="2:18" ht="16.5" customHeight="1">
      <c r="B20" s="444" t="s">
        <v>819</v>
      </c>
      <c r="C20" s="204" t="s">
        <v>299</v>
      </c>
      <c r="D20" s="492">
        <v>11843</v>
      </c>
      <c r="E20" s="493">
        <v>6504</v>
      </c>
      <c r="F20" s="493">
        <v>5339</v>
      </c>
      <c r="G20" s="493">
        <v>220</v>
      </c>
      <c r="H20" s="493">
        <v>18</v>
      </c>
      <c r="I20" s="493">
        <v>202</v>
      </c>
      <c r="J20" s="493">
        <v>147</v>
      </c>
      <c r="K20" s="493">
        <v>29</v>
      </c>
      <c r="L20" s="493">
        <v>118</v>
      </c>
      <c r="M20" s="493">
        <v>11916</v>
      </c>
      <c r="N20" s="493">
        <v>6493</v>
      </c>
      <c r="O20" s="493">
        <v>5423</v>
      </c>
      <c r="P20" s="509">
        <v>19.1</v>
      </c>
      <c r="Q20" s="509">
        <v>5.2</v>
      </c>
      <c r="R20" s="509">
        <v>35.7</v>
      </c>
    </row>
    <row r="21" spans="2:18" ht="16.5" customHeight="1">
      <c r="B21" s="446" t="s">
        <v>820</v>
      </c>
      <c r="C21" s="205" t="s">
        <v>363</v>
      </c>
      <c r="D21" s="494">
        <v>97636</v>
      </c>
      <c r="E21" s="495">
        <v>50276</v>
      </c>
      <c r="F21" s="495">
        <v>47360</v>
      </c>
      <c r="G21" s="495">
        <v>2841</v>
      </c>
      <c r="H21" s="495">
        <v>1504</v>
      </c>
      <c r="I21" s="495">
        <v>1337</v>
      </c>
      <c r="J21" s="495">
        <v>2617</v>
      </c>
      <c r="K21" s="495">
        <v>1038</v>
      </c>
      <c r="L21" s="495">
        <v>1579</v>
      </c>
      <c r="M21" s="495">
        <v>97860</v>
      </c>
      <c r="N21" s="495">
        <v>50742</v>
      </c>
      <c r="O21" s="495">
        <v>47118</v>
      </c>
      <c r="P21" s="511">
        <v>36.4</v>
      </c>
      <c r="Q21" s="511">
        <v>16.8</v>
      </c>
      <c r="R21" s="511">
        <v>57.6</v>
      </c>
    </row>
    <row r="22" spans="2:18" ht="16.5" customHeight="1">
      <c r="B22" s="426" t="s">
        <v>821</v>
      </c>
      <c r="C22" s="206" t="s">
        <v>364</v>
      </c>
      <c r="D22" s="491">
        <v>57794</v>
      </c>
      <c r="E22" s="491">
        <v>30532</v>
      </c>
      <c r="F22" s="491">
        <v>27262</v>
      </c>
      <c r="G22" s="491">
        <v>1832</v>
      </c>
      <c r="H22" s="491">
        <v>1248</v>
      </c>
      <c r="I22" s="491">
        <v>584</v>
      </c>
      <c r="J22" s="491">
        <v>729</v>
      </c>
      <c r="K22" s="491">
        <v>280</v>
      </c>
      <c r="L22" s="491">
        <v>449</v>
      </c>
      <c r="M22" s="491">
        <v>58897</v>
      </c>
      <c r="N22" s="491">
        <v>31500</v>
      </c>
      <c r="O22" s="491">
        <v>27397</v>
      </c>
      <c r="P22" s="507">
        <v>37.5</v>
      </c>
      <c r="Q22" s="507">
        <v>22</v>
      </c>
      <c r="R22" s="507">
        <v>55.4</v>
      </c>
    </row>
    <row r="23" spans="2:18" ht="16.5" customHeight="1">
      <c r="B23" s="427" t="s">
        <v>822</v>
      </c>
      <c r="C23" s="204" t="s">
        <v>301</v>
      </c>
      <c r="D23" s="496">
        <v>7660</v>
      </c>
      <c r="E23" s="496">
        <v>3725</v>
      </c>
      <c r="F23" s="496">
        <v>3935</v>
      </c>
      <c r="G23" s="496">
        <v>40</v>
      </c>
      <c r="H23" s="496">
        <v>31</v>
      </c>
      <c r="I23" s="496">
        <v>9</v>
      </c>
      <c r="J23" s="496">
        <v>48</v>
      </c>
      <c r="K23" s="496">
        <v>3</v>
      </c>
      <c r="L23" s="496">
        <v>45</v>
      </c>
      <c r="M23" s="496">
        <v>7652</v>
      </c>
      <c r="N23" s="496">
        <v>3753</v>
      </c>
      <c r="O23" s="496">
        <v>3899</v>
      </c>
      <c r="P23" s="512">
        <v>15.5</v>
      </c>
      <c r="Q23" s="512">
        <v>6.5</v>
      </c>
      <c r="R23" s="512">
        <v>24.2</v>
      </c>
    </row>
    <row r="24" spans="2:18" ht="16.5" customHeight="1">
      <c r="B24" s="428" t="s">
        <v>823</v>
      </c>
      <c r="C24" s="207" t="s">
        <v>365</v>
      </c>
      <c r="D24" s="497">
        <v>4543</v>
      </c>
      <c r="E24" s="497">
        <v>3478</v>
      </c>
      <c r="F24" s="497">
        <v>1065</v>
      </c>
      <c r="G24" s="497">
        <v>25</v>
      </c>
      <c r="H24" s="497">
        <v>25</v>
      </c>
      <c r="I24" s="497">
        <v>0</v>
      </c>
      <c r="J24" s="497">
        <v>6</v>
      </c>
      <c r="K24" s="497">
        <v>5</v>
      </c>
      <c r="L24" s="497">
        <v>1</v>
      </c>
      <c r="M24" s="497">
        <v>4562</v>
      </c>
      <c r="N24" s="497">
        <v>3498</v>
      </c>
      <c r="O24" s="497">
        <v>1064</v>
      </c>
      <c r="P24" s="505">
        <v>2.5</v>
      </c>
      <c r="Q24" s="505">
        <v>1.4</v>
      </c>
      <c r="R24" s="505">
        <v>6</v>
      </c>
    </row>
    <row r="25" spans="2:18" ht="16.5" customHeight="1">
      <c r="B25" s="429" t="s">
        <v>824</v>
      </c>
      <c r="C25" s="208" t="s">
        <v>366</v>
      </c>
      <c r="D25" s="493">
        <v>6538</v>
      </c>
      <c r="E25" s="493">
        <v>4982</v>
      </c>
      <c r="F25" s="493">
        <v>1556</v>
      </c>
      <c r="G25" s="493">
        <v>26</v>
      </c>
      <c r="H25" s="493">
        <v>9</v>
      </c>
      <c r="I25" s="493">
        <v>17</v>
      </c>
      <c r="J25" s="493">
        <v>0</v>
      </c>
      <c r="K25" s="493">
        <v>0</v>
      </c>
      <c r="L25" s="493">
        <v>0</v>
      </c>
      <c r="M25" s="493">
        <v>6564</v>
      </c>
      <c r="N25" s="493">
        <v>4991</v>
      </c>
      <c r="O25" s="493">
        <v>1573</v>
      </c>
      <c r="P25" s="509">
        <v>6.3</v>
      </c>
      <c r="Q25" s="509">
        <v>2.6</v>
      </c>
      <c r="R25" s="509">
        <v>17.9</v>
      </c>
    </row>
    <row r="26" spans="2:18" ht="16.5" customHeight="1">
      <c r="B26" s="429" t="s">
        <v>825</v>
      </c>
      <c r="C26" s="208" t="s">
        <v>367</v>
      </c>
      <c r="D26" s="493">
        <v>16836</v>
      </c>
      <c r="E26" s="493">
        <v>13940</v>
      </c>
      <c r="F26" s="493">
        <v>2896</v>
      </c>
      <c r="G26" s="493">
        <v>145</v>
      </c>
      <c r="H26" s="493">
        <v>135</v>
      </c>
      <c r="I26" s="493">
        <v>10</v>
      </c>
      <c r="J26" s="493">
        <v>88</v>
      </c>
      <c r="K26" s="493">
        <v>88</v>
      </c>
      <c r="L26" s="493">
        <v>0</v>
      </c>
      <c r="M26" s="493">
        <v>16893</v>
      </c>
      <c r="N26" s="493">
        <v>13987</v>
      </c>
      <c r="O26" s="493">
        <v>2906</v>
      </c>
      <c r="P26" s="509">
        <v>5.4</v>
      </c>
      <c r="Q26" s="509">
        <v>3.1</v>
      </c>
      <c r="R26" s="509">
        <v>16.7</v>
      </c>
    </row>
    <row r="27" spans="2:18" ht="16.5" customHeight="1">
      <c r="B27" s="429" t="s">
        <v>826</v>
      </c>
      <c r="C27" s="208" t="s">
        <v>305</v>
      </c>
      <c r="D27" s="493">
        <v>8336</v>
      </c>
      <c r="E27" s="493">
        <v>5323</v>
      </c>
      <c r="F27" s="493">
        <v>3013</v>
      </c>
      <c r="G27" s="493">
        <v>77</v>
      </c>
      <c r="H27" s="493">
        <v>55</v>
      </c>
      <c r="I27" s="493">
        <v>22</v>
      </c>
      <c r="J27" s="493">
        <v>81</v>
      </c>
      <c r="K27" s="493">
        <v>27</v>
      </c>
      <c r="L27" s="493">
        <v>54</v>
      </c>
      <c r="M27" s="493">
        <v>8332</v>
      </c>
      <c r="N27" s="493">
        <v>5351</v>
      </c>
      <c r="O27" s="493">
        <v>2981</v>
      </c>
      <c r="P27" s="509">
        <v>21.9</v>
      </c>
      <c r="Q27" s="509">
        <v>6.1</v>
      </c>
      <c r="R27" s="509">
        <v>50.3</v>
      </c>
    </row>
    <row r="28" spans="2:18" ht="16.5" customHeight="1">
      <c r="B28" s="429" t="s">
        <v>827</v>
      </c>
      <c r="C28" s="208" t="s">
        <v>368</v>
      </c>
      <c r="D28" s="493">
        <v>24825</v>
      </c>
      <c r="E28" s="493">
        <v>19762</v>
      </c>
      <c r="F28" s="493">
        <v>5063</v>
      </c>
      <c r="G28" s="493">
        <v>134</v>
      </c>
      <c r="H28" s="493">
        <v>54</v>
      </c>
      <c r="I28" s="493">
        <v>80</v>
      </c>
      <c r="J28" s="493">
        <v>207</v>
      </c>
      <c r="K28" s="493">
        <v>104</v>
      </c>
      <c r="L28" s="493">
        <v>103</v>
      </c>
      <c r="M28" s="493">
        <v>24752</v>
      </c>
      <c r="N28" s="493">
        <v>19712</v>
      </c>
      <c r="O28" s="493">
        <v>5040</v>
      </c>
      <c r="P28" s="509">
        <v>1.4</v>
      </c>
      <c r="Q28" s="509">
        <v>0.6</v>
      </c>
      <c r="R28" s="509">
        <v>4.1</v>
      </c>
    </row>
    <row r="29" spans="2:18" ht="16.5" customHeight="1">
      <c r="B29" s="429" t="s">
        <v>828</v>
      </c>
      <c r="C29" s="208" t="s">
        <v>369</v>
      </c>
      <c r="D29" s="493">
        <v>20764</v>
      </c>
      <c r="E29" s="493">
        <v>12533</v>
      </c>
      <c r="F29" s="493">
        <v>8231</v>
      </c>
      <c r="G29" s="493">
        <v>96</v>
      </c>
      <c r="H29" s="493">
        <v>27</v>
      </c>
      <c r="I29" s="493">
        <v>69</v>
      </c>
      <c r="J29" s="493">
        <v>185</v>
      </c>
      <c r="K29" s="493">
        <v>159</v>
      </c>
      <c r="L29" s="493">
        <v>26</v>
      </c>
      <c r="M29" s="493">
        <v>20675</v>
      </c>
      <c r="N29" s="493">
        <v>12401</v>
      </c>
      <c r="O29" s="493">
        <v>8274</v>
      </c>
      <c r="P29" s="509">
        <v>19.5</v>
      </c>
      <c r="Q29" s="509">
        <v>9</v>
      </c>
      <c r="R29" s="509">
        <v>35.3</v>
      </c>
    </row>
    <row r="30" spans="2:18" ht="16.5" customHeight="1">
      <c r="B30" s="429" t="s">
        <v>829</v>
      </c>
      <c r="C30" s="208" t="s">
        <v>370</v>
      </c>
      <c r="D30" s="493">
        <v>7107</v>
      </c>
      <c r="E30" s="493">
        <v>5369</v>
      </c>
      <c r="F30" s="493">
        <v>1738</v>
      </c>
      <c r="G30" s="493">
        <v>81</v>
      </c>
      <c r="H30" s="493">
        <v>19</v>
      </c>
      <c r="I30" s="493">
        <v>62</v>
      </c>
      <c r="J30" s="493">
        <v>42</v>
      </c>
      <c r="K30" s="493">
        <v>42</v>
      </c>
      <c r="L30" s="493">
        <v>0</v>
      </c>
      <c r="M30" s="493">
        <v>7146</v>
      </c>
      <c r="N30" s="493">
        <v>5346</v>
      </c>
      <c r="O30" s="493">
        <v>1800</v>
      </c>
      <c r="P30" s="509">
        <v>9.5</v>
      </c>
      <c r="Q30" s="509">
        <v>2.8</v>
      </c>
      <c r="R30" s="509">
        <v>29.3</v>
      </c>
    </row>
    <row r="31" spans="2:18" ht="16.5" customHeight="1">
      <c r="B31" s="429" t="s">
        <v>830</v>
      </c>
      <c r="C31" s="208" t="s">
        <v>371</v>
      </c>
      <c r="D31" s="493">
        <v>5877</v>
      </c>
      <c r="E31" s="493">
        <v>5222</v>
      </c>
      <c r="F31" s="493">
        <v>655</v>
      </c>
      <c r="G31" s="493">
        <v>15</v>
      </c>
      <c r="H31" s="493">
        <v>15</v>
      </c>
      <c r="I31" s="493">
        <v>0</v>
      </c>
      <c r="J31" s="493">
        <v>74</v>
      </c>
      <c r="K31" s="493">
        <v>74</v>
      </c>
      <c r="L31" s="493">
        <v>0</v>
      </c>
      <c r="M31" s="493">
        <v>5818</v>
      </c>
      <c r="N31" s="493">
        <v>5163</v>
      </c>
      <c r="O31" s="493">
        <v>655</v>
      </c>
      <c r="P31" s="509">
        <v>12.5</v>
      </c>
      <c r="Q31" s="509">
        <v>14.1</v>
      </c>
      <c r="R31" s="509">
        <v>0</v>
      </c>
    </row>
    <row r="32" spans="2:18" ht="16.5" customHeight="1">
      <c r="B32" s="429" t="s">
        <v>831</v>
      </c>
      <c r="C32" s="208" t="s">
        <v>310</v>
      </c>
      <c r="D32" s="493">
        <v>3419</v>
      </c>
      <c r="E32" s="493">
        <v>2924</v>
      </c>
      <c r="F32" s="493">
        <v>495</v>
      </c>
      <c r="G32" s="493">
        <v>38</v>
      </c>
      <c r="H32" s="493">
        <v>12</v>
      </c>
      <c r="I32" s="493">
        <v>26</v>
      </c>
      <c r="J32" s="493">
        <v>40</v>
      </c>
      <c r="K32" s="493">
        <v>40</v>
      </c>
      <c r="L32" s="493">
        <v>0</v>
      </c>
      <c r="M32" s="493">
        <v>3417</v>
      </c>
      <c r="N32" s="493">
        <v>2896</v>
      </c>
      <c r="O32" s="493">
        <v>521</v>
      </c>
      <c r="P32" s="509">
        <v>6</v>
      </c>
      <c r="Q32" s="509">
        <v>4.8</v>
      </c>
      <c r="R32" s="509">
        <v>12.7</v>
      </c>
    </row>
    <row r="33" spans="2:18" ht="16.5" customHeight="1">
      <c r="B33" s="429" t="s">
        <v>832</v>
      </c>
      <c r="C33" s="208" t="s">
        <v>311</v>
      </c>
      <c r="D33" s="493">
        <v>4896</v>
      </c>
      <c r="E33" s="493">
        <v>4327</v>
      </c>
      <c r="F33" s="493">
        <v>569</v>
      </c>
      <c r="G33" s="493">
        <v>41</v>
      </c>
      <c r="H33" s="493">
        <v>36</v>
      </c>
      <c r="I33" s="493">
        <v>5</v>
      </c>
      <c r="J33" s="493">
        <v>31</v>
      </c>
      <c r="K33" s="493">
        <v>30</v>
      </c>
      <c r="L33" s="493">
        <v>1</v>
      </c>
      <c r="M33" s="493">
        <v>4906</v>
      </c>
      <c r="N33" s="493">
        <v>4333</v>
      </c>
      <c r="O33" s="493">
        <v>573</v>
      </c>
      <c r="P33" s="509">
        <v>2.7</v>
      </c>
      <c r="Q33" s="509">
        <v>1.5</v>
      </c>
      <c r="R33" s="509">
        <v>12</v>
      </c>
    </row>
    <row r="34" spans="2:18" ht="16.5" customHeight="1">
      <c r="B34" s="429" t="s">
        <v>833</v>
      </c>
      <c r="C34" s="208" t="s">
        <v>312</v>
      </c>
      <c r="D34" s="493">
        <v>23634</v>
      </c>
      <c r="E34" s="493">
        <v>17607</v>
      </c>
      <c r="F34" s="493">
        <v>6027</v>
      </c>
      <c r="G34" s="493">
        <v>255</v>
      </c>
      <c r="H34" s="493">
        <v>64</v>
      </c>
      <c r="I34" s="493">
        <v>191</v>
      </c>
      <c r="J34" s="493">
        <v>387</v>
      </c>
      <c r="K34" s="493">
        <v>375</v>
      </c>
      <c r="L34" s="493">
        <v>12</v>
      </c>
      <c r="M34" s="493">
        <v>23502</v>
      </c>
      <c r="N34" s="493">
        <v>17296</v>
      </c>
      <c r="O34" s="493">
        <v>6206</v>
      </c>
      <c r="P34" s="509">
        <v>10.4</v>
      </c>
      <c r="Q34" s="509">
        <v>8.6</v>
      </c>
      <c r="R34" s="509">
        <v>15.6</v>
      </c>
    </row>
    <row r="35" spans="2:18" ht="16.5" customHeight="1">
      <c r="B35" s="429" t="s">
        <v>834</v>
      </c>
      <c r="C35" s="208" t="s">
        <v>372</v>
      </c>
      <c r="D35" s="493">
        <v>11529</v>
      </c>
      <c r="E35" s="493">
        <v>9806</v>
      </c>
      <c r="F35" s="493">
        <v>1723</v>
      </c>
      <c r="G35" s="493">
        <v>267</v>
      </c>
      <c r="H35" s="493">
        <v>173</v>
      </c>
      <c r="I35" s="493">
        <v>94</v>
      </c>
      <c r="J35" s="493">
        <v>64</v>
      </c>
      <c r="K35" s="493">
        <v>37</v>
      </c>
      <c r="L35" s="493">
        <v>27</v>
      </c>
      <c r="M35" s="493">
        <v>11732</v>
      </c>
      <c r="N35" s="493">
        <v>9942</v>
      </c>
      <c r="O35" s="493">
        <v>1790</v>
      </c>
      <c r="P35" s="509">
        <v>10.5</v>
      </c>
      <c r="Q35" s="509">
        <v>4.8</v>
      </c>
      <c r="R35" s="509">
        <v>42</v>
      </c>
    </row>
    <row r="36" spans="2:18" ht="16.5" customHeight="1">
      <c r="B36" s="429" t="s">
        <v>835</v>
      </c>
      <c r="C36" s="208" t="s">
        <v>373</v>
      </c>
      <c r="D36" s="493">
        <v>31111</v>
      </c>
      <c r="E36" s="493">
        <v>25601</v>
      </c>
      <c r="F36" s="493">
        <v>5510</v>
      </c>
      <c r="G36" s="493">
        <v>111</v>
      </c>
      <c r="H36" s="493">
        <v>106</v>
      </c>
      <c r="I36" s="493">
        <v>5</v>
      </c>
      <c r="J36" s="493">
        <v>318</v>
      </c>
      <c r="K36" s="493">
        <v>297</v>
      </c>
      <c r="L36" s="493">
        <v>21</v>
      </c>
      <c r="M36" s="493">
        <v>30904</v>
      </c>
      <c r="N36" s="493">
        <v>25410</v>
      </c>
      <c r="O36" s="493">
        <v>5494</v>
      </c>
      <c r="P36" s="509">
        <v>7.9</v>
      </c>
      <c r="Q36" s="509">
        <v>3.4</v>
      </c>
      <c r="R36" s="509">
        <v>29</v>
      </c>
    </row>
    <row r="37" spans="2:18" ht="16.5" customHeight="1">
      <c r="B37" s="429" t="s">
        <v>836</v>
      </c>
      <c r="C37" s="208" t="s">
        <v>374</v>
      </c>
      <c r="D37" s="493">
        <v>9410</v>
      </c>
      <c r="E37" s="493">
        <v>6061</v>
      </c>
      <c r="F37" s="493">
        <v>3349</v>
      </c>
      <c r="G37" s="493">
        <v>176</v>
      </c>
      <c r="H37" s="493">
        <v>78</v>
      </c>
      <c r="I37" s="493">
        <v>98</v>
      </c>
      <c r="J37" s="493">
        <v>110</v>
      </c>
      <c r="K37" s="493">
        <v>66</v>
      </c>
      <c r="L37" s="493">
        <v>44</v>
      </c>
      <c r="M37" s="493">
        <v>9476</v>
      </c>
      <c r="N37" s="493">
        <v>6073</v>
      </c>
      <c r="O37" s="493">
        <v>3403</v>
      </c>
      <c r="P37" s="509">
        <v>6.7</v>
      </c>
      <c r="Q37" s="509">
        <v>1.2</v>
      </c>
      <c r="R37" s="509">
        <v>16.5</v>
      </c>
    </row>
    <row r="38" spans="2:18" ht="16.5" customHeight="1">
      <c r="B38" s="429" t="s">
        <v>837</v>
      </c>
      <c r="C38" s="208" t="s">
        <v>375</v>
      </c>
      <c r="D38" s="493">
        <v>11951</v>
      </c>
      <c r="E38" s="493">
        <v>6618</v>
      </c>
      <c r="F38" s="493">
        <v>5333</v>
      </c>
      <c r="G38" s="493">
        <v>108</v>
      </c>
      <c r="H38" s="493">
        <v>69</v>
      </c>
      <c r="I38" s="493">
        <v>39</v>
      </c>
      <c r="J38" s="493">
        <v>189</v>
      </c>
      <c r="K38" s="493">
        <v>64</v>
      </c>
      <c r="L38" s="493">
        <v>125</v>
      </c>
      <c r="M38" s="493">
        <v>11870</v>
      </c>
      <c r="N38" s="493">
        <v>6623</v>
      </c>
      <c r="O38" s="493">
        <v>5247</v>
      </c>
      <c r="P38" s="509">
        <v>23.9</v>
      </c>
      <c r="Q38" s="509">
        <v>5.2</v>
      </c>
      <c r="R38" s="509">
        <v>47.5</v>
      </c>
    </row>
    <row r="39" spans="2:18" ht="16.5" customHeight="1">
      <c r="B39" s="429" t="s">
        <v>838</v>
      </c>
      <c r="C39" s="208" t="s">
        <v>376</v>
      </c>
      <c r="D39" s="493">
        <v>32745</v>
      </c>
      <c r="E39" s="493">
        <v>21970</v>
      </c>
      <c r="F39" s="493">
        <v>10775</v>
      </c>
      <c r="G39" s="493">
        <v>529</v>
      </c>
      <c r="H39" s="493">
        <v>219</v>
      </c>
      <c r="I39" s="493">
        <v>310</v>
      </c>
      <c r="J39" s="493">
        <v>377</v>
      </c>
      <c r="K39" s="493">
        <v>159</v>
      </c>
      <c r="L39" s="493">
        <v>218</v>
      </c>
      <c r="M39" s="493">
        <v>32897</v>
      </c>
      <c r="N39" s="493">
        <v>22030</v>
      </c>
      <c r="O39" s="493">
        <v>10867</v>
      </c>
      <c r="P39" s="509">
        <v>9</v>
      </c>
      <c r="Q39" s="509">
        <v>2.6</v>
      </c>
      <c r="R39" s="509">
        <v>21.8</v>
      </c>
    </row>
    <row r="40" spans="2:18" ht="16.5" customHeight="1">
      <c r="B40" s="429" t="s">
        <v>839</v>
      </c>
      <c r="C40" s="208" t="s">
        <v>377</v>
      </c>
      <c r="D40" s="493">
        <v>8838</v>
      </c>
      <c r="E40" s="493">
        <v>5992</v>
      </c>
      <c r="F40" s="493">
        <v>2846</v>
      </c>
      <c r="G40" s="493">
        <v>21</v>
      </c>
      <c r="H40" s="493">
        <v>18</v>
      </c>
      <c r="I40" s="493">
        <v>3</v>
      </c>
      <c r="J40" s="493">
        <v>45</v>
      </c>
      <c r="K40" s="493">
        <v>39</v>
      </c>
      <c r="L40" s="493">
        <v>6</v>
      </c>
      <c r="M40" s="493">
        <v>8814</v>
      </c>
      <c r="N40" s="493">
        <v>5971</v>
      </c>
      <c r="O40" s="493">
        <v>2843</v>
      </c>
      <c r="P40" s="509">
        <v>2.7</v>
      </c>
      <c r="Q40" s="509">
        <v>1.1</v>
      </c>
      <c r="R40" s="509">
        <v>5.9</v>
      </c>
    </row>
    <row r="41" spans="2:18" ht="16.5" customHeight="1">
      <c r="B41" s="429" t="s">
        <v>840</v>
      </c>
      <c r="C41" s="208" t="s">
        <v>378</v>
      </c>
      <c r="D41" s="493">
        <v>92370</v>
      </c>
      <c r="E41" s="493">
        <v>73934</v>
      </c>
      <c r="F41" s="493">
        <v>18436</v>
      </c>
      <c r="G41" s="493">
        <v>862</v>
      </c>
      <c r="H41" s="493">
        <v>623</v>
      </c>
      <c r="I41" s="493">
        <v>239</v>
      </c>
      <c r="J41" s="493">
        <v>996</v>
      </c>
      <c r="K41" s="493">
        <v>740</v>
      </c>
      <c r="L41" s="493">
        <v>256</v>
      </c>
      <c r="M41" s="493">
        <v>92236</v>
      </c>
      <c r="N41" s="493">
        <v>73817</v>
      </c>
      <c r="O41" s="493">
        <v>18419</v>
      </c>
      <c r="P41" s="509">
        <v>3.3</v>
      </c>
      <c r="Q41" s="509">
        <v>1</v>
      </c>
      <c r="R41" s="509">
        <v>12.4</v>
      </c>
    </row>
    <row r="42" spans="2:18" ht="16.5" customHeight="1">
      <c r="B42" s="429" t="s">
        <v>841</v>
      </c>
      <c r="C42" s="448" t="s">
        <v>76</v>
      </c>
      <c r="D42" s="493">
        <v>13830</v>
      </c>
      <c r="E42" s="493">
        <v>7474</v>
      </c>
      <c r="F42" s="493">
        <v>6356</v>
      </c>
      <c r="G42" s="493">
        <v>158</v>
      </c>
      <c r="H42" s="493">
        <v>156</v>
      </c>
      <c r="I42" s="493">
        <v>2</v>
      </c>
      <c r="J42" s="493">
        <v>83</v>
      </c>
      <c r="K42" s="493">
        <v>19</v>
      </c>
      <c r="L42" s="493">
        <v>64</v>
      </c>
      <c r="M42" s="493">
        <v>13905</v>
      </c>
      <c r="N42" s="493">
        <v>7611</v>
      </c>
      <c r="O42" s="493">
        <v>6294</v>
      </c>
      <c r="P42" s="509">
        <v>26.3</v>
      </c>
      <c r="Q42" s="509">
        <v>4.6</v>
      </c>
      <c r="R42" s="509">
        <v>52.6</v>
      </c>
    </row>
    <row r="43" spans="2:18" ht="16.5" customHeight="1">
      <c r="B43" s="426" t="s">
        <v>588</v>
      </c>
      <c r="C43" s="523" t="s">
        <v>74</v>
      </c>
      <c r="D43" s="491">
        <v>63336</v>
      </c>
      <c r="E43" s="491">
        <v>41389</v>
      </c>
      <c r="F43" s="491">
        <v>21947</v>
      </c>
      <c r="G43" s="491">
        <v>342</v>
      </c>
      <c r="H43" s="491">
        <v>250</v>
      </c>
      <c r="I43" s="491">
        <v>92</v>
      </c>
      <c r="J43" s="491">
        <v>640</v>
      </c>
      <c r="K43" s="491">
        <v>278</v>
      </c>
      <c r="L43" s="491">
        <v>362</v>
      </c>
      <c r="M43" s="491">
        <v>63038</v>
      </c>
      <c r="N43" s="491">
        <v>41361</v>
      </c>
      <c r="O43" s="491">
        <v>21677</v>
      </c>
      <c r="P43" s="507">
        <v>15.4</v>
      </c>
      <c r="Q43" s="507">
        <v>6.2</v>
      </c>
      <c r="R43" s="507">
        <v>32.9</v>
      </c>
    </row>
    <row r="44" spans="2:18" ht="16.5" customHeight="1">
      <c r="B44" s="430" t="s">
        <v>589</v>
      </c>
      <c r="C44" s="524" t="s">
        <v>75</v>
      </c>
      <c r="D44" s="495">
        <v>147729</v>
      </c>
      <c r="E44" s="495">
        <v>49693</v>
      </c>
      <c r="F44" s="495">
        <v>98036</v>
      </c>
      <c r="G44" s="495">
        <v>4001</v>
      </c>
      <c r="H44" s="495">
        <v>1765</v>
      </c>
      <c r="I44" s="495">
        <v>2236</v>
      </c>
      <c r="J44" s="495">
        <v>2945</v>
      </c>
      <c r="K44" s="495">
        <v>924</v>
      </c>
      <c r="L44" s="495">
        <v>2021</v>
      </c>
      <c r="M44" s="495">
        <v>148785</v>
      </c>
      <c r="N44" s="495">
        <v>50534</v>
      </c>
      <c r="O44" s="495">
        <v>98251</v>
      </c>
      <c r="P44" s="511">
        <v>69</v>
      </c>
      <c r="Q44" s="511">
        <v>42.2</v>
      </c>
      <c r="R44" s="511">
        <v>82.8</v>
      </c>
    </row>
    <row r="45" spans="2:18" ht="16.5" customHeight="1">
      <c r="B45" s="428" t="s">
        <v>590</v>
      </c>
      <c r="C45" s="207" t="s">
        <v>321</v>
      </c>
      <c r="D45" s="497">
        <v>31255</v>
      </c>
      <c r="E45" s="497">
        <v>12545</v>
      </c>
      <c r="F45" s="497">
        <v>18710</v>
      </c>
      <c r="G45" s="497">
        <v>780</v>
      </c>
      <c r="H45" s="497">
        <v>101</v>
      </c>
      <c r="I45" s="497">
        <v>679</v>
      </c>
      <c r="J45" s="497">
        <v>1736</v>
      </c>
      <c r="K45" s="497">
        <v>814</v>
      </c>
      <c r="L45" s="497">
        <v>922</v>
      </c>
      <c r="M45" s="497">
        <v>30299</v>
      </c>
      <c r="N45" s="497">
        <v>11832</v>
      </c>
      <c r="O45" s="497">
        <v>18467</v>
      </c>
      <c r="P45" s="505">
        <v>63.9</v>
      </c>
      <c r="Q45" s="505">
        <v>38.1</v>
      </c>
      <c r="R45" s="505">
        <v>80.4</v>
      </c>
    </row>
    <row r="46" spans="2:18" ht="16.5" customHeight="1">
      <c r="B46" s="429" t="s">
        <v>591</v>
      </c>
      <c r="C46" s="208" t="s">
        <v>379</v>
      </c>
      <c r="D46" s="493">
        <v>94447</v>
      </c>
      <c r="E46" s="493">
        <v>30655</v>
      </c>
      <c r="F46" s="493">
        <v>63792</v>
      </c>
      <c r="G46" s="493">
        <v>3092</v>
      </c>
      <c r="H46" s="493">
        <v>1514</v>
      </c>
      <c r="I46" s="493">
        <v>1578</v>
      </c>
      <c r="J46" s="493">
        <v>1792</v>
      </c>
      <c r="K46" s="493">
        <v>735</v>
      </c>
      <c r="L46" s="493">
        <v>1057</v>
      </c>
      <c r="M46" s="493">
        <v>95747</v>
      </c>
      <c r="N46" s="493">
        <v>31434</v>
      </c>
      <c r="O46" s="493">
        <v>64313</v>
      </c>
      <c r="P46" s="509">
        <v>78.3</v>
      </c>
      <c r="Q46" s="509">
        <v>58.3</v>
      </c>
      <c r="R46" s="509">
        <v>88.2</v>
      </c>
    </row>
    <row r="47" spans="2:18" ht="16.5" customHeight="1">
      <c r="B47" s="426" t="s">
        <v>592</v>
      </c>
      <c r="C47" s="206" t="s">
        <v>322</v>
      </c>
      <c r="D47" s="491">
        <v>75487</v>
      </c>
      <c r="E47" s="491">
        <v>19038</v>
      </c>
      <c r="F47" s="491">
        <v>56449</v>
      </c>
      <c r="G47" s="491">
        <v>1338</v>
      </c>
      <c r="H47" s="491">
        <v>339</v>
      </c>
      <c r="I47" s="491">
        <v>999</v>
      </c>
      <c r="J47" s="491">
        <v>856</v>
      </c>
      <c r="K47" s="491">
        <v>43</v>
      </c>
      <c r="L47" s="491">
        <v>813</v>
      </c>
      <c r="M47" s="491">
        <v>75969</v>
      </c>
      <c r="N47" s="491">
        <v>19334</v>
      </c>
      <c r="O47" s="491">
        <v>56635</v>
      </c>
      <c r="P47" s="507">
        <v>24.1</v>
      </c>
      <c r="Q47" s="507">
        <v>16</v>
      </c>
      <c r="R47" s="507">
        <v>26.9</v>
      </c>
    </row>
    <row r="48" spans="2:18" ht="16.5" customHeight="1">
      <c r="B48" s="430" t="s">
        <v>593</v>
      </c>
      <c r="C48" s="205" t="s">
        <v>380</v>
      </c>
      <c r="D48" s="495">
        <v>93654</v>
      </c>
      <c r="E48" s="495">
        <v>14557</v>
      </c>
      <c r="F48" s="495">
        <v>79097</v>
      </c>
      <c r="G48" s="495">
        <v>676</v>
      </c>
      <c r="H48" s="495">
        <v>226</v>
      </c>
      <c r="I48" s="495">
        <v>450</v>
      </c>
      <c r="J48" s="495">
        <v>926</v>
      </c>
      <c r="K48" s="495">
        <v>147</v>
      </c>
      <c r="L48" s="495">
        <v>779</v>
      </c>
      <c r="M48" s="495">
        <v>93404</v>
      </c>
      <c r="N48" s="495">
        <v>14636</v>
      </c>
      <c r="O48" s="495">
        <v>78768</v>
      </c>
      <c r="P48" s="511">
        <v>33.4</v>
      </c>
      <c r="Q48" s="511">
        <v>16.2</v>
      </c>
      <c r="R48" s="511">
        <v>36.6</v>
      </c>
    </row>
    <row r="49" spans="2:18" ht="16.5" customHeight="1">
      <c r="B49" s="428" t="s">
        <v>594</v>
      </c>
      <c r="C49" s="207" t="s">
        <v>381</v>
      </c>
      <c r="D49" s="491">
        <v>23329</v>
      </c>
      <c r="E49" s="491">
        <v>12838</v>
      </c>
      <c r="F49" s="491">
        <v>10491</v>
      </c>
      <c r="G49" s="491">
        <v>1832</v>
      </c>
      <c r="H49" s="491">
        <v>1003</v>
      </c>
      <c r="I49" s="491">
        <v>829</v>
      </c>
      <c r="J49" s="491">
        <v>1556</v>
      </c>
      <c r="K49" s="491">
        <v>566</v>
      </c>
      <c r="L49" s="491">
        <v>990</v>
      </c>
      <c r="M49" s="491">
        <v>23605</v>
      </c>
      <c r="N49" s="491">
        <v>13275</v>
      </c>
      <c r="O49" s="491">
        <v>10330</v>
      </c>
      <c r="P49" s="507">
        <v>7</v>
      </c>
      <c r="Q49" s="507">
        <v>4.1</v>
      </c>
      <c r="R49" s="507">
        <v>10.8</v>
      </c>
    </row>
    <row r="50" spans="2:18" ht="16.5" customHeight="1">
      <c r="B50" s="429" t="s">
        <v>595</v>
      </c>
      <c r="C50" s="208" t="s">
        <v>382</v>
      </c>
      <c r="D50" s="493">
        <v>53296</v>
      </c>
      <c r="E50" s="493">
        <v>21467</v>
      </c>
      <c r="F50" s="493">
        <v>31829</v>
      </c>
      <c r="G50" s="493">
        <v>753</v>
      </c>
      <c r="H50" s="493">
        <v>245</v>
      </c>
      <c r="I50" s="493">
        <v>508</v>
      </c>
      <c r="J50" s="493">
        <v>964</v>
      </c>
      <c r="K50" s="493">
        <v>375</v>
      </c>
      <c r="L50" s="493">
        <v>589</v>
      </c>
      <c r="M50" s="493">
        <v>53085</v>
      </c>
      <c r="N50" s="493">
        <v>21337</v>
      </c>
      <c r="O50" s="493">
        <v>31748</v>
      </c>
      <c r="P50" s="509">
        <v>60</v>
      </c>
      <c r="Q50" s="509">
        <v>32.7</v>
      </c>
      <c r="R50" s="509">
        <v>78.4</v>
      </c>
    </row>
    <row r="51" spans="2:18" ht="16.5" customHeight="1">
      <c r="B51" s="430" t="s">
        <v>596</v>
      </c>
      <c r="C51" s="205" t="s">
        <v>383</v>
      </c>
      <c r="D51" s="495">
        <v>21011</v>
      </c>
      <c r="E51" s="495">
        <v>15971</v>
      </c>
      <c r="F51" s="495">
        <v>5040</v>
      </c>
      <c r="G51" s="495">
        <v>256</v>
      </c>
      <c r="H51" s="495">
        <v>256</v>
      </c>
      <c r="I51" s="495">
        <v>0</v>
      </c>
      <c r="J51" s="495">
        <v>97</v>
      </c>
      <c r="K51" s="495">
        <v>97</v>
      </c>
      <c r="L51" s="495">
        <v>0</v>
      </c>
      <c r="M51" s="495">
        <v>21170</v>
      </c>
      <c r="N51" s="495">
        <v>16130</v>
      </c>
      <c r="O51" s="495">
        <v>5040</v>
      </c>
      <c r="P51" s="511">
        <v>10</v>
      </c>
      <c r="Q51" s="511">
        <v>6.1</v>
      </c>
      <c r="R51" s="511">
        <v>22.7</v>
      </c>
    </row>
    <row r="52" spans="2:18" ht="18.75">
      <c r="B52" s="65"/>
      <c r="C52" s="395">
        <v>43009</v>
      </c>
      <c r="D52" s="202" t="s">
        <v>138</v>
      </c>
      <c r="E52" s="65"/>
      <c r="F52" s="403"/>
      <c r="H52" s="65"/>
      <c r="I52" s="65"/>
      <c r="J52" s="65"/>
      <c r="K52" s="65"/>
      <c r="L52" s="65"/>
      <c r="M52" s="65"/>
      <c r="N52" s="65"/>
      <c r="O52" s="65"/>
      <c r="P52" s="65"/>
      <c r="Q52" s="65"/>
      <c r="R52" s="65"/>
    </row>
    <row r="53" spans="2:18" ht="18" customHeight="1">
      <c r="B53" s="67"/>
      <c r="C53" s="69" t="s">
        <v>597</v>
      </c>
      <c r="E53" s="67"/>
      <c r="F53" s="67"/>
      <c r="G53" s="67"/>
      <c r="H53" s="67"/>
      <c r="I53" s="67"/>
      <c r="J53" s="67"/>
      <c r="K53" s="67"/>
      <c r="L53" s="393"/>
      <c r="M53" s="67"/>
      <c r="N53" s="67"/>
      <c r="O53" s="67"/>
      <c r="P53" s="67"/>
      <c r="Q53" s="67"/>
      <c r="R53" s="67"/>
    </row>
    <row r="54" spans="2:18" s="71" customFormat="1" ht="18" customHeight="1">
      <c r="B54" s="686" t="s">
        <v>524</v>
      </c>
      <c r="C54" s="687"/>
      <c r="D54" s="692" t="s">
        <v>485</v>
      </c>
      <c r="E54" s="692"/>
      <c r="F54" s="692"/>
      <c r="G54" s="686" t="s">
        <v>486</v>
      </c>
      <c r="H54" s="703"/>
      <c r="I54" s="703"/>
      <c r="J54" s="686" t="s">
        <v>487</v>
      </c>
      <c r="K54" s="703"/>
      <c r="L54" s="703"/>
      <c r="M54" s="699" t="s">
        <v>488</v>
      </c>
      <c r="N54" s="701"/>
      <c r="O54" s="701"/>
      <c r="P54" s="699" t="s">
        <v>489</v>
      </c>
      <c r="Q54" s="701"/>
      <c r="R54" s="702"/>
    </row>
    <row r="55" spans="2:18" s="71" customFormat="1" ht="18" customHeight="1" thickBot="1">
      <c r="B55" s="690"/>
      <c r="C55" s="691"/>
      <c r="D55" s="73" t="s">
        <v>480</v>
      </c>
      <c r="E55" s="72" t="s">
        <v>481</v>
      </c>
      <c r="F55" s="72" t="s">
        <v>482</v>
      </c>
      <c r="G55" s="74" t="s">
        <v>480</v>
      </c>
      <c r="H55" s="72" t="s">
        <v>481</v>
      </c>
      <c r="I55" s="72" t="s">
        <v>482</v>
      </c>
      <c r="J55" s="74" t="s">
        <v>480</v>
      </c>
      <c r="K55" s="72" t="s">
        <v>481</v>
      </c>
      <c r="L55" s="72" t="s">
        <v>482</v>
      </c>
      <c r="M55" s="72" t="s">
        <v>480</v>
      </c>
      <c r="N55" s="74" t="s">
        <v>481</v>
      </c>
      <c r="O55" s="75" t="s">
        <v>482</v>
      </c>
      <c r="P55" s="74" t="s">
        <v>480</v>
      </c>
      <c r="Q55" s="74" t="s">
        <v>481</v>
      </c>
      <c r="R55" s="73" t="s">
        <v>482</v>
      </c>
    </row>
    <row r="56" spans="2:18" s="71" customFormat="1" ht="9.75" customHeight="1" thickTop="1">
      <c r="B56" s="440"/>
      <c r="C56" s="441"/>
      <c r="D56" s="216" t="s">
        <v>490</v>
      </c>
      <c r="E56" s="76" t="s">
        <v>490</v>
      </c>
      <c r="F56" s="76" t="s">
        <v>490</v>
      </c>
      <c r="G56" s="76" t="s">
        <v>490</v>
      </c>
      <c r="H56" s="76" t="s">
        <v>490</v>
      </c>
      <c r="I56" s="76" t="s">
        <v>490</v>
      </c>
      <c r="J56" s="76" t="s">
        <v>490</v>
      </c>
      <c r="K56" s="76" t="s">
        <v>490</v>
      </c>
      <c r="L56" s="76" t="s">
        <v>490</v>
      </c>
      <c r="M56" s="76" t="s">
        <v>490</v>
      </c>
      <c r="N56" s="76" t="s">
        <v>490</v>
      </c>
      <c r="O56" s="76" t="s">
        <v>490</v>
      </c>
      <c r="P56" s="77" t="s">
        <v>478</v>
      </c>
      <c r="Q56" s="77" t="s">
        <v>478</v>
      </c>
      <c r="R56" s="77" t="s">
        <v>478</v>
      </c>
    </row>
    <row r="57" spans="2:18" ht="16.5" customHeight="1">
      <c r="B57" s="447" t="s">
        <v>323</v>
      </c>
      <c r="C57" s="439" t="s">
        <v>294</v>
      </c>
      <c r="D57" s="497">
        <v>846698</v>
      </c>
      <c r="E57" s="497">
        <v>473202</v>
      </c>
      <c r="F57" s="497">
        <v>373496</v>
      </c>
      <c r="G57" s="497">
        <v>10793</v>
      </c>
      <c r="H57" s="497">
        <v>5373</v>
      </c>
      <c r="I57" s="497">
        <v>5420</v>
      </c>
      <c r="J57" s="497">
        <v>11633</v>
      </c>
      <c r="K57" s="497">
        <v>5709</v>
      </c>
      <c r="L57" s="497">
        <v>5924</v>
      </c>
      <c r="M57" s="497">
        <v>845858</v>
      </c>
      <c r="N57" s="497">
        <v>472866</v>
      </c>
      <c r="O57" s="497">
        <v>372992</v>
      </c>
      <c r="P57" s="505">
        <v>24.3</v>
      </c>
      <c r="Q57" s="505">
        <v>9.5</v>
      </c>
      <c r="R57" s="505">
        <v>43</v>
      </c>
    </row>
    <row r="58" spans="2:18" ht="16.5" customHeight="1">
      <c r="B58" s="443" t="s">
        <v>671</v>
      </c>
      <c r="C58" s="203" t="s">
        <v>295</v>
      </c>
      <c r="D58" s="490">
        <v>19696</v>
      </c>
      <c r="E58" s="491">
        <v>17712</v>
      </c>
      <c r="F58" s="491">
        <v>1984</v>
      </c>
      <c r="G58" s="491">
        <v>0</v>
      </c>
      <c r="H58" s="491">
        <v>0</v>
      </c>
      <c r="I58" s="491">
        <v>0</v>
      </c>
      <c r="J58" s="491">
        <v>12</v>
      </c>
      <c r="K58" s="491">
        <v>12</v>
      </c>
      <c r="L58" s="491">
        <v>0</v>
      </c>
      <c r="M58" s="491">
        <v>19684</v>
      </c>
      <c r="N58" s="491">
        <v>17700</v>
      </c>
      <c r="O58" s="491">
        <v>1984</v>
      </c>
      <c r="P58" s="507">
        <v>0.5</v>
      </c>
      <c r="Q58" s="507">
        <v>0.3</v>
      </c>
      <c r="R58" s="507">
        <v>2.3</v>
      </c>
    </row>
    <row r="59" spans="2:18" ht="16.5" customHeight="1">
      <c r="B59" s="444" t="s">
        <v>672</v>
      </c>
      <c r="C59" s="204" t="s">
        <v>296</v>
      </c>
      <c r="D59" s="492">
        <v>311211</v>
      </c>
      <c r="E59" s="493">
        <v>229031</v>
      </c>
      <c r="F59" s="493">
        <v>82180</v>
      </c>
      <c r="G59" s="493">
        <v>2889</v>
      </c>
      <c r="H59" s="493">
        <v>1795</v>
      </c>
      <c r="I59" s="493">
        <v>1094</v>
      </c>
      <c r="J59" s="493">
        <v>2964</v>
      </c>
      <c r="K59" s="493">
        <v>1875</v>
      </c>
      <c r="L59" s="493">
        <v>1089</v>
      </c>
      <c r="M59" s="493">
        <v>311136</v>
      </c>
      <c r="N59" s="493">
        <v>228951</v>
      </c>
      <c r="O59" s="493">
        <v>82185</v>
      </c>
      <c r="P59" s="509">
        <v>8.2</v>
      </c>
      <c r="Q59" s="509">
        <v>2.9</v>
      </c>
      <c r="R59" s="509">
        <v>22.9</v>
      </c>
    </row>
    <row r="60" spans="2:18" ht="16.5" customHeight="1">
      <c r="B60" s="445" t="s">
        <v>673</v>
      </c>
      <c r="C60" s="204" t="s">
        <v>297</v>
      </c>
      <c r="D60" s="492">
        <v>5362</v>
      </c>
      <c r="E60" s="493">
        <v>4402</v>
      </c>
      <c r="F60" s="493">
        <v>960</v>
      </c>
      <c r="G60" s="493">
        <v>11</v>
      </c>
      <c r="H60" s="493">
        <v>2</v>
      </c>
      <c r="I60" s="493">
        <v>9</v>
      </c>
      <c r="J60" s="493">
        <v>9</v>
      </c>
      <c r="K60" s="493">
        <v>0</v>
      </c>
      <c r="L60" s="493">
        <v>9</v>
      </c>
      <c r="M60" s="493">
        <v>5364</v>
      </c>
      <c r="N60" s="493">
        <v>4404</v>
      </c>
      <c r="O60" s="493">
        <v>960</v>
      </c>
      <c r="P60" s="509">
        <v>4.6</v>
      </c>
      <c r="Q60" s="509">
        <v>1.4</v>
      </c>
      <c r="R60" s="509">
        <v>19.3</v>
      </c>
    </row>
    <row r="61" spans="2:18" ht="16.5" customHeight="1">
      <c r="B61" s="444" t="s">
        <v>674</v>
      </c>
      <c r="C61" s="204" t="s">
        <v>298</v>
      </c>
      <c r="D61" s="492">
        <v>11863</v>
      </c>
      <c r="E61" s="493">
        <v>8106</v>
      </c>
      <c r="F61" s="493">
        <v>3757</v>
      </c>
      <c r="G61" s="493">
        <v>78</v>
      </c>
      <c r="H61" s="493">
        <v>69</v>
      </c>
      <c r="I61" s="493">
        <v>9</v>
      </c>
      <c r="J61" s="493">
        <v>9</v>
      </c>
      <c r="K61" s="493">
        <v>9</v>
      </c>
      <c r="L61" s="493">
        <v>0</v>
      </c>
      <c r="M61" s="493">
        <v>11932</v>
      </c>
      <c r="N61" s="493">
        <v>8166</v>
      </c>
      <c r="O61" s="493">
        <v>3766</v>
      </c>
      <c r="P61" s="509">
        <v>7.8</v>
      </c>
      <c r="Q61" s="509">
        <v>5.2</v>
      </c>
      <c r="R61" s="509">
        <v>13.4</v>
      </c>
    </row>
    <row r="62" spans="2:18" ht="16.5" customHeight="1">
      <c r="B62" s="444" t="s">
        <v>675</v>
      </c>
      <c r="C62" s="204" t="s">
        <v>354</v>
      </c>
      <c r="D62" s="492">
        <v>62963</v>
      </c>
      <c r="E62" s="493">
        <v>51509</v>
      </c>
      <c r="F62" s="493">
        <v>11454</v>
      </c>
      <c r="G62" s="493">
        <v>1126</v>
      </c>
      <c r="H62" s="493">
        <v>708</v>
      </c>
      <c r="I62" s="493">
        <v>418</v>
      </c>
      <c r="J62" s="493">
        <v>1318</v>
      </c>
      <c r="K62" s="493">
        <v>998</v>
      </c>
      <c r="L62" s="493">
        <v>320</v>
      </c>
      <c r="M62" s="493">
        <v>62771</v>
      </c>
      <c r="N62" s="493">
        <v>51219</v>
      </c>
      <c r="O62" s="493">
        <v>11552</v>
      </c>
      <c r="P62" s="509">
        <v>17.7</v>
      </c>
      <c r="Q62" s="509">
        <v>14.4</v>
      </c>
      <c r="R62" s="509">
        <v>32.4</v>
      </c>
    </row>
    <row r="63" spans="2:18" ht="16.5" customHeight="1">
      <c r="B63" s="444" t="s">
        <v>676</v>
      </c>
      <c r="C63" s="204" t="s">
        <v>355</v>
      </c>
      <c r="D63" s="492">
        <v>91020</v>
      </c>
      <c r="E63" s="493">
        <v>32616</v>
      </c>
      <c r="F63" s="493">
        <v>58404</v>
      </c>
      <c r="G63" s="493">
        <v>1145</v>
      </c>
      <c r="H63" s="493">
        <v>602</v>
      </c>
      <c r="I63" s="493">
        <v>543</v>
      </c>
      <c r="J63" s="493">
        <v>1696</v>
      </c>
      <c r="K63" s="493">
        <v>683</v>
      </c>
      <c r="L63" s="493">
        <v>1013</v>
      </c>
      <c r="M63" s="493">
        <v>90469</v>
      </c>
      <c r="N63" s="493">
        <v>32535</v>
      </c>
      <c r="O63" s="493">
        <v>57934</v>
      </c>
      <c r="P63" s="509">
        <v>55.2</v>
      </c>
      <c r="Q63" s="509">
        <v>25.8</v>
      </c>
      <c r="R63" s="509">
        <v>71.7</v>
      </c>
    </row>
    <row r="64" spans="2:18" ht="16.5" customHeight="1">
      <c r="B64" s="444" t="s">
        <v>677</v>
      </c>
      <c r="C64" s="204" t="s">
        <v>356</v>
      </c>
      <c r="D64" s="492">
        <v>16977</v>
      </c>
      <c r="E64" s="493">
        <v>7101</v>
      </c>
      <c r="F64" s="493">
        <v>9876</v>
      </c>
      <c r="G64" s="493">
        <v>160</v>
      </c>
      <c r="H64" s="493">
        <v>79</v>
      </c>
      <c r="I64" s="493">
        <v>81</v>
      </c>
      <c r="J64" s="493">
        <v>300</v>
      </c>
      <c r="K64" s="493">
        <v>168</v>
      </c>
      <c r="L64" s="493">
        <v>132</v>
      </c>
      <c r="M64" s="493">
        <v>16837</v>
      </c>
      <c r="N64" s="493">
        <v>7012</v>
      </c>
      <c r="O64" s="493">
        <v>9825</v>
      </c>
      <c r="P64" s="509">
        <v>15.1</v>
      </c>
      <c r="Q64" s="509">
        <v>2.5</v>
      </c>
      <c r="R64" s="509">
        <v>24</v>
      </c>
    </row>
    <row r="65" spans="2:18" ht="16.5" customHeight="1">
      <c r="B65" s="444" t="s">
        <v>678</v>
      </c>
      <c r="C65" s="204" t="s">
        <v>357</v>
      </c>
      <c r="D65" s="492">
        <v>7694</v>
      </c>
      <c r="E65" s="493">
        <v>5289</v>
      </c>
      <c r="F65" s="493">
        <v>2405</v>
      </c>
      <c r="G65" s="493">
        <v>77</v>
      </c>
      <c r="H65" s="493">
        <v>50</v>
      </c>
      <c r="I65" s="493">
        <v>27</v>
      </c>
      <c r="J65" s="493">
        <v>75</v>
      </c>
      <c r="K65" s="493">
        <v>63</v>
      </c>
      <c r="L65" s="493">
        <v>12</v>
      </c>
      <c r="M65" s="493">
        <v>7696</v>
      </c>
      <c r="N65" s="493">
        <v>5276</v>
      </c>
      <c r="O65" s="493">
        <v>2420</v>
      </c>
      <c r="P65" s="509">
        <v>20.6</v>
      </c>
      <c r="Q65" s="509">
        <v>7.4</v>
      </c>
      <c r="R65" s="509">
        <v>49.4</v>
      </c>
    </row>
    <row r="66" spans="2:18" ht="16.5" customHeight="1">
      <c r="B66" s="444" t="s">
        <v>324</v>
      </c>
      <c r="C66" s="204" t="s">
        <v>358</v>
      </c>
      <c r="D66" s="492">
        <v>20705</v>
      </c>
      <c r="E66" s="493">
        <v>13122</v>
      </c>
      <c r="F66" s="493">
        <v>7583</v>
      </c>
      <c r="G66" s="493">
        <v>288</v>
      </c>
      <c r="H66" s="493">
        <v>165</v>
      </c>
      <c r="I66" s="493">
        <v>123</v>
      </c>
      <c r="J66" s="493">
        <v>517</v>
      </c>
      <c r="K66" s="493">
        <v>256</v>
      </c>
      <c r="L66" s="493">
        <v>261</v>
      </c>
      <c r="M66" s="493">
        <v>20476</v>
      </c>
      <c r="N66" s="493">
        <v>13031</v>
      </c>
      <c r="O66" s="493">
        <v>7445</v>
      </c>
      <c r="P66" s="509">
        <v>18.7</v>
      </c>
      <c r="Q66" s="509">
        <v>2.2</v>
      </c>
      <c r="R66" s="509">
        <v>47.6</v>
      </c>
    </row>
    <row r="67" spans="2:18" ht="16.5" customHeight="1">
      <c r="B67" s="444" t="s">
        <v>679</v>
      </c>
      <c r="C67" s="204" t="s">
        <v>359</v>
      </c>
      <c r="D67" s="492">
        <v>54713</v>
      </c>
      <c r="E67" s="493">
        <v>16941</v>
      </c>
      <c r="F67" s="493">
        <v>37772</v>
      </c>
      <c r="G67" s="493">
        <v>1413</v>
      </c>
      <c r="H67" s="493">
        <v>363</v>
      </c>
      <c r="I67" s="493">
        <v>1050</v>
      </c>
      <c r="J67" s="493">
        <v>1406</v>
      </c>
      <c r="K67" s="493">
        <v>477</v>
      </c>
      <c r="L67" s="493">
        <v>929</v>
      </c>
      <c r="M67" s="493">
        <v>54720</v>
      </c>
      <c r="N67" s="493">
        <v>16827</v>
      </c>
      <c r="O67" s="493">
        <v>37893</v>
      </c>
      <c r="P67" s="509">
        <v>68.9</v>
      </c>
      <c r="Q67" s="509">
        <v>42.2</v>
      </c>
      <c r="R67" s="509">
        <v>80.8</v>
      </c>
    </row>
    <row r="68" spans="2:18" ht="16.5" customHeight="1">
      <c r="B68" s="444" t="s">
        <v>680</v>
      </c>
      <c r="C68" s="204" t="s">
        <v>360</v>
      </c>
      <c r="D68" s="492">
        <v>16198</v>
      </c>
      <c r="E68" s="493">
        <v>6174</v>
      </c>
      <c r="F68" s="493">
        <v>10024</v>
      </c>
      <c r="G68" s="493">
        <v>182</v>
      </c>
      <c r="H68" s="493">
        <v>94</v>
      </c>
      <c r="I68" s="493">
        <v>88</v>
      </c>
      <c r="J68" s="493">
        <v>417</v>
      </c>
      <c r="K68" s="493">
        <v>298</v>
      </c>
      <c r="L68" s="493">
        <v>119</v>
      </c>
      <c r="M68" s="493">
        <v>15963</v>
      </c>
      <c r="N68" s="493">
        <v>5970</v>
      </c>
      <c r="O68" s="493">
        <v>9993</v>
      </c>
      <c r="P68" s="509">
        <v>49.9</v>
      </c>
      <c r="Q68" s="509">
        <v>34.6</v>
      </c>
      <c r="R68" s="509">
        <v>59</v>
      </c>
    </row>
    <row r="69" spans="2:18" ht="16.5" customHeight="1">
      <c r="B69" s="444" t="s">
        <v>681</v>
      </c>
      <c r="C69" s="204" t="s">
        <v>361</v>
      </c>
      <c r="D69" s="492">
        <v>42999</v>
      </c>
      <c r="E69" s="493">
        <v>23331</v>
      </c>
      <c r="F69" s="493">
        <v>19668</v>
      </c>
      <c r="G69" s="493">
        <v>122</v>
      </c>
      <c r="H69" s="493">
        <v>59</v>
      </c>
      <c r="I69" s="493">
        <v>63</v>
      </c>
      <c r="J69" s="493">
        <v>93</v>
      </c>
      <c r="K69" s="493">
        <v>54</v>
      </c>
      <c r="L69" s="493">
        <v>39</v>
      </c>
      <c r="M69" s="493">
        <v>43028</v>
      </c>
      <c r="N69" s="493">
        <v>23336</v>
      </c>
      <c r="O69" s="493">
        <v>19692</v>
      </c>
      <c r="P69" s="509">
        <v>13.5</v>
      </c>
      <c r="Q69" s="509">
        <v>6.4</v>
      </c>
      <c r="R69" s="509">
        <v>21.9</v>
      </c>
    </row>
    <row r="70" spans="2:18" ht="16.5" customHeight="1">
      <c r="B70" s="444" t="s">
        <v>682</v>
      </c>
      <c r="C70" s="204" t="s">
        <v>362</v>
      </c>
      <c r="D70" s="492">
        <v>117211</v>
      </c>
      <c r="E70" s="493">
        <v>25591</v>
      </c>
      <c r="F70" s="493">
        <v>91620</v>
      </c>
      <c r="G70" s="493">
        <v>951</v>
      </c>
      <c r="H70" s="493">
        <v>176</v>
      </c>
      <c r="I70" s="493">
        <v>775</v>
      </c>
      <c r="J70" s="493">
        <v>1096</v>
      </c>
      <c r="K70" s="493">
        <v>112</v>
      </c>
      <c r="L70" s="493">
        <v>984</v>
      </c>
      <c r="M70" s="493">
        <v>117066</v>
      </c>
      <c r="N70" s="493">
        <v>25655</v>
      </c>
      <c r="O70" s="493">
        <v>91411</v>
      </c>
      <c r="P70" s="509">
        <v>25.4</v>
      </c>
      <c r="Q70" s="509">
        <v>13.4</v>
      </c>
      <c r="R70" s="509">
        <v>28.8</v>
      </c>
    </row>
    <row r="71" spans="2:18" ht="16.5" customHeight="1">
      <c r="B71" s="444" t="s">
        <v>683</v>
      </c>
      <c r="C71" s="204" t="s">
        <v>299</v>
      </c>
      <c r="D71" s="492">
        <v>4439</v>
      </c>
      <c r="E71" s="493">
        <v>2859</v>
      </c>
      <c r="F71" s="493">
        <v>1580</v>
      </c>
      <c r="G71" s="493">
        <v>34</v>
      </c>
      <c r="H71" s="493">
        <v>18</v>
      </c>
      <c r="I71" s="493">
        <v>16</v>
      </c>
      <c r="J71" s="493">
        <v>41</v>
      </c>
      <c r="K71" s="493">
        <v>29</v>
      </c>
      <c r="L71" s="493">
        <v>12</v>
      </c>
      <c r="M71" s="493">
        <v>4432</v>
      </c>
      <c r="N71" s="493">
        <v>2848</v>
      </c>
      <c r="O71" s="493">
        <v>1584</v>
      </c>
      <c r="P71" s="509">
        <v>17.8</v>
      </c>
      <c r="Q71" s="509">
        <v>8.7</v>
      </c>
      <c r="R71" s="509">
        <v>34.1</v>
      </c>
    </row>
    <row r="72" spans="2:18" ht="16.5" customHeight="1">
      <c r="B72" s="446" t="s">
        <v>684</v>
      </c>
      <c r="C72" s="205" t="s">
        <v>363</v>
      </c>
      <c r="D72" s="494">
        <v>63647</v>
      </c>
      <c r="E72" s="495">
        <v>29418</v>
      </c>
      <c r="F72" s="495">
        <v>34229</v>
      </c>
      <c r="G72" s="495">
        <v>2317</v>
      </c>
      <c r="H72" s="495">
        <v>1193</v>
      </c>
      <c r="I72" s="495">
        <v>1124</v>
      </c>
      <c r="J72" s="495">
        <v>1680</v>
      </c>
      <c r="K72" s="495">
        <v>675</v>
      </c>
      <c r="L72" s="495">
        <v>1005</v>
      </c>
      <c r="M72" s="495">
        <v>64284</v>
      </c>
      <c r="N72" s="495">
        <v>29936</v>
      </c>
      <c r="O72" s="495">
        <v>34348</v>
      </c>
      <c r="P72" s="511">
        <v>42.9</v>
      </c>
      <c r="Q72" s="511">
        <v>22.3</v>
      </c>
      <c r="R72" s="511">
        <v>60.8</v>
      </c>
    </row>
    <row r="73" spans="2:18" ht="16.5" customHeight="1">
      <c r="B73" s="426" t="s">
        <v>685</v>
      </c>
      <c r="C73" s="206" t="s">
        <v>364</v>
      </c>
      <c r="D73" s="491">
        <v>40898</v>
      </c>
      <c r="E73" s="491">
        <v>22723</v>
      </c>
      <c r="F73" s="491">
        <v>18175</v>
      </c>
      <c r="G73" s="491">
        <v>387</v>
      </c>
      <c r="H73" s="491">
        <v>216</v>
      </c>
      <c r="I73" s="491">
        <v>171</v>
      </c>
      <c r="J73" s="491">
        <v>396</v>
      </c>
      <c r="K73" s="491">
        <v>153</v>
      </c>
      <c r="L73" s="491">
        <v>243</v>
      </c>
      <c r="M73" s="491">
        <v>40889</v>
      </c>
      <c r="N73" s="491">
        <v>22786</v>
      </c>
      <c r="O73" s="491">
        <v>18103</v>
      </c>
      <c r="P73" s="507">
        <v>27.1</v>
      </c>
      <c r="Q73" s="507">
        <v>13</v>
      </c>
      <c r="R73" s="507">
        <v>44.9</v>
      </c>
    </row>
    <row r="74" spans="2:18" ht="16.5" customHeight="1">
      <c r="B74" s="427" t="s">
        <v>686</v>
      </c>
      <c r="C74" s="204" t="s">
        <v>301</v>
      </c>
      <c r="D74" s="496">
        <v>3087</v>
      </c>
      <c r="E74" s="496">
        <v>2216</v>
      </c>
      <c r="F74" s="496">
        <v>871</v>
      </c>
      <c r="G74" s="496">
        <v>40</v>
      </c>
      <c r="H74" s="496">
        <v>31</v>
      </c>
      <c r="I74" s="496">
        <v>9</v>
      </c>
      <c r="J74" s="496">
        <v>48</v>
      </c>
      <c r="K74" s="496">
        <v>3</v>
      </c>
      <c r="L74" s="496">
        <v>45</v>
      </c>
      <c r="M74" s="496">
        <v>3079</v>
      </c>
      <c r="N74" s="496">
        <v>2244</v>
      </c>
      <c r="O74" s="496">
        <v>835</v>
      </c>
      <c r="P74" s="512">
        <v>7.4</v>
      </c>
      <c r="Q74" s="512">
        <v>5.3</v>
      </c>
      <c r="R74" s="512">
        <v>13.1</v>
      </c>
    </row>
    <row r="75" spans="2:18" ht="16.5" customHeight="1">
      <c r="B75" s="428" t="s">
        <v>687</v>
      </c>
      <c r="C75" s="207" t="s">
        <v>365</v>
      </c>
      <c r="D75" s="500">
        <v>2172</v>
      </c>
      <c r="E75" s="500">
        <v>1700</v>
      </c>
      <c r="F75" s="500">
        <v>472</v>
      </c>
      <c r="G75" s="500">
        <v>25</v>
      </c>
      <c r="H75" s="500">
        <v>25</v>
      </c>
      <c r="I75" s="500">
        <v>0</v>
      </c>
      <c r="J75" s="500">
        <v>6</v>
      </c>
      <c r="K75" s="500">
        <v>5</v>
      </c>
      <c r="L75" s="500">
        <v>1</v>
      </c>
      <c r="M75" s="500">
        <v>2191</v>
      </c>
      <c r="N75" s="500">
        <v>1720</v>
      </c>
      <c r="O75" s="500">
        <v>471</v>
      </c>
      <c r="P75" s="514">
        <v>5.2</v>
      </c>
      <c r="Q75" s="514">
        <v>2.8</v>
      </c>
      <c r="R75" s="514">
        <v>13.6</v>
      </c>
    </row>
    <row r="76" spans="2:18" ht="16.5" customHeight="1">
      <c r="B76" s="429" t="s">
        <v>688</v>
      </c>
      <c r="C76" s="208" t="s">
        <v>366</v>
      </c>
      <c r="D76" s="493">
        <v>3964</v>
      </c>
      <c r="E76" s="493">
        <v>3168</v>
      </c>
      <c r="F76" s="493">
        <v>796</v>
      </c>
      <c r="G76" s="493">
        <v>26</v>
      </c>
      <c r="H76" s="493">
        <v>9</v>
      </c>
      <c r="I76" s="493">
        <v>17</v>
      </c>
      <c r="J76" s="493">
        <v>0</v>
      </c>
      <c r="K76" s="493">
        <v>0</v>
      </c>
      <c r="L76" s="493">
        <v>0</v>
      </c>
      <c r="M76" s="493">
        <v>3990</v>
      </c>
      <c r="N76" s="493">
        <v>3177</v>
      </c>
      <c r="O76" s="493">
        <v>813</v>
      </c>
      <c r="P76" s="509">
        <v>2.2</v>
      </c>
      <c r="Q76" s="509">
        <v>0.3</v>
      </c>
      <c r="R76" s="509">
        <v>9.5</v>
      </c>
    </row>
    <row r="77" spans="2:18" ht="16.5" customHeight="1">
      <c r="B77" s="429" t="s">
        <v>689</v>
      </c>
      <c r="C77" s="208" t="s">
        <v>367</v>
      </c>
      <c r="D77" s="493">
        <v>14104</v>
      </c>
      <c r="E77" s="493">
        <v>12241</v>
      </c>
      <c r="F77" s="493">
        <v>1863</v>
      </c>
      <c r="G77" s="493">
        <v>118</v>
      </c>
      <c r="H77" s="493">
        <v>108</v>
      </c>
      <c r="I77" s="493">
        <v>10</v>
      </c>
      <c r="J77" s="493">
        <v>88</v>
      </c>
      <c r="K77" s="493">
        <v>88</v>
      </c>
      <c r="L77" s="493">
        <v>0</v>
      </c>
      <c r="M77" s="493">
        <v>14134</v>
      </c>
      <c r="N77" s="493">
        <v>12261</v>
      </c>
      <c r="O77" s="493">
        <v>1873</v>
      </c>
      <c r="P77" s="509">
        <v>1.3</v>
      </c>
      <c r="Q77" s="509">
        <v>0.6</v>
      </c>
      <c r="R77" s="509">
        <v>6.3</v>
      </c>
    </row>
    <row r="78" spans="2:18" ht="16.5" customHeight="1">
      <c r="B78" s="429" t="s">
        <v>690</v>
      </c>
      <c r="C78" s="208" t="s">
        <v>305</v>
      </c>
      <c r="D78" s="493">
        <v>6010</v>
      </c>
      <c r="E78" s="493">
        <v>3714</v>
      </c>
      <c r="F78" s="493">
        <v>2296</v>
      </c>
      <c r="G78" s="493">
        <v>31</v>
      </c>
      <c r="H78" s="493">
        <v>9</v>
      </c>
      <c r="I78" s="493">
        <v>22</v>
      </c>
      <c r="J78" s="493">
        <v>61</v>
      </c>
      <c r="K78" s="493">
        <v>27</v>
      </c>
      <c r="L78" s="493">
        <v>34</v>
      </c>
      <c r="M78" s="493">
        <v>5980</v>
      </c>
      <c r="N78" s="493">
        <v>3696</v>
      </c>
      <c r="O78" s="493">
        <v>2284</v>
      </c>
      <c r="P78" s="509">
        <v>27.3</v>
      </c>
      <c r="Q78" s="509">
        <v>8.3</v>
      </c>
      <c r="R78" s="509">
        <v>57.9</v>
      </c>
    </row>
    <row r="79" spans="2:18" ht="16.5" customHeight="1">
      <c r="B79" s="429" t="s">
        <v>691</v>
      </c>
      <c r="C79" s="208" t="s">
        <v>368</v>
      </c>
      <c r="D79" s="493">
        <v>22488</v>
      </c>
      <c r="E79" s="493">
        <v>17598</v>
      </c>
      <c r="F79" s="493">
        <v>4890</v>
      </c>
      <c r="G79" s="493">
        <v>134</v>
      </c>
      <c r="H79" s="493">
        <v>54</v>
      </c>
      <c r="I79" s="493">
        <v>80</v>
      </c>
      <c r="J79" s="493">
        <v>207</v>
      </c>
      <c r="K79" s="493">
        <v>104</v>
      </c>
      <c r="L79" s="493">
        <v>103</v>
      </c>
      <c r="M79" s="493">
        <v>22415</v>
      </c>
      <c r="N79" s="493">
        <v>17548</v>
      </c>
      <c r="O79" s="493">
        <v>4867</v>
      </c>
      <c r="P79" s="509">
        <v>1.5</v>
      </c>
      <c r="Q79" s="509">
        <v>0.7</v>
      </c>
      <c r="R79" s="509">
        <v>4.3</v>
      </c>
    </row>
    <row r="80" spans="2:18" ht="16.5" customHeight="1">
      <c r="B80" s="429" t="s">
        <v>692</v>
      </c>
      <c r="C80" s="208" t="s">
        <v>369</v>
      </c>
      <c r="D80" s="493">
        <v>13528</v>
      </c>
      <c r="E80" s="493">
        <v>8767</v>
      </c>
      <c r="F80" s="493">
        <v>4761</v>
      </c>
      <c r="G80" s="493">
        <v>96</v>
      </c>
      <c r="H80" s="493">
        <v>27</v>
      </c>
      <c r="I80" s="493">
        <v>69</v>
      </c>
      <c r="J80" s="493">
        <v>185</v>
      </c>
      <c r="K80" s="493">
        <v>159</v>
      </c>
      <c r="L80" s="493">
        <v>26</v>
      </c>
      <c r="M80" s="493">
        <v>13439</v>
      </c>
      <c r="N80" s="493">
        <v>8635</v>
      </c>
      <c r="O80" s="493">
        <v>4804</v>
      </c>
      <c r="P80" s="509">
        <v>17.8</v>
      </c>
      <c r="Q80" s="509">
        <v>8.6</v>
      </c>
      <c r="R80" s="509">
        <v>34.3</v>
      </c>
    </row>
    <row r="81" spans="2:18" ht="16.5" customHeight="1">
      <c r="B81" s="429" t="s">
        <v>693</v>
      </c>
      <c r="C81" s="208" t="s">
        <v>370</v>
      </c>
      <c r="D81" s="493">
        <v>6099</v>
      </c>
      <c r="E81" s="493">
        <v>4812</v>
      </c>
      <c r="F81" s="493">
        <v>1287</v>
      </c>
      <c r="G81" s="493">
        <v>81</v>
      </c>
      <c r="H81" s="493">
        <v>19</v>
      </c>
      <c r="I81" s="493">
        <v>62</v>
      </c>
      <c r="J81" s="493">
        <v>42</v>
      </c>
      <c r="K81" s="493">
        <v>42</v>
      </c>
      <c r="L81" s="493">
        <v>0</v>
      </c>
      <c r="M81" s="493">
        <v>6138</v>
      </c>
      <c r="N81" s="493">
        <v>4789</v>
      </c>
      <c r="O81" s="493">
        <v>1349</v>
      </c>
      <c r="P81" s="509">
        <v>7.6</v>
      </c>
      <c r="Q81" s="509">
        <v>1.6</v>
      </c>
      <c r="R81" s="509">
        <v>28.8</v>
      </c>
    </row>
    <row r="82" spans="2:18" ht="16.5" customHeight="1">
      <c r="B82" s="429" t="s">
        <v>694</v>
      </c>
      <c r="C82" s="208" t="s">
        <v>371</v>
      </c>
      <c r="D82" s="493">
        <v>2891</v>
      </c>
      <c r="E82" s="493">
        <v>2428</v>
      </c>
      <c r="F82" s="493">
        <v>463</v>
      </c>
      <c r="G82" s="493">
        <v>15</v>
      </c>
      <c r="H82" s="493">
        <v>15</v>
      </c>
      <c r="I82" s="493">
        <v>0</v>
      </c>
      <c r="J82" s="493">
        <v>12</v>
      </c>
      <c r="K82" s="493">
        <v>12</v>
      </c>
      <c r="L82" s="493">
        <v>0</v>
      </c>
      <c r="M82" s="493">
        <v>2894</v>
      </c>
      <c r="N82" s="493">
        <v>2431</v>
      </c>
      <c r="O82" s="493">
        <v>463</v>
      </c>
      <c r="P82" s="509">
        <v>0.2</v>
      </c>
      <c r="Q82" s="509">
        <v>0.2</v>
      </c>
      <c r="R82" s="509">
        <v>0</v>
      </c>
    </row>
    <row r="83" spans="2:18" ht="16.5" customHeight="1">
      <c r="B83" s="429" t="s">
        <v>695</v>
      </c>
      <c r="C83" s="208" t="s">
        <v>310</v>
      </c>
      <c r="D83" s="493">
        <v>2897</v>
      </c>
      <c r="E83" s="493">
        <v>2493</v>
      </c>
      <c r="F83" s="493">
        <v>404</v>
      </c>
      <c r="G83" s="493">
        <v>38</v>
      </c>
      <c r="H83" s="493">
        <v>12</v>
      </c>
      <c r="I83" s="493">
        <v>26</v>
      </c>
      <c r="J83" s="493">
        <v>40</v>
      </c>
      <c r="K83" s="493">
        <v>40</v>
      </c>
      <c r="L83" s="493">
        <v>0</v>
      </c>
      <c r="M83" s="493">
        <v>2895</v>
      </c>
      <c r="N83" s="493">
        <v>2465</v>
      </c>
      <c r="O83" s="493">
        <v>430</v>
      </c>
      <c r="P83" s="509">
        <v>6.3</v>
      </c>
      <c r="Q83" s="509">
        <v>4.7</v>
      </c>
      <c r="R83" s="509">
        <v>15.3</v>
      </c>
    </row>
    <row r="84" spans="2:18" ht="16.5" customHeight="1">
      <c r="B84" s="429" t="s">
        <v>696</v>
      </c>
      <c r="C84" s="208" t="s">
        <v>311</v>
      </c>
      <c r="D84" s="493">
        <v>4896</v>
      </c>
      <c r="E84" s="493">
        <v>4327</v>
      </c>
      <c r="F84" s="493">
        <v>569</v>
      </c>
      <c r="G84" s="493">
        <v>41</v>
      </c>
      <c r="H84" s="493">
        <v>36</v>
      </c>
      <c r="I84" s="493">
        <v>5</v>
      </c>
      <c r="J84" s="493">
        <v>31</v>
      </c>
      <c r="K84" s="493">
        <v>30</v>
      </c>
      <c r="L84" s="493">
        <v>1</v>
      </c>
      <c r="M84" s="493">
        <v>4906</v>
      </c>
      <c r="N84" s="493">
        <v>4333</v>
      </c>
      <c r="O84" s="493">
        <v>573</v>
      </c>
      <c r="P84" s="509">
        <v>2.7</v>
      </c>
      <c r="Q84" s="509">
        <v>1.5</v>
      </c>
      <c r="R84" s="509">
        <v>12</v>
      </c>
    </row>
    <row r="85" spans="2:18" ht="16.5" customHeight="1">
      <c r="B85" s="429" t="s">
        <v>697</v>
      </c>
      <c r="C85" s="208" t="s">
        <v>312</v>
      </c>
      <c r="D85" s="493">
        <v>9990</v>
      </c>
      <c r="E85" s="493">
        <v>6378</v>
      </c>
      <c r="F85" s="493">
        <v>3612</v>
      </c>
      <c r="G85" s="493">
        <v>157</v>
      </c>
      <c r="H85" s="493">
        <v>30</v>
      </c>
      <c r="I85" s="493">
        <v>127</v>
      </c>
      <c r="J85" s="493">
        <v>30</v>
      </c>
      <c r="K85" s="493">
        <v>18</v>
      </c>
      <c r="L85" s="493">
        <v>12</v>
      </c>
      <c r="M85" s="493">
        <v>10117</v>
      </c>
      <c r="N85" s="493">
        <v>6390</v>
      </c>
      <c r="O85" s="493">
        <v>3727</v>
      </c>
      <c r="P85" s="509">
        <v>5.7</v>
      </c>
      <c r="Q85" s="509">
        <v>1.5</v>
      </c>
      <c r="R85" s="509">
        <v>12.9</v>
      </c>
    </row>
    <row r="86" spans="2:18" ht="16.5" customHeight="1">
      <c r="B86" s="429" t="s">
        <v>698</v>
      </c>
      <c r="C86" s="208" t="s">
        <v>372</v>
      </c>
      <c r="D86" s="493">
        <v>8121</v>
      </c>
      <c r="E86" s="493">
        <v>6981</v>
      </c>
      <c r="F86" s="493">
        <v>1140</v>
      </c>
      <c r="G86" s="493">
        <v>131</v>
      </c>
      <c r="H86" s="493">
        <v>82</v>
      </c>
      <c r="I86" s="493">
        <v>49</v>
      </c>
      <c r="J86" s="493">
        <v>64</v>
      </c>
      <c r="K86" s="493">
        <v>37</v>
      </c>
      <c r="L86" s="493">
        <v>27</v>
      </c>
      <c r="M86" s="493">
        <v>8188</v>
      </c>
      <c r="N86" s="493">
        <v>7026</v>
      </c>
      <c r="O86" s="493">
        <v>1162</v>
      </c>
      <c r="P86" s="509">
        <v>7.3</v>
      </c>
      <c r="Q86" s="509">
        <v>2.9</v>
      </c>
      <c r="R86" s="509">
        <v>33.6</v>
      </c>
    </row>
    <row r="87" spans="2:18" ht="16.5" customHeight="1">
      <c r="B87" s="429" t="s">
        <v>699</v>
      </c>
      <c r="C87" s="208" t="s">
        <v>373</v>
      </c>
      <c r="D87" s="493">
        <v>21750</v>
      </c>
      <c r="E87" s="493">
        <v>18737</v>
      </c>
      <c r="F87" s="493">
        <v>3013</v>
      </c>
      <c r="G87" s="493">
        <v>111</v>
      </c>
      <c r="H87" s="493">
        <v>106</v>
      </c>
      <c r="I87" s="493">
        <v>5</v>
      </c>
      <c r="J87" s="493">
        <v>91</v>
      </c>
      <c r="K87" s="493">
        <v>70</v>
      </c>
      <c r="L87" s="493">
        <v>21</v>
      </c>
      <c r="M87" s="493">
        <v>21770</v>
      </c>
      <c r="N87" s="493">
        <v>18773</v>
      </c>
      <c r="O87" s="493">
        <v>2997</v>
      </c>
      <c r="P87" s="509">
        <v>3.8</v>
      </c>
      <c r="Q87" s="509">
        <v>3.1</v>
      </c>
      <c r="R87" s="509">
        <v>7.8</v>
      </c>
    </row>
    <row r="88" spans="2:18" ht="16.5" customHeight="1">
      <c r="B88" s="429" t="s">
        <v>700</v>
      </c>
      <c r="C88" s="208" t="s">
        <v>374</v>
      </c>
      <c r="D88" s="493">
        <v>7931</v>
      </c>
      <c r="E88" s="493">
        <v>5113</v>
      </c>
      <c r="F88" s="493">
        <v>2818</v>
      </c>
      <c r="G88" s="493">
        <v>176</v>
      </c>
      <c r="H88" s="493">
        <v>78</v>
      </c>
      <c r="I88" s="493">
        <v>98</v>
      </c>
      <c r="J88" s="493">
        <v>110</v>
      </c>
      <c r="K88" s="493">
        <v>66</v>
      </c>
      <c r="L88" s="493">
        <v>44</v>
      </c>
      <c r="M88" s="493">
        <v>7997</v>
      </c>
      <c r="N88" s="493">
        <v>5125</v>
      </c>
      <c r="O88" s="493">
        <v>2872</v>
      </c>
      <c r="P88" s="509">
        <v>6.6</v>
      </c>
      <c r="Q88" s="509">
        <v>1.4</v>
      </c>
      <c r="R88" s="509">
        <v>15.9</v>
      </c>
    </row>
    <row r="89" spans="2:18" ht="16.5" customHeight="1">
      <c r="B89" s="429" t="s">
        <v>701</v>
      </c>
      <c r="C89" s="208" t="s">
        <v>375</v>
      </c>
      <c r="D89" s="493">
        <v>9816</v>
      </c>
      <c r="E89" s="493">
        <v>6008</v>
      </c>
      <c r="F89" s="493">
        <v>3808</v>
      </c>
      <c r="G89" s="493">
        <v>108</v>
      </c>
      <c r="H89" s="493">
        <v>69</v>
      </c>
      <c r="I89" s="493">
        <v>39</v>
      </c>
      <c r="J89" s="493">
        <v>189</v>
      </c>
      <c r="K89" s="493">
        <v>64</v>
      </c>
      <c r="L89" s="493">
        <v>125</v>
      </c>
      <c r="M89" s="493">
        <v>9735</v>
      </c>
      <c r="N89" s="493">
        <v>6013</v>
      </c>
      <c r="O89" s="493">
        <v>3722</v>
      </c>
      <c r="P89" s="509">
        <v>20.5</v>
      </c>
      <c r="Q89" s="509">
        <v>4.4</v>
      </c>
      <c r="R89" s="509">
        <v>46.5</v>
      </c>
    </row>
    <row r="90" spans="2:18" ht="16.5" customHeight="1">
      <c r="B90" s="429" t="s">
        <v>702</v>
      </c>
      <c r="C90" s="208" t="s">
        <v>376</v>
      </c>
      <c r="D90" s="493">
        <v>27005</v>
      </c>
      <c r="E90" s="493">
        <v>18427</v>
      </c>
      <c r="F90" s="493">
        <v>8578</v>
      </c>
      <c r="G90" s="493">
        <v>346</v>
      </c>
      <c r="H90" s="493">
        <v>219</v>
      </c>
      <c r="I90" s="493">
        <v>127</v>
      </c>
      <c r="J90" s="493">
        <v>377</v>
      </c>
      <c r="K90" s="493">
        <v>159</v>
      </c>
      <c r="L90" s="493">
        <v>218</v>
      </c>
      <c r="M90" s="493">
        <v>26974</v>
      </c>
      <c r="N90" s="493">
        <v>18487</v>
      </c>
      <c r="O90" s="493">
        <v>8487</v>
      </c>
      <c r="P90" s="509">
        <v>1.4</v>
      </c>
      <c r="Q90" s="509">
        <v>0.6</v>
      </c>
      <c r="R90" s="509">
        <v>3</v>
      </c>
    </row>
    <row r="91" spans="2:18" ht="16.5" customHeight="1">
      <c r="B91" s="429" t="s">
        <v>703</v>
      </c>
      <c r="C91" s="208" t="s">
        <v>377</v>
      </c>
      <c r="D91" s="493">
        <v>8502</v>
      </c>
      <c r="E91" s="493">
        <v>5875</v>
      </c>
      <c r="F91" s="493">
        <v>2627</v>
      </c>
      <c r="G91" s="493">
        <v>21</v>
      </c>
      <c r="H91" s="493">
        <v>18</v>
      </c>
      <c r="I91" s="493">
        <v>3</v>
      </c>
      <c r="J91" s="493">
        <v>45</v>
      </c>
      <c r="K91" s="493">
        <v>39</v>
      </c>
      <c r="L91" s="493">
        <v>6</v>
      </c>
      <c r="M91" s="493">
        <v>8478</v>
      </c>
      <c r="N91" s="493">
        <v>5854</v>
      </c>
      <c r="O91" s="493">
        <v>2624</v>
      </c>
      <c r="P91" s="509">
        <v>0.6</v>
      </c>
      <c r="Q91" s="509">
        <v>0.8</v>
      </c>
      <c r="R91" s="509">
        <v>0.3</v>
      </c>
    </row>
    <row r="92" spans="2:18" ht="16.5" customHeight="1">
      <c r="B92" s="429" t="s">
        <v>704</v>
      </c>
      <c r="C92" s="208" t="s">
        <v>378</v>
      </c>
      <c r="D92" s="493">
        <v>84617</v>
      </c>
      <c r="E92" s="493">
        <v>69470</v>
      </c>
      <c r="F92" s="493">
        <v>15147</v>
      </c>
      <c r="G92" s="493">
        <v>796</v>
      </c>
      <c r="H92" s="493">
        <v>623</v>
      </c>
      <c r="I92" s="493">
        <v>173</v>
      </c>
      <c r="J92" s="493">
        <v>859</v>
      </c>
      <c r="K92" s="493">
        <v>740</v>
      </c>
      <c r="L92" s="493">
        <v>119</v>
      </c>
      <c r="M92" s="493">
        <v>84554</v>
      </c>
      <c r="N92" s="493">
        <v>69353</v>
      </c>
      <c r="O92" s="493">
        <v>15201</v>
      </c>
      <c r="P92" s="509">
        <v>1.7</v>
      </c>
      <c r="Q92" s="509">
        <v>0.5</v>
      </c>
      <c r="R92" s="509">
        <v>6.9</v>
      </c>
    </row>
    <row r="93" spans="2:18" ht="16.5" customHeight="1">
      <c r="B93" s="429" t="s">
        <v>705</v>
      </c>
      <c r="C93" s="448" t="s">
        <v>76</v>
      </c>
      <c r="D93" s="493">
        <v>10445</v>
      </c>
      <c r="E93" s="493">
        <v>5855</v>
      </c>
      <c r="F93" s="493">
        <v>4590</v>
      </c>
      <c r="G93" s="493">
        <v>11</v>
      </c>
      <c r="H93" s="493">
        <v>9</v>
      </c>
      <c r="I93" s="493">
        <v>2</v>
      </c>
      <c r="J93" s="493">
        <v>83</v>
      </c>
      <c r="K93" s="493">
        <v>19</v>
      </c>
      <c r="L93" s="493">
        <v>64</v>
      </c>
      <c r="M93" s="493">
        <v>10373</v>
      </c>
      <c r="N93" s="493">
        <v>5845</v>
      </c>
      <c r="O93" s="493">
        <v>4528</v>
      </c>
      <c r="P93" s="509">
        <v>21.1</v>
      </c>
      <c r="Q93" s="509">
        <v>3.5</v>
      </c>
      <c r="R93" s="509">
        <v>43.9</v>
      </c>
    </row>
    <row r="94" spans="2:18" ht="16.5" customHeight="1">
      <c r="B94" s="426" t="s">
        <v>588</v>
      </c>
      <c r="C94" s="523" t="s">
        <v>74</v>
      </c>
      <c r="D94" s="491">
        <v>25673</v>
      </c>
      <c r="E94" s="491">
        <v>12491</v>
      </c>
      <c r="F94" s="491">
        <v>13182</v>
      </c>
      <c r="G94" s="491">
        <v>43</v>
      </c>
      <c r="H94" s="491">
        <v>43</v>
      </c>
      <c r="I94" s="491">
        <v>0</v>
      </c>
      <c r="J94" s="491">
        <v>303</v>
      </c>
      <c r="K94" s="491">
        <v>130</v>
      </c>
      <c r="L94" s="491">
        <v>173</v>
      </c>
      <c r="M94" s="491">
        <v>25413</v>
      </c>
      <c r="N94" s="491">
        <v>12404</v>
      </c>
      <c r="O94" s="491">
        <v>13009</v>
      </c>
      <c r="P94" s="507">
        <v>16.3</v>
      </c>
      <c r="Q94" s="507">
        <v>1.4</v>
      </c>
      <c r="R94" s="507">
        <v>30.6</v>
      </c>
    </row>
    <row r="95" spans="2:18" ht="16.5" customHeight="1">
      <c r="B95" s="430" t="s">
        <v>589</v>
      </c>
      <c r="C95" s="524" t="s">
        <v>75</v>
      </c>
      <c r="D95" s="495">
        <v>65347</v>
      </c>
      <c r="E95" s="495">
        <v>20125</v>
      </c>
      <c r="F95" s="495">
        <v>45222</v>
      </c>
      <c r="G95" s="495">
        <v>1102</v>
      </c>
      <c r="H95" s="495">
        <v>559</v>
      </c>
      <c r="I95" s="495">
        <v>543</v>
      </c>
      <c r="J95" s="495">
        <v>1393</v>
      </c>
      <c r="K95" s="495">
        <v>553</v>
      </c>
      <c r="L95" s="495">
        <v>840</v>
      </c>
      <c r="M95" s="495">
        <v>65056</v>
      </c>
      <c r="N95" s="495">
        <v>20131</v>
      </c>
      <c r="O95" s="495">
        <v>44925</v>
      </c>
      <c r="P95" s="511">
        <v>70.4</v>
      </c>
      <c r="Q95" s="511">
        <v>40.9</v>
      </c>
      <c r="R95" s="511">
        <v>83.6</v>
      </c>
    </row>
    <row r="96" spans="2:18" ht="16.5" customHeight="1">
      <c r="B96" s="428" t="s">
        <v>590</v>
      </c>
      <c r="C96" s="207" t="s">
        <v>321</v>
      </c>
      <c r="D96" s="497">
        <v>21986</v>
      </c>
      <c r="E96" s="497">
        <v>9277</v>
      </c>
      <c r="F96" s="497">
        <v>12709</v>
      </c>
      <c r="G96" s="497">
        <v>513</v>
      </c>
      <c r="H96" s="497">
        <v>101</v>
      </c>
      <c r="I96" s="497">
        <v>412</v>
      </c>
      <c r="J96" s="497">
        <v>595</v>
      </c>
      <c r="K96" s="497">
        <v>304</v>
      </c>
      <c r="L96" s="497">
        <v>291</v>
      </c>
      <c r="M96" s="497">
        <v>21904</v>
      </c>
      <c r="N96" s="497">
        <v>9074</v>
      </c>
      <c r="O96" s="497">
        <v>12830</v>
      </c>
      <c r="P96" s="505">
        <v>63.6</v>
      </c>
      <c r="Q96" s="505">
        <v>38.3</v>
      </c>
      <c r="R96" s="505">
        <v>81.5</v>
      </c>
    </row>
    <row r="97" spans="2:18" ht="16.5" customHeight="1">
      <c r="B97" s="429" t="s">
        <v>591</v>
      </c>
      <c r="C97" s="208" t="s">
        <v>379</v>
      </c>
      <c r="D97" s="493">
        <v>32727</v>
      </c>
      <c r="E97" s="493">
        <v>7664</v>
      </c>
      <c r="F97" s="493">
        <v>25063</v>
      </c>
      <c r="G97" s="493">
        <v>900</v>
      </c>
      <c r="H97" s="493">
        <v>262</v>
      </c>
      <c r="I97" s="493">
        <v>638</v>
      </c>
      <c r="J97" s="493">
        <v>811</v>
      </c>
      <c r="K97" s="493">
        <v>173</v>
      </c>
      <c r="L97" s="493">
        <v>638</v>
      </c>
      <c r="M97" s="493">
        <v>32816</v>
      </c>
      <c r="N97" s="493">
        <v>7753</v>
      </c>
      <c r="O97" s="493">
        <v>25063</v>
      </c>
      <c r="P97" s="509">
        <v>72.5</v>
      </c>
      <c r="Q97" s="509">
        <v>46.8</v>
      </c>
      <c r="R97" s="509">
        <v>80.4</v>
      </c>
    </row>
    <row r="98" spans="2:18" ht="16.5" customHeight="1">
      <c r="B98" s="426" t="s">
        <v>592</v>
      </c>
      <c r="C98" s="206" t="s">
        <v>322</v>
      </c>
      <c r="D98" s="491">
        <v>55946</v>
      </c>
      <c r="E98" s="491">
        <v>15947</v>
      </c>
      <c r="F98" s="491">
        <v>39999</v>
      </c>
      <c r="G98" s="491">
        <v>874</v>
      </c>
      <c r="H98" s="491">
        <v>107</v>
      </c>
      <c r="I98" s="491">
        <v>767</v>
      </c>
      <c r="J98" s="491">
        <v>457</v>
      </c>
      <c r="K98" s="491">
        <v>43</v>
      </c>
      <c r="L98" s="491">
        <v>414</v>
      </c>
      <c r="M98" s="491">
        <v>56363</v>
      </c>
      <c r="N98" s="491">
        <v>16011</v>
      </c>
      <c r="O98" s="491">
        <v>40352</v>
      </c>
      <c r="P98" s="507">
        <v>22.4</v>
      </c>
      <c r="Q98" s="507">
        <v>15.4</v>
      </c>
      <c r="R98" s="507">
        <v>25.2</v>
      </c>
    </row>
    <row r="99" spans="2:18" ht="16.5" customHeight="1">
      <c r="B99" s="430" t="s">
        <v>593</v>
      </c>
      <c r="C99" s="205" t="s">
        <v>380</v>
      </c>
      <c r="D99" s="495">
        <v>61265</v>
      </c>
      <c r="E99" s="495">
        <v>9644</v>
      </c>
      <c r="F99" s="495">
        <v>51621</v>
      </c>
      <c r="G99" s="495">
        <v>77</v>
      </c>
      <c r="H99" s="495">
        <v>69</v>
      </c>
      <c r="I99" s="495">
        <v>8</v>
      </c>
      <c r="J99" s="495">
        <v>639</v>
      </c>
      <c r="K99" s="495">
        <v>69</v>
      </c>
      <c r="L99" s="495">
        <v>570</v>
      </c>
      <c r="M99" s="495">
        <v>60703</v>
      </c>
      <c r="N99" s="495">
        <v>9644</v>
      </c>
      <c r="O99" s="495">
        <v>51059</v>
      </c>
      <c r="P99" s="511">
        <v>28.2</v>
      </c>
      <c r="Q99" s="511">
        <v>10.2</v>
      </c>
      <c r="R99" s="511">
        <v>31.6</v>
      </c>
    </row>
    <row r="100" spans="2:18" ht="16.5" customHeight="1">
      <c r="B100" s="428" t="s">
        <v>594</v>
      </c>
      <c r="C100" s="207" t="s">
        <v>381</v>
      </c>
      <c r="D100" s="491">
        <v>19851</v>
      </c>
      <c r="E100" s="491">
        <v>11498</v>
      </c>
      <c r="F100" s="491">
        <v>8353</v>
      </c>
      <c r="G100" s="491">
        <v>1729</v>
      </c>
      <c r="H100" s="491">
        <v>1003</v>
      </c>
      <c r="I100" s="491">
        <v>726</v>
      </c>
      <c r="J100" s="491">
        <v>826</v>
      </c>
      <c r="K100" s="491">
        <v>410</v>
      </c>
      <c r="L100" s="491">
        <v>416</v>
      </c>
      <c r="M100" s="491">
        <v>20754</v>
      </c>
      <c r="N100" s="491">
        <v>12091</v>
      </c>
      <c r="O100" s="491">
        <v>8663</v>
      </c>
      <c r="P100" s="507">
        <v>7.5</v>
      </c>
      <c r="Q100" s="507">
        <v>4.5</v>
      </c>
      <c r="R100" s="507">
        <v>11.7</v>
      </c>
    </row>
    <row r="101" spans="2:18" ht="16.5" customHeight="1">
      <c r="B101" s="429" t="s">
        <v>595</v>
      </c>
      <c r="C101" s="208" t="s">
        <v>382</v>
      </c>
      <c r="D101" s="493">
        <v>38837</v>
      </c>
      <c r="E101" s="493">
        <v>13994</v>
      </c>
      <c r="F101" s="493">
        <v>24843</v>
      </c>
      <c r="G101" s="493">
        <v>588</v>
      </c>
      <c r="H101" s="493">
        <v>190</v>
      </c>
      <c r="I101" s="493">
        <v>398</v>
      </c>
      <c r="J101" s="493">
        <v>854</v>
      </c>
      <c r="K101" s="493">
        <v>265</v>
      </c>
      <c r="L101" s="493">
        <v>589</v>
      </c>
      <c r="M101" s="493">
        <v>38571</v>
      </c>
      <c r="N101" s="493">
        <v>13919</v>
      </c>
      <c r="O101" s="493">
        <v>24652</v>
      </c>
      <c r="P101" s="509">
        <v>67.4</v>
      </c>
      <c r="Q101" s="509">
        <v>44.1</v>
      </c>
      <c r="R101" s="509">
        <v>80.6</v>
      </c>
    </row>
    <row r="102" spans="2:18" ht="16.5" customHeight="1">
      <c r="B102" s="430" t="s">
        <v>596</v>
      </c>
      <c r="C102" s="205" t="s">
        <v>383</v>
      </c>
      <c r="D102" s="502">
        <v>4959</v>
      </c>
      <c r="E102" s="502">
        <v>3926</v>
      </c>
      <c r="F102" s="502">
        <v>1033</v>
      </c>
      <c r="G102" s="502">
        <v>0</v>
      </c>
      <c r="H102" s="502">
        <v>0</v>
      </c>
      <c r="I102" s="502">
        <v>0</v>
      </c>
      <c r="J102" s="502">
        <v>0</v>
      </c>
      <c r="K102" s="502">
        <v>0</v>
      </c>
      <c r="L102" s="502">
        <v>0</v>
      </c>
      <c r="M102" s="502">
        <v>4959</v>
      </c>
      <c r="N102" s="502">
        <v>3926</v>
      </c>
      <c r="O102" s="502">
        <v>1033</v>
      </c>
      <c r="P102" s="515">
        <v>0</v>
      </c>
      <c r="Q102" s="515">
        <v>0</v>
      </c>
      <c r="R102" s="515">
        <v>0</v>
      </c>
    </row>
  </sheetData>
  <sheetProtection/>
  <mergeCells count="12">
    <mergeCell ref="G3:I3"/>
    <mergeCell ref="J3:L3"/>
    <mergeCell ref="B3:C4"/>
    <mergeCell ref="B54:C55"/>
    <mergeCell ref="M3:O3"/>
    <mergeCell ref="P3:R3"/>
    <mergeCell ref="D54:F54"/>
    <mergeCell ref="G54:I54"/>
    <mergeCell ref="J54:L54"/>
    <mergeCell ref="M54:O54"/>
    <mergeCell ref="P54:R54"/>
    <mergeCell ref="D3:F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6" customWidth="1"/>
    <col min="16" max="17" width="2.59765625" style="35" customWidth="1"/>
    <col min="18" max="20" width="0" style="35" hidden="1" customWidth="1"/>
    <col min="21" max="16384" width="9" style="35" customWidth="1"/>
  </cols>
  <sheetData>
    <row r="2" spans="2:15" s="33" customFormat="1" ht="24.75" customHeight="1">
      <c r="B2" s="585" t="s">
        <v>513</v>
      </c>
      <c r="C2" s="585"/>
      <c r="D2" s="585"/>
      <c r="E2" s="585"/>
      <c r="F2" s="585"/>
      <c r="G2" s="585"/>
      <c r="H2" s="585"/>
      <c r="I2" s="585"/>
      <c r="J2" s="585"/>
      <c r="K2" s="585"/>
      <c r="L2" s="585"/>
      <c r="M2" s="585"/>
      <c r="N2" s="585"/>
      <c r="O2" s="585"/>
    </row>
    <row r="3" spans="2:15" s="33" customFormat="1" ht="15" customHeight="1">
      <c r="B3" s="31"/>
      <c r="C3" s="31"/>
      <c r="D3" s="31"/>
      <c r="E3" s="31"/>
      <c r="F3" s="32"/>
      <c r="G3" s="32"/>
      <c r="H3" s="32"/>
      <c r="I3" s="32"/>
      <c r="J3" s="32"/>
      <c r="K3" s="32"/>
      <c r="L3" s="32"/>
      <c r="M3" s="31"/>
      <c r="N3" s="31"/>
      <c r="O3" s="186"/>
    </row>
    <row r="4" spans="2:20" ht="15.75" customHeight="1">
      <c r="B4" s="41" t="s">
        <v>195</v>
      </c>
      <c r="C4" s="191"/>
      <c r="D4" s="34"/>
      <c r="E4" s="34"/>
      <c r="F4" s="34"/>
      <c r="G4" s="36"/>
      <c r="H4" s="34"/>
      <c r="I4" s="34"/>
      <c r="J4" s="34"/>
      <c r="K4" s="34"/>
      <c r="L4" s="34"/>
      <c r="M4" s="37">
        <f>REPT("-",R4-LEN(D4))</f>
      </c>
      <c r="N4" s="37"/>
      <c r="O4" s="187"/>
      <c r="T4" s="41"/>
    </row>
    <row r="5" spans="2:14" ht="15.75" customHeight="1">
      <c r="B5" s="41"/>
      <c r="C5" s="34"/>
      <c r="D5" s="34"/>
      <c r="E5" s="34"/>
      <c r="F5" s="34"/>
      <c r="G5" s="34"/>
      <c r="H5" s="34"/>
      <c r="I5" s="34"/>
      <c r="J5" s="34"/>
      <c r="K5" s="34"/>
      <c r="L5" s="34"/>
      <c r="M5" s="34"/>
      <c r="N5" s="34"/>
    </row>
    <row r="6" spans="2:15" ht="18.75" customHeight="1">
      <c r="B6" s="41" t="s">
        <v>514</v>
      </c>
      <c r="C6" s="34"/>
      <c r="D6" s="34"/>
      <c r="E6" s="34"/>
      <c r="F6" s="34"/>
      <c r="G6" s="38"/>
      <c r="H6" s="34"/>
      <c r="I6" s="34"/>
      <c r="J6" s="34"/>
      <c r="K6" s="34"/>
      <c r="L6" s="34"/>
      <c r="M6" s="34"/>
      <c r="N6" s="34"/>
      <c r="O6" s="188"/>
    </row>
    <row r="7" spans="2:15" ht="18.75" customHeight="1">
      <c r="B7" s="34"/>
      <c r="C7" s="191" t="s">
        <v>530</v>
      </c>
      <c r="D7" s="34" t="s">
        <v>274</v>
      </c>
      <c r="E7" s="34"/>
      <c r="F7" s="34"/>
      <c r="G7" s="38"/>
      <c r="H7" s="34"/>
      <c r="I7" s="34"/>
      <c r="J7" s="34"/>
      <c r="K7" s="34"/>
      <c r="L7" s="34"/>
      <c r="M7" s="34"/>
      <c r="N7" s="34"/>
      <c r="O7" s="188"/>
    </row>
    <row r="8" spans="2:20" ht="18.75" customHeight="1">
      <c r="B8" s="34"/>
      <c r="C8" s="191"/>
      <c r="D8" s="34" t="s">
        <v>517</v>
      </c>
      <c r="E8" s="34"/>
      <c r="F8" s="34"/>
      <c r="G8" s="36"/>
      <c r="H8" s="34"/>
      <c r="I8" s="34"/>
      <c r="J8" s="34"/>
      <c r="K8" s="34"/>
      <c r="L8" s="34"/>
      <c r="M8" s="37" t="str">
        <f>REPT("-",R8-LEN(D8))</f>
        <v>------------------------------------------------------------------</v>
      </c>
      <c r="N8" s="37"/>
      <c r="O8" s="187" t="str">
        <f>HYPERLINK("#"&amp;T8&amp;"!A1","1")</f>
        <v>1</v>
      </c>
      <c r="R8" s="35">
        <v>78</v>
      </c>
      <c r="T8" s="41" t="s">
        <v>861</v>
      </c>
    </row>
    <row r="9" spans="2:20" ht="18.75" customHeight="1">
      <c r="B9" s="34"/>
      <c r="C9" s="191"/>
      <c r="D9" s="34" t="s">
        <v>518</v>
      </c>
      <c r="E9" s="34"/>
      <c r="F9" s="34"/>
      <c r="G9" s="36"/>
      <c r="H9" s="34"/>
      <c r="I9" s="34"/>
      <c r="J9" s="34"/>
      <c r="K9" s="34"/>
      <c r="L9" s="34"/>
      <c r="M9" s="37" t="str">
        <f>REPT("-",R9-LEN(D9))</f>
        <v>-----------------------------------------------------------------</v>
      </c>
      <c r="N9" s="37"/>
      <c r="O9" s="187" t="str">
        <f>HYPERLINK("#"&amp;T9&amp;"!A1","1")</f>
        <v>1</v>
      </c>
      <c r="R9" s="35">
        <v>78</v>
      </c>
      <c r="T9" s="41" t="s">
        <v>80</v>
      </c>
    </row>
    <row r="10" spans="2:20" ht="18.75" customHeight="1">
      <c r="B10" s="34"/>
      <c r="C10" s="191" t="s">
        <v>531</v>
      </c>
      <c r="D10" s="34" t="s">
        <v>275</v>
      </c>
      <c r="E10" s="34"/>
      <c r="F10" s="34"/>
      <c r="G10" s="36"/>
      <c r="H10" s="34"/>
      <c r="I10" s="34"/>
      <c r="J10" s="34"/>
      <c r="K10" s="34"/>
      <c r="L10" s="34"/>
      <c r="M10" s="37"/>
      <c r="N10" s="37"/>
      <c r="O10" s="187"/>
      <c r="R10" s="41" t="s">
        <v>515</v>
      </c>
      <c r="T10" s="41" t="s">
        <v>515</v>
      </c>
    </row>
    <row r="11" spans="2:20" ht="18.75" customHeight="1">
      <c r="B11" s="34"/>
      <c r="C11" s="191" t="s">
        <v>515</v>
      </c>
      <c r="D11" s="34" t="s">
        <v>517</v>
      </c>
      <c r="E11" s="34"/>
      <c r="F11" s="34"/>
      <c r="G11" s="38"/>
      <c r="H11" s="34"/>
      <c r="I11" s="34"/>
      <c r="J11" s="34"/>
      <c r="K11" s="34"/>
      <c r="L11" s="34"/>
      <c r="M11" s="37" t="str">
        <f>REPT("-",R11-LEN(D11))</f>
        <v>------------------------------------------------------------------</v>
      </c>
      <c r="N11" s="34"/>
      <c r="O11" s="187" t="str">
        <f>HYPERLINK("#"&amp;T11&amp;"!A1","2")</f>
        <v>2</v>
      </c>
      <c r="R11" s="35">
        <v>78</v>
      </c>
      <c r="T11" s="41" t="s">
        <v>81</v>
      </c>
    </row>
    <row r="12" spans="2:20" ht="18.75" customHeight="1">
      <c r="B12" s="34"/>
      <c r="C12" s="191"/>
      <c r="D12" s="34" t="s">
        <v>518</v>
      </c>
      <c r="E12" s="34"/>
      <c r="F12" s="34"/>
      <c r="G12" s="36"/>
      <c r="H12" s="34"/>
      <c r="I12" s="34"/>
      <c r="J12" s="34"/>
      <c r="K12" s="34"/>
      <c r="L12" s="34"/>
      <c r="M12" s="37" t="str">
        <f>REPT("-",R12-LEN(D12))</f>
        <v>-----------------------------------------------------------------</v>
      </c>
      <c r="N12" s="37"/>
      <c r="O12" s="187" t="str">
        <f>HYPERLINK("#"&amp;T12&amp;"!A1","2")</f>
        <v>2</v>
      </c>
      <c r="R12" s="35">
        <v>78</v>
      </c>
      <c r="T12" s="41" t="s">
        <v>81</v>
      </c>
    </row>
    <row r="13" spans="2:18" ht="18.75" customHeight="1">
      <c r="B13" s="34"/>
      <c r="C13" s="191" t="s">
        <v>532</v>
      </c>
      <c r="D13" s="34" t="s">
        <v>276</v>
      </c>
      <c r="E13" s="34"/>
      <c r="F13" s="34"/>
      <c r="G13" s="36"/>
      <c r="H13" s="34"/>
      <c r="I13" s="34"/>
      <c r="J13" s="34"/>
      <c r="K13" s="34"/>
      <c r="L13" s="34"/>
      <c r="M13" s="37"/>
      <c r="N13" s="37"/>
      <c r="O13" s="187"/>
      <c r="R13" s="41" t="s">
        <v>512</v>
      </c>
    </row>
    <row r="14" spans="2:20" ht="18.75" customHeight="1">
      <c r="B14" s="34"/>
      <c r="C14" s="34"/>
      <c r="D14" s="34" t="s">
        <v>519</v>
      </c>
      <c r="E14" s="34"/>
      <c r="F14" s="34"/>
      <c r="G14" s="36"/>
      <c r="H14" s="34"/>
      <c r="I14" s="34"/>
      <c r="J14" s="34"/>
      <c r="K14" s="34"/>
      <c r="L14" s="34"/>
      <c r="M14" s="37" t="str">
        <f>REPT("-",R14-LEN(D14))</f>
        <v>------------------------------------------------------------------</v>
      </c>
      <c r="N14" s="37"/>
      <c r="O14" s="187" t="str">
        <f>HYPERLINK("#"&amp;T14&amp;"!A1","3")</f>
        <v>3</v>
      </c>
      <c r="R14" s="35">
        <v>78</v>
      </c>
      <c r="T14" s="41" t="s">
        <v>82</v>
      </c>
    </row>
    <row r="15" spans="2:20" ht="18.75" customHeight="1">
      <c r="B15" s="34"/>
      <c r="C15" s="34"/>
      <c r="D15" s="34" t="s">
        <v>518</v>
      </c>
      <c r="E15" s="34"/>
      <c r="F15" s="34"/>
      <c r="G15" s="36"/>
      <c r="H15" s="34"/>
      <c r="I15" s="34"/>
      <c r="J15" s="34"/>
      <c r="K15" s="34"/>
      <c r="L15" s="34"/>
      <c r="M15" s="37" t="str">
        <f>REPT("-",R15-LEN(D15))</f>
        <v>-----------------------------------------------------------------</v>
      </c>
      <c r="N15" s="37"/>
      <c r="O15" s="187" t="str">
        <f>HYPERLINK("#"&amp;T15&amp;"!A1","3")</f>
        <v>3</v>
      </c>
      <c r="R15" s="35">
        <v>78</v>
      </c>
      <c r="T15" s="41" t="s">
        <v>82</v>
      </c>
    </row>
    <row r="16" spans="2:15" ht="10.5" customHeight="1">
      <c r="B16" s="34"/>
      <c r="C16" s="34"/>
      <c r="D16" s="34"/>
      <c r="E16" s="34"/>
      <c r="F16" s="34"/>
      <c r="G16" s="34"/>
      <c r="H16" s="34"/>
      <c r="I16" s="34"/>
      <c r="J16" s="34"/>
      <c r="K16" s="34"/>
      <c r="L16" s="34"/>
      <c r="M16" s="34"/>
      <c r="N16" s="34"/>
      <c r="O16" s="188"/>
    </row>
    <row r="17" spans="2:15" ht="18.75" customHeight="1">
      <c r="B17" s="41" t="s">
        <v>218</v>
      </c>
      <c r="C17" s="34"/>
      <c r="D17" s="34"/>
      <c r="E17" s="34"/>
      <c r="F17" s="34"/>
      <c r="G17" s="34"/>
      <c r="H17" s="34"/>
      <c r="I17" s="34"/>
      <c r="J17" s="34"/>
      <c r="K17" s="34"/>
      <c r="L17" s="34"/>
      <c r="M17" s="34"/>
      <c r="N17" s="34"/>
      <c r="O17" s="188"/>
    </row>
    <row r="18" spans="2:15" ht="18.75" customHeight="1">
      <c r="B18" s="34"/>
      <c r="C18" s="41" t="s">
        <v>529</v>
      </c>
      <c r="D18" s="34"/>
      <c r="E18" s="34"/>
      <c r="F18" s="64"/>
      <c r="G18" s="34"/>
      <c r="H18" s="34"/>
      <c r="I18" s="34"/>
      <c r="J18" s="34"/>
      <c r="K18" s="34"/>
      <c r="L18" s="34"/>
      <c r="M18" s="34"/>
      <c r="N18" s="34"/>
      <c r="O18" s="188"/>
    </row>
    <row r="19" spans="2:20" ht="18.75" customHeight="1">
      <c r="B19" s="34"/>
      <c r="C19" s="34"/>
      <c r="D19" s="191" t="s">
        <v>109</v>
      </c>
      <c r="E19" s="63" t="s">
        <v>219</v>
      </c>
      <c r="F19" s="34"/>
      <c r="G19" s="63"/>
      <c r="H19" s="34"/>
      <c r="I19" s="34"/>
      <c r="J19" s="34"/>
      <c r="K19" s="34"/>
      <c r="L19" s="34"/>
      <c r="M19" s="37" t="str">
        <f aca="true" t="shared" si="0" ref="M19:M28">REPT("-",R19-LEN(E19))</f>
        <v>---------------------------</v>
      </c>
      <c r="N19" s="37"/>
      <c r="O19" s="187" t="str">
        <f>HYPERLINK("#"&amp;T19&amp;"!A1","4")</f>
        <v>4</v>
      </c>
      <c r="R19" s="35">
        <v>58</v>
      </c>
      <c r="T19" s="41" t="s">
        <v>859</v>
      </c>
    </row>
    <row r="20" spans="2:20" ht="18.75" customHeight="1">
      <c r="B20" s="34"/>
      <c r="C20" s="34"/>
      <c r="D20" s="191" t="s">
        <v>110</v>
      </c>
      <c r="E20" s="34" t="s">
        <v>220</v>
      </c>
      <c r="F20" s="34"/>
      <c r="G20" s="34"/>
      <c r="H20" s="34"/>
      <c r="I20" s="34"/>
      <c r="J20" s="34"/>
      <c r="K20" s="34"/>
      <c r="L20" s="34"/>
      <c r="M20" s="37" t="str">
        <f t="shared" si="0"/>
        <v>---------------------------</v>
      </c>
      <c r="N20" s="37"/>
      <c r="O20" s="187" t="str">
        <f>HYPERLINK("#"&amp;T20&amp;"!A1","5")</f>
        <v>5</v>
      </c>
      <c r="R20" s="35">
        <v>58</v>
      </c>
      <c r="T20" s="41" t="s">
        <v>860</v>
      </c>
    </row>
    <row r="21" spans="2:20" ht="18.75" customHeight="1">
      <c r="B21" s="34"/>
      <c r="C21" s="34"/>
      <c r="D21" s="191" t="s">
        <v>111</v>
      </c>
      <c r="E21" s="34" t="s">
        <v>221</v>
      </c>
      <c r="F21" s="34"/>
      <c r="G21" s="34"/>
      <c r="H21" s="34"/>
      <c r="I21" s="34"/>
      <c r="J21" s="34"/>
      <c r="K21" s="34"/>
      <c r="L21" s="34"/>
      <c r="M21" s="37" t="str">
        <f t="shared" si="0"/>
        <v>-------------------------------</v>
      </c>
      <c r="N21" s="37"/>
      <c r="O21" s="187" t="str">
        <f>HYPERLINK("#"&amp;T21&amp;"!A1","6")</f>
        <v>6</v>
      </c>
      <c r="R21" s="35">
        <v>60</v>
      </c>
      <c r="T21" s="41" t="s">
        <v>856</v>
      </c>
    </row>
    <row r="22" spans="2:20" ht="18.75" customHeight="1">
      <c r="B22" s="34"/>
      <c r="C22" s="34"/>
      <c r="D22" s="191" t="s">
        <v>112</v>
      </c>
      <c r="E22" s="34" t="s">
        <v>428</v>
      </c>
      <c r="F22" s="34"/>
      <c r="G22" s="34"/>
      <c r="H22" s="34"/>
      <c r="I22" s="34"/>
      <c r="J22" s="34"/>
      <c r="K22" s="34"/>
      <c r="L22" s="34"/>
      <c r="M22" s="37" t="str">
        <f t="shared" si="0"/>
        <v>-------------------------------</v>
      </c>
      <c r="N22" s="37"/>
      <c r="O22" s="187" t="str">
        <f>HYPERLINK("#"&amp;T22&amp;"!A1","7")</f>
        <v>7</v>
      </c>
      <c r="R22" s="35">
        <v>60</v>
      </c>
      <c r="T22" s="41" t="s">
        <v>857</v>
      </c>
    </row>
    <row r="23" spans="2:20" ht="18.75" customHeight="1">
      <c r="B23" s="34"/>
      <c r="C23" s="34"/>
      <c r="D23" s="191" t="s">
        <v>113</v>
      </c>
      <c r="E23" s="34" t="s">
        <v>263</v>
      </c>
      <c r="F23" s="34"/>
      <c r="G23" s="34"/>
      <c r="H23" s="34"/>
      <c r="I23" s="34"/>
      <c r="J23" s="34"/>
      <c r="K23" s="34"/>
      <c r="L23" s="34"/>
      <c r="M23" s="37" t="str">
        <f t="shared" si="0"/>
        <v>----------------------------</v>
      </c>
      <c r="N23" s="37"/>
      <c r="O23" s="187" t="str">
        <f>HYPERLINK("#"&amp;T23&amp;"!A1","8")</f>
        <v>8</v>
      </c>
      <c r="R23" s="35">
        <v>58</v>
      </c>
      <c r="T23" s="41" t="s">
        <v>858</v>
      </c>
    </row>
    <row r="24" spans="2:20" ht="18.75" customHeight="1">
      <c r="B24" s="34"/>
      <c r="C24" s="34"/>
      <c r="D24" s="191" t="s">
        <v>114</v>
      </c>
      <c r="E24" s="34" t="s">
        <v>264</v>
      </c>
      <c r="F24" s="34"/>
      <c r="G24" s="34"/>
      <c r="H24" s="34"/>
      <c r="I24" s="34"/>
      <c r="J24" s="34"/>
      <c r="K24" s="34"/>
      <c r="L24" s="34"/>
      <c r="M24" s="37" t="str">
        <f t="shared" si="0"/>
        <v>--------------------------</v>
      </c>
      <c r="N24" s="37"/>
      <c r="O24" s="187" t="str">
        <f>HYPERLINK("#"&amp;T24&amp;"!A1","9")</f>
        <v>9</v>
      </c>
      <c r="R24" s="35">
        <v>57</v>
      </c>
      <c r="T24" s="41" t="s">
        <v>213</v>
      </c>
    </row>
    <row r="25" spans="2:20" ht="18.75" customHeight="1">
      <c r="B25" s="34"/>
      <c r="C25" s="34"/>
      <c r="D25" s="191" t="s">
        <v>115</v>
      </c>
      <c r="E25" s="34" t="s">
        <v>429</v>
      </c>
      <c r="F25" s="34"/>
      <c r="G25" s="34"/>
      <c r="H25" s="34"/>
      <c r="I25" s="34"/>
      <c r="J25" s="34"/>
      <c r="K25" s="34"/>
      <c r="L25" s="34"/>
      <c r="M25" s="37" t="str">
        <f t="shared" si="0"/>
        <v>-------------------------</v>
      </c>
      <c r="N25" s="37"/>
      <c r="O25" s="187" t="str">
        <f>HYPERLINK("#"&amp;T25&amp;"!A1","10")</f>
        <v>10</v>
      </c>
      <c r="R25" s="35">
        <v>57</v>
      </c>
      <c r="T25" s="41" t="s">
        <v>214</v>
      </c>
    </row>
    <row r="26" spans="2:20" ht="18.75" customHeight="1">
      <c r="B26" s="34"/>
      <c r="C26" s="34"/>
      <c r="D26" s="191" t="s">
        <v>116</v>
      </c>
      <c r="E26" s="34" t="s">
        <v>265</v>
      </c>
      <c r="F26" s="34"/>
      <c r="G26" s="34"/>
      <c r="H26" s="34"/>
      <c r="I26" s="34"/>
      <c r="J26" s="34"/>
      <c r="K26" s="34"/>
      <c r="L26" s="34"/>
      <c r="M26" s="37" t="str">
        <f t="shared" si="0"/>
        <v>-------------------------</v>
      </c>
      <c r="N26" s="37"/>
      <c r="O26" s="187" t="str">
        <f>HYPERLINK("#"&amp;T26&amp;"!A1","11")</f>
        <v>11</v>
      </c>
      <c r="R26" s="35">
        <v>57</v>
      </c>
      <c r="T26" s="41" t="s">
        <v>426</v>
      </c>
    </row>
    <row r="27" spans="2:20" ht="18.75" customHeight="1">
      <c r="B27" s="34"/>
      <c r="C27" s="34"/>
      <c r="D27" s="191" t="s">
        <v>117</v>
      </c>
      <c r="E27" s="34" t="s">
        <v>222</v>
      </c>
      <c r="F27" s="34"/>
      <c r="G27" s="34"/>
      <c r="H27" s="34"/>
      <c r="I27" s="34"/>
      <c r="J27" s="34"/>
      <c r="K27" s="34"/>
      <c r="L27" s="34"/>
      <c r="M27" s="37" t="str">
        <f t="shared" si="0"/>
        <v>---------------------------------------</v>
      </c>
      <c r="N27" s="37"/>
      <c r="O27" s="187" t="str">
        <f>HYPERLINK("#"&amp;T27&amp;"!A1","12")</f>
        <v>12</v>
      </c>
      <c r="R27" s="35">
        <v>62</v>
      </c>
      <c r="T27" s="41" t="s">
        <v>427</v>
      </c>
    </row>
    <row r="28" spans="2:20" ht="18.75" customHeight="1">
      <c r="B28" s="34"/>
      <c r="C28" s="34"/>
      <c r="D28" s="191" t="s">
        <v>118</v>
      </c>
      <c r="E28" s="34" t="s">
        <v>266</v>
      </c>
      <c r="F28" s="34"/>
      <c r="G28" s="34"/>
      <c r="H28" s="34"/>
      <c r="I28" s="34"/>
      <c r="J28" s="34"/>
      <c r="K28" s="34"/>
      <c r="L28" s="34"/>
      <c r="M28" s="37" t="str">
        <f t="shared" si="0"/>
        <v>-----------------------------------------------</v>
      </c>
      <c r="N28" s="37"/>
      <c r="O28" s="187" t="str">
        <f>HYPERLINK("#"&amp;T28&amp;"!A1","13")</f>
        <v>13</v>
      </c>
      <c r="R28" s="35">
        <v>66</v>
      </c>
      <c r="T28" s="41" t="s">
        <v>343</v>
      </c>
    </row>
    <row r="29" spans="2:15" ht="18.75" customHeight="1">
      <c r="B29" s="34"/>
      <c r="C29" s="34"/>
      <c r="D29" s="37"/>
      <c r="E29" s="37"/>
      <c r="F29" s="34"/>
      <c r="G29" s="34"/>
      <c r="H29" s="34"/>
      <c r="I29" s="34"/>
      <c r="J29" s="34"/>
      <c r="K29" s="34"/>
      <c r="L29" s="34"/>
      <c r="M29" s="34"/>
      <c r="N29" s="34"/>
      <c r="O29" s="188"/>
    </row>
    <row r="30" spans="3:15" ht="18.75" customHeight="1">
      <c r="C30" s="41" t="s">
        <v>522</v>
      </c>
      <c r="D30" s="34"/>
      <c r="E30" s="34"/>
      <c r="F30" s="34"/>
      <c r="G30" s="34"/>
      <c r="H30" s="34"/>
      <c r="I30" s="34"/>
      <c r="J30" s="34"/>
      <c r="K30" s="34"/>
      <c r="L30" s="34"/>
      <c r="M30" s="34"/>
      <c r="N30" s="34"/>
      <c r="O30" s="188"/>
    </row>
    <row r="31" spans="2:20" ht="18.75" customHeight="1">
      <c r="B31" s="34"/>
      <c r="C31" s="34"/>
      <c r="D31" s="191" t="s">
        <v>109</v>
      </c>
      <c r="E31" s="34" t="s">
        <v>344</v>
      </c>
      <c r="G31" s="34"/>
      <c r="H31" s="34"/>
      <c r="I31" s="34"/>
      <c r="J31" s="34"/>
      <c r="K31" s="34"/>
      <c r="L31" s="34"/>
      <c r="M31" s="37" t="str">
        <f aca="true" t="shared" si="1" ref="M31:M44">REPT("-",R31-LEN(E31))</f>
        <v>-----------------------</v>
      </c>
      <c r="N31" s="39"/>
      <c r="O31" s="187" t="str">
        <f>HYPERLINK("#"&amp;T31&amp;"!A1","14")</f>
        <v>14</v>
      </c>
      <c r="R31" s="35">
        <v>55</v>
      </c>
      <c r="T31" s="41" t="s">
        <v>196</v>
      </c>
    </row>
    <row r="32" spans="2:20" ht="18.75" customHeight="1">
      <c r="B32" s="34"/>
      <c r="C32" s="34"/>
      <c r="D32" s="191" t="s">
        <v>110</v>
      </c>
      <c r="E32" s="34" t="s">
        <v>348</v>
      </c>
      <c r="G32" s="34"/>
      <c r="H32" s="34"/>
      <c r="I32" s="34"/>
      <c r="J32" s="34"/>
      <c r="K32" s="34"/>
      <c r="L32" s="34"/>
      <c r="M32" s="37" t="str">
        <f t="shared" si="1"/>
        <v>----------------------</v>
      </c>
      <c r="N32" s="40"/>
      <c r="O32" s="187" t="str">
        <f>HYPERLINK("#"&amp;T32&amp;"!A1","15")</f>
        <v>15</v>
      </c>
      <c r="R32" s="35">
        <v>55</v>
      </c>
      <c r="T32" s="41" t="s">
        <v>196</v>
      </c>
    </row>
    <row r="33" spans="2:20" ht="18.75" customHeight="1">
      <c r="B33" s="34"/>
      <c r="C33" s="34" t="s">
        <v>267</v>
      </c>
      <c r="D33" s="191" t="s">
        <v>111</v>
      </c>
      <c r="E33" s="34" t="s">
        <v>345</v>
      </c>
      <c r="G33" s="34"/>
      <c r="H33" s="34"/>
      <c r="I33" s="34"/>
      <c r="J33" s="34"/>
      <c r="K33" s="34"/>
      <c r="L33" s="34"/>
      <c r="M33" s="37" t="str">
        <f t="shared" si="1"/>
        <v>------------</v>
      </c>
      <c r="N33" s="40"/>
      <c r="O33" s="187" t="str">
        <f>HYPERLINK("#"&amp;T33&amp;"!A1","16")</f>
        <v>16</v>
      </c>
      <c r="R33" s="35">
        <v>50</v>
      </c>
      <c r="T33" s="41" t="s">
        <v>197</v>
      </c>
    </row>
    <row r="34" spans="2:20" ht="18.75" customHeight="1">
      <c r="B34" s="34"/>
      <c r="C34" s="34" t="s">
        <v>268</v>
      </c>
      <c r="D34" s="191" t="s">
        <v>112</v>
      </c>
      <c r="E34" s="34" t="s">
        <v>349</v>
      </c>
      <c r="G34" s="34"/>
      <c r="H34" s="34"/>
      <c r="I34" s="34"/>
      <c r="J34" s="34"/>
      <c r="K34" s="34"/>
      <c r="L34" s="34"/>
      <c r="M34" s="37" t="str">
        <f t="shared" si="1"/>
        <v>-----------</v>
      </c>
      <c r="N34" s="40"/>
      <c r="O34" s="187" t="str">
        <f>HYPERLINK("#"&amp;T34&amp;"!A1","17")</f>
        <v>17</v>
      </c>
      <c r="R34" s="35">
        <v>50</v>
      </c>
      <c r="T34" s="41" t="s">
        <v>197</v>
      </c>
    </row>
    <row r="35" spans="2:20" ht="18.75" customHeight="1">
      <c r="B35" s="34"/>
      <c r="C35" s="34" t="s">
        <v>269</v>
      </c>
      <c r="D35" s="191" t="s">
        <v>113</v>
      </c>
      <c r="E35" s="34" t="s">
        <v>346</v>
      </c>
      <c r="G35" s="34"/>
      <c r="H35" s="34"/>
      <c r="I35" s="34"/>
      <c r="J35" s="34"/>
      <c r="K35" s="34"/>
      <c r="L35" s="34"/>
      <c r="M35" s="37" t="str">
        <f t="shared" si="1"/>
        <v>--------------------</v>
      </c>
      <c r="N35" s="40"/>
      <c r="O35" s="187" t="str">
        <f>HYPERLINK("#"&amp;T35&amp;"!A1","18")</f>
        <v>18</v>
      </c>
      <c r="R35" s="35">
        <v>55</v>
      </c>
      <c r="T35" s="41" t="s">
        <v>198</v>
      </c>
    </row>
    <row r="36" spans="2:20" ht="18.75" customHeight="1">
      <c r="B36" s="34"/>
      <c r="C36" s="34" t="s">
        <v>270</v>
      </c>
      <c r="D36" s="191" t="s">
        <v>114</v>
      </c>
      <c r="E36" s="34" t="s">
        <v>350</v>
      </c>
      <c r="G36" s="34"/>
      <c r="H36" s="34"/>
      <c r="I36" s="34"/>
      <c r="J36" s="34"/>
      <c r="K36" s="34"/>
      <c r="L36" s="34"/>
      <c r="M36" s="37" t="str">
        <f t="shared" si="1"/>
        <v>-------------------</v>
      </c>
      <c r="N36" s="40"/>
      <c r="O36" s="187" t="str">
        <f>HYPERLINK("#"&amp;T36&amp;"!A1","19")</f>
        <v>19</v>
      </c>
      <c r="R36" s="35">
        <v>55</v>
      </c>
      <c r="T36" s="41" t="s">
        <v>198</v>
      </c>
    </row>
    <row r="37" spans="2:20" ht="18.75" customHeight="1">
      <c r="B37" s="34"/>
      <c r="C37" s="34" t="s">
        <v>271</v>
      </c>
      <c r="D37" s="191" t="s">
        <v>115</v>
      </c>
      <c r="E37" s="34" t="s">
        <v>277</v>
      </c>
      <c r="G37" s="34"/>
      <c r="H37" s="34"/>
      <c r="I37" s="34"/>
      <c r="J37" s="34"/>
      <c r="K37" s="34"/>
      <c r="L37" s="34"/>
      <c r="M37" s="37" t="str">
        <f t="shared" si="1"/>
        <v>---------------------------------</v>
      </c>
      <c r="N37" s="40"/>
      <c r="O37" s="187" t="str">
        <f>HYPERLINK("#"&amp;T37&amp;"!A1","20")</f>
        <v>20</v>
      </c>
      <c r="R37" s="35">
        <v>58</v>
      </c>
      <c r="T37" s="41" t="s">
        <v>199</v>
      </c>
    </row>
    <row r="38" spans="2:20" ht="18.75" customHeight="1">
      <c r="B38" s="34"/>
      <c r="C38" s="34" t="s">
        <v>272</v>
      </c>
      <c r="D38" s="191" t="s">
        <v>116</v>
      </c>
      <c r="E38" s="34" t="s">
        <v>278</v>
      </c>
      <c r="G38" s="34"/>
      <c r="H38" s="34"/>
      <c r="I38" s="34"/>
      <c r="J38" s="34"/>
      <c r="K38" s="34"/>
      <c r="L38" s="34"/>
      <c r="M38" s="37" t="str">
        <f t="shared" si="1"/>
        <v>---------------------</v>
      </c>
      <c r="N38" s="40"/>
      <c r="O38" s="187" t="str">
        <f>HYPERLINK("#"&amp;T38&amp;"!A1","21")</f>
        <v>21</v>
      </c>
      <c r="R38" s="35">
        <v>52</v>
      </c>
      <c r="T38" s="41" t="s">
        <v>200</v>
      </c>
    </row>
    <row r="39" spans="2:20" ht="18.75" customHeight="1">
      <c r="B39" s="34"/>
      <c r="C39" s="34"/>
      <c r="D39" s="191" t="s">
        <v>117</v>
      </c>
      <c r="E39" s="34" t="s">
        <v>347</v>
      </c>
      <c r="G39" s="34"/>
      <c r="H39" s="34"/>
      <c r="I39" s="34"/>
      <c r="J39" s="34"/>
      <c r="K39" s="34"/>
      <c r="L39" s="34"/>
      <c r="M39" s="37" t="str">
        <f t="shared" si="1"/>
        <v>------------------</v>
      </c>
      <c r="N39" s="40"/>
      <c r="O39" s="187" t="str">
        <f>HYPERLINK("#"&amp;T39&amp;"!A1","22")</f>
        <v>22</v>
      </c>
      <c r="R39" s="35">
        <v>53</v>
      </c>
      <c r="T39" s="41" t="s">
        <v>201</v>
      </c>
    </row>
    <row r="40" spans="2:20" ht="18.75" customHeight="1">
      <c r="B40" s="34"/>
      <c r="C40" s="34"/>
      <c r="D40" s="191" t="s">
        <v>118</v>
      </c>
      <c r="E40" s="34" t="s">
        <v>351</v>
      </c>
      <c r="G40" s="34"/>
      <c r="H40" s="34"/>
      <c r="I40" s="34"/>
      <c r="J40" s="34"/>
      <c r="K40" s="34"/>
      <c r="L40" s="34"/>
      <c r="M40" s="37" t="str">
        <f t="shared" si="1"/>
        <v>-----------------</v>
      </c>
      <c r="N40" s="40"/>
      <c r="O40" s="187" t="str">
        <f>HYPERLINK("#"&amp;T40&amp;"!A1","23")</f>
        <v>23</v>
      </c>
      <c r="R40" s="35">
        <v>53</v>
      </c>
      <c r="T40" s="41" t="s">
        <v>201</v>
      </c>
    </row>
    <row r="41" spans="2:20" ht="18.75" customHeight="1">
      <c r="B41" s="34"/>
      <c r="C41" s="34"/>
      <c r="D41" s="191" t="s">
        <v>119</v>
      </c>
      <c r="E41" s="34" t="s">
        <v>353</v>
      </c>
      <c r="G41" s="34"/>
      <c r="H41" s="34"/>
      <c r="I41" s="34"/>
      <c r="J41" s="34"/>
      <c r="K41" s="34"/>
      <c r="L41" s="34"/>
      <c r="M41" s="37" t="str">
        <f t="shared" si="1"/>
        <v>----</v>
      </c>
      <c r="N41" s="40"/>
      <c r="O41" s="187" t="str">
        <f>HYPERLINK("#"&amp;T41&amp;"!A1","24")</f>
        <v>24</v>
      </c>
      <c r="R41" s="35">
        <v>46</v>
      </c>
      <c r="T41" s="41" t="s">
        <v>202</v>
      </c>
    </row>
    <row r="42" spans="2:20" ht="18.75" customHeight="1">
      <c r="B42" s="34"/>
      <c r="C42" s="34"/>
      <c r="D42" s="191" t="s">
        <v>120</v>
      </c>
      <c r="E42" s="34" t="s">
        <v>352</v>
      </c>
      <c r="G42" s="34"/>
      <c r="H42" s="34"/>
      <c r="I42" s="34"/>
      <c r="J42" s="34"/>
      <c r="K42" s="34"/>
      <c r="L42" s="34"/>
      <c r="M42" s="37" t="str">
        <f t="shared" si="1"/>
        <v>----</v>
      </c>
      <c r="N42" s="40"/>
      <c r="O42" s="187" t="str">
        <f>HYPERLINK("#"&amp;T42&amp;"!A1","25")</f>
        <v>25</v>
      </c>
      <c r="R42" s="35">
        <v>46</v>
      </c>
      <c r="T42" s="41" t="s">
        <v>202</v>
      </c>
    </row>
    <row r="43" spans="2:20" ht="18.75" customHeight="1">
      <c r="B43" s="34" t="s">
        <v>273</v>
      </c>
      <c r="C43" s="34"/>
      <c r="D43" s="191" t="s">
        <v>121</v>
      </c>
      <c r="E43" s="34" t="s">
        <v>424</v>
      </c>
      <c r="G43" s="34"/>
      <c r="H43" s="34"/>
      <c r="I43" s="34"/>
      <c r="J43" s="34"/>
      <c r="K43" s="34"/>
      <c r="L43" s="34"/>
      <c r="M43" s="37" t="str">
        <f t="shared" si="1"/>
        <v>---------------------------------</v>
      </c>
      <c r="N43" s="40"/>
      <c r="O43" s="187" t="str">
        <f>HYPERLINK("#"&amp;T43&amp;"!A1","26")</f>
        <v>26</v>
      </c>
      <c r="R43" s="35">
        <v>58</v>
      </c>
      <c r="T43" s="41" t="s">
        <v>203</v>
      </c>
    </row>
    <row r="44" spans="2:20" ht="18.75" customHeight="1">
      <c r="B44" s="34"/>
      <c r="C44" s="34"/>
      <c r="D44" s="191" t="s">
        <v>122</v>
      </c>
      <c r="E44" s="34" t="s">
        <v>425</v>
      </c>
      <c r="G44" s="34"/>
      <c r="H44" s="34"/>
      <c r="I44" s="34"/>
      <c r="J44" s="34"/>
      <c r="K44" s="34"/>
      <c r="L44" s="34"/>
      <c r="M44" s="37" t="str">
        <f t="shared" si="1"/>
        <v>--------------------------------</v>
      </c>
      <c r="N44" s="40"/>
      <c r="O44" s="187" t="str">
        <f>HYPERLINK("#"&amp;T44&amp;"!A1","27")</f>
        <v>27</v>
      </c>
      <c r="R44" s="35">
        <v>58</v>
      </c>
      <c r="T44" s="41" t="s">
        <v>203</v>
      </c>
    </row>
    <row r="45" spans="2:20" ht="18.75" customHeight="1">
      <c r="B45" s="34"/>
      <c r="C45" s="34"/>
      <c r="D45" s="201"/>
      <c r="E45" s="34"/>
      <c r="G45" s="34"/>
      <c r="H45" s="34"/>
      <c r="I45" s="34"/>
      <c r="J45" s="34"/>
      <c r="K45" s="34"/>
      <c r="L45" s="34"/>
      <c r="M45" s="37"/>
      <c r="N45" s="40"/>
      <c r="O45" s="187"/>
      <c r="T45" s="41"/>
    </row>
    <row r="46" spans="2:20" ht="18.75" customHeight="1">
      <c r="B46" s="34" t="s">
        <v>516</v>
      </c>
      <c r="C46" s="34"/>
      <c r="D46" s="34"/>
      <c r="E46" s="34"/>
      <c r="F46" s="34"/>
      <c r="G46" s="36"/>
      <c r="H46" s="34"/>
      <c r="I46" s="34"/>
      <c r="J46" s="34"/>
      <c r="K46" s="34"/>
      <c r="L46" s="34"/>
      <c r="M46" s="37" t="str">
        <f>REPT("-",R46-LEN(E46))</f>
        <v>--------------------------------------------------------------------</v>
      </c>
      <c r="N46" s="37"/>
      <c r="O46" s="187" t="str">
        <f>HYPERLINK("#"&amp;T46&amp;"!A1","28")</f>
        <v>28</v>
      </c>
      <c r="R46" s="35">
        <v>68</v>
      </c>
      <c r="T46" s="41" t="s">
        <v>325</v>
      </c>
    </row>
    <row r="47" spans="2:20" ht="18.75" customHeight="1">
      <c r="B47" s="34"/>
      <c r="C47" s="34"/>
      <c r="D47" s="34"/>
      <c r="E47" s="34"/>
      <c r="F47" s="34"/>
      <c r="G47" s="36"/>
      <c r="H47" s="34"/>
      <c r="I47" s="34"/>
      <c r="J47" s="34"/>
      <c r="K47" s="34"/>
      <c r="L47" s="34"/>
      <c r="M47" s="37"/>
      <c r="N47" s="37"/>
      <c r="O47" s="187"/>
      <c r="T47" s="41"/>
    </row>
    <row r="48" spans="2:14" ht="18.75" customHeight="1">
      <c r="B48" s="34"/>
      <c r="C48" s="34"/>
      <c r="D48" s="34"/>
      <c r="E48" s="34"/>
      <c r="F48" s="405"/>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31" customWidth="1"/>
    <col min="2" max="2" width="3.8984375" style="431"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6"/>
      <c r="F4" s="522"/>
    </row>
    <row r="6" spans="3:5" ht="16.5" customHeight="1">
      <c r="C6" s="81"/>
      <c r="E6" s="82" t="s">
        <v>139</v>
      </c>
    </row>
    <row r="7" ht="15.75" customHeight="1"/>
    <row r="8" spans="3:15" ht="16.5" customHeight="1">
      <c r="C8" s="394">
        <v>43009</v>
      </c>
      <c r="O8" s="84" t="s">
        <v>384</v>
      </c>
    </row>
    <row r="9" spans="2:15" ht="16.5" customHeight="1">
      <c r="B9" s="704" t="s">
        <v>415</v>
      </c>
      <c r="C9" s="705"/>
      <c r="D9" s="418"/>
      <c r="E9" s="85" t="s">
        <v>417</v>
      </c>
      <c r="F9" s="86"/>
      <c r="G9" s="85"/>
      <c r="H9" s="85" t="s">
        <v>418</v>
      </c>
      <c r="I9" s="86"/>
      <c r="J9" s="85"/>
      <c r="K9" s="85" t="s">
        <v>419</v>
      </c>
      <c r="L9" s="86"/>
      <c r="M9" s="85"/>
      <c r="N9" s="85" t="s">
        <v>420</v>
      </c>
      <c r="O9" s="86"/>
    </row>
    <row r="10" spans="2:15" ht="9" customHeight="1">
      <c r="B10" s="706"/>
      <c r="C10" s="707"/>
      <c r="D10" s="710" t="s">
        <v>385</v>
      </c>
      <c r="E10" s="416"/>
      <c r="F10" s="417"/>
      <c r="G10" s="710" t="s">
        <v>385</v>
      </c>
      <c r="H10" s="416"/>
      <c r="I10" s="417"/>
      <c r="J10" s="710" t="s">
        <v>385</v>
      </c>
      <c r="K10" s="416"/>
      <c r="L10" s="417"/>
      <c r="M10" s="710" t="s">
        <v>385</v>
      </c>
      <c r="N10" s="416"/>
      <c r="O10" s="417"/>
    </row>
    <row r="11" spans="2:23" ht="16.5" customHeight="1">
      <c r="B11" s="708"/>
      <c r="C11" s="709"/>
      <c r="D11" s="711"/>
      <c r="E11" s="88" t="s">
        <v>261</v>
      </c>
      <c r="F11" s="87" t="s">
        <v>421</v>
      </c>
      <c r="G11" s="711"/>
      <c r="H11" s="88" t="s">
        <v>261</v>
      </c>
      <c r="I11" s="87" t="s">
        <v>421</v>
      </c>
      <c r="J11" s="711"/>
      <c r="K11" s="88" t="s">
        <v>261</v>
      </c>
      <c r="L11" s="87" t="s">
        <v>421</v>
      </c>
      <c r="M11" s="711"/>
      <c r="N11" s="88" t="s">
        <v>261</v>
      </c>
      <c r="O11" s="87" t="s">
        <v>421</v>
      </c>
      <c r="Q11" s="89"/>
      <c r="R11" s="89"/>
      <c r="S11" s="89"/>
      <c r="T11" s="89"/>
      <c r="U11" s="89"/>
      <c r="V11" s="89"/>
      <c r="W11" s="89"/>
    </row>
    <row r="12" spans="2:23" ht="16.5" customHeight="1">
      <c r="B12" s="435" t="s">
        <v>803</v>
      </c>
      <c r="C12" s="437" t="s">
        <v>227</v>
      </c>
      <c r="D12" s="92">
        <v>368691</v>
      </c>
      <c r="E12" s="90">
        <v>368105</v>
      </c>
      <c r="F12" s="91">
        <v>586</v>
      </c>
      <c r="G12" s="92">
        <v>294554</v>
      </c>
      <c r="H12" s="90">
        <v>268484</v>
      </c>
      <c r="I12" s="91">
        <v>26070</v>
      </c>
      <c r="J12" s="90">
        <v>250503</v>
      </c>
      <c r="K12" s="90">
        <v>249429</v>
      </c>
      <c r="L12" s="91">
        <v>1074</v>
      </c>
      <c r="M12" s="90">
        <v>219265</v>
      </c>
      <c r="N12" s="90">
        <v>217258</v>
      </c>
      <c r="O12" s="91">
        <v>2007</v>
      </c>
      <c r="Q12" s="89"/>
      <c r="R12" s="89"/>
      <c r="S12" s="89"/>
      <c r="T12" s="89"/>
      <c r="U12" s="89"/>
      <c r="V12" s="89"/>
      <c r="W12" s="89"/>
    </row>
    <row r="13" spans="1:23" ht="16.5" customHeight="1">
      <c r="A13" s="125"/>
      <c r="B13" s="435" t="s">
        <v>755</v>
      </c>
      <c r="C13" s="432" t="s">
        <v>228</v>
      </c>
      <c r="D13" s="92" t="s">
        <v>504</v>
      </c>
      <c r="E13" s="90" t="s">
        <v>504</v>
      </c>
      <c r="F13" s="91" t="s">
        <v>504</v>
      </c>
      <c r="G13" s="92" t="s">
        <v>25</v>
      </c>
      <c r="H13" s="90" t="s">
        <v>25</v>
      </c>
      <c r="I13" s="91" t="s">
        <v>25</v>
      </c>
      <c r="J13" s="90" t="s">
        <v>25</v>
      </c>
      <c r="K13" s="90" t="s">
        <v>25</v>
      </c>
      <c r="L13" s="91" t="s">
        <v>25</v>
      </c>
      <c r="M13" s="90">
        <v>314068</v>
      </c>
      <c r="N13" s="90">
        <v>313584</v>
      </c>
      <c r="O13" s="91">
        <v>484</v>
      </c>
      <c r="Q13" s="89"/>
      <c r="R13" s="89"/>
      <c r="S13" s="89"/>
      <c r="T13" s="89"/>
      <c r="U13" s="89"/>
      <c r="V13" s="89"/>
      <c r="W13" s="89"/>
    </row>
    <row r="14" spans="2:23" ht="16.5" customHeight="1">
      <c r="B14" s="435" t="s">
        <v>791</v>
      </c>
      <c r="C14" s="432" t="s">
        <v>229</v>
      </c>
      <c r="D14" s="92">
        <v>385008</v>
      </c>
      <c r="E14" s="90">
        <v>384583</v>
      </c>
      <c r="F14" s="91">
        <v>425</v>
      </c>
      <c r="G14" s="92">
        <v>371561</v>
      </c>
      <c r="H14" s="90">
        <v>310120</v>
      </c>
      <c r="I14" s="91">
        <v>61441</v>
      </c>
      <c r="J14" s="90">
        <v>283985</v>
      </c>
      <c r="K14" s="90">
        <v>283920</v>
      </c>
      <c r="L14" s="91">
        <v>65</v>
      </c>
      <c r="M14" s="90">
        <v>241330</v>
      </c>
      <c r="N14" s="90">
        <v>241246</v>
      </c>
      <c r="O14" s="91">
        <v>84</v>
      </c>
      <c r="Q14" s="89"/>
      <c r="R14" s="89"/>
      <c r="S14" s="89"/>
      <c r="T14" s="89"/>
      <c r="U14" s="89"/>
      <c r="V14" s="89"/>
      <c r="W14" s="89"/>
    </row>
    <row r="15" spans="2:23" ht="16.5" customHeight="1">
      <c r="B15" s="435" t="s">
        <v>792</v>
      </c>
      <c r="C15" s="433" t="s">
        <v>246</v>
      </c>
      <c r="D15" s="92" t="s">
        <v>25</v>
      </c>
      <c r="E15" s="90" t="s">
        <v>25</v>
      </c>
      <c r="F15" s="91" t="s">
        <v>25</v>
      </c>
      <c r="G15" s="92" t="s">
        <v>25</v>
      </c>
      <c r="H15" s="90" t="s">
        <v>25</v>
      </c>
      <c r="I15" s="91" t="s">
        <v>25</v>
      </c>
      <c r="J15" s="90" t="s">
        <v>25</v>
      </c>
      <c r="K15" s="90" t="s">
        <v>25</v>
      </c>
      <c r="L15" s="91" t="s">
        <v>25</v>
      </c>
      <c r="M15" s="90" t="s">
        <v>504</v>
      </c>
      <c r="N15" s="90" t="s">
        <v>504</v>
      </c>
      <c r="O15" s="91" t="s">
        <v>504</v>
      </c>
      <c r="Q15" s="89"/>
      <c r="R15" s="89"/>
      <c r="S15" s="89"/>
      <c r="T15" s="89"/>
      <c r="U15" s="89"/>
      <c r="V15" s="89"/>
      <c r="W15" s="89"/>
    </row>
    <row r="16" spans="2:23" ht="16.5" customHeight="1">
      <c r="B16" s="435" t="s">
        <v>793</v>
      </c>
      <c r="C16" s="432" t="s">
        <v>223</v>
      </c>
      <c r="D16" s="92" t="s">
        <v>504</v>
      </c>
      <c r="E16" s="90" t="s">
        <v>504</v>
      </c>
      <c r="F16" s="91" t="s">
        <v>504</v>
      </c>
      <c r="G16" s="92">
        <v>475178</v>
      </c>
      <c r="H16" s="90">
        <v>468482</v>
      </c>
      <c r="I16" s="91">
        <v>6696</v>
      </c>
      <c r="J16" s="90">
        <v>300769</v>
      </c>
      <c r="K16" s="90">
        <v>296167</v>
      </c>
      <c r="L16" s="91">
        <v>4602</v>
      </c>
      <c r="M16" s="90">
        <v>239862</v>
      </c>
      <c r="N16" s="90">
        <v>231004</v>
      </c>
      <c r="O16" s="91">
        <v>8858</v>
      </c>
      <c r="Q16" s="89"/>
      <c r="R16" s="89"/>
      <c r="S16" s="89"/>
      <c r="T16" s="89"/>
      <c r="U16" s="89"/>
      <c r="V16" s="89"/>
      <c r="W16" s="89"/>
    </row>
    <row r="17" spans="1:23" ht="16.5" customHeight="1">
      <c r="A17" s="125" t="s">
        <v>416</v>
      </c>
      <c r="B17" s="435" t="s">
        <v>711</v>
      </c>
      <c r="C17" s="432" t="s">
        <v>245</v>
      </c>
      <c r="D17" s="92" t="s">
        <v>25</v>
      </c>
      <c r="E17" s="90" t="s">
        <v>25</v>
      </c>
      <c r="F17" s="91" t="s">
        <v>25</v>
      </c>
      <c r="G17" s="92">
        <v>292526</v>
      </c>
      <c r="H17" s="90">
        <v>292498</v>
      </c>
      <c r="I17" s="91">
        <v>28</v>
      </c>
      <c r="J17" s="90">
        <v>290785</v>
      </c>
      <c r="K17" s="90">
        <v>289499</v>
      </c>
      <c r="L17" s="91">
        <v>1286</v>
      </c>
      <c r="M17" s="90">
        <v>287598</v>
      </c>
      <c r="N17" s="90">
        <v>285578</v>
      </c>
      <c r="O17" s="91">
        <v>2020</v>
      </c>
      <c r="Q17" s="89"/>
      <c r="R17" s="89"/>
      <c r="S17" s="89"/>
      <c r="T17" s="89"/>
      <c r="U17" s="89"/>
      <c r="V17" s="89"/>
      <c r="W17" s="89"/>
    </row>
    <row r="18" spans="1:23" ht="16.5" customHeight="1">
      <c r="A18" s="390">
        <v>20</v>
      </c>
      <c r="B18" s="435" t="s">
        <v>794</v>
      </c>
      <c r="C18" s="432" t="s">
        <v>252</v>
      </c>
      <c r="D18" s="92">
        <v>232665</v>
      </c>
      <c r="E18" s="90">
        <v>232665</v>
      </c>
      <c r="F18" s="91">
        <v>0</v>
      </c>
      <c r="G18" s="92">
        <v>163412</v>
      </c>
      <c r="H18" s="90">
        <v>151449</v>
      </c>
      <c r="I18" s="91">
        <v>11963</v>
      </c>
      <c r="J18" s="90">
        <v>206001</v>
      </c>
      <c r="K18" s="90">
        <v>203437</v>
      </c>
      <c r="L18" s="91">
        <v>2564</v>
      </c>
      <c r="M18" s="90">
        <v>197187</v>
      </c>
      <c r="N18" s="90">
        <v>194078</v>
      </c>
      <c r="O18" s="91">
        <v>3109</v>
      </c>
      <c r="Q18" s="89"/>
      <c r="R18" s="89"/>
      <c r="S18" s="89"/>
      <c r="T18" s="89"/>
      <c r="U18" s="89"/>
      <c r="V18" s="89"/>
      <c r="W18" s="89"/>
    </row>
    <row r="19" spans="1:23" ht="16.5" customHeight="1">
      <c r="A19" s="93" t="s">
        <v>416</v>
      </c>
      <c r="B19" s="435" t="s">
        <v>603</v>
      </c>
      <c r="C19" s="432" t="s">
        <v>253</v>
      </c>
      <c r="D19" s="92" t="s">
        <v>25</v>
      </c>
      <c r="E19" s="90" t="s">
        <v>25</v>
      </c>
      <c r="F19" s="91" t="s">
        <v>25</v>
      </c>
      <c r="G19" s="92">
        <v>366445</v>
      </c>
      <c r="H19" s="90">
        <v>359795</v>
      </c>
      <c r="I19" s="91">
        <v>6650</v>
      </c>
      <c r="J19" s="90">
        <v>363186</v>
      </c>
      <c r="K19" s="90">
        <v>363186</v>
      </c>
      <c r="L19" s="91">
        <v>0</v>
      </c>
      <c r="M19" s="90">
        <v>328956</v>
      </c>
      <c r="N19" s="90">
        <v>327074</v>
      </c>
      <c r="O19" s="91">
        <v>1882</v>
      </c>
      <c r="Q19" s="89"/>
      <c r="R19" s="89"/>
      <c r="S19" s="89"/>
      <c r="T19" s="89"/>
      <c r="U19" s="89"/>
      <c r="V19" s="89"/>
      <c r="W19" s="89"/>
    </row>
    <row r="20" spans="2:23" ht="16.5" customHeight="1">
      <c r="B20" s="435" t="s">
        <v>795</v>
      </c>
      <c r="C20" s="433" t="s">
        <v>244</v>
      </c>
      <c r="D20" s="92" t="s">
        <v>25</v>
      </c>
      <c r="E20" s="90" t="s">
        <v>25</v>
      </c>
      <c r="F20" s="91" t="s">
        <v>25</v>
      </c>
      <c r="G20" s="92" t="s">
        <v>25</v>
      </c>
      <c r="H20" s="90" t="s">
        <v>25</v>
      </c>
      <c r="I20" s="91" t="s">
        <v>25</v>
      </c>
      <c r="J20" s="90">
        <v>245738</v>
      </c>
      <c r="K20" s="90">
        <v>243990</v>
      </c>
      <c r="L20" s="91">
        <v>1748</v>
      </c>
      <c r="M20" s="90">
        <v>230223</v>
      </c>
      <c r="N20" s="90">
        <v>226267</v>
      </c>
      <c r="O20" s="91">
        <v>3956</v>
      </c>
      <c r="Q20" s="89"/>
      <c r="R20" s="89"/>
      <c r="S20" s="89"/>
      <c r="T20" s="89"/>
      <c r="U20" s="89"/>
      <c r="V20" s="89"/>
      <c r="W20" s="89"/>
    </row>
    <row r="21" spans="2:23" ht="16.5" customHeight="1">
      <c r="B21" s="435" t="s">
        <v>796</v>
      </c>
      <c r="C21" s="433" t="s">
        <v>243</v>
      </c>
      <c r="D21" s="92">
        <v>465857</v>
      </c>
      <c r="E21" s="90">
        <v>465857</v>
      </c>
      <c r="F21" s="91">
        <v>0</v>
      </c>
      <c r="G21" s="92">
        <v>273046</v>
      </c>
      <c r="H21" s="90">
        <v>273046</v>
      </c>
      <c r="I21" s="91">
        <v>0</v>
      </c>
      <c r="J21" s="90">
        <v>266452</v>
      </c>
      <c r="K21" s="90">
        <v>264512</v>
      </c>
      <c r="L21" s="91">
        <v>1940</v>
      </c>
      <c r="M21" s="90">
        <v>292131</v>
      </c>
      <c r="N21" s="90">
        <v>292131</v>
      </c>
      <c r="O21" s="91">
        <v>0</v>
      </c>
      <c r="Q21" s="89"/>
      <c r="R21" s="89"/>
      <c r="S21" s="89"/>
      <c r="T21" s="89"/>
      <c r="U21" s="89"/>
      <c r="V21" s="89"/>
      <c r="W21" s="89"/>
    </row>
    <row r="22" spans="2:23" ht="16.5" customHeight="1">
      <c r="B22" s="435" t="s">
        <v>797</v>
      </c>
      <c r="C22" s="433" t="s">
        <v>242</v>
      </c>
      <c r="D22" s="92" t="s">
        <v>504</v>
      </c>
      <c r="E22" s="90" t="s">
        <v>504</v>
      </c>
      <c r="F22" s="91" t="s">
        <v>504</v>
      </c>
      <c r="G22" s="92">
        <v>170088</v>
      </c>
      <c r="H22" s="90">
        <v>170088</v>
      </c>
      <c r="I22" s="91">
        <v>0</v>
      </c>
      <c r="J22" s="90">
        <v>141288</v>
      </c>
      <c r="K22" s="90">
        <v>139401</v>
      </c>
      <c r="L22" s="91">
        <v>1887</v>
      </c>
      <c r="M22" s="90">
        <v>108455</v>
      </c>
      <c r="N22" s="90">
        <v>102682</v>
      </c>
      <c r="O22" s="91">
        <v>5773</v>
      </c>
      <c r="Q22" s="89"/>
      <c r="R22" s="89"/>
      <c r="S22" s="89"/>
      <c r="T22" s="89"/>
      <c r="U22" s="89"/>
      <c r="V22" s="89"/>
      <c r="W22" s="89"/>
    </row>
    <row r="23" spans="2:23" ht="16.5" customHeight="1">
      <c r="B23" s="435" t="s">
        <v>798</v>
      </c>
      <c r="C23" s="433" t="s">
        <v>241</v>
      </c>
      <c r="D23" s="92" t="s">
        <v>504</v>
      </c>
      <c r="E23" s="90" t="s">
        <v>504</v>
      </c>
      <c r="F23" s="91" t="s">
        <v>504</v>
      </c>
      <c r="G23" s="92">
        <v>178697</v>
      </c>
      <c r="H23" s="90">
        <v>178697</v>
      </c>
      <c r="I23" s="91">
        <v>0</v>
      </c>
      <c r="J23" s="90">
        <v>190963</v>
      </c>
      <c r="K23" s="90">
        <v>190927</v>
      </c>
      <c r="L23" s="91">
        <v>36</v>
      </c>
      <c r="M23" s="90">
        <v>179559</v>
      </c>
      <c r="N23" s="90">
        <v>177188</v>
      </c>
      <c r="O23" s="91">
        <v>2371</v>
      </c>
      <c r="Q23" s="89"/>
      <c r="R23" s="89"/>
      <c r="S23" s="89"/>
      <c r="T23" s="89"/>
      <c r="U23" s="89"/>
      <c r="V23" s="89"/>
      <c r="W23" s="89"/>
    </row>
    <row r="24" spans="2:23" ht="16.5" customHeight="1">
      <c r="B24" s="435" t="s">
        <v>799</v>
      </c>
      <c r="C24" s="432" t="s">
        <v>234</v>
      </c>
      <c r="D24" s="92">
        <v>321104</v>
      </c>
      <c r="E24" s="90">
        <v>321104</v>
      </c>
      <c r="F24" s="91">
        <v>0</v>
      </c>
      <c r="G24" s="92">
        <v>318515</v>
      </c>
      <c r="H24" s="90">
        <v>318088</v>
      </c>
      <c r="I24" s="91">
        <v>427</v>
      </c>
      <c r="J24" s="90" t="s">
        <v>25</v>
      </c>
      <c r="K24" s="90" t="s">
        <v>25</v>
      </c>
      <c r="L24" s="91" t="s">
        <v>25</v>
      </c>
      <c r="M24" s="90">
        <v>226491</v>
      </c>
      <c r="N24" s="90">
        <v>225530</v>
      </c>
      <c r="O24" s="91">
        <v>961</v>
      </c>
      <c r="Q24" s="89"/>
      <c r="R24" s="89"/>
      <c r="S24" s="89"/>
      <c r="T24" s="89"/>
      <c r="U24" s="89"/>
      <c r="V24" s="89"/>
      <c r="W24" s="89"/>
    </row>
    <row r="25" spans="2:23" ht="16.5" customHeight="1">
      <c r="B25" s="435" t="s">
        <v>800</v>
      </c>
      <c r="C25" s="432" t="s">
        <v>226</v>
      </c>
      <c r="D25" s="92">
        <v>387710</v>
      </c>
      <c r="E25" s="90">
        <v>386601</v>
      </c>
      <c r="F25" s="91">
        <v>1109</v>
      </c>
      <c r="G25" s="92">
        <v>212557</v>
      </c>
      <c r="H25" s="90">
        <v>212557</v>
      </c>
      <c r="I25" s="91">
        <v>0</v>
      </c>
      <c r="J25" s="90">
        <v>239066</v>
      </c>
      <c r="K25" s="90">
        <v>239066</v>
      </c>
      <c r="L25" s="91">
        <v>0</v>
      </c>
      <c r="M25" s="90">
        <v>186030</v>
      </c>
      <c r="N25" s="90">
        <v>185949</v>
      </c>
      <c r="O25" s="91">
        <v>81</v>
      </c>
      <c r="Q25" s="89"/>
      <c r="R25" s="89"/>
      <c r="S25" s="89"/>
      <c r="T25" s="89"/>
      <c r="U25" s="89"/>
      <c r="V25" s="89"/>
      <c r="W25" s="89"/>
    </row>
    <row r="26" spans="2:23" ht="16.5" customHeight="1">
      <c r="B26" s="435" t="s">
        <v>801</v>
      </c>
      <c r="C26" s="432" t="s">
        <v>224</v>
      </c>
      <c r="D26" s="92" t="s">
        <v>504</v>
      </c>
      <c r="E26" s="90" t="s">
        <v>504</v>
      </c>
      <c r="F26" s="91" t="s">
        <v>504</v>
      </c>
      <c r="G26" s="92">
        <v>306806</v>
      </c>
      <c r="H26" s="90">
        <v>306806</v>
      </c>
      <c r="I26" s="91">
        <v>0</v>
      </c>
      <c r="J26" s="90">
        <v>326811</v>
      </c>
      <c r="K26" s="90">
        <v>316729</v>
      </c>
      <c r="L26" s="91">
        <v>10082</v>
      </c>
      <c r="M26" s="90">
        <v>275796</v>
      </c>
      <c r="N26" s="90">
        <v>275405</v>
      </c>
      <c r="O26" s="91">
        <v>391</v>
      </c>
      <c r="Q26" s="89"/>
      <c r="R26" s="89"/>
      <c r="S26" s="89"/>
      <c r="T26" s="89"/>
      <c r="U26" s="89"/>
      <c r="V26" s="89"/>
      <c r="W26" s="89"/>
    </row>
    <row r="27" spans="1:23" ht="16.5" customHeight="1">
      <c r="A27" s="431" t="s">
        <v>286</v>
      </c>
      <c r="B27" s="436" t="s">
        <v>802</v>
      </c>
      <c r="C27" s="434" t="s">
        <v>225</v>
      </c>
      <c r="D27" s="94">
        <v>150596</v>
      </c>
      <c r="E27" s="95">
        <v>150596</v>
      </c>
      <c r="F27" s="96">
        <v>0</v>
      </c>
      <c r="G27" s="94">
        <v>153088</v>
      </c>
      <c r="H27" s="95">
        <v>153058</v>
      </c>
      <c r="I27" s="96">
        <v>30</v>
      </c>
      <c r="J27" s="95">
        <v>172471</v>
      </c>
      <c r="K27" s="95">
        <v>171542</v>
      </c>
      <c r="L27" s="96">
        <v>929</v>
      </c>
      <c r="M27" s="95">
        <v>226372</v>
      </c>
      <c r="N27" s="95">
        <v>225885</v>
      </c>
      <c r="O27" s="96">
        <v>487</v>
      </c>
      <c r="W27" s="51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1"/>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140</v>
      </c>
    </row>
    <row r="7" ht="15.75" customHeight="1"/>
    <row r="8" ht="16.5" customHeight="1">
      <c r="C8" s="394">
        <v>43009</v>
      </c>
    </row>
    <row r="9" spans="2:21" ht="16.5" customHeight="1">
      <c r="B9" s="704" t="s">
        <v>415</v>
      </c>
      <c r="C9" s="705"/>
      <c r="D9" s="97"/>
      <c r="E9" s="714" t="s">
        <v>417</v>
      </c>
      <c r="F9" s="714"/>
      <c r="G9" s="99"/>
      <c r="H9" s="98"/>
      <c r="I9" s="714" t="s">
        <v>418</v>
      </c>
      <c r="J9" s="714"/>
      <c r="K9" s="99"/>
      <c r="L9" s="98"/>
      <c r="M9" s="714" t="s">
        <v>419</v>
      </c>
      <c r="N9" s="714"/>
      <c r="O9" s="99"/>
      <c r="P9" s="98"/>
      <c r="Q9" s="714" t="s">
        <v>420</v>
      </c>
      <c r="R9" s="714"/>
      <c r="S9" s="99"/>
      <c r="T9" s="516"/>
      <c r="U9" s="516"/>
    </row>
    <row r="10" spans="2:21" ht="9" customHeight="1">
      <c r="B10" s="706"/>
      <c r="C10" s="707"/>
      <c r="D10" s="712" t="s">
        <v>392</v>
      </c>
      <c r="E10" s="712" t="s">
        <v>341</v>
      </c>
      <c r="F10" s="419"/>
      <c r="G10" s="420"/>
      <c r="H10" s="712" t="s">
        <v>392</v>
      </c>
      <c r="I10" s="712" t="s">
        <v>341</v>
      </c>
      <c r="J10" s="419"/>
      <c r="K10" s="420"/>
      <c r="L10" s="712" t="s">
        <v>392</v>
      </c>
      <c r="M10" s="712" t="s">
        <v>341</v>
      </c>
      <c r="N10" s="419"/>
      <c r="O10" s="420"/>
      <c r="P10" s="712" t="s">
        <v>392</v>
      </c>
      <c r="Q10" s="712" t="s">
        <v>341</v>
      </c>
      <c r="R10" s="419"/>
      <c r="S10" s="420"/>
      <c r="T10" s="516"/>
      <c r="U10" s="516"/>
    </row>
    <row r="11" spans="2:20" ht="16.5" customHeight="1">
      <c r="B11" s="708"/>
      <c r="C11" s="709"/>
      <c r="D11" s="713"/>
      <c r="E11" s="713"/>
      <c r="F11" s="103" t="s">
        <v>422</v>
      </c>
      <c r="G11" s="100" t="s">
        <v>260</v>
      </c>
      <c r="H11" s="713"/>
      <c r="I11" s="713"/>
      <c r="J11" s="101" t="s">
        <v>422</v>
      </c>
      <c r="K11" s="102" t="s">
        <v>260</v>
      </c>
      <c r="L11" s="713"/>
      <c r="M11" s="713"/>
      <c r="N11" s="101" t="s">
        <v>422</v>
      </c>
      <c r="O11" s="102" t="s">
        <v>260</v>
      </c>
      <c r="P11" s="713"/>
      <c r="Q11" s="713"/>
      <c r="R11" s="101" t="s">
        <v>422</v>
      </c>
      <c r="S11" s="102" t="s">
        <v>260</v>
      </c>
      <c r="T11" s="517"/>
    </row>
    <row r="12" spans="2:20" s="518" customFormat="1" ht="10.5" customHeight="1">
      <c r="B12" s="519"/>
      <c r="C12" s="438"/>
      <c r="D12" s="104" t="s">
        <v>423</v>
      </c>
      <c r="E12" s="105" t="s">
        <v>395</v>
      </c>
      <c r="F12" s="105" t="s">
        <v>395</v>
      </c>
      <c r="G12" s="106" t="s">
        <v>395</v>
      </c>
      <c r="H12" s="107" t="s">
        <v>423</v>
      </c>
      <c r="I12" s="105" t="s">
        <v>395</v>
      </c>
      <c r="J12" s="105" t="s">
        <v>395</v>
      </c>
      <c r="K12" s="106" t="s">
        <v>395</v>
      </c>
      <c r="L12" s="107" t="s">
        <v>423</v>
      </c>
      <c r="M12" s="105" t="s">
        <v>395</v>
      </c>
      <c r="N12" s="105" t="s">
        <v>395</v>
      </c>
      <c r="O12" s="106" t="s">
        <v>395</v>
      </c>
      <c r="P12" s="107" t="s">
        <v>423</v>
      </c>
      <c r="Q12" s="105" t="s">
        <v>395</v>
      </c>
      <c r="R12" s="105" t="s">
        <v>395</v>
      </c>
      <c r="S12" s="106" t="s">
        <v>395</v>
      </c>
      <c r="T12" s="520"/>
    </row>
    <row r="13" spans="1:20" ht="16.5" customHeight="1">
      <c r="A13" s="81"/>
      <c r="B13" s="435" t="s">
        <v>706</v>
      </c>
      <c r="C13" s="437" t="s">
        <v>227</v>
      </c>
      <c r="D13" s="108">
        <v>19.5</v>
      </c>
      <c r="E13" s="109">
        <v>165.8</v>
      </c>
      <c r="F13" s="109">
        <v>148.7</v>
      </c>
      <c r="G13" s="110">
        <v>17.1</v>
      </c>
      <c r="H13" s="109">
        <v>18.9</v>
      </c>
      <c r="I13" s="109">
        <v>151.7</v>
      </c>
      <c r="J13" s="109">
        <v>137.9</v>
      </c>
      <c r="K13" s="110">
        <v>13.8</v>
      </c>
      <c r="L13" s="109">
        <v>19.4</v>
      </c>
      <c r="M13" s="109">
        <v>153.5</v>
      </c>
      <c r="N13" s="109">
        <v>138.4</v>
      </c>
      <c r="O13" s="110">
        <v>15.1</v>
      </c>
      <c r="P13" s="109">
        <v>18.5</v>
      </c>
      <c r="Q13" s="109">
        <v>135.4</v>
      </c>
      <c r="R13" s="109">
        <v>127.8</v>
      </c>
      <c r="S13" s="110">
        <v>7.6</v>
      </c>
      <c r="T13" s="516"/>
    </row>
    <row r="14" spans="1:20" ht="16.5" customHeight="1">
      <c r="A14" s="81"/>
      <c r="B14" s="435" t="s">
        <v>755</v>
      </c>
      <c r="C14" s="432" t="s">
        <v>228</v>
      </c>
      <c r="D14" s="108" t="s">
        <v>504</v>
      </c>
      <c r="E14" s="111" t="s">
        <v>504</v>
      </c>
      <c r="F14" s="111" t="s">
        <v>504</v>
      </c>
      <c r="G14" s="110" t="s">
        <v>504</v>
      </c>
      <c r="H14" s="109" t="s">
        <v>25</v>
      </c>
      <c r="I14" s="109" t="s">
        <v>25</v>
      </c>
      <c r="J14" s="109" t="s">
        <v>25</v>
      </c>
      <c r="K14" s="110" t="s">
        <v>25</v>
      </c>
      <c r="L14" s="108" t="s">
        <v>25</v>
      </c>
      <c r="M14" s="109" t="s">
        <v>25</v>
      </c>
      <c r="N14" s="109" t="s">
        <v>25</v>
      </c>
      <c r="O14" s="110" t="s">
        <v>25</v>
      </c>
      <c r="P14" s="109">
        <v>21.3</v>
      </c>
      <c r="Q14" s="109">
        <v>172</v>
      </c>
      <c r="R14" s="109">
        <v>159.6</v>
      </c>
      <c r="S14" s="110">
        <v>12.4</v>
      </c>
      <c r="T14" s="516"/>
    </row>
    <row r="15" spans="2:20" ht="16.5" customHeight="1">
      <c r="B15" s="435" t="s">
        <v>791</v>
      </c>
      <c r="C15" s="432" t="s">
        <v>229</v>
      </c>
      <c r="D15" s="108">
        <v>19.5</v>
      </c>
      <c r="E15" s="109">
        <v>172.4</v>
      </c>
      <c r="F15" s="109">
        <v>152</v>
      </c>
      <c r="G15" s="110">
        <v>20.4</v>
      </c>
      <c r="H15" s="109">
        <v>19.4</v>
      </c>
      <c r="I15" s="109">
        <v>169.4</v>
      </c>
      <c r="J15" s="109">
        <v>150.3</v>
      </c>
      <c r="K15" s="110">
        <v>19.1</v>
      </c>
      <c r="L15" s="109">
        <v>20.3</v>
      </c>
      <c r="M15" s="109">
        <v>172.6</v>
      </c>
      <c r="N15" s="109">
        <v>153.8</v>
      </c>
      <c r="O15" s="110">
        <v>18.8</v>
      </c>
      <c r="P15" s="109">
        <v>19.5</v>
      </c>
      <c r="Q15" s="109">
        <v>150.6</v>
      </c>
      <c r="R15" s="109">
        <v>141.7</v>
      </c>
      <c r="S15" s="110">
        <v>8.9</v>
      </c>
      <c r="T15" s="516"/>
    </row>
    <row r="16" spans="2:20" ht="16.5" customHeight="1">
      <c r="B16" s="435" t="s">
        <v>792</v>
      </c>
      <c r="C16" s="433" t="s">
        <v>246</v>
      </c>
      <c r="D16" s="108" t="s">
        <v>25</v>
      </c>
      <c r="E16" s="109" t="s">
        <v>25</v>
      </c>
      <c r="F16" s="109" t="s">
        <v>25</v>
      </c>
      <c r="G16" s="110" t="s">
        <v>25</v>
      </c>
      <c r="H16" s="109" t="s">
        <v>25</v>
      </c>
      <c r="I16" s="109" t="s">
        <v>25</v>
      </c>
      <c r="J16" s="109" t="s">
        <v>25</v>
      </c>
      <c r="K16" s="110" t="s">
        <v>25</v>
      </c>
      <c r="L16" s="108" t="s">
        <v>25</v>
      </c>
      <c r="M16" s="109" t="s">
        <v>25</v>
      </c>
      <c r="N16" s="109" t="s">
        <v>25</v>
      </c>
      <c r="O16" s="110" t="s">
        <v>25</v>
      </c>
      <c r="P16" s="108" t="s">
        <v>504</v>
      </c>
      <c r="Q16" s="109" t="s">
        <v>504</v>
      </c>
      <c r="R16" s="109" t="s">
        <v>504</v>
      </c>
      <c r="S16" s="110" t="s">
        <v>504</v>
      </c>
      <c r="T16" s="516"/>
    </row>
    <row r="17" spans="1:20" ht="16.5" customHeight="1">
      <c r="A17" s="81" t="s">
        <v>416</v>
      </c>
      <c r="B17" s="435" t="s">
        <v>793</v>
      </c>
      <c r="C17" s="432" t="s">
        <v>223</v>
      </c>
      <c r="D17" s="108" t="s">
        <v>504</v>
      </c>
      <c r="E17" s="111" t="s">
        <v>504</v>
      </c>
      <c r="F17" s="111" t="s">
        <v>504</v>
      </c>
      <c r="G17" s="110" t="s">
        <v>504</v>
      </c>
      <c r="H17" s="109">
        <v>18.7</v>
      </c>
      <c r="I17" s="109">
        <v>141.5</v>
      </c>
      <c r="J17" s="109">
        <v>133.4</v>
      </c>
      <c r="K17" s="110">
        <v>8.1</v>
      </c>
      <c r="L17" s="108">
        <v>19.3</v>
      </c>
      <c r="M17" s="109">
        <v>152.9</v>
      </c>
      <c r="N17" s="109">
        <v>143.3</v>
      </c>
      <c r="O17" s="110">
        <v>9.6</v>
      </c>
      <c r="P17" s="109">
        <v>14.7</v>
      </c>
      <c r="Q17" s="109">
        <v>117.5</v>
      </c>
      <c r="R17" s="109">
        <v>111.9</v>
      </c>
      <c r="S17" s="110">
        <v>5.6</v>
      </c>
      <c r="T17" s="516"/>
    </row>
    <row r="18" spans="1:20" ht="16.5" customHeight="1">
      <c r="A18" s="390">
        <v>21</v>
      </c>
      <c r="B18" s="435" t="s">
        <v>711</v>
      </c>
      <c r="C18" s="432" t="s">
        <v>245</v>
      </c>
      <c r="D18" s="108" t="s">
        <v>25</v>
      </c>
      <c r="E18" s="109" t="s">
        <v>25</v>
      </c>
      <c r="F18" s="109" t="s">
        <v>25</v>
      </c>
      <c r="G18" s="110" t="s">
        <v>25</v>
      </c>
      <c r="H18" s="109">
        <v>20</v>
      </c>
      <c r="I18" s="109">
        <v>176.6</v>
      </c>
      <c r="J18" s="109">
        <v>144</v>
      </c>
      <c r="K18" s="110">
        <v>32.6</v>
      </c>
      <c r="L18" s="109">
        <v>20.8</v>
      </c>
      <c r="M18" s="109">
        <v>177.7</v>
      </c>
      <c r="N18" s="109">
        <v>150.4</v>
      </c>
      <c r="O18" s="110">
        <v>27.3</v>
      </c>
      <c r="P18" s="109">
        <v>19.2</v>
      </c>
      <c r="Q18" s="109">
        <v>144.9</v>
      </c>
      <c r="R18" s="109">
        <v>124.5</v>
      </c>
      <c r="S18" s="110">
        <v>20.4</v>
      </c>
      <c r="T18" s="516"/>
    </row>
    <row r="19" spans="1:20" ht="16.5" customHeight="1">
      <c r="A19" s="93" t="s">
        <v>416</v>
      </c>
      <c r="B19" s="435" t="s">
        <v>794</v>
      </c>
      <c r="C19" s="432" t="s">
        <v>252</v>
      </c>
      <c r="D19" s="108">
        <v>18.7</v>
      </c>
      <c r="E19" s="109">
        <v>143.5</v>
      </c>
      <c r="F19" s="109">
        <v>139.2</v>
      </c>
      <c r="G19" s="110">
        <v>4.3</v>
      </c>
      <c r="H19" s="109">
        <v>18.7</v>
      </c>
      <c r="I19" s="109">
        <v>120</v>
      </c>
      <c r="J19" s="109">
        <v>113.4</v>
      </c>
      <c r="K19" s="110">
        <v>6.6</v>
      </c>
      <c r="L19" s="109">
        <v>19.1</v>
      </c>
      <c r="M19" s="109">
        <v>137.8</v>
      </c>
      <c r="N19" s="109">
        <v>129.9</v>
      </c>
      <c r="O19" s="110">
        <v>7.9</v>
      </c>
      <c r="P19" s="109">
        <v>18.4</v>
      </c>
      <c r="Q19" s="109">
        <v>126.7</v>
      </c>
      <c r="R19" s="109">
        <v>121.1</v>
      </c>
      <c r="S19" s="110">
        <v>5.6</v>
      </c>
      <c r="T19" s="516"/>
    </row>
    <row r="20" spans="2:20" ht="16.5" customHeight="1">
      <c r="B20" s="435" t="s">
        <v>603</v>
      </c>
      <c r="C20" s="432" t="s">
        <v>253</v>
      </c>
      <c r="D20" s="108" t="s">
        <v>25</v>
      </c>
      <c r="E20" s="109" t="s">
        <v>25</v>
      </c>
      <c r="F20" s="109" t="s">
        <v>25</v>
      </c>
      <c r="G20" s="110" t="s">
        <v>25</v>
      </c>
      <c r="H20" s="108">
        <v>20</v>
      </c>
      <c r="I20" s="109">
        <v>139.5</v>
      </c>
      <c r="J20" s="109">
        <v>131.6</v>
      </c>
      <c r="K20" s="110">
        <v>7.9</v>
      </c>
      <c r="L20" s="109">
        <v>19</v>
      </c>
      <c r="M20" s="109">
        <v>142.9</v>
      </c>
      <c r="N20" s="109">
        <v>134</v>
      </c>
      <c r="O20" s="110">
        <v>8.9</v>
      </c>
      <c r="P20" s="109">
        <v>18.9</v>
      </c>
      <c r="Q20" s="109">
        <v>149.6</v>
      </c>
      <c r="R20" s="109">
        <v>135.8</v>
      </c>
      <c r="S20" s="110">
        <v>13.8</v>
      </c>
      <c r="T20" s="516"/>
    </row>
    <row r="21" spans="2:20" ht="16.5" customHeight="1">
      <c r="B21" s="435" t="s">
        <v>795</v>
      </c>
      <c r="C21" s="433" t="s">
        <v>244</v>
      </c>
      <c r="D21" s="108" t="s">
        <v>25</v>
      </c>
      <c r="E21" s="111" t="s">
        <v>25</v>
      </c>
      <c r="F21" s="111" t="s">
        <v>25</v>
      </c>
      <c r="G21" s="110" t="s">
        <v>25</v>
      </c>
      <c r="H21" s="108" t="s">
        <v>25</v>
      </c>
      <c r="I21" s="109" t="s">
        <v>25</v>
      </c>
      <c r="J21" s="109" t="s">
        <v>25</v>
      </c>
      <c r="K21" s="110" t="s">
        <v>25</v>
      </c>
      <c r="L21" s="109">
        <v>18.8</v>
      </c>
      <c r="M21" s="109">
        <v>157.7</v>
      </c>
      <c r="N21" s="109">
        <v>139.2</v>
      </c>
      <c r="O21" s="110">
        <v>18.5</v>
      </c>
      <c r="P21" s="109">
        <v>18.1</v>
      </c>
      <c r="Q21" s="109">
        <v>141.9</v>
      </c>
      <c r="R21" s="109">
        <v>132.1</v>
      </c>
      <c r="S21" s="110">
        <v>9.8</v>
      </c>
      <c r="T21" s="516"/>
    </row>
    <row r="22" spans="2:20" ht="16.5" customHeight="1">
      <c r="B22" s="435" t="s">
        <v>796</v>
      </c>
      <c r="C22" s="433" t="s">
        <v>243</v>
      </c>
      <c r="D22" s="108">
        <v>20</v>
      </c>
      <c r="E22" s="109">
        <v>178.2</v>
      </c>
      <c r="F22" s="109">
        <v>160.9</v>
      </c>
      <c r="G22" s="110">
        <v>17.3</v>
      </c>
      <c r="H22" s="108">
        <v>18.9</v>
      </c>
      <c r="I22" s="109">
        <v>156.3</v>
      </c>
      <c r="J22" s="109">
        <v>147.5</v>
      </c>
      <c r="K22" s="110">
        <v>8.8</v>
      </c>
      <c r="L22" s="109">
        <v>20.3</v>
      </c>
      <c r="M22" s="109">
        <v>142.8</v>
      </c>
      <c r="N22" s="109">
        <v>132.1</v>
      </c>
      <c r="O22" s="110">
        <v>10.7</v>
      </c>
      <c r="P22" s="109">
        <v>19.2</v>
      </c>
      <c r="Q22" s="109">
        <v>147.4</v>
      </c>
      <c r="R22" s="109">
        <v>139.2</v>
      </c>
      <c r="S22" s="110">
        <v>8.2</v>
      </c>
      <c r="T22" s="516"/>
    </row>
    <row r="23" spans="2:20" ht="16.5" customHeight="1">
      <c r="B23" s="435" t="s">
        <v>797</v>
      </c>
      <c r="C23" s="433" t="s">
        <v>242</v>
      </c>
      <c r="D23" s="108" t="s">
        <v>504</v>
      </c>
      <c r="E23" s="111" t="s">
        <v>504</v>
      </c>
      <c r="F23" s="111" t="s">
        <v>504</v>
      </c>
      <c r="G23" s="110" t="s">
        <v>504</v>
      </c>
      <c r="H23" s="108">
        <v>18.1</v>
      </c>
      <c r="I23" s="109">
        <v>136.5</v>
      </c>
      <c r="J23" s="109">
        <v>122.8</v>
      </c>
      <c r="K23" s="110">
        <v>13.7</v>
      </c>
      <c r="L23" s="109">
        <v>17.6</v>
      </c>
      <c r="M23" s="109">
        <v>115.1</v>
      </c>
      <c r="N23" s="109">
        <v>110</v>
      </c>
      <c r="O23" s="110">
        <v>5.1</v>
      </c>
      <c r="P23" s="109">
        <v>14.9</v>
      </c>
      <c r="Q23" s="109">
        <v>90.9</v>
      </c>
      <c r="R23" s="109">
        <v>88.6</v>
      </c>
      <c r="S23" s="110">
        <v>2.3</v>
      </c>
      <c r="T23" s="516"/>
    </row>
    <row r="24" spans="2:20" ht="16.5" customHeight="1">
      <c r="B24" s="435" t="s">
        <v>798</v>
      </c>
      <c r="C24" s="433" t="s">
        <v>241</v>
      </c>
      <c r="D24" s="108" t="s">
        <v>504</v>
      </c>
      <c r="E24" s="111" t="s">
        <v>504</v>
      </c>
      <c r="F24" s="111" t="s">
        <v>504</v>
      </c>
      <c r="G24" s="110" t="s">
        <v>504</v>
      </c>
      <c r="H24" s="109">
        <v>18.4</v>
      </c>
      <c r="I24" s="109">
        <v>126.1</v>
      </c>
      <c r="J24" s="109">
        <v>122.4</v>
      </c>
      <c r="K24" s="110">
        <v>3.7</v>
      </c>
      <c r="L24" s="109">
        <v>16.5</v>
      </c>
      <c r="M24" s="109">
        <v>127.8</v>
      </c>
      <c r="N24" s="109">
        <v>118.3</v>
      </c>
      <c r="O24" s="110">
        <v>9.5</v>
      </c>
      <c r="P24" s="109">
        <v>17.1</v>
      </c>
      <c r="Q24" s="109">
        <v>128.6</v>
      </c>
      <c r="R24" s="109">
        <v>123.4</v>
      </c>
      <c r="S24" s="110">
        <v>5.2</v>
      </c>
      <c r="T24" s="516"/>
    </row>
    <row r="25" spans="2:20" ht="16.5" customHeight="1">
      <c r="B25" s="435" t="s">
        <v>799</v>
      </c>
      <c r="C25" s="432" t="s">
        <v>234</v>
      </c>
      <c r="D25" s="108">
        <v>19.7</v>
      </c>
      <c r="E25" s="109">
        <v>149</v>
      </c>
      <c r="F25" s="109">
        <v>145.9</v>
      </c>
      <c r="G25" s="110">
        <v>3.1</v>
      </c>
      <c r="H25" s="109">
        <v>16.9</v>
      </c>
      <c r="I25" s="109">
        <v>125.2</v>
      </c>
      <c r="J25" s="109">
        <v>120.5</v>
      </c>
      <c r="K25" s="110">
        <v>4.7</v>
      </c>
      <c r="L25" s="108" t="s">
        <v>25</v>
      </c>
      <c r="M25" s="109" t="s">
        <v>25</v>
      </c>
      <c r="N25" s="109" t="s">
        <v>25</v>
      </c>
      <c r="O25" s="110" t="s">
        <v>25</v>
      </c>
      <c r="P25" s="109">
        <v>18.6</v>
      </c>
      <c r="Q25" s="109">
        <v>137.8</v>
      </c>
      <c r="R25" s="109">
        <v>129.2</v>
      </c>
      <c r="S25" s="110">
        <v>8.6</v>
      </c>
      <c r="T25" s="516"/>
    </row>
    <row r="26" spans="2:20" ht="16.5" customHeight="1">
      <c r="B26" s="435" t="s">
        <v>800</v>
      </c>
      <c r="C26" s="432" t="s">
        <v>226</v>
      </c>
      <c r="D26" s="108">
        <v>19.9</v>
      </c>
      <c r="E26" s="109">
        <v>159.6</v>
      </c>
      <c r="F26" s="109">
        <v>147.6</v>
      </c>
      <c r="G26" s="110">
        <v>12</v>
      </c>
      <c r="H26" s="109">
        <v>17.5</v>
      </c>
      <c r="I26" s="109">
        <v>132.6</v>
      </c>
      <c r="J26" s="109">
        <v>130.4</v>
      </c>
      <c r="K26" s="109">
        <v>2.2</v>
      </c>
      <c r="L26" s="108">
        <v>18</v>
      </c>
      <c r="M26" s="109">
        <v>139.4</v>
      </c>
      <c r="N26" s="109">
        <v>131.5</v>
      </c>
      <c r="O26" s="110">
        <v>7.9</v>
      </c>
      <c r="P26" s="109">
        <v>18.5</v>
      </c>
      <c r="Q26" s="109">
        <v>133.3</v>
      </c>
      <c r="R26" s="109">
        <v>128.4</v>
      </c>
      <c r="S26" s="110">
        <v>4.9</v>
      </c>
      <c r="T26" s="516"/>
    </row>
    <row r="27" spans="2:20" ht="16.5" customHeight="1">
      <c r="B27" s="435" t="s">
        <v>801</v>
      </c>
      <c r="C27" s="432" t="s">
        <v>224</v>
      </c>
      <c r="D27" s="108" t="s">
        <v>504</v>
      </c>
      <c r="E27" s="111" t="s">
        <v>504</v>
      </c>
      <c r="F27" s="111" t="s">
        <v>504</v>
      </c>
      <c r="G27" s="110" t="s">
        <v>504</v>
      </c>
      <c r="H27" s="108">
        <v>18.8</v>
      </c>
      <c r="I27" s="109">
        <v>147.1</v>
      </c>
      <c r="J27" s="109">
        <v>143.1</v>
      </c>
      <c r="K27" s="110">
        <v>4</v>
      </c>
      <c r="L27" s="108">
        <v>19.2</v>
      </c>
      <c r="M27" s="109">
        <v>156.2</v>
      </c>
      <c r="N27" s="109">
        <v>140.2</v>
      </c>
      <c r="O27" s="110">
        <v>16</v>
      </c>
      <c r="P27" s="109">
        <v>18.9</v>
      </c>
      <c r="Q27" s="109">
        <v>152.1</v>
      </c>
      <c r="R27" s="109">
        <v>145.7</v>
      </c>
      <c r="S27" s="110">
        <v>6.4</v>
      </c>
      <c r="T27" s="516"/>
    </row>
    <row r="28" spans="1:20" ht="16.5" customHeight="1">
      <c r="A28" s="83" t="s">
        <v>286</v>
      </c>
      <c r="B28" s="436" t="s">
        <v>802</v>
      </c>
      <c r="C28" s="434" t="s">
        <v>225</v>
      </c>
      <c r="D28" s="112">
        <v>17.9</v>
      </c>
      <c r="E28" s="113">
        <v>128.5</v>
      </c>
      <c r="F28" s="113">
        <v>119.8</v>
      </c>
      <c r="G28" s="114">
        <v>8.7</v>
      </c>
      <c r="H28" s="113">
        <v>18.8</v>
      </c>
      <c r="I28" s="113">
        <v>128.5</v>
      </c>
      <c r="J28" s="113">
        <v>120</v>
      </c>
      <c r="K28" s="114">
        <v>8.5</v>
      </c>
      <c r="L28" s="113">
        <v>19</v>
      </c>
      <c r="M28" s="113">
        <v>136.7</v>
      </c>
      <c r="N28" s="113">
        <v>129.1</v>
      </c>
      <c r="O28" s="114">
        <v>7.6</v>
      </c>
      <c r="P28" s="113">
        <v>19.3</v>
      </c>
      <c r="Q28" s="113">
        <v>148.4</v>
      </c>
      <c r="R28" s="113">
        <v>143.2</v>
      </c>
      <c r="S28" s="114">
        <v>5.2</v>
      </c>
      <c r="T28" s="5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1"/>
    </row>
  </sheetData>
  <sheetProtection/>
  <mergeCells count="13">
    <mergeCell ref="E10:E11"/>
    <mergeCell ref="B9:C11"/>
    <mergeCell ref="M10:M11"/>
    <mergeCell ref="P10:P11"/>
    <mergeCell ref="Q10:Q11"/>
    <mergeCell ref="Q9:R9"/>
    <mergeCell ref="D10:D11"/>
    <mergeCell ref="H10:H11"/>
    <mergeCell ref="I10:I11"/>
    <mergeCell ref="L10:L11"/>
    <mergeCell ref="E9:F9"/>
    <mergeCell ref="I9:J9"/>
    <mergeCell ref="M9:N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2" t="s">
        <v>141</v>
      </c>
      <c r="E1" s="78"/>
      <c r="G1" s="65"/>
      <c r="I1" s="65"/>
      <c r="J1" s="65"/>
      <c r="K1" s="65"/>
      <c r="L1" s="65"/>
      <c r="M1" s="65"/>
    </row>
    <row r="2" spans="2:13" ht="24.75" customHeight="1">
      <c r="B2" s="65"/>
      <c r="C2" s="395">
        <v>43009</v>
      </c>
      <c r="D2" s="202"/>
      <c r="E2" s="78"/>
      <c r="G2" s="65"/>
      <c r="I2" s="65"/>
      <c r="J2" s="65"/>
      <c r="K2" s="65"/>
      <c r="L2" s="65"/>
      <c r="M2" s="65"/>
    </row>
    <row r="3" spans="2:13" ht="18" customHeight="1">
      <c r="B3" s="67"/>
      <c r="C3" s="69" t="s">
        <v>633</v>
      </c>
      <c r="D3" s="69"/>
      <c r="E3" s="67"/>
      <c r="F3" s="67"/>
      <c r="G3" s="67"/>
      <c r="H3" s="67"/>
      <c r="I3" s="67"/>
      <c r="J3" s="67"/>
      <c r="K3" s="67"/>
      <c r="L3" s="67"/>
      <c r="M3" s="70" t="s">
        <v>384</v>
      </c>
    </row>
    <row r="4" spans="2:13" s="71" customFormat="1" ht="18" customHeight="1">
      <c r="B4" s="686" t="s">
        <v>524</v>
      </c>
      <c r="C4" s="687"/>
      <c r="D4" s="701" t="s">
        <v>402</v>
      </c>
      <c r="E4" s="701"/>
      <c r="F4" s="701"/>
      <c r="G4" s="700"/>
      <c r="H4" s="715"/>
      <c r="I4" s="699" t="s">
        <v>403</v>
      </c>
      <c r="J4" s="700"/>
      <c r="K4" s="700"/>
      <c r="L4" s="700"/>
      <c r="M4" s="715"/>
    </row>
    <row r="5" spans="2:13" s="71" customFormat="1" ht="9.75" customHeight="1">
      <c r="B5" s="688"/>
      <c r="C5" s="689"/>
      <c r="D5" s="716" t="s">
        <v>404</v>
      </c>
      <c r="E5" s="411"/>
      <c r="F5" s="411"/>
      <c r="G5" s="503"/>
      <c r="H5" s="503"/>
      <c r="I5" s="716" t="s">
        <v>404</v>
      </c>
      <c r="J5" s="411"/>
      <c r="K5" s="411"/>
      <c r="L5" s="503"/>
      <c r="M5" s="503"/>
    </row>
    <row r="6" spans="2:13" s="71" customFormat="1" ht="9.75" customHeight="1">
      <c r="B6" s="688"/>
      <c r="C6" s="689"/>
      <c r="D6" s="720"/>
      <c r="E6" s="716" t="s">
        <v>386</v>
      </c>
      <c r="F6" s="411"/>
      <c r="G6" s="504"/>
      <c r="H6" s="718" t="s">
        <v>753</v>
      </c>
      <c r="I6" s="720"/>
      <c r="J6" s="716" t="s">
        <v>386</v>
      </c>
      <c r="K6" s="411"/>
      <c r="L6" s="504"/>
      <c r="M6" s="718" t="s">
        <v>753</v>
      </c>
    </row>
    <row r="7" spans="2:13" s="71" customFormat="1" ht="36" customHeight="1" thickBot="1">
      <c r="B7" s="690"/>
      <c r="C7" s="691"/>
      <c r="D7" s="721"/>
      <c r="E7" s="717"/>
      <c r="F7" s="421" t="s">
        <v>405</v>
      </c>
      <c r="G7" s="422" t="s">
        <v>406</v>
      </c>
      <c r="H7" s="719"/>
      <c r="I7" s="721"/>
      <c r="J7" s="717"/>
      <c r="K7" s="421" t="s">
        <v>405</v>
      </c>
      <c r="L7" s="422" t="s">
        <v>406</v>
      </c>
      <c r="M7" s="719"/>
    </row>
    <row r="8" spans="2:13" ht="19.5" customHeight="1" thickTop="1">
      <c r="B8" s="442" t="s">
        <v>754</v>
      </c>
      <c r="C8" s="425" t="s">
        <v>294</v>
      </c>
      <c r="D8" s="472">
        <v>332512</v>
      </c>
      <c r="E8" s="482">
        <v>323295</v>
      </c>
      <c r="F8" s="482">
        <v>292454</v>
      </c>
      <c r="G8" s="482">
        <v>30841</v>
      </c>
      <c r="H8" s="472">
        <v>9217</v>
      </c>
      <c r="I8" s="472">
        <v>92257</v>
      </c>
      <c r="J8" s="472">
        <v>92093</v>
      </c>
      <c r="K8" s="472">
        <v>89167</v>
      </c>
      <c r="L8" s="472">
        <v>2926</v>
      </c>
      <c r="M8" s="472">
        <v>164</v>
      </c>
    </row>
    <row r="9" spans="2:13" ht="19.5" customHeight="1">
      <c r="B9" s="443" t="s">
        <v>755</v>
      </c>
      <c r="C9" s="203" t="s">
        <v>295</v>
      </c>
      <c r="D9" s="473">
        <v>334495</v>
      </c>
      <c r="E9" s="474">
        <v>334135</v>
      </c>
      <c r="F9" s="474">
        <v>308488</v>
      </c>
      <c r="G9" s="474">
        <v>25647</v>
      </c>
      <c r="H9" s="474">
        <v>360</v>
      </c>
      <c r="I9" s="474">
        <v>130243</v>
      </c>
      <c r="J9" s="474">
        <v>130243</v>
      </c>
      <c r="K9" s="474">
        <v>129132</v>
      </c>
      <c r="L9" s="474">
        <v>1111</v>
      </c>
      <c r="M9" s="474">
        <v>0</v>
      </c>
    </row>
    <row r="10" spans="2:13" ht="19.5" customHeight="1">
      <c r="B10" s="444" t="s">
        <v>756</v>
      </c>
      <c r="C10" s="204" t="s">
        <v>296</v>
      </c>
      <c r="D10" s="475">
        <v>355310</v>
      </c>
      <c r="E10" s="476">
        <v>335441</v>
      </c>
      <c r="F10" s="476">
        <v>295048</v>
      </c>
      <c r="G10" s="476">
        <v>40393</v>
      </c>
      <c r="H10" s="476">
        <v>19869</v>
      </c>
      <c r="I10" s="476">
        <v>104950</v>
      </c>
      <c r="J10" s="476">
        <v>104737</v>
      </c>
      <c r="K10" s="476">
        <v>100455</v>
      </c>
      <c r="L10" s="476">
        <v>4282</v>
      </c>
      <c r="M10" s="476">
        <v>213</v>
      </c>
    </row>
    <row r="11" spans="2:13" ht="19.5" customHeight="1">
      <c r="B11" s="445" t="s">
        <v>757</v>
      </c>
      <c r="C11" s="204" t="s">
        <v>297</v>
      </c>
      <c r="D11" s="475">
        <v>443107</v>
      </c>
      <c r="E11" s="476">
        <v>413292</v>
      </c>
      <c r="F11" s="476">
        <v>381471</v>
      </c>
      <c r="G11" s="476">
        <v>31821</v>
      </c>
      <c r="H11" s="476">
        <v>29815</v>
      </c>
      <c r="I11" s="476">
        <v>124476</v>
      </c>
      <c r="J11" s="476">
        <v>124476</v>
      </c>
      <c r="K11" s="476">
        <v>124407</v>
      </c>
      <c r="L11" s="476">
        <v>69</v>
      </c>
      <c r="M11" s="476">
        <v>0</v>
      </c>
    </row>
    <row r="12" spans="2:13" ht="19.5" customHeight="1">
      <c r="B12" s="444" t="s">
        <v>758</v>
      </c>
      <c r="C12" s="204" t="s">
        <v>298</v>
      </c>
      <c r="D12" s="475">
        <v>382744</v>
      </c>
      <c r="E12" s="476">
        <v>374471</v>
      </c>
      <c r="F12" s="476">
        <v>357212</v>
      </c>
      <c r="G12" s="476">
        <v>17259</v>
      </c>
      <c r="H12" s="476">
        <v>8273</v>
      </c>
      <c r="I12" s="476">
        <v>72947</v>
      </c>
      <c r="J12" s="476">
        <v>72947</v>
      </c>
      <c r="K12" s="476">
        <v>71771</v>
      </c>
      <c r="L12" s="476">
        <v>1176</v>
      </c>
      <c r="M12" s="476">
        <v>0</v>
      </c>
    </row>
    <row r="13" spans="2:13" ht="19.5" customHeight="1">
      <c r="B13" s="444" t="s">
        <v>759</v>
      </c>
      <c r="C13" s="204" t="s">
        <v>354</v>
      </c>
      <c r="D13" s="475">
        <v>343528</v>
      </c>
      <c r="E13" s="476">
        <v>342050</v>
      </c>
      <c r="F13" s="476">
        <v>280766</v>
      </c>
      <c r="G13" s="476">
        <v>61284</v>
      </c>
      <c r="H13" s="476">
        <v>1478</v>
      </c>
      <c r="I13" s="476">
        <v>96144</v>
      </c>
      <c r="J13" s="476">
        <v>95627</v>
      </c>
      <c r="K13" s="476">
        <v>82470</v>
      </c>
      <c r="L13" s="476">
        <v>13157</v>
      </c>
      <c r="M13" s="476">
        <v>517</v>
      </c>
    </row>
    <row r="14" spans="2:13" ht="19.5" customHeight="1">
      <c r="B14" s="444" t="s">
        <v>760</v>
      </c>
      <c r="C14" s="204" t="s">
        <v>355</v>
      </c>
      <c r="D14" s="475">
        <v>316224</v>
      </c>
      <c r="E14" s="476">
        <v>308092</v>
      </c>
      <c r="F14" s="476">
        <v>290661</v>
      </c>
      <c r="G14" s="476">
        <v>17431</v>
      </c>
      <c r="H14" s="476">
        <v>8132</v>
      </c>
      <c r="I14" s="476">
        <v>89895</v>
      </c>
      <c r="J14" s="476">
        <v>89861</v>
      </c>
      <c r="K14" s="476">
        <v>88292</v>
      </c>
      <c r="L14" s="476">
        <v>1569</v>
      </c>
      <c r="M14" s="476">
        <v>34</v>
      </c>
    </row>
    <row r="15" spans="2:13" ht="19.5" customHeight="1">
      <c r="B15" s="444" t="s">
        <v>761</v>
      </c>
      <c r="C15" s="204" t="s">
        <v>356</v>
      </c>
      <c r="D15" s="475">
        <v>380976</v>
      </c>
      <c r="E15" s="476">
        <v>378228</v>
      </c>
      <c r="F15" s="476">
        <v>330219</v>
      </c>
      <c r="G15" s="476">
        <v>48009</v>
      </c>
      <c r="H15" s="476">
        <v>2748</v>
      </c>
      <c r="I15" s="476">
        <v>161673</v>
      </c>
      <c r="J15" s="476">
        <v>161510</v>
      </c>
      <c r="K15" s="476">
        <v>156703</v>
      </c>
      <c r="L15" s="476">
        <v>4807</v>
      </c>
      <c r="M15" s="476">
        <v>163</v>
      </c>
    </row>
    <row r="16" spans="2:13" ht="19.5" customHeight="1">
      <c r="B16" s="444" t="s">
        <v>762</v>
      </c>
      <c r="C16" s="204" t="s">
        <v>357</v>
      </c>
      <c r="D16" s="475">
        <v>360985</v>
      </c>
      <c r="E16" s="476">
        <v>357197</v>
      </c>
      <c r="F16" s="476">
        <v>330084</v>
      </c>
      <c r="G16" s="476">
        <v>27113</v>
      </c>
      <c r="H16" s="476">
        <v>3788</v>
      </c>
      <c r="I16" s="476">
        <v>98106</v>
      </c>
      <c r="J16" s="476">
        <v>98095</v>
      </c>
      <c r="K16" s="476">
        <v>94687</v>
      </c>
      <c r="L16" s="476">
        <v>3408</v>
      </c>
      <c r="M16" s="476">
        <v>11</v>
      </c>
    </row>
    <row r="17" spans="2:13" ht="19.5" customHeight="1">
      <c r="B17" s="444" t="s">
        <v>763</v>
      </c>
      <c r="C17" s="204" t="s">
        <v>358</v>
      </c>
      <c r="D17" s="475">
        <v>369056</v>
      </c>
      <c r="E17" s="476">
        <v>368580</v>
      </c>
      <c r="F17" s="476">
        <v>344452</v>
      </c>
      <c r="G17" s="476">
        <v>24128</v>
      </c>
      <c r="H17" s="476">
        <v>476</v>
      </c>
      <c r="I17" s="476">
        <v>102762</v>
      </c>
      <c r="J17" s="476">
        <v>102694</v>
      </c>
      <c r="K17" s="476">
        <v>99792</v>
      </c>
      <c r="L17" s="476">
        <v>2902</v>
      </c>
      <c r="M17" s="476">
        <v>68</v>
      </c>
    </row>
    <row r="18" spans="2:13" ht="19.5" customHeight="1">
      <c r="B18" s="444" t="s">
        <v>764</v>
      </c>
      <c r="C18" s="204" t="s">
        <v>359</v>
      </c>
      <c r="D18" s="475">
        <v>285311</v>
      </c>
      <c r="E18" s="476">
        <v>270995</v>
      </c>
      <c r="F18" s="476">
        <v>241685</v>
      </c>
      <c r="G18" s="476">
        <v>29310</v>
      </c>
      <c r="H18" s="476">
        <v>14316</v>
      </c>
      <c r="I18" s="476">
        <v>70587</v>
      </c>
      <c r="J18" s="476">
        <v>70189</v>
      </c>
      <c r="K18" s="476">
        <v>68576</v>
      </c>
      <c r="L18" s="476">
        <v>1613</v>
      </c>
      <c r="M18" s="476">
        <v>398</v>
      </c>
    </row>
    <row r="19" spans="2:13" ht="19.5" customHeight="1">
      <c r="B19" s="444" t="s">
        <v>765</v>
      </c>
      <c r="C19" s="204" t="s">
        <v>360</v>
      </c>
      <c r="D19" s="475">
        <v>283406</v>
      </c>
      <c r="E19" s="476">
        <v>280917</v>
      </c>
      <c r="F19" s="476">
        <v>263776</v>
      </c>
      <c r="G19" s="476">
        <v>17141</v>
      </c>
      <c r="H19" s="476">
        <v>2489</v>
      </c>
      <c r="I19" s="476">
        <v>91740</v>
      </c>
      <c r="J19" s="476">
        <v>91693</v>
      </c>
      <c r="K19" s="476">
        <v>88344</v>
      </c>
      <c r="L19" s="476">
        <v>3349</v>
      </c>
      <c r="M19" s="476">
        <v>47</v>
      </c>
    </row>
    <row r="20" spans="2:13" ht="19.5" customHeight="1">
      <c r="B20" s="444" t="s">
        <v>766</v>
      </c>
      <c r="C20" s="204" t="s">
        <v>361</v>
      </c>
      <c r="D20" s="475">
        <v>362859</v>
      </c>
      <c r="E20" s="476">
        <v>362283</v>
      </c>
      <c r="F20" s="476">
        <v>360126</v>
      </c>
      <c r="G20" s="476">
        <v>2157</v>
      </c>
      <c r="H20" s="476">
        <v>576</v>
      </c>
      <c r="I20" s="476">
        <v>90568</v>
      </c>
      <c r="J20" s="476">
        <v>90568</v>
      </c>
      <c r="K20" s="476">
        <v>90310</v>
      </c>
      <c r="L20" s="476">
        <v>258</v>
      </c>
      <c r="M20" s="476">
        <v>0</v>
      </c>
    </row>
    <row r="21" spans="2:13" ht="19.5" customHeight="1">
      <c r="B21" s="444" t="s">
        <v>767</v>
      </c>
      <c r="C21" s="204" t="s">
        <v>362</v>
      </c>
      <c r="D21" s="475">
        <v>288299</v>
      </c>
      <c r="E21" s="476">
        <v>288060</v>
      </c>
      <c r="F21" s="476">
        <v>266725</v>
      </c>
      <c r="G21" s="476">
        <v>21335</v>
      </c>
      <c r="H21" s="476">
        <v>239</v>
      </c>
      <c r="I21" s="476">
        <v>114198</v>
      </c>
      <c r="J21" s="476">
        <v>114164</v>
      </c>
      <c r="K21" s="476">
        <v>109740</v>
      </c>
      <c r="L21" s="476">
        <v>4424</v>
      </c>
      <c r="M21" s="476">
        <v>34</v>
      </c>
    </row>
    <row r="22" spans="2:13" ht="19.5" customHeight="1">
      <c r="B22" s="444" t="s">
        <v>768</v>
      </c>
      <c r="C22" s="204" t="s">
        <v>299</v>
      </c>
      <c r="D22" s="475">
        <v>327483</v>
      </c>
      <c r="E22" s="476">
        <v>325196</v>
      </c>
      <c r="F22" s="476">
        <v>311409</v>
      </c>
      <c r="G22" s="476">
        <v>13787</v>
      </c>
      <c r="H22" s="476">
        <v>2287</v>
      </c>
      <c r="I22" s="476">
        <v>135203</v>
      </c>
      <c r="J22" s="476">
        <v>135203</v>
      </c>
      <c r="K22" s="476">
        <v>124184</v>
      </c>
      <c r="L22" s="476">
        <v>11019</v>
      </c>
      <c r="M22" s="476">
        <v>0</v>
      </c>
    </row>
    <row r="23" spans="2:13" ht="19.5" customHeight="1">
      <c r="B23" s="446" t="s">
        <v>769</v>
      </c>
      <c r="C23" s="205" t="s">
        <v>363</v>
      </c>
      <c r="D23" s="477">
        <v>239696</v>
      </c>
      <c r="E23" s="478">
        <v>239025</v>
      </c>
      <c r="F23" s="478">
        <v>220314</v>
      </c>
      <c r="G23" s="478">
        <v>18711</v>
      </c>
      <c r="H23" s="478">
        <v>671</v>
      </c>
      <c r="I23" s="478">
        <v>87256</v>
      </c>
      <c r="J23" s="478">
        <v>87170</v>
      </c>
      <c r="K23" s="478">
        <v>85698</v>
      </c>
      <c r="L23" s="478">
        <v>1472</v>
      </c>
      <c r="M23" s="478">
        <v>86</v>
      </c>
    </row>
    <row r="24" spans="2:13" ht="19.5" customHeight="1">
      <c r="B24" s="426" t="s">
        <v>770</v>
      </c>
      <c r="C24" s="206" t="s">
        <v>364</v>
      </c>
      <c r="D24" s="474">
        <v>288109</v>
      </c>
      <c r="E24" s="474">
        <v>287032</v>
      </c>
      <c r="F24" s="474">
        <v>256983</v>
      </c>
      <c r="G24" s="474">
        <v>30049</v>
      </c>
      <c r="H24" s="474">
        <v>1077</v>
      </c>
      <c r="I24" s="474">
        <v>99097</v>
      </c>
      <c r="J24" s="474">
        <v>99095</v>
      </c>
      <c r="K24" s="474">
        <v>96228</v>
      </c>
      <c r="L24" s="474">
        <v>2867</v>
      </c>
      <c r="M24" s="474">
        <v>2</v>
      </c>
    </row>
    <row r="25" spans="2:13" ht="19.5" customHeight="1">
      <c r="B25" s="427" t="s">
        <v>771</v>
      </c>
      <c r="C25" s="204" t="s">
        <v>301</v>
      </c>
      <c r="D25" s="480">
        <v>213603</v>
      </c>
      <c r="E25" s="480">
        <v>213603</v>
      </c>
      <c r="F25" s="480">
        <v>196084</v>
      </c>
      <c r="G25" s="480">
        <v>17519</v>
      </c>
      <c r="H25" s="480">
        <v>0</v>
      </c>
      <c r="I25" s="480">
        <v>103015</v>
      </c>
      <c r="J25" s="480">
        <v>103015</v>
      </c>
      <c r="K25" s="480">
        <v>102831</v>
      </c>
      <c r="L25" s="480">
        <v>184</v>
      </c>
      <c r="M25" s="480">
        <v>0</v>
      </c>
    </row>
    <row r="26" spans="2:13" ht="19.5" customHeight="1">
      <c r="B26" s="428" t="s">
        <v>772</v>
      </c>
      <c r="C26" s="207" t="s">
        <v>365</v>
      </c>
      <c r="D26" s="482">
        <v>302100</v>
      </c>
      <c r="E26" s="482">
        <v>302100</v>
      </c>
      <c r="F26" s="482">
        <v>278631</v>
      </c>
      <c r="G26" s="482">
        <v>23469</v>
      </c>
      <c r="H26" s="482">
        <v>0</v>
      </c>
      <c r="I26" s="482">
        <v>144356</v>
      </c>
      <c r="J26" s="482">
        <v>144356</v>
      </c>
      <c r="K26" s="482">
        <v>138365</v>
      </c>
      <c r="L26" s="482">
        <v>5991</v>
      </c>
      <c r="M26" s="482">
        <v>0</v>
      </c>
    </row>
    <row r="27" spans="2:13" ht="19.5" customHeight="1">
      <c r="B27" s="429" t="s">
        <v>773</v>
      </c>
      <c r="C27" s="208" t="s">
        <v>366</v>
      </c>
      <c r="D27" s="476">
        <v>295185</v>
      </c>
      <c r="E27" s="476">
        <v>295185</v>
      </c>
      <c r="F27" s="476">
        <v>269318</v>
      </c>
      <c r="G27" s="476">
        <v>25867</v>
      </c>
      <c r="H27" s="476">
        <v>0</v>
      </c>
      <c r="I27" s="476">
        <v>127550</v>
      </c>
      <c r="J27" s="476">
        <v>127550</v>
      </c>
      <c r="K27" s="476">
        <v>110933</v>
      </c>
      <c r="L27" s="476">
        <v>16617</v>
      </c>
      <c r="M27" s="476">
        <v>0</v>
      </c>
    </row>
    <row r="28" spans="2:13" ht="19.5" customHeight="1">
      <c r="B28" s="429" t="s">
        <v>774</v>
      </c>
      <c r="C28" s="208" t="s">
        <v>367</v>
      </c>
      <c r="D28" s="476">
        <v>342927</v>
      </c>
      <c r="E28" s="476">
        <v>342558</v>
      </c>
      <c r="F28" s="476">
        <v>285955</v>
      </c>
      <c r="G28" s="476">
        <v>56603</v>
      </c>
      <c r="H28" s="476">
        <v>369</v>
      </c>
      <c r="I28" s="476">
        <v>98313</v>
      </c>
      <c r="J28" s="476">
        <v>98313</v>
      </c>
      <c r="K28" s="476">
        <v>97397</v>
      </c>
      <c r="L28" s="476">
        <v>916</v>
      </c>
      <c r="M28" s="476">
        <v>0</v>
      </c>
    </row>
    <row r="29" spans="2:13" ht="19.5" customHeight="1">
      <c r="B29" s="429" t="s">
        <v>775</v>
      </c>
      <c r="C29" s="208" t="s">
        <v>305</v>
      </c>
      <c r="D29" s="476">
        <v>315783</v>
      </c>
      <c r="E29" s="476">
        <v>315783</v>
      </c>
      <c r="F29" s="476">
        <v>272223</v>
      </c>
      <c r="G29" s="476">
        <v>43560</v>
      </c>
      <c r="H29" s="476">
        <v>0</v>
      </c>
      <c r="I29" s="476">
        <v>124145</v>
      </c>
      <c r="J29" s="476">
        <v>124145</v>
      </c>
      <c r="K29" s="476">
        <v>111695</v>
      </c>
      <c r="L29" s="476">
        <v>12450</v>
      </c>
      <c r="M29" s="476">
        <v>0</v>
      </c>
    </row>
    <row r="30" spans="2:13" ht="19.5" customHeight="1">
      <c r="B30" s="429" t="s">
        <v>776</v>
      </c>
      <c r="C30" s="208" t="s">
        <v>368</v>
      </c>
      <c r="D30" s="476">
        <v>426568</v>
      </c>
      <c r="E30" s="476">
        <v>422472</v>
      </c>
      <c r="F30" s="476">
        <v>372866</v>
      </c>
      <c r="G30" s="476">
        <v>49606</v>
      </c>
      <c r="H30" s="476">
        <v>4096</v>
      </c>
      <c r="I30" s="476">
        <v>151652</v>
      </c>
      <c r="J30" s="476">
        <v>151652</v>
      </c>
      <c r="K30" s="476">
        <v>145359</v>
      </c>
      <c r="L30" s="476">
        <v>6293</v>
      </c>
      <c r="M30" s="476">
        <v>0</v>
      </c>
    </row>
    <row r="31" spans="2:13" ht="19.5" customHeight="1">
      <c r="B31" s="429" t="s">
        <v>777</v>
      </c>
      <c r="C31" s="208" t="s">
        <v>369</v>
      </c>
      <c r="D31" s="476">
        <v>285376</v>
      </c>
      <c r="E31" s="476">
        <v>284874</v>
      </c>
      <c r="F31" s="476">
        <v>247622</v>
      </c>
      <c r="G31" s="476">
        <v>37252</v>
      </c>
      <c r="H31" s="476">
        <v>502</v>
      </c>
      <c r="I31" s="476">
        <v>116704</v>
      </c>
      <c r="J31" s="476">
        <v>116704</v>
      </c>
      <c r="K31" s="476">
        <v>100317</v>
      </c>
      <c r="L31" s="476">
        <v>16387</v>
      </c>
      <c r="M31" s="476">
        <v>0</v>
      </c>
    </row>
    <row r="32" spans="2:13" ht="19.5" customHeight="1">
      <c r="B32" s="429" t="s">
        <v>778</v>
      </c>
      <c r="C32" s="208" t="s">
        <v>370</v>
      </c>
      <c r="D32" s="476">
        <v>324185</v>
      </c>
      <c r="E32" s="476">
        <v>324185</v>
      </c>
      <c r="F32" s="476">
        <v>272934</v>
      </c>
      <c r="G32" s="476">
        <v>51251</v>
      </c>
      <c r="H32" s="476">
        <v>0</v>
      </c>
      <c r="I32" s="476">
        <v>113251</v>
      </c>
      <c r="J32" s="476">
        <v>110024</v>
      </c>
      <c r="K32" s="476">
        <v>106333</v>
      </c>
      <c r="L32" s="476">
        <v>3691</v>
      </c>
      <c r="M32" s="476">
        <v>3227</v>
      </c>
    </row>
    <row r="33" spans="2:13" ht="19.5" customHeight="1">
      <c r="B33" s="429" t="s">
        <v>779</v>
      </c>
      <c r="C33" s="208" t="s">
        <v>371</v>
      </c>
      <c r="D33" s="476">
        <v>364024</v>
      </c>
      <c r="E33" s="476">
        <v>364024</v>
      </c>
      <c r="F33" s="476">
        <v>335220</v>
      </c>
      <c r="G33" s="476">
        <v>28804</v>
      </c>
      <c r="H33" s="476">
        <v>0</v>
      </c>
      <c r="I33" s="476">
        <v>104666</v>
      </c>
      <c r="J33" s="476">
        <v>104666</v>
      </c>
      <c r="K33" s="476">
        <v>103433</v>
      </c>
      <c r="L33" s="476">
        <v>1233</v>
      </c>
      <c r="M33" s="476">
        <v>0</v>
      </c>
    </row>
    <row r="34" spans="2:13" ht="19.5" customHeight="1">
      <c r="B34" s="429" t="s">
        <v>780</v>
      </c>
      <c r="C34" s="208" t="s">
        <v>310</v>
      </c>
      <c r="D34" s="476">
        <v>342774</v>
      </c>
      <c r="E34" s="476">
        <v>342774</v>
      </c>
      <c r="F34" s="476">
        <v>301263</v>
      </c>
      <c r="G34" s="476">
        <v>41511</v>
      </c>
      <c r="H34" s="476">
        <v>0</v>
      </c>
      <c r="I34" s="476">
        <v>121634</v>
      </c>
      <c r="J34" s="476">
        <v>121634</v>
      </c>
      <c r="K34" s="476">
        <v>119824</v>
      </c>
      <c r="L34" s="476">
        <v>1810</v>
      </c>
      <c r="M34" s="476">
        <v>0</v>
      </c>
    </row>
    <row r="35" spans="2:13" ht="19.5" customHeight="1">
      <c r="B35" s="429" t="s">
        <v>781</v>
      </c>
      <c r="C35" s="208" t="s">
        <v>311</v>
      </c>
      <c r="D35" s="476">
        <v>346280</v>
      </c>
      <c r="E35" s="476">
        <v>346280</v>
      </c>
      <c r="F35" s="476">
        <v>293638</v>
      </c>
      <c r="G35" s="476">
        <v>52642</v>
      </c>
      <c r="H35" s="476">
        <v>0</v>
      </c>
      <c r="I35" s="476">
        <v>143090</v>
      </c>
      <c r="J35" s="476">
        <v>143090</v>
      </c>
      <c r="K35" s="476">
        <v>142090</v>
      </c>
      <c r="L35" s="476">
        <v>1000</v>
      </c>
      <c r="M35" s="476">
        <v>0</v>
      </c>
    </row>
    <row r="36" spans="2:13" ht="19.5" customHeight="1">
      <c r="B36" s="429" t="s">
        <v>782</v>
      </c>
      <c r="C36" s="208" t="s">
        <v>312</v>
      </c>
      <c r="D36" s="476">
        <v>309033</v>
      </c>
      <c r="E36" s="476">
        <v>309033</v>
      </c>
      <c r="F36" s="476">
        <v>273067</v>
      </c>
      <c r="G36" s="476">
        <v>35966</v>
      </c>
      <c r="H36" s="476">
        <v>0</v>
      </c>
      <c r="I36" s="476">
        <v>88226</v>
      </c>
      <c r="J36" s="476">
        <v>88226</v>
      </c>
      <c r="K36" s="476">
        <v>87644</v>
      </c>
      <c r="L36" s="476">
        <v>582</v>
      </c>
      <c r="M36" s="476">
        <v>0</v>
      </c>
    </row>
    <row r="37" spans="2:13" ht="19.5" customHeight="1">
      <c r="B37" s="429" t="s">
        <v>783</v>
      </c>
      <c r="C37" s="208" t="s">
        <v>372</v>
      </c>
      <c r="D37" s="476">
        <v>367264</v>
      </c>
      <c r="E37" s="476">
        <v>365769</v>
      </c>
      <c r="F37" s="476">
        <v>320200</v>
      </c>
      <c r="G37" s="476">
        <v>45569</v>
      </c>
      <c r="H37" s="476">
        <v>1495</v>
      </c>
      <c r="I37" s="476">
        <v>138388</v>
      </c>
      <c r="J37" s="476">
        <v>138388</v>
      </c>
      <c r="K37" s="476">
        <v>134393</v>
      </c>
      <c r="L37" s="476">
        <v>3995</v>
      </c>
      <c r="M37" s="476">
        <v>0</v>
      </c>
    </row>
    <row r="38" spans="2:13" ht="19.5" customHeight="1">
      <c r="B38" s="429" t="s">
        <v>784</v>
      </c>
      <c r="C38" s="208" t="s">
        <v>373</v>
      </c>
      <c r="D38" s="476">
        <v>344216</v>
      </c>
      <c r="E38" s="476">
        <v>343037</v>
      </c>
      <c r="F38" s="476">
        <v>298943</v>
      </c>
      <c r="G38" s="476">
        <v>44094</v>
      </c>
      <c r="H38" s="476">
        <v>1179</v>
      </c>
      <c r="I38" s="476">
        <v>116644</v>
      </c>
      <c r="J38" s="476">
        <v>116644</v>
      </c>
      <c r="K38" s="476">
        <v>112620</v>
      </c>
      <c r="L38" s="476">
        <v>4024</v>
      </c>
      <c r="M38" s="476">
        <v>0</v>
      </c>
    </row>
    <row r="39" spans="2:13" ht="19.5" customHeight="1">
      <c r="B39" s="429" t="s">
        <v>785</v>
      </c>
      <c r="C39" s="208" t="s">
        <v>374</v>
      </c>
      <c r="D39" s="476">
        <v>311121</v>
      </c>
      <c r="E39" s="476">
        <v>310142</v>
      </c>
      <c r="F39" s="476">
        <v>272360</v>
      </c>
      <c r="G39" s="476">
        <v>37782</v>
      </c>
      <c r="H39" s="476">
        <v>979</v>
      </c>
      <c r="I39" s="476">
        <v>105696</v>
      </c>
      <c r="J39" s="476">
        <v>105696</v>
      </c>
      <c r="K39" s="476">
        <v>103422</v>
      </c>
      <c r="L39" s="476">
        <v>2274</v>
      </c>
      <c r="M39" s="476">
        <v>0</v>
      </c>
    </row>
    <row r="40" spans="2:13" ht="19.5" customHeight="1">
      <c r="B40" s="429" t="s">
        <v>786</v>
      </c>
      <c r="C40" s="208" t="s">
        <v>375</v>
      </c>
      <c r="D40" s="476">
        <v>333854</v>
      </c>
      <c r="E40" s="476">
        <v>333854</v>
      </c>
      <c r="F40" s="476">
        <v>301941</v>
      </c>
      <c r="G40" s="476">
        <v>31913</v>
      </c>
      <c r="H40" s="476">
        <v>0</v>
      </c>
      <c r="I40" s="476">
        <v>93889</v>
      </c>
      <c r="J40" s="476">
        <v>93889</v>
      </c>
      <c r="K40" s="476">
        <v>92613</v>
      </c>
      <c r="L40" s="476">
        <v>1276</v>
      </c>
      <c r="M40" s="476">
        <v>0</v>
      </c>
    </row>
    <row r="41" spans="2:13" ht="19.5" customHeight="1">
      <c r="B41" s="429" t="s">
        <v>787</v>
      </c>
      <c r="C41" s="208" t="s">
        <v>376</v>
      </c>
      <c r="D41" s="476">
        <v>344856</v>
      </c>
      <c r="E41" s="476">
        <v>343221</v>
      </c>
      <c r="F41" s="476">
        <v>305403</v>
      </c>
      <c r="G41" s="476">
        <v>37818</v>
      </c>
      <c r="H41" s="476">
        <v>1635</v>
      </c>
      <c r="I41" s="476">
        <v>116216</v>
      </c>
      <c r="J41" s="476">
        <v>116216</v>
      </c>
      <c r="K41" s="476">
        <v>114063</v>
      </c>
      <c r="L41" s="476">
        <v>2153</v>
      </c>
      <c r="M41" s="476">
        <v>0</v>
      </c>
    </row>
    <row r="42" spans="2:13" ht="19.5" customHeight="1">
      <c r="B42" s="429" t="s">
        <v>788</v>
      </c>
      <c r="C42" s="208" t="s">
        <v>377</v>
      </c>
      <c r="D42" s="476">
        <v>381888</v>
      </c>
      <c r="E42" s="476">
        <v>380812</v>
      </c>
      <c r="F42" s="476">
        <v>347919</v>
      </c>
      <c r="G42" s="476">
        <v>32893</v>
      </c>
      <c r="H42" s="476">
        <v>1076</v>
      </c>
      <c r="I42" s="476">
        <v>125540</v>
      </c>
      <c r="J42" s="476">
        <v>125190</v>
      </c>
      <c r="K42" s="476">
        <v>121650</v>
      </c>
      <c r="L42" s="476">
        <v>3540</v>
      </c>
      <c r="M42" s="476">
        <v>350</v>
      </c>
    </row>
    <row r="43" spans="2:13" ht="19.5" customHeight="1">
      <c r="B43" s="429" t="s">
        <v>789</v>
      </c>
      <c r="C43" s="208" t="s">
        <v>378</v>
      </c>
      <c r="D43" s="476">
        <v>426579</v>
      </c>
      <c r="E43" s="476">
        <v>350971</v>
      </c>
      <c r="F43" s="476">
        <v>305718</v>
      </c>
      <c r="G43" s="476">
        <v>45253</v>
      </c>
      <c r="H43" s="476">
        <v>75608</v>
      </c>
      <c r="I43" s="476">
        <v>119142</v>
      </c>
      <c r="J43" s="476">
        <v>116368</v>
      </c>
      <c r="K43" s="476">
        <v>112446</v>
      </c>
      <c r="L43" s="476">
        <v>3922</v>
      </c>
      <c r="M43" s="476">
        <v>2774</v>
      </c>
    </row>
    <row r="44" spans="2:13" ht="19.5" customHeight="1">
      <c r="B44" s="429" t="s">
        <v>790</v>
      </c>
      <c r="C44" s="448" t="s">
        <v>76</v>
      </c>
      <c r="D44" s="476">
        <v>316413</v>
      </c>
      <c r="E44" s="476">
        <v>316367</v>
      </c>
      <c r="F44" s="476">
        <v>284743</v>
      </c>
      <c r="G44" s="476">
        <v>31624</v>
      </c>
      <c r="H44" s="476">
        <v>46</v>
      </c>
      <c r="I44" s="476">
        <v>86042</v>
      </c>
      <c r="J44" s="476">
        <v>86034</v>
      </c>
      <c r="K44" s="476">
        <v>81941</v>
      </c>
      <c r="L44" s="476">
        <v>4093</v>
      </c>
      <c r="M44" s="476">
        <v>8</v>
      </c>
    </row>
    <row r="45" spans="2:13" ht="19.5" customHeight="1">
      <c r="B45" s="426" t="s">
        <v>588</v>
      </c>
      <c r="C45" s="523" t="s">
        <v>74</v>
      </c>
      <c r="D45" s="474">
        <v>335543</v>
      </c>
      <c r="E45" s="474">
        <v>329734</v>
      </c>
      <c r="F45" s="474">
        <v>312453</v>
      </c>
      <c r="G45" s="474">
        <v>17281</v>
      </c>
      <c r="H45" s="474">
        <v>5809</v>
      </c>
      <c r="I45" s="474">
        <v>101140</v>
      </c>
      <c r="J45" s="474">
        <v>101140</v>
      </c>
      <c r="K45" s="474">
        <v>99624</v>
      </c>
      <c r="L45" s="474">
        <v>1516</v>
      </c>
      <c r="M45" s="474">
        <v>0</v>
      </c>
    </row>
    <row r="46" spans="2:13" ht="19.5" customHeight="1">
      <c r="B46" s="430" t="s">
        <v>589</v>
      </c>
      <c r="C46" s="524" t="s">
        <v>75</v>
      </c>
      <c r="D46" s="478">
        <v>293978</v>
      </c>
      <c r="E46" s="478">
        <v>283171</v>
      </c>
      <c r="F46" s="478">
        <v>265567</v>
      </c>
      <c r="G46" s="478">
        <v>17604</v>
      </c>
      <c r="H46" s="478">
        <v>10807</v>
      </c>
      <c r="I46" s="478">
        <v>88815</v>
      </c>
      <c r="J46" s="478">
        <v>88778</v>
      </c>
      <c r="K46" s="478">
        <v>87204</v>
      </c>
      <c r="L46" s="478">
        <v>1574</v>
      </c>
      <c r="M46" s="478">
        <v>37</v>
      </c>
    </row>
    <row r="47" spans="2:13" ht="19.5" customHeight="1">
      <c r="B47" s="428" t="s">
        <v>590</v>
      </c>
      <c r="C47" s="207" t="s">
        <v>321</v>
      </c>
      <c r="D47" s="482">
        <v>275070</v>
      </c>
      <c r="E47" s="482">
        <v>270859</v>
      </c>
      <c r="F47" s="482">
        <v>247219</v>
      </c>
      <c r="G47" s="482">
        <v>23640</v>
      </c>
      <c r="H47" s="482">
        <v>4211</v>
      </c>
      <c r="I47" s="482">
        <v>84707</v>
      </c>
      <c r="J47" s="482">
        <v>82861</v>
      </c>
      <c r="K47" s="482">
        <v>80675</v>
      </c>
      <c r="L47" s="482">
        <v>2186</v>
      </c>
      <c r="M47" s="482">
        <v>1846</v>
      </c>
    </row>
    <row r="48" spans="2:13" ht="19.5" customHeight="1">
      <c r="B48" s="429" t="s">
        <v>591</v>
      </c>
      <c r="C48" s="208" t="s">
        <v>379</v>
      </c>
      <c r="D48" s="476">
        <v>290723</v>
      </c>
      <c r="E48" s="476">
        <v>271068</v>
      </c>
      <c r="F48" s="476">
        <v>238762</v>
      </c>
      <c r="G48" s="476">
        <v>32306</v>
      </c>
      <c r="H48" s="476">
        <v>19655</v>
      </c>
      <c r="I48" s="476">
        <v>66832</v>
      </c>
      <c r="J48" s="476">
        <v>66819</v>
      </c>
      <c r="K48" s="476">
        <v>65359</v>
      </c>
      <c r="L48" s="476">
        <v>1460</v>
      </c>
      <c r="M48" s="476">
        <v>13</v>
      </c>
    </row>
    <row r="49" spans="2:13" ht="19.5" customHeight="1">
      <c r="B49" s="426" t="s">
        <v>592</v>
      </c>
      <c r="C49" s="206" t="s">
        <v>322</v>
      </c>
      <c r="D49" s="474">
        <v>328516</v>
      </c>
      <c r="E49" s="474">
        <v>328049</v>
      </c>
      <c r="F49" s="474">
        <v>297694</v>
      </c>
      <c r="G49" s="474">
        <v>30355</v>
      </c>
      <c r="H49" s="474">
        <v>467</v>
      </c>
      <c r="I49" s="474">
        <v>113673</v>
      </c>
      <c r="J49" s="474">
        <v>113652</v>
      </c>
      <c r="K49" s="474">
        <v>110029</v>
      </c>
      <c r="L49" s="474">
        <v>3623</v>
      </c>
      <c r="M49" s="474">
        <v>21</v>
      </c>
    </row>
    <row r="50" spans="2:13" ht="19.5" customHeight="1">
      <c r="B50" s="430" t="s">
        <v>593</v>
      </c>
      <c r="C50" s="205" t="s">
        <v>380</v>
      </c>
      <c r="D50" s="478">
        <v>251264</v>
      </c>
      <c r="E50" s="478">
        <v>251235</v>
      </c>
      <c r="F50" s="478">
        <v>238207</v>
      </c>
      <c r="G50" s="478">
        <v>13028</v>
      </c>
      <c r="H50" s="478">
        <v>29</v>
      </c>
      <c r="I50" s="478">
        <v>114509</v>
      </c>
      <c r="J50" s="478">
        <v>114466</v>
      </c>
      <c r="K50" s="478">
        <v>109571</v>
      </c>
      <c r="L50" s="478">
        <v>4895</v>
      </c>
      <c r="M50" s="478">
        <v>43</v>
      </c>
    </row>
    <row r="51" spans="2:13" ht="19.5" customHeight="1">
      <c r="B51" s="428" t="s">
        <v>594</v>
      </c>
      <c r="C51" s="207" t="s">
        <v>381</v>
      </c>
      <c r="D51" s="474">
        <v>194295</v>
      </c>
      <c r="E51" s="474">
        <v>194112</v>
      </c>
      <c r="F51" s="474">
        <v>165813</v>
      </c>
      <c r="G51" s="474">
        <v>28299</v>
      </c>
      <c r="H51" s="474">
        <v>183</v>
      </c>
      <c r="I51" s="474">
        <v>146145</v>
      </c>
      <c r="J51" s="474">
        <v>144355</v>
      </c>
      <c r="K51" s="474">
        <v>143214</v>
      </c>
      <c r="L51" s="474">
        <v>1141</v>
      </c>
      <c r="M51" s="474">
        <v>1790</v>
      </c>
    </row>
    <row r="52" spans="2:13" ht="19.5" customHeight="1">
      <c r="B52" s="429" t="s">
        <v>595</v>
      </c>
      <c r="C52" s="208" t="s">
        <v>382</v>
      </c>
      <c r="D52" s="476">
        <v>242109</v>
      </c>
      <c r="E52" s="476">
        <v>242073</v>
      </c>
      <c r="F52" s="476">
        <v>223473</v>
      </c>
      <c r="G52" s="476">
        <v>18600</v>
      </c>
      <c r="H52" s="476">
        <v>36</v>
      </c>
      <c r="I52" s="476">
        <v>83386</v>
      </c>
      <c r="J52" s="476">
        <v>83386</v>
      </c>
      <c r="K52" s="476">
        <v>81966</v>
      </c>
      <c r="L52" s="476">
        <v>1420</v>
      </c>
      <c r="M52" s="476">
        <v>0</v>
      </c>
    </row>
    <row r="53" spans="2:13" ht="19.5" customHeight="1">
      <c r="B53" s="430" t="s">
        <v>596</v>
      </c>
      <c r="C53" s="205" t="s">
        <v>383</v>
      </c>
      <c r="D53" s="478">
        <v>288744</v>
      </c>
      <c r="E53" s="478">
        <v>286812</v>
      </c>
      <c r="F53" s="478">
        <v>278901</v>
      </c>
      <c r="G53" s="478">
        <v>7911</v>
      </c>
      <c r="H53" s="478">
        <v>1932</v>
      </c>
      <c r="I53" s="478">
        <v>98820</v>
      </c>
      <c r="J53" s="478">
        <v>98820</v>
      </c>
      <c r="K53" s="478">
        <v>96229</v>
      </c>
      <c r="L53" s="478">
        <v>2591</v>
      </c>
      <c r="M53" s="478">
        <v>0</v>
      </c>
    </row>
    <row r="54" spans="2:13" ht="23.25" customHeight="1">
      <c r="B54" s="65"/>
      <c r="C54" s="66"/>
      <c r="D54" s="202" t="s">
        <v>142</v>
      </c>
      <c r="E54" s="78"/>
      <c r="F54" s="499"/>
      <c r="G54" s="65"/>
      <c r="I54" s="65"/>
      <c r="J54" s="65"/>
      <c r="K54" s="65"/>
      <c r="L54" s="65"/>
      <c r="M54" s="65"/>
    </row>
    <row r="55" spans="2:13" ht="23.25" customHeight="1">
      <c r="B55" s="65"/>
      <c r="C55" s="395">
        <v>43009</v>
      </c>
      <c r="D55" s="202"/>
      <c r="E55" s="78"/>
      <c r="G55" s="65"/>
      <c r="I55" s="65"/>
      <c r="J55" s="65"/>
      <c r="K55" s="65"/>
      <c r="L55" s="65"/>
      <c r="M55" s="65"/>
    </row>
    <row r="56" spans="2:13" ht="18" customHeight="1">
      <c r="B56" s="67"/>
      <c r="C56" s="69" t="s">
        <v>597</v>
      </c>
      <c r="D56" s="69"/>
      <c r="E56" s="67"/>
      <c r="F56" s="67"/>
      <c r="G56" s="67"/>
      <c r="H56" s="67"/>
      <c r="I56" s="67"/>
      <c r="J56" s="67"/>
      <c r="K56" s="67"/>
      <c r="L56" s="67"/>
      <c r="M56" s="70" t="s">
        <v>479</v>
      </c>
    </row>
    <row r="57" spans="2:13" s="71" customFormat="1" ht="18" customHeight="1">
      <c r="B57" s="686" t="s">
        <v>524</v>
      </c>
      <c r="C57" s="687"/>
      <c r="D57" s="701" t="s">
        <v>491</v>
      </c>
      <c r="E57" s="701"/>
      <c r="F57" s="701"/>
      <c r="G57" s="700"/>
      <c r="H57" s="715"/>
      <c r="I57" s="699" t="s">
        <v>492</v>
      </c>
      <c r="J57" s="700"/>
      <c r="K57" s="700"/>
      <c r="L57" s="700"/>
      <c r="M57" s="715"/>
    </row>
    <row r="58" spans="2:13" s="71" customFormat="1" ht="9.75" customHeight="1">
      <c r="B58" s="688"/>
      <c r="C58" s="689"/>
      <c r="D58" s="716" t="s">
        <v>404</v>
      </c>
      <c r="E58" s="411"/>
      <c r="F58" s="411"/>
      <c r="G58" s="503"/>
      <c r="H58" s="503"/>
      <c r="I58" s="716" t="s">
        <v>404</v>
      </c>
      <c r="J58" s="411"/>
      <c r="K58" s="411"/>
      <c r="L58" s="503"/>
      <c r="M58" s="503"/>
    </row>
    <row r="59" spans="2:13" s="71" customFormat="1" ht="9.75" customHeight="1">
      <c r="B59" s="688"/>
      <c r="C59" s="689"/>
      <c r="D59" s="720"/>
      <c r="E59" s="716" t="s">
        <v>386</v>
      </c>
      <c r="F59" s="411"/>
      <c r="G59" s="504"/>
      <c r="H59" s="718" t="s">
        <v>753</v>
      </c>
      <c r="I59" s="720"/>
      <c r="J59" s="716" t="s">
        <v>386</v>
      </c>
      <c r="K59" s="411"/>
      <c r="L59" s="504"/>
      <c r="M59" s="718" t="s">
        <v>753</v>
      </c>
    </row>
    <row r="60" spans="2:13" s="71" customFormat="1" ht="36" customHeight="1" thickBot="1">
      <c r="B60" s="690"/>
      <c r="C60" s="691"/>
      <c r="D60" s="721"/>
      <c r="E60" s="717"/>
      <c r="F60" s="421" t="s">
        <v>405</v>
      </c>
      <c r="G60" s="422" t="s">
        <v>406</v>
      </c>
      <c r="H60" s="719"/>
      <c r="I60" s="721"/>
      <c r="J60" s="717"/>
      <c r="K60" s="421" t="s">
        <v>405</v>
      </c>
      <c r="L60" s="422" t="s">
        <v>406</v>
      </c>
      <c r="M60" s="719"/>
    </row>
    <row r="61" spans="2:13" ht="19.5" customHeight="1" thickTop="1">
      <c r="B61" s="442" t="s">
        <v>754</v>
      </c>
      <c r="C61" s="425" t="s">
        <v>294</v>
      </c>
      <c r="D61" s="472">
        <v>344819</v>
      </c>
      <c r="E61" s="472">
        <v>332467</v>
      </c>
      <c r="F61" s="472">
        <v>297104</v>
      </c>
      <c r="G61" s="472">
        <v>35363</v>
      </c>
      <c r="H61" s="472">
        <v>12352</v>
      </c>
      <c r="I61" s="472">
        <v>105076</v>
      </c>
      <c r="J61" s="472">
        <v>104815</v>
      </c>
      <c r="K61" s="472">
        <v>100454</v>
      </c>
      <c r="L61" s="472">
        <v>4361</v>
      </c>
      <c r="M61" s="472">
        <v>261</v>
      </c>
    </row>
    <row r="62" spans="2:13" ht="19.5" customHeight="1">
      <c r="B62" s="443" t="s">
        <v>755</v>
      </c>
      <c r="C62" s="203" t="s">
        <v>295</v>
      </c>
      <c r="D62" s="473">
        <v>350029</v>
      </c>
      <c r="E62" s="474">
        <v>350029</v>
      </c>
      <c r="F62" s="474">
        <v>321155</v>
      </c>
      <c r="G62" s="474">
        <v>28874</v>
      </c>
      <c r="H62" s="474">
        <v>0</v>
      </c>
      <c r="I62" s="474">
        <v>132110</v>
      </c>
      <c r="J62" s="474">
        <v>132110</v>
      </c>
      <c r="K62" s="474">
        <v>117188</v>
      </c>
      <c r="L62" s="474">
        <v>14922</v>
      </c>
      <c r="M62" s="474">
        <v>0</v>
      </c>
    </row>
    <row r="63" spans="2:13" ht="19.5" customHeight="1">
      <c r="B63" s="444" t="s">
        <v>756</v>
      </c>
      <c r="C63" s="204" t="s">
        <v>296</v>
      </c>
      <c r="D63" s="475">
        <v>368055</v>
      </c>
      <c r="E63" s="476">
        <v>343544</v>
      </c>
      <c r="F63" s="476">
        <v>298498</v>
      </c>
      <c r="G63" s="476">
        <v>45046</v>
      </c>
      <c r="H63" s="476">
        <v>24511</v>
      </c>
      <c r="I63" s="476">
        <v>122618</v>
      </c>
      <c r="J63" s="476">
        <v>122189</v>
      </c>
      <c r="K63" s="476">
        <v>114932</v>
      </c>
      <c r="L63" s="476">
        <v>7257</v>
      </c>
      <c r="M63" s="476">
        <v>429</v>
      </c>
    </row>
    <row r="64" spans="2:13" ht="19.5" customHeight="1">
      <c r="B64" s="445" t="s">
        <v>757</v>
      </c>
      <c r="C64" s="204" t="s">
        <v>297</v>
      </c>
      <c r="D64" s="475">
        <v>443107</v>
      </c>
      <c r="E64" s="476">
        <v>413292</v>
      </c>
      <c r="F64" s="476">
        <v>381471</v>
      </c>
      <c r="G64" s="476">
        <v>31821</v>
      </c>
      <c r="H64" s="476">
        <v>29815</v>
      </c>
      <c r="I64" s="476">
        <v>124476</v>
      </c>
      <c r="J64" s="476">
        <v>124476</v>
      </c>
      <c r="K64" s="476">
        <v>124407</v>
      </c>
      <c r="L64" s="476">
        <v>69</v>
      </c>
      <c r="M64" s="476">
        <v>0</v>
      </c>
    </row>
    <row r="65" spans="2:13" ht="19.5" customHeight="1">
      <c r="B65" s="444" t="s">
        <v>758</v>
      </c>
      <c r="C65" s="204" t="s">
        <v>298</v>
      </c>
      <c r="D65" s="475">
        <v>417657</v>
      </c>
      <c r="E65" s="476">
        <v>411427</v>
      </c>
      <c r="F65" s="476">
        <v>387957</v>
      </c>
      <c r="G65" s="476">
        <v>23470</v>
      </c>
      <c r="H65" s="476">
        <v>6230</v>
      </c>
      <c r="I65" s="476">
        <v>139626</v>
      </c>
      <c r="J65" s="476">
        <v>139626</v>
      </c>
      <c r="K65" s="476">
        <v>135709</v>
      </c>
      <c r="L65" s="476">
        <v>3917</v>
      </c>
      <c r="M65" s="476">
        <v>0</v>
      </c>
    </row>
    <row r="66" spans="2:13" ht="19.5" customHeight="1">
      <c r="B66" s="444" t="s">
        <v>759</v>
      </c>
      <c r="C66" s="204" t="s">
        <v>354</v>
      </c>
      <c r="D66" s="475">
        <v>332377</v>
      </c>
      <c r="E66" s="476">
        <v>331247</v>
      </c>
      <c r="F66" s="476">
        <v>275579</v>
      </c>
      <c r="G66" s="476">
        <v>55668</v>
      </c>
      <c r="H66" s="476">
        <v>1130</v>
      </c>
      <c r="I66" s="476">
        <v>106361</v>
      </c>
      <c r="J66" s="476">
        <v>106329</v>
      </c>
      <c r="K66" s="476">
        <v>93469</v>
      </c>
      <c r="L66" s="476">
        <v>12860</v>
      </c>
      <c r="M66" s="476">
        <v>32</v>
      </c>
    </row>
    <row r="67" spans="2:13" ht="19.5" customHeight="1">
      <c r="B67" s="444" t="s">
        <v>760</v>
      </c>
      <c r="C67" s="204" t="s">
        <v>355</v>
      </c>
      <c r="D67" s="475">
        <v>314896</v>
      </c>
      <c r="E67" s="476">
        <v>304083</v>
      </c>
      <c r="F67" s="476">
        <v>283811</v>
      </c>
      <c r="G67" s="476">
        <v>20272</v>
      </c>
      <c r="H67" s="476">
        <v>10813</v>
      </c>
      <c r="I67" s="476">
        <v>99449</v>
      </c>
      <c r="J67" s="476">
        <v>99449</v>
      </c>
      <c r="K67" s="476">
        <v>97234</v>
      </c>
      <c r="L67" s="476">
        <v>2215</v>
      </c>
      <c r="M67" s="476">
        <v>0</v>
      </c>
    </row>
    <row r="68" spans="2:13" ht="19.5" customHeight="1">
      <c r="B68" s="444" t="s">
        <v>761</v>
      </c>
      <c r="C68" s="204" t="s">
        <v>356</v>
      </c>
      <c r="D68" s="475">
        <v>399696</v>
      </c>
      <c r="E68" s="476">
        <v>396384</v>
      </c>
      <c r="F68" s="476">
        <v>361977</v>
      </c>
      <c r="G68" s="476">
        <v>34407</v>
      </c>
      <c r="H68" s="476">
        <v>3312</v>
      </c>
      <c r="I68" s="476">
        <v>178137</v>
      </c>
      <c r="J68" s="476">
        <v>177763</v>
      </c>
      <c r="K68" s="476">
        <v>174704</v>
      </c>
      <c r="L68" s="476">
        <v>3059</v>
      </c>
      <c r="M68" s="476">
        <v>374</v>
      </c>
    </row>
    <row r="69" spans="2:13" ht="19.5" customHeight="1">
      <c r="B69" s="444" t="s">
        <v>762</v>
      </c>
      <c r="C69" s="204" t="s">
        <v>357</v>
      </c>
      <c r="D69" s="475">
        <v>402246</v>
      </c>
      <c r="E69" s="476">
        <v>401372</v>
      </c>
      <c r="F69" s="476">
        <v>363068</v>
      </c>
      <c r="G69" s="476">
        <v>38304</v>
      </c>
      <c r="H69" s="476">
        <v>874</v>
      </c>
      <c r="I69" s="476">
        <v>97054</v>
      </c>
      <c r="J69" s="476">
        <v>97013</v>
      </c>
      <c r="K69" s="476">
        <v>93829</v>
      </c>
      <c r="L69" s="476">
        <v>3184</v>
      </c>
      <c r="M69" s="476">
        <v>41</v>
      </c>
    </row>
    <row r="70" spans="2:13" ht="19.5" customHeight="1">
      <c r="B70" s="444" t="s">
        <v>763</v>
      </c>
      <c r="C70" s="204" t="s">
        <v>358</v>
      </c>
      <c r="D70" s="475">
        <v>377706</v>
      </c>
      <c r="E70" s="476">
        <v>376901</v>
      </c>
      <c r="F70" s="476">
        <v>342905</v>
      </c>
      <c r="G70" s="476">
        <v>33996</v>
      </c>
      <c r="H70" s="476">
        <v>805</v>
      </c>
      <c r="I70" s="476">
        <v>92708</v>
      </c>
      <c r="J70" s="476">
        <v>92568</v>
      </c>
      <c r="K70" s="476">
        <v>90449</v>
      </c>
      <c r="L70" s="476">
        <v>2119</v>
      </c>
      <c r="M70" s="476">
        <v>140</v>
      </c>
    </row>
    <row r="71" spans="2:13" ht="19.5" customHeight="1">
      <c r="B71" s="444" t="s">
        <v>764</v>
      </c>
      <c r="C71" s="204" t="s">
        <v>359</v>
      </c>
      <c r="D71" s="475">
        <v>271044</v>
      </c>
      <c r="E71" s="476">
        <v>268317</v>
      </c>
      <c r="F71" s="476">
        <v>245927</v>
      </c>
      <c r="G71" s="476">
        <v>22390</v>
      </c>
      <c r="H71" s="476">
        <v>2727</v>
      </c>
      <c r="I71" s="476">
        <v>90377</v>
      </c>
      <c r="J71" s="476">
        <v>89385</v>
      </c>
      <c r="K71" s="476">
        <v>86152</v>
      </c>
      <c r="L71" s="476">
        <v>3233</v>
      </c>
      <c r="M71" s="476">
        <v>992</v>
      </c>
    </row>
    <row r="72" spans="2:13" ht="19.5" customHeight="1">
      <c r="B72" s="444" t="s">
        <v>765</v>
      </c>
      <c r="C72" s="204" t="s">
        <v>360</v>
      </c>
      <c r="D72" s="475">
        <v>273592</v>
      </c>
      <c r="E72" s="476">
        <v>273541</v>
      </c>
      <c r="F72" s="476">
        <v>251366</v>
      </c>
      <c r="G72" s="476">
        <v>22175</v>
      </c>
      <c r="H72" s="476">
        <v>51</v>
      </c>
      <c r="I72" s="476">
        <v>100436</v>
      </c>
      <c r="J72" s="476">
        <v>100436</v>
      </c>
      <c r="K72" s="476">
        <v>95341</v>
      </c>
      <c r="L72" s="476">
        <v>5095</v>
      </c>
      <c r="M72" s="476">
        <v>0</v>
      </c>
    </row>
    <row r="73" spans="2:13" ht="19.5" customHeight="1">
      <c r="B73" s="444" t="s">
        <v>766</v>
      </c>
      <c r="C73" s="204" t="s">
        <v>361</v>
      </c>
      <c r="D73" s="475">
        <v>399918</v>
      </c>
      <c r="E73" s="476">
        <v>399814</v>
      </c>
      <c r="F73" s="476">
        <v>397187</v>
      </c>
      <c r="G73" s="476">
        <v>2627</v>
      </c>
      <c r="H73" s="476">
        <v>104</v>
      </c>
      <c r="I73" s="476">
        <v>93382</v>
      </c>
      <c r="J73" s="476">
        <v>93382</v>
      </c>
      <c r="K73" s="476">
        <v>92675</v>
      </c>
      <c r="L73" s="476">
        <v>707</v>
      </c>
      <c r="M73" s="476">
        <v>0</v>
      </c>
    </row>
    <row r="74" spans="2:13" ht="19.5" customHeight="1">
      <c r="B74" s="444" t="s">
        <v>767</v>
      </c>
      <c r="C74" s="204" t="s">
        <v>362</v>
      </c>
      <c r="D74" s="475">
        <v>303729</v>
      </c>
      <c r="E74" s="476">
        <v>303434</v>
      </c>
      <c r="F74" s="476">
        <v>278462</v>
      </c>
      <c r="G74" s="476">
        <v>24972</v>
      </c>
      <c r="H74" s="476">
        <v>295</v>
      </c>
      <c r="I74" s="476">
        <v>132379</v>
      </c>
      <c r="J74" s="476">
        <v>132366</v>
      </c>
      <c r="K74" s="476">
        <v>125490</v>
      </c>
      <c r="L74" s="476">
        <v>6876</v>
      </c>
      <c r="M74" s="476">
        <v>13</v>
      </c>
    </row>
    <row r="75" spans="2:13" ht="19.5" customHeight="1">
      <c r="B75" s="444" t="s">
        <v>768</v>
      </c>
      <c r="C75" s="204" t="s">
        <v>299</v>
      </c>
      <c r="D75" s="475">
        <v>347203</v>
      </c>
      <c r="E75" s="476">
        <v>341984</v>
      </c>
      <c r="F75" s="476">
        <v>325166</v>
      </c>
      <c r="G75" s="476">
        <v>16818</v>
      </c>
      <c r="H75" s="476">
        <v>5219</v>
      </c>
      <c r="I75" s="476">
        <v>167643</v>
      </c>
      <c r="J75" s="476">
        <v>167643</v>
      </c>
      <c r="K75" s="476">
        <v>148109</v>
      </c>
      <c r="L75" s="476">
        <v>19534</v>
      </c>
      <c r="M75" s="476">
        <v>0</v>
      </c>
    </row>
    <row r="76" spans="2:13" ht="19.5" customHeight="1">
      <c r="B76" s="446" t="s">
        <v>769</v>
      </c>
      <c r="C76" s="205" t="s">
        <v>363</v>
      </c>
      <c r="D76" s="477">
        <v>220160</v>
      </c>
      <c r="E76" s="478">
        <v>219465</v>
      </c>
      <c r="F76" s="478">
        <v>194927</v>
      </c>
      <c r="G76" s="478">
        <v>24538</v>
      </c>
      <c r="H76" s="478">
        <v>695</v>
      </c>
      <c r="I76" s="478">
        <v>85191</v>
      </c>
      <c r="J76" s="478">
        <v>85081</v>
      </c>
      <c r="K76" s="478">
        <v>83446</v>
      </c>
      <c r="L76" s="478">
        <v>1635</v>
      </c>
      <c r="M76" s="478">
        <v>110</v>
      </c>
    </row>
    <row r="77" spans="2:13" ht="19.5" customHeight="1">
      <c r="B77" s="426" t="s">
        <v>770</v>
      </c>
      <c r="C77" s="206" t="s">
        <v>364</v>
      </c>
      <c r="D77" s="474">
        <v>289721</v>
      </c>
      <c r="E77" s="474">
        <v>288649</v>
      </c>
      <c r="F77" s="474">
        <v>253891</v>
      </c>
      <c r="G77" s="474">
        <v>34758</v>
      </c>
      <c r="H77" s="474">
        <v>1072</v>
      </c>
      <c r="I77" s="474">
        <v>124245</v>
      </c>
      <c r="J77" s="474">
        <v>124242</v>
      </c>
      <c r="K77" s="474">
        <v>118714</v>
      </c>
      <c r="L77" s="474">
        <v>5528</v>
      </c>
      <c r="M77" s="474">
        <v>3</v>
      </c>
    </row>
    <row r="78" spans="2:13" ht="19.5" customHeight="1">
      <c r="B78" s="427" t="s">
        <v>771</v>
      </c>
      <c r="C78" s="204" t="s">
        <v>301</v>
      </c>
      <c r="D78" s="480">
        <v>241357</v>
      </c>
      <c r="E78" s="480">
        <v>241357</v>
      </c>
      <c r="F78" s="480">
        <v>201642</v>
      </c>
      <c r="G78" s="480">
        <v>39715</v>
      </c>
      <c r="H78" s="480">
        <v>0</v>
      </c>
      <c r="I78" s="480">
        <v>117765</v>
      </c>
      <c r="J78" s="480">
        <v>117765</v>
      </c>
      <c r="K78" s="480">
        <v>116811</v>
      </c>
      <c r="L78" s="480">
        <v>954</v>
      </c>
      <c r="M78" s="480">
        <v>0</v>
      </c>
    </row>
    <row r="79" spans="2:13" ht="19.5" customHeight="1">
      <c r="B79" s="428" t="s">
        <v>772</v>
      </c>
      <c r="C79" s="207" t="s">
        <v>365</v>
      </c>
      <c r="D79" s="485">
        <v>280010</v>
      </c>
      <c r="E79" s="485">
        <v>280010</v>
      </c>
      <c r="F79" s="485">
        <v>257866</v>
      </c>
      <c r="G79" s="485">
        <v>22144</v>
      </c>
      <c r="H79" s="485">
        <v>0</v>
      </c>
      <c r="I79" s="485">
        <v>144356</v>
      </c>
      <c r="J79" s="485">
        <v>144356</v>
      </c>
      <c r="K79" s="485">
        <v>138365</v>
      </c>
      <c r="L79" s="485">
        <v>5991</v>
      </c>
      <c r="M79" s="485">
        <v>0</v>
      </c>
    </row>
    <row r="80" spans="2:13" ht="19.5" customHeight="1">
      <c r="B80" s="429" t="s">
        <v>773</v>
      </c>
      <c r="C80" s="208" t="s">
        <v>366</v>
      </c>
      <c r="D80" s="476">
        <v>319978</v>
      </c>
      <c r="E80" s="476">
        <v>319978</v>
      </c>
      <c r="F80" s="476">
        <v>290132</v>
      </c>
      <c r="G80" s="476">
        <v>29846</v>
      </c>
      <c r="H80" s="476">
        <v>0</v>
      </c>
      <c r="I80" s="476">
        <v>102785</v>
      </c>
      <c r="J80" s="476">
        <v>102785</v>
      </c>
      <c r="K80" s="476">
        <v>102417</v>
      </c>
      <c r="L80" s="476">
        <v>368</v>
      </c>
      <c r="M80" s="476">
        <v>0</v>
      </c>
    </row>
    <row r="81" spans="2:13" ht="19.5" customHeight="1">
      <c r="B81" s="429" t="s">
        <v>774</v>
      </c>
      <c r="C81" s="208" t="s">
        <v>367</v>
      </c>
      <c r="D81" s="476">
        <v>350971</v>
      </c>
      <c r="E81" s="476">
        <v>350548</v>
      </c>
      <c r="F81" s="476">
        <v>287607</v>
      </c>
      <c r="G81" s="476">
        <v>62941</v>
      </c>
      <c r="H81" s="476">
        <v>423</v>
      </c>
      <c r="I81" s="476">
        <v>89027</v>
      </c>
      <c r="J81" s="476">
        <v>89027</v>
      </c>
      <c r="K81" s="476">
        <v>88401</v>
      </c>
      <c r="L81" s="476">
        <v>626</v>
      </c>
      <c r="M81" s="476">
        <v>0</v>
      </c>
    </row>
    <row r="82" spans="2:13" ht="19.5" customHeight="1">
      <c r="B82" s="429" t="s">
        <v>775</v>
      </c>
      <c r="C82" s="208" t="s">
        <v>305</v>
      </c>
      <c r="D82" s="476">
        <v>338018</v>
      </c>
      <c r="E82" s="476">
        <v>338018</v>
      </c>
      <c r="F82" s="476">
        <v>289077</v>
      </c>
      <c r="G82" s="476">
        <v>48941</v>
      </c>
      <c r="H82" s="476">
        <v>0</v>
      </c>
      <c r="I82" s="476">
        <v>128660</v>
      </c>
      <c r="J82" s="476">
        <v>128660</v>
      </c>
      <c r="K82" s="476">
        <v>114875</v>
      </c>
      <c r="L82" s="476">
        <v>13785</v>
      </c>
      <c r="M82" s="476">
        <v>0</v>
      </c>
    </row>
    <row r="83" spans="2:13" ht="19.5" customHeight="1">
      <c r="B83" s="429" t="s">
        <v>776</v>
      </c>
      <c r="C83" s="208" t="s">
        <v>368</v>
      </c>
      <c r="D83" s="476">
        <v>418537</v>
      </c>
      <c r="E83" s="476">
        <v>414008</v>
      </c>
      <c r="F83" s="476">
        <v>366706</v>
      </c>
      <c r="G83" s="476">
        <v>47302</v>
      </c>
      <c r="H83" s="476">
        <v>4529</v>
      </c>
      <c r="I83" s="476">
        <v>151652</v>
      </c>
      <c r="J83" s="476">
        <v>151652</v>
      </c>
      <c r="K83" s="476">
        <v>145359</v>
      </c>
      <c r="L83" s="476">
        <v>6293</v>
      </c>
      <c r="M83" s="476">
        <v>0</v>
      </c>
    </row>
    <row r="84" spans="2:13" ht="19.5" customHeight="1">
      <c r="B84" s="429" t="s">
        <v>777</v>
      </c>
      <c r="C84" s="208" t="s">
        <v>369</v>
      </c>
      <c r="D84" s="476">
        <v>286165</v>
      </c>
      <c r="E84" s="476">
        <v>285411</v>
      </c>
      <c r="F84" s="476">
        <v>238013</v>
      </c>
      <c r="G84" s="476">
        <v>47398</v>
      </c>
      <c r="H84" s="476">
        <v>754</v>
      </c>
      <c r="I84" s="476">
        <v>142706</v>
      </c>
      <c r="J84" s="476">
        <v>142706</v>
      </c>
      <c r="K84" s="476">
        <v>115438</v>
      </c>
      <c r="L84" s="476">
        <v>27268</v>
      </c>
      <c r="M84" s="476">
        <v>0</v>
      </c>
    </row>
    <row r="85" spans="2:13" ht="19.5" customHeight="1">
      <c r="B85" s="429" t="s">
        <v>778</v>
      </c>
      <c r="C85" s="208" t="s">
        <v>370</v>
      </c>
      <c r="D85" s="476">
        <v>339151</v>
      </c>
      <c r="E85" s="476">
        <v>339151</v>
      </c>
      <c r="F85" s="476">
        <v>285486</v>
      </c>
      <c r="G85" s="476">
        <v>53665</v>
      </c>
      <c r="H85" s="476">
        <v>0</v>
      </c>
      <c r="I85" s="476">
        <v>124114</v>
      </c>
      <c r="J85" s="476">
        <v>119391</v>
      </c>
      <c r="K85" s="476">
        <v>116018</v>
      </c>
      <c r="L85" s="476">
        <v>3373</v>
      </c>
      <c r="M85" s="476">
        <v>4723</v>
      </c>
    </row>
    <row r="86" spans="2:13" ht="19.5" customHeight="1">
      <c r="B86" s="429" t="s">
        <v>779</v>
      </c>
      <c r="C86" s="208" t="s">
        <v>371</v>
      </c>
      <c r="D86" s="476">
        <v>382639</v>
      </c>
      <c r="E86" s="476">
        <v>382639</v>
      </c>
      <c r="F86" s="476">
        <v>339269</v>
      </c>
      <c r="G86" s="476">
        <v>43370</v>
      </c>
      <c r="H86" s="476">
        <v>0</v>
      </c>
      <c r="I86" s="476">
        <v>215250</v>
      </c>
      <c r="J86" s="476">
        <v>215250</v>
      </c>
      <c r="K86" s="476">
        <v>215250</v>
      </c>
      <c r="L86" s="476">
        <v>0</v>
      </c>
      <c r="M86" s="476">
        <v>0</v>
      </c>
    </row>
    <row r="87" spans="2:13" ht="19.5" customHeight="1">
      <c r="B87" s="429" t="s">
        <v>780</v>
      </c>
      <c r="C87" s="208" t="s">
        <v>310</v>
      </c>
      <c r="D87" s="476">
        <v>336427</v>
      </c>
      <c r="E87" s="476">
        <v>336427</v>
      </c>
      <c r="F87" s="476">
        <v>294736</v>
      </c>
      <c r="G87" s="476">
        <v>41691</v>
      </c>
      <c r="H87" s="476">
        <v>0</v>
      </c>
      <c r="I87" s="476">
        <v>121280</v>
      </c>
      <c r="J87" s="476">
        <v>121280</v>
      </c>
      <c r="K87" s="476">
        <v>119235</v>
      </c>
      <c r="L87" s="476">
        <v>2045</v>
      </c>
      <c r="M87" s="476">
        <v>0</v>
      </c>
    </row>
    <row r="88" spans="2:13" ht="19.5" customHeight="1">
      <c r="B88" s="429" t="s">
        <v>781</v>
      </c>
      <c r="C88" s="208" t="s">
        <v>311</v>
      </c>
      <c r="D88" s="476">
        <v>346280</v>
      </c>
      <c r="E88" s="476">
        <v>346280</v>
      </c>
      <c r="F88" s="476">
        <v>293638</v>
      </c>
      <c r="G88" s="476">
        <v>52642</v>
      </c>
      <c r="H88" s="476">
        <v>0</v>
      </c>
      <c r="I88" s="476">
        <v>143090</v>
      </c>
      <c r="J88" s="476">
        <v>143090</v>
      </c>
      <c r="K88" s="476">
        <v>142090</v>
      </c>
      <c r="L88" s="476">
        <v>1000</v>
      </c>
      <c r="M88" s="476">
        <v>0</v>
      </c>
    </row>
    <row r="89" spans="2:13" ht="19.5" customHeight="1">
      <c r="B89" s="429" t="s">
        <v>782</v>
      </c>
      <c r="C89" s="208" t="s">
        <v>312</v>
      </c>
      <c r="D89" s="476">
        <v>282411</v>
      </c>
      <c r="E89" s="476">
        <v>282411</v>
      </c>
      <c r="F89" s="476">
        <v>237854</v>
      </c>
      <c r="G89" s="476">
        <v>44557</v>
      </c>
      <c r="H89" s="476">
        <v>0</v>
      </c>
      <c r="I89" s="476">
        <v>92697</v>
      </c>
      <c r="J89" s="476">
        <v>92697</v>
      </c>
      <c r="K89" s="476">
        <v>92675</v>
      </c>
      <c r="L89" s="476">
        <v>22</v>
      </c>
      <c r="M89" s="476">
        <v>0</v>
      </c>
    </row>
    <row r="90" spans="2:13" ht="19.5" customHeight="1">
      <c r="B90" s="429" t="s">
        <v>783</v>
      </c>
      <c r="C90" s="208" t="s">
        <v>372</v>
      </c>
      <c r="D90" s="476">
        <v>379615</v>
      </c>
      <c r="E90" s="476">
        <v>377555</v>
      </c>
      <c r="F90" s="476">
        <v>320114</v>
      </c>
      <c r="G90" s="476">
        <v>57441</v>
      </c>
      <c r="H90" s="476">
        <v>2060</v>
      </c>
      <c r="I90" s="476">
        <v>135906</v>
      </c>
      <c r="J90" s="476">
        <v>135906</v>
      </c>
      <c r="K90" s="476">
        <v>128523</v>
      </c>
      <c r="L90" s="476">
        <v>7383</v>
      </c>
      <c r="M90" s="476">
        <v>0</v>
      </c>
    </row>
    <row r="91" spans="2:13" ht="19.5" customHeight="1">
      <c r="B91" s="429" t="s">
        <v>784</v>
      </c>
      <c r="C91" s="208" t="s">
        <v>373</v>
      </c>
      <c r="D91" s="476">
        <v>358942</v>
      </c>
      <c r="E91" s="476">
        <v>357334</v>
      </c>
      <c r="F91" s="476">
        <v>304331</v>
      </c>
      <c r="G91" s="476">
        <v>53003</v>
      </c>
      <c r="H91" s="476">
        <v>1608</v>
      </c>
      <c r="I91" s="476">
        <v>136261</v>
      </c>
      <c r="J91" s="476">
        <v>136261</v>
      </c>
      <c r="K91" s="476">
        <v>134606</v>
      </c>
      <c r="L91" s="476">
        <v>1655</v>
      </c>
      <c r="M91" s="476">
        <v>0</v>
      </c>
    </row>
    <row r="92" spans="2:13" ht="19.5" customHeight="1">
      <c r="B92" s="429" t="s">
        <v>785</v>
      </c>
      <c r="C92" s="208" t="s">
        <v>374</v>
      </c>
      <c r="D92" s="476">
        <v>308542</v>
      </c>
      <c r="E92" s="476">
        <v>307382</v>
      </c>
      <c r="F92" s="476">
        <v>265634</v>
      </c>
      <c r="G92" s="476">
        <v>41748</v>
      </c>
      <c r="H92" s="476">
        <v>1160</v>
      </c>
      <c r="I92" s="476">
        <v>101954</v>
      </c>
      <c r="J92" s="476">
        <v>101954</v>
      </c>
      <c r="K92" s="476">
        <v>99221</v>
      </c>
      <c r="L92" s="476">
        <v>2733</v>
      </c>
      <c r="M92" s="476">
        <v>0</v>
      </c>
    </row>
    <row r="93" spans="2:13" ht="19.5" customHeight="1">
      <c r="B93" s="429" t="s">
        <v>786</v>
      </c>
      <c r="C93" s="208" t="s">
        <v>375</v>
      </c>
      <c r="D93" s="476">
        <v>345654</v>
      </c>
      <c r="E93" s="476">
        <v>345654</v>
      </c>
      <c r="F93" s="476">
        <v>311859</v>
      </c>
      <c r="G93" s="476">
        <v>33795</v>
      </c>
      <c r="H93" s="476">
        <v>0</v>
      </c>
      <c r="I93" s="476">
        <v>93312</v>
      </c>
      <c r="J93" s="476">
        <v>93312</v>
      </c>
      <c r="K93" s="476">
        <v>91514</v>
      </c>
      <c r="L93" s="476">
        <v>1798</v>
      </c>
      <c r="M93" s="476">
        <v>0</v>
      </c>
    </row>
    <row r="94" spans="2:13" ht="19.5" customHeight="1">
      <c r="B94" s="429" t="s">
        <v>787</v>
      </c>
      <c r="C94" s="208" t="s">
        <v>376</v>
      </c>
      <c r="D94" s="476">
        <v>346896</v>
      </c>
      <c r="E94" s="476">
        <v>345055</v>
      </c>
      <c r="F94" s="476">
        <v>306026</v>
      </c>
      <c r="G94" s="476">
        <v>39029</v>
      </c>
      <c r="H94" s="476">
        <v>1841</v>
      </c>
      <c r="I94" s="476">
        <v>145445</v>
      </c>
      <c r="J94" s="476">
        <v>145445</v>
      </c>
      <c r="K94" s="476">
        <v>140509</v>
      </c>
      <c r="L94" s="476">
        <v>4936</v>
      </c>
      <c r="M94" s="476">
        <v>0</v>
      </c>
    </row>
    <row r="95" spans="2:13" ht="19.5" customHeight="1">
      <c r="B95" s="429" t="s">
        <v>788</v>
      </c>
      <c r="C95" s="208" t="s">
        <v>377</v>
      </c>
      <c r="D95" s="476">
        <v>383849</v>
      </c>
      <c r="E95" s="476">
        <v>382754</v>
      </c>
      <c r="F95" s="476">
        <v>350017</v>
      </c>
      <c r="G95" s="476">
        <v>32737</v>
      </c>
      <c r="H95" s="476">
        <v>1095</v>
      </c>
      <c r="I95" s="476">
        <v>200982</v>
      </c>
      <c r="J95" s="476">
        <v>200982</v>
      </c>
      <c r="K95" s="476">
        <v>195857</v>
      </c>
      <c r="L95" s="476">
        <v>5125</v>
      </c>
      <c r="M95" s="476">
        <v>0</v>
      </c>
    </row>
    <row r="96" spans="2:13" ht="19.5" customHeight="1">
      <c r="B96" s="429" t="s">
        <v>789</v>
      </c>
      <c r="C96" s="208" t="s">
        <v>378</v>
      </c>
      <c r="D96" s="476">
        <v>437660</v>
      </c>
      <c r="E96" s="476">
        <v>356555</v>
      </c>
      <c r="F96" s="476">
        <v>309163</v>
      </c>
      <c r="G96" s="476">
        <v>47392</v>
      </c>
      <c r="H96" s="476">
        <v>81105</v>
      </c>
      <c r="I96" s="476">
        <v>155172</v>
      </c>
      <c r="J96" s="476">
        <v>149178</v>
      </c>
      <c r="K96" s="476">
        <v>140703</v>
      </c>
      <c r="L96" s="476">
        <v>8475</v>
      </c>
      <c r="M96" s="476">
        <v>5994</v>
      </c>
    </row>
    <row r="97" spans="2:13" ht="19.5" customHeight="1">
      <c r="B97" s="429" t="s">
        <v>790</v>
      </c>
      <c r="C97" s="448" t="s">
        <v>76</v>
      </c>
      <c r="D97" s="476">
        <v>333811</v>
      </c>
      <c r="E97" s="476">
        <v>333754</v>
      </c>
      <c r="F97" s="476">
        <v>296039</v>
      </c>
      <c r="G97" s="476">
        <v>37715</v>
      </c>
      <c r="H97" s="476">
        <v>57</v>
      </c>
      <c r="I97" s="476">
        <v>88961</v>
      </c>
      <c r="J97" s="476">
        <v>88947</v>
      </c>
      <c r="K97" s="476">
        <v>86734</v>
      </c>
      <c r="L97" s="476">
        <v>2213</v>
      </c>
      <c r="M97" s="476">
        <v>14</v>
      </c>
    </row>
    <row r="98" spans="2:13" ht="19.5" customHeight="1">
      <c r="B98" s="426" t="s">
        <v>588</v>
      </c>
      <c r="C98" s="523" t="s">
        <v>74</v>
      </c>
      <c r="D98" s="474">
        <v>329473</v>
      </c>
      <c r="E98" s="474">
        <v>324057</v>
      </c>
      <c r="F98" s="474">
        <v>306620</v>
      </c>
      <c r="G98" s="474">
        <v>17437</v>
      </c>
      <c r="H98" s="474">
        <v>5416</v>
      </c>
      <c r="I98" s="474">
        <v>94264</v>
      </c>
      <c r="J98" s="474">
        <v>94264</v>
      </c>
      <c r="K98" s="474">
        <v>93639</v>
      </c>
      <c r="L98" s="474">
        <v>625</v>
      </c>
      <c r="M98" s="474">
        <v>0</v>
      </c>
    </row>
    <row r="99" spans="2:13" ht="19.5" customHeight="1">
      <c r="B99" s="430" t="s">
        <v>589</v>
      </c>
      <c r="C99" s="524" t="s">
        <v>75</v>
      </c>
      <c r="D99" s="478">
        <v>298743</v>
      </c>
      <c r="E99" s="478">
        <v>281951</v>
      </c>
      <c r="F99" s="478">
        <v>258536</v>
      </c>
      <c r="G99" s="478">
        <v>23415</v>
      </c>
      <c r="H99" s="478">
        <v>16792</v>
      </c>
      <c r="I99" s="478">
        <v>99917</v>
      </c>
      <c r="J99" s="478">
        <v>99917</v>
      </c>
      <c r="K99" s="478">
        <v>97559</v>
      </c>
      <c r="L99" s="478">
        <v>2358</v>
      </c>
      <c r="M99" s="478">
        <v>0</v>
      </c>
    </row>
    <row r="100" spans="2:13" ht="19.5" customHeight="1">
      <c r="B100" s="428" t="s">
        <v>590</v>
      </c>
      <c r="C100" s="207" t="s">
        <v>321</v>
      </c>
      <c r="D100" s="482">
        <v>282826</v>
      </c>
      <c r="E100" s="482">
        <v>277027</v>
      </c>
      <c r="F100" s="482">
        <v>253888</v>
      </c>
      <c r="G100" s="482">
        <v>23139</v>
      </c>
      <c r="H100" s="482">
        <v>5799</v>
      </c>
      <c r="I100" s="482">
        <v>93385</v>
      </c>
      <c r="J100" s="482">
        <v>90769</v>
      </c>
      <c r="K100" s="482">
        <v>88436</v>
      </c>
      <c r="L100" s="482">
        <v>2333</v>
      </c>
      <c r="M100" s="482">
        <v>2616</v>
      </c>
    </row>
    <row r="101" spans="2:13" ht="19.5" customHeight="1">
      <c r="B101" s="429" t="s">
        <v>591</v>
      </c>
      <c r="C101" s="208" t="s">
        <v>379</v>
      </c>
      <c r="D101" s="476">
        <v>260588</v>
      </c>
      <c r="E101" s="476">
        <v>260588</v>
      </c>
      <c r="F101" s="476">
        <v>238864</v>
      </c>
      <c r="G101" s="476">
        <v>21724</v>
      </c>
      <c r="H101" s="476">
        <v>0</v>
      </c>
      <c r="I101" s="476">
        <v>88613</v>
      </c>
      <c r="J101" s="476">
        <v>88573</v>
      </c>
      <c r="K101" s="476">
        <v>84812</v>
      </c>
      <c r="L101" s="476">
        <v>3761</v>
      </c>
      <c r="M101" s="476">
        <v>40</v>
      </c>
    </row>
    <row r="102" spans="2:13" ht="19.5" customHeight="1">
      <c r="B102" s="426" t="s">
        <v>592</v>
      </c>
      <c r="C102" s="206" t="s">
        <v>322</v>
      </c>
      <c r="D102" s="474">
        <v>350799</v>
      </c>
      <c r="E102" s="474">
        <v>350209</v>
      </c>
      <c r="F102" s="474">
        <v>315922</v>
      </c>
      <c r="G102" s="474">
        <v>34287</v>
      </c>
      <c r="H102" s="474">
        <v>590</v>
      </c>
      <c r="I102" s="474">
        <v>126442</v>
      </c>
      <c r="J102" s="474">
        <v>126412</v>
      </c>
      <c r="K102" s="474">
        <v>121620</v>
      </c>
      <c r="L102" s="474">
        <v>4792</v>
      </c>
      <c r="M102" s="474">
        <v>30</v>
      </c>
    </row>
    <row r="103" spans="2:13" ht="19.5" customHeight="1">
      <c r="B103" s="430" t="s">
        <v>593</v>
      </c>
      <c r="C103" s="205" t="s">
        <v>380</v>
      </c>
      <c r="D103" s="478">
        <v>256683</v>
      </c>
      <c r="E103" s="478">
        <v>256683</v>
      </c>
      <c r="F103" s="478">
        <v>241021</v>
      </c>
      <c r="G103" s="478">
        <v>15662</v>
      </c>
      <c r="H103" s="478">
        <v>0</v>
      </c>
      <c r="I103" s="478">
        <v>136677</v>
      </c>
      <c r="J103" s="478">
        <v>136677</v>
      </c>
      <c r="K103" s="478">
        <v>128291</v>
      </c>
      <c r="L103" s="478">
        <v>8386</v>
      </c>
      <c r="M103" s="478">
        <v>0</v>
      </c>
    </row>
    <row r="104" spans="2:13" ht="19.5" customHeight="1">
      <c r="B104" s="428" t="s">
        <v>594</v>
      </c>
      <c r="C104" s="207" t="s">
        <v>381</v>
      </c>
      <c r="D104" s="474">
        <v>199043</v>
      </c>
      <c r="E104" s="474">
        <v>198829</v>
      </c>
      <c r="F104" s="474">
        <v>165965</v>
      </c>
      <c r="G104" s="474">
        <v>32864</v>
      </c>
      <c r="H104" s="474">
        <v>214</v>
      </c>
      <c r="I104" s="474">
        <v>149573</v>
      </c>
      <c r="J104" s="474">
        <v>147667</v>
      </c>
      <c r="K104" s="474">
        <v>146712</v>
      </c>
      <c r="L104" s="474">
        <v>955</v>
      </c>
      <c r="M104" s="474">
        <v>1906</v>
      </c>
    </row>
    <row r="105" spans="2:13" ht="19.5" customHeight="1">
      <c r="B105" s="429" t="s">
        <v>595</v>
      </c>
      <c r="C105" s="208" t="s">
        <v>382</v>
      </c>
      <c r="D105" s="476">
        <v>226631</v>
      </c>
      <c r="E105" s="476">
        <v>226570</v>
      </c>
      <c r="F105" s="476">
        <v>211535</v>
      </c>
      <c r="G105" s="476">
        <v>15035</v>
      </c>
      <c r="H105" s="476">
        <v>61</v>
      </c>
      <c r="I105" s="476">
        <v>81231</v>
      </c>
      <c r="J105" s="476">
        <v>81231</v>
      </c>
      <c r="K105" s="476">
        <v>79555</v>
      </c>
      <c r="L105" s="476">
        <v>1676</v>
      </c>
      <c r="M105" s="476">
        <v>0</v>
      </c>
    </row>
    <row r="106" spans="2:13" ht="19.5" customHeight="1">
      <c r="B106" s="430" t="s">
        <v>596</v>
      </c>
      <c r="C106" s="205" t="s">
        <v>383</v>
      </c>
      <c r="D106" s="487">
        <v>283325</v>
      </c>
      <c r="E106" s="487">
        <v>279200</v>
      </c>
      <c r="F106" s="487">
        <v>261883</v>
      </c>
      <c r="G106" s="487">
        <v>17317</v>
      </c>
      <c r="H106" s="487">
        <v>4125</v>
      </c>
      <c r="I106" s="487">
        <v>0</v>
      </c>
      <c r="J106" s="487">
        <v>0</v>
      </c>
      <c r="K106" s="487">
        <v>0</v>
      </c>
      <c r="L106" s="487">
        <v>0</v>
      </c>
      <c r="M106" s="487">
        <v>0</v>
      </c>
    </row>
  </sheetData>
  <sheetProtection/>
  <mergeCells count="18">
    <mergeCell ref="E6:E7"/>
    <mergeCell ref="D5:D7"/>
    <mergeCell ref="D58:D60"/>
    <mergeCell ref="I58:I60"/>
    <mergeCell ref="E59:E60"/>
    <mergeCell ref="H59:H60"/>
    <mergeCell ref="H6:H7"/>
    <mergeCell ref="I5:I7"/>
    <mergeCell ref="B4:C7"/>
    <mergeCell ref="B57:C60"/>
    <mergeCell ref="D4:H4"/>
    <mergeCell ref="I4:M4"/>
    <mergeCell ref="D57:H57"/>
    <mergeCell ref="I57:M57"/>
    <mergeCell ref="J6:J7"/>
    <mergeCell ref="M6:M7"/>
    <mergeCell ref="J59:J60"/>
    <mergeCell ref="M59:M60"/>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2" t="s">
        <v>144</v>
      </c>
      <c r="E1" s="78"/>
      <c r="I1" s="65"/>
      <c r="J1" s="65"/>
      <c r="K1" s="65"/>
    </row>
    <row r="2" spans="2:11" ht="18.75">
      <c r="B2" s="65"/>
      <c r="C2" s="395">
        <v>43009</v>
      </c>
      <c r="E2" s="78"/>
      <c r="I2" s="65"/>
      <c r="J2" s="65"/>
      <c r="K2" s="65"/>
    </row>
    <row r="3" spans="2:10" ht="18" customHeight="1">
      <c r="B3" s="67"/>
      <c r="C3" s="69" t="s">
        <v>633</v>
      </c>
      <c r="E3" s="67"/>
      <c r="F3" s="67"/>
      <c r="G3" s="67"/>
      <c r="H3" s="67"/>
      <c r="I3" s="67"/>
      <c r="J3" s="67"/>
    </row>
    <row r="4" spans="2:11" s="71" customFormat="1" ht="18" customHeight="1">
      <c r="B4" s="686" t="s">
        <v>524</v>
      </c>
      <c r="C4" s="687"/>
      <c r="D4" s="701" t="s">
        <v>402</v>
      </c>
      <c r="E4" s="700"/>
      <c r="F4" s="700"/>
      <c r="G4" s="715"/>
      <c r="H4" s="699" t="s">
        <v>403</v>
      </c>
      <c r="I4" s="700"/>
      <c r="J4" s="700"/>
      <c r="K4" s="715"/>
    </row>
    <row r="5" spans="2:11" s="71" customFormat="1" ht="9.75" customHeight="1">
      <c r="B5" s="688"/>
      <c r="C5" s="689"/>
      <c r="D5" s="722" t="s">
        <v>392</v>
      </c>
      <c r="E5" s="722" t="s">
        <v>407</v>
      </c>
      <c r="F5" s="503"/>
      <c r="G5" s="504"/>
      <c r="H5" s="722" t="s">
        <v>392</v>
      </c>
      <c r="I5" s="722" t="s">
        <v>407</v>
      </c>
      <c r="J5" s="503"/>
      <c r="K5" s="504"/>
    </row>
    <row r="6" spans="2:11" s="71" customFormat="1" ht="36" customHeight="1" thickBot="1">
      <c r="B6" s="690"/>
      <c r="C6" s="691"/>
      <c r="D6" s="723"/>
      <c r="E6" s="723"/>
      <c r="F6" s="79" t="s">
        <v>408</v>
      </c>
      <c r="G6" s="80" t="s">
        <v>409</v>
      </c>
      <c r="H6" s="723"/>
      <c r="I6" s="723"/>
      <c r="J6" s="79" t="s">
        <v>408</v>
      </c>
      <c r="K6" s="80" t="s">
        <v>409</v>
      </c>
    </row>
    <row r="7" spans="2:11" s="209" customFormat="1" ht="12.75" customHeight="1" thickTop="1">
      <c r="B7" s="440"/>
      <c r="C7" s="441"/>
      <c r="D7" s="220" t="s">
        <v>394</v>
      </c>
      <c r="E7" s="221" t="s">
        <v>395</v>
      </c>
      <c r="F7" s="222" t="s">
        <v>395</v>
      </c>
      <c r="G7" s="222" t="s">
        <v>395</v>
      </c>
      <c r="H7" s="222" t="s">
        <v>394</v>
      </c>
      <c r="I7" s="222" t="s">
        <v>395</v>
      </c>
      <c r="J7" s="222" t="s">
        <v>395</v>
      </c>
      <c r="K7" s="220" t="s">
        <v>395</v>
      </c>
    </row>
    <row r="8" spans="2:11" ht="19.5" customHeight="1">
      <c r="B8" s="447" t="s">
        <v>706</v>
      </c>
      <c r="C8" s="439" t="s">
        <v>294</v>
      </c>
      <c r="D8" s="505">
        <v>20.3</v>
      </c>
      <c r="E8" s="505">
        <v>172.8</v>
      </c>
      <c r="F8" s="505">
        <v>156.5</v>
      </c>
      <c r="G8" s="505">
        <v>16.3</v>
      </c>
      <c r="H8" s="505">
        <v>15.8</v>
      </c>
      <c r="I8" s="505">
        <v>88.5</v>
      </c>
      <c r="J8" s="505">
        <v>86.2</v>
      </c>
      <c r="K8" s="505">
        <v>2.3</v>
      </c>
    </row>
    <row r="9" spans="2:11" ht="19.5" customHeight="1">
      <c r="B9" s="443" t="s">
        <v>707</v>
      </c>
      <c r="C9" s="203" t="s">
        <v>295</v>
      </c>
      <c r="D9" s="506">
        <v>22</v>
      </c>
      <c r="E9" s="507">
        <v>179.1</v>
      </c>
      <c r="F9" s="507">
        <v>165.3</v>
      </c>
      <c r="G9" s="507">
        <v>13.8</v>
      </c>
      <c r="H9" s="507">
        <v>17</v>
      </c>
      <c r="I9" s="507">
        <v>103.3</v>
      </c>
      <c r="J9" s="507">
        <v>102.4</v>
      </c>
      <c r="K9" s="507">
        <v>0.9</v>
      </c>
    </row>
    <row r="10" spans="2:11" ht="19.5" customHeight="1">
      <c r="B10" s="444" t="s">
        <v>708</v>
      </c>
      <c r="C10" s="204" t="s">
        <v>296</v>
      </c>
      <c r="D10" s="508">
        <v>20.1</v>
      </c>
      <c r="E10" s="509">
        <v>175.6</v>
      </c>
      <c r="F10" s="509">
        <v>156.5</v>
      </c>
      <c r="G10" s="509">
        <v>19.1</v>
      </c>
      <c r="H10" s="509">
        <v>16.9</v>
      </c>
      <c r="I10" s="509">
        <v>105.2</v>
      </c>
      <c r="J10" s="509">
        <v>102.3</v>
      </c>
      <c r="K10" s="509">
        <v>2.9</v>
      </c>
    </row>
    <row r="11" spans="2:11" ht="19.5" customHeight="1">
      <c r="B11" s="445" t="s">
        <v>709</v>
      </c>
      <c r="C11" s="204" t="s">
        <v>297</v>
      </c>
      <c r="D11" s="508">
        <v>20</v>
      </c>
      <c r="E11" s="509">
        <v>164.5</v>
      </c>
      <c r="F11" s="509">
        <v>145.8</v>
      </c>
      <c r="G11" s="509">
        <v>18.7</v>
      </c>
      <c r="H11" s="509">
        <v>20</v>
      </c>
      <c r="I11" s="509">
        <v>108.5</v>
      </c>
      <c r="J11" s="509">
        <v>108.5</v>
      </c>
      <c r="K11" s="509">
        <v>0</v>
      </c>
    </row>
    <row r="12" spans="2:11" ht="19.5" customHeight="1">
      <c r="B12" s="444" t="s">
        <v>710</v>
      </c>
      <c r="C12" s="204" t="s">
        <v>298</v>
      </c>
      <c r="D12" s="508">
        <v>18.9</v>
      </c>
      <c r="E12" s="509">
        <v>148.7</v>
      </c>
      <c r="F12" s="509">
        <v>140</v>
      </c>
      <c r="G12" s="509">
        <v>8.7</v>
      </c>
      <c r="H12" s="509">
        <v>8.6</v>
      </c>
      <c r="I12" s="509">
        <v>61.8</v>
      </c>
      <c r="J12" s="509">
        <v>61</v>
      </c>
      <c r="K12" s="509">
        <v>0.8</v>
      </c>
    </row>
    <row r="13" spans="2:11" ht="19.5" customHeight="1">
      <c r="B13" s="444" t="s">
        <v>711</v>
      </c>
      <c r="C13" s="204" t="s">
        <v>354</v>
      </c>
      <c r="D13" s="508">
        <v>20.7</v>
      </c>
      <c r="E13" s="509">
        <v>184.2</v>
      </c>
      <c r="F13" s="509">
        <v>153.6</v>
      </c>
      <c r="G13" s="509">
        <v>30.6</v>
      </c>
      <c r="H13" s="509">
        <v>17.6</v>
      </c>
      <c r="I13" s="509">
        <v>99.4</v>
      </c>
      <c r="J13" s="509">
        <v>90.2</v>
      </c>
      <c r="K13" s="509">
        <v>9.2</v>
      </c>
    </row>
    <row r="14" spans="2:11" ht="19.5" customHeight="1">
      <c r="B14" s="444" t="s">
        <v>712</v>
      </c>
      <c r="C14" s="204" t="s">
        <v>355</v>
      </c>
      <c r="D14" s="508">
        <v>20.8</v>
      </c>
      <c r="E14" s="509">
        <v>171.3</v>
      </c>
      <c r="F14" s="509">
        <v>160.1</v>
      </c>
      <c r="G14" s="509">
        <v>11.2</v>
      </c>
      <c r="H14" s="509">
        <v>16.7</v>
      </c>
      <c r="I14" s="509">
        <v>92.2</v>
      </c>
      <c r="J14" s="509">
        <v>90.2</v>
      </c>
      <c r="K14" s="509">
        <v>2</v>
      </c>
    </row>
    <row r="15" spans="2:11" ht="19.5" customHeight="1">
      <c r="B15" s="444" t="s">
        <v>713</v>
      </c>
      <c r="C15" s="204" t="s">
        <v>356</v>
      </c>
      <c r="D15" s="508">
        <v>19.5</v>
      </c>
      <c r="E15" s="509">
        <v>152.4</v>
      </c>
      <c r="F15" s="509">
        <v>139.5</v>
      </c>
      <c r="G15" s="509">
        <v>12.9</v>
      </c>
      <c r="H15" s="509">
        <v>17.4</v>
      </c>
      <c r="I15" s="509">
        <v>111.2</v>
      </c>
      <c r="J15" s="509">
        <v>108</v>
      </c>
      <c r="K15" s="509">
        <v>3.2</v>
      </c>
    </row>
    <row r="16" spans="2:11" ht="19.5" customHeight="1">
      <c r="B16" s="444" t="s">
        <v>714</v>
      </c>
      <c r="C16" s="204" t="s">
        <v>357</v>
      </c>
      <c r="D16" s="508">
        <v>20.1</v>
      </c>
      <c r="E16" s="509">
        <v>170.1</v>
      </c>
      <c r="F16" s="509">
        <v>153.7</v>
      </c>
      <c r="G16" s="509">
        <v>16.4</v>
      </c>
      <c r="H16" s="509">
        <v>15.2</v>
      </c>
      <c r="I16" s="509">
        <v>99.8</v>
      </c>
      <c r="J16" s="509">
        <v>97.8</v>
      </c>
      <c r="K16" s="509">
        <v>2</v>
      </c>
    </row>
    <row r="17" spans="2:11" ht="19.5" customHeight="1">
      <c r="B17" s="444" t="s">
        <v>715</v>
      </c>
      <c r="C17" s="204" t="s">
        <v>358</v>
      </c>
      <c r="D17" s="508">
        <v>19.9</v>
      </c>
      <c r="E17" s="509">
        <v>168</v>
      </c>
      <c r="F17" s="509">
        <v>155.6</v>
      </c>
      <c r="G17" s="509">
        <v>12.4</v>
      </c>
      <c r="H17" s="509">
        <v>18</v>
      </c>
      <c r="I17" s="509">
        <v>100.9</v>
      </c>
      <c r="J17" s="509">
        <v>98.2</v>
      </c>
      <c r="K17" s="509">
        <v>2.7</v>
      </c>
    </row>
    <row r="18" spans="2:11" ht="19.5" customHeight="1">
      <c r="B18" s="444" t="s">
        <v>716</v>
      </c>
      <c r="C18" s="204" t="s">
        <v>359</v>
      </c>
      <c r="D18" s="508">
        <v>22</v>
      </c>
      <c r="E18" s="509">
        <v>193.1</v>
      </c>
      <c r="F18" s="509">
        <v>179.7</v>
      </c>
      <c r="G18" s="509">
        <v>13.4</v>
      </c>
      <c r="H18" s="509">
        <v>14.2</v>
      </c>
      <c r="I18" s="509">
        <v>72.5</v>
      </c>
      <c r="J18" s="509">
        <v>71.5</v>
      </c>
      <c r="K18" s="509">
        <v>1</v>
      </c>
    </row>
    <row r="19" spans="2:11" ht="19.5" customHeight="1">
      <c r="B19" s="444" t="s">
        <v>717</v>
      </c>
      <c r="C19" s="204" t="s">
        <v>360</v>
      </c>
      <c r="D19" s="508">
        <v>21.1</v>
      </c>
      <c r="E19" s="509">
        <v>175</v>
      </c>
      <c r="F19" s="509">
        <v>164.7</v>
      </c>
      <c r="G19" s="509">
        <v>10.3</v>
      </c>
      <c r="H19" s="509">
        <v>13.3</v>
      </c>
      <c r="I19" s="509">
        <v>84.9</v>
      </c>
      <c r="J19" s="509">
        <v>81.9</v>
      </c>
      <c r="K19" s="509">
        <v>3</v>
      </c>
    </row>
    <row r="20" spans="2:11" ht="19.5" customHeight="1">
      <c r="B20" s="444" t="s">
        <v>718</v>
      </c>
      <c r="C20" s="204" t="s">
        <v>361</v>
      </c>
      <c r="D20" s="508">
        <v>20.8</v>
      </c>
      <c r="E20" s="509">
        <v>187.3</v>
      </c>
      <c r="F20" s="509">
        <v>159.3</v>
      </c>
      <c r="G20" s="509">
        <v>28</v>
      </c>
      <c r="H20" s="509">
        <v>13</v>
      </c>
      <c r="I20" s="509">
        <v>57.7</v>
      </c>
      <c r="J20" s="509">
        <v>57.5</v>
      </c>
      <c r="K20" s="509">
        <v>0.2</v>
      </c>
    </row>
    <row r="21" spans="2:11" ht="19.5" customHeight="1">
      <c r="B21" s="444" t="s">
        <v>719</v>
      </c>
      <c r="C21" s="204" t="s">
        <v>362</v>
      </c>
      <c r="D21" s="508">
        <v>19.2</v>
      </c>
      <c r="E21" s="509">
        <v>156.1</v>
      </c>
      <c r="F21" s="509">
        <v>148.5</v>
      </c>
      <c r="G21" s="509">
        <v>7.6</v>
      </c>
      <c r="H21" s="509">
        <v>16.3</v>
      </c>
      <c r="I21" s="509">
        <v>97</v>
      </c>
      <c r="J21" s="509">
        <v>94.3</v>
      </c>
      <c r="K21" s="509">
        <v>2.7</v>
      </c>
    </row>
    <row r="22" spans="2:11" ht="19.5" customHeight="1">
      <c r="B22" s="444" t="s">
        <v>722</v>
      </c>
      <c r="C22" s="204" t="s">
        <v>299</v>
      </c>
      <c r="D22" s="508">
        <v>19.7</v>
      </c>
      <c r="E22" s="509">
        <v>158.7</v>
      </c>
      <c r="F22" s="509">
        <v>151.8</v>
      </c>
      <c r="G22" s="509">
        <v>6.9</v>
      </c>
      <c r="H22" s="509">
        <v>15.7</v>
      </c>
      <c r="I22" s="509">
        <v>122.5</v>
      </c>
      <c r="J22" s="509">
        <v>112.8</v>
      </c>
      <c r="K22" s="509">
        <v>9.7</v>
      </c>
    </row>
    <row r="23" spans="2:11" ht="19.5" customHeight="1">
      <c r="B23" s="446" t="s">
        <v>723</v>
      </c>
      <c r="C23" s="205" t="s">
        <v>363</v>
      </c>
      <c r="D23" s="510">
        <v>20.2</v>
      </c>
      <c r="E23" s="511">
        <v>169.6</v>
      </c>
      <c r="F23" s="511">
        <v>159.1</v>
      </c>
      <c r="G23" s="511">
        <v>10.5</v>
      </c>
      <c r="H23" s="511">
        <v>16.8</v>
      </c>
      <c r="I23" s="511">
        <v>82.8</v>
      </c>
      <c r="J23" s="511">
        <v>81.5</v>
      </c>
      <c r="K23" s="511">
        <v>1.3</v>
      </c>
    </row>
    <row r="24" spans="2:11" ht="19.5" customHeight="1">
      <c r="B24" s="426" t="s">
        <v>724</v>
      </c>
      <c r="C24" s="206" t="s">
        <v>364</v>
      </c>
      <c r="D24" s="507">
        <v>19.9</v>
      </c>
      <c r="E24" s="507">
        <v>170.2</v>
      </c>
      <c r="F24" s="507">
        <v>152.2</v>
      </c>
      <c r="G24" s="507">
        <v>18</v>
      </c>
      <c r="H24" s="507">
        <v>15.5</v>
      </c>
      <c r="I24" s="507">
        <v>100.8</v>
      </c>
      <c r="J24" s="507">
        <v>98.5</v>
      </c>
      <c r="K24" s="507">
        <v>2.3</v>
      </c>
    </row>
    <row r="25" spans="2:11" ht="19.5" customHeight="1">
      <c r="B25" s="427" t="s">
        <v>725</v>
      </c>
      <c r="C25" s="204" t="s">
        <v>301</v>
      </c>
      <c r="D25" s="512">
        <v>21.4</v>
      </c>
      <c r="E25" s="512">
        <v>178.2</v>
      </c>
      <c r="F25" s="512">
        <v>168.9</v>
      </c>
      <c r="G25" s="512">
        <v>9.3</v>
      </c>
      <c r="H25" s="512">
        <v>19.2</v>
      </c>
      <c r="I25" s="512">
        <v>112.3</v>
      </c>
      <c r="J25" s="512">
        <v>112.2</v>
      </c>
      <c r="K25" s="512">
        <v>0.1</v>
      </c>
    </row>
    <row r="26" spans="2:11" ht="19.5" customHeight="1">
      <c r="B26" s="428" t="s">
        <v>726</v>
      </c>
      <c r="C26" s="207" t="s">
        <v>365</v>
      </c>
      <c r="D26" s="505">
        <v>19.5</v>
      </c>
      <c r="E26" s="505">
        <v>167.7</v>
      </c>
      <c r="F26" s="505">
        <v>156.8</v>
      </c>
      <c r="G26" s="505">
        <v>10.9</v>
      </c>
      <c r="H26" s="505">
        <v>18</v>
      </c>
      <c r="I26" s="505">
        <v>123.1</v>
      </c>
      <c r="J26" s="505">
        <v>119.8</v>
      </c>
      <c r="K26" s="505">
        <v>3.3</v>
      </c>
    </row>
    <row r="27" spans="2:11" ht="19.5" customHeight="1">
      <c r="B27" s="429" t="s">
        <v>727</v>
      </c>
      <c r="C27" s="208" t="s">
        <v>366</v>
      </c>
      <c r="D27" s="509">
        <v>19.9</v>
      </c>
      <c r="E27" s="509">
        <v>173.5</v>
      </c>
      <c r="F27" s="509">
        <v>157.4</v>
      </c>
      <c r="G27" s="509">
        <v>16.1</v>
      </c>
      <c r="H27" s="509">
        <v>20.3</v>
      </c>
      <c r="I27" s="509">
        <v>138.6</v>
      </c>
      <c r="J27" s="509">
        <v>132.7</v>
      </c>
      <c r="K27" s="509">
        <v>5.9</v>
      </c>
    </row>
    <row r="28" spans="2:11" ht="19.5" customHeight="1">
      <c r="B28" s="429" t="s">
        <v>728</v>
      </c>
      <c r="C28" s="208" t="s">
        <v>367</v>
      </c>
      <c r="D28" s="509">
        <v>21.1</v>
      </c>
      <c r="E28" s="509">
        <v>178.4</v>
      </c>
      <c r="F28" s="509">
        <v>157</v>
      </c>
      <c r="G28" s="509">
        <v>21.4</v>
      </c>
      <c r="H28" s="509">
        <v>18.6</v>
      </c>
      <c r="I28" s="509">
        <v>103</v>
      </c>
      <c r="J28" s="509">
        <v>102.3</v>
      </c>
      <c r="K28" s="509">
        <v>0.7</v>
      </c>
    </row>
    <row r="29" spans="2:11" ht="19.5" customHeight="1">
      <c r="B29" s="429" t="s">
        <v>729</v>
      </c>
      <c r="C29" s="208" t="s">
        <v>305</v>
      </c>
      <c r="D29" s="509">
        <v>20.1</v>
      </c>
      <c r="E29" s="509">
        <v>186.8</v>
      </c>
      <c r="F29" s="509">
        <v>164.8</v>
      </c>
      <c r="G29" s="509">
        <v>22</v>
      </c>
      <c r="H29" s="509">
        <v>18.2</v>
      </c>
      <c r="I29" s="509">
        <v>129.7</v>
      </c>
      <c r="J29" s="509">
        <v>119.3</v>
      </c>
      <c r="K29" s="509">
        <v>10.4</v>
      </c>
    </row>
    <row r="30" spans="2:11" ht="19.5" customHeight="1">
      <c r="B30" s="429" t="s">
        <v>730</v>
      </c>
      <c r="C30" s="208" t="s">
        <v>368</v>
      </c>
      <c r="D30" s="509">
        <v>19.6</v>
      </c>
      <c r="E30" s="509">
        <v>165.8</v>
      </c>
      <c r="F30" s="509">
        <v>148.9</v>
      </c>
      <c r="G30" s="509">
        <v>16.9</v>
      </c>
      <c r="H30" s="509">
        <v>19.2</v>
      </c>
      <c r="I30" s="509">
        <v>137.5</v>
      </c>
      <c r="J30" s="509">
        <v>134</v>
      </c>
      <c r="K30" s="509">
        <v>3.5</v>
      </c>
    </row>
    <row r="31" spans="2:11" ht="19.5" customHeight="1">
      <c r="B31" s="429" t="s">
        <v>731</v>
      </c>
      <c r="C31" s="208" t="s">
        <v>369</v>
      </c>
      <c r="D31" s="509">
        <v>19.9</v>
      </c>
      <c r="E31" s="509">
        <v>180.7</v>
      </c>
      <c r="F31" s="509">
        <v>160.2</v>
      </c>
      <c r="G31" s="509">
        <v>20.5</v>
      </c>
      <c r="H31" s="509">
        <v>18.8</v>
      </c>
      <c r="I31" s="509">
        <v>127.3</v>
      </c>
      <c r="J31" s="509">
        <v>116</v>
      </c>
      <c r="K31" s="509">
        <v>11.3</v>
      </c>
    </row>
    <row r="32" spans="2:11" ht="19.5" customHeight="1">
      <c r="B32" s="429" t="s">
        <v>732</v>
      </c>
      <c r="C32" s="208" t="s">
        <v>370</v>
      </c>
      <c r="D32" s="509">
        <v>19.5</v>
      </c>
      <c r="E32" s="509">
        <v>173.7</v>
      </c>
      <c r="F32" s="509">
        <v>150.9</v>
      </c>
      <c r="G32" s="509">
        <v>22.8</v>
      </c>
      <c r="H32" s="509">
        <v>18.7</v>
      </c>
      <c r="I32" s="509">
        <v>112.6</v>
      </c>
      <c r="J32" s="509">
        <v>109.3</v>
      </c>
      <c r="K32" s="509">
        <v>3.3</v>
      </c>
    </row>
    <row r="33" spans="2:11" ht="19.5" customHeight="1">
      <c r="B33" s="429" t="s">
        <v>733</v>
      </c>
      <c r="C33" s="208" t="s">
        <v>371</v>
      </c>
      <c r="D33" s="509">
        <v>20</v>
      </c>
      <c r="E33" s="509">
        <v>172.5</v>
      </c>
      <c r="F33" s="509">
        <v>154.5</v>
      </c>
      <c r="G33" s="509">
        <v>18</v>
      </c>
      <c r="H33" s="509">
        <v>8.8</v>
      </c>
      <c r="I33" s="509">
        <v>52</v>
      </c>
      <c r="J33" s="509">
        <v>51.2</v>
      </c>
      <c r="K33" s="509">
        <v>0.8</v>
      </c>
    </row>
    <row r="34" spans="2:11" ht="19.5" customHeight="1">
      <c r="B34" s="429" t="s">
        <v>734</v>
      </c>
      <c r="C34" s="208" t="s">
        <v>310</v>
      </c>
      <c r="D34" s="509">
        <v>20.9</v>
      </c>
      <c r="E34" s="509">
        <v>191.3</v>
      </c>
      <c r="F34" s="509">
        <v>163.9</v>
      </c>
      <c r="G34" s="509">
        <v>27.4</v>
      </c>
      <c r="H34" s="509">
        <v>17.2</v>
      </c>
      <c r="I34" s="509">
        <v>104.1</v>
      </c>
      <c r="J34" s="509">
        <v>102.4</v>
      </c>
      <c r="K34" s="509">
        <v>1.7</v>
      </c>
    </row>
    <row r="35" spans="2:11" ht="19.5" customHeight="1">
      <c r="B35" s="429" t="s">
        <v>735</v>
      </c>
      <c r="C35" s="208" t="s">
        <v>311</v>
      </c>
      <c r="D35" s="509">
        <v>20.4</v>
      </c>
      <c r="E35" s="509">
        <v>172.4</v>
      </c>
      <c r="F35" s="509">
        <v>151.8</v>
      </c>
      <c r="G35" s="509">
        <v>20.6</v>
      </c>
      <c r="H35" s="509">
        <v>15.6</v>
      </c>
      <c r="I35" s="509">
        <v>118.3</v>
      </c>
      <c r="J35" s="509">
        <v>117.6</v>
      </c>
      <c r="K35" s="509">
        <v>0.7</v>
      </c>
    </row>
    <row r="36" spans="2:11" ht="19.5" customHeight="1">
      <c r="B36" s="429" t="s">
        <v>736</v>
      </c>
      <c r="C36" s="208" t="s">
        <v>312</v>
      </c>
      <c r="D36" s="509">
        <v>20.9</v>
      </c>
      <c r="E36" s="509">
        <v>185.5</v>
      </c>
      <c r="F36" s="509">
        <v>160.6</v>
      </c>
      <c r="G36" s="509">
        <v>24.9</v>
      </c>
      <c r="H36" s="509">
        <v>16.5</v>
      </c>
      <c r="I36" s="509">
        <v>90.4</v>
      </c>
      <c r="J36" s="509">
        <v>90</v>
      </c>
      <c r="K36" s="509">
        <v>0.4</v>
      </c>
    </row>
    <row r="37" spans="2:11" ht="19.5" customHeight="1">
      <c r="B37" s="429" t="s">
        <v>737</v>
      </c>
      <c r="C37" s="208" t="s">
        <v>372</v>
      </c>
      <c r="D37" s="509">
        <v>20.7</v>
      </c>
      <c r="E37" s="509">
        <v>184.3</v>
      </c>
      <c r="F37" s="509">
        <v>157.3</v>
      </c>
      <c r="G37" s="509">
        <v>27</v>
      </c>
      <c r="H37" s="509">
        <v>15.9</v>
      </c>
      <c r="I37" s="509">
        <v>120.3</v>
      </c>
      <c r="J37" s="509">
        <v>115.7</v>
      </c>
      <c r="K37" s="509">
        <v>4.6</v>
      </c>
    </row>
    <row r="38" spans="2:11" ht="19.5" customHeight="1">
      <c r="B38" s="429" t="s">
        <v>738</v>
      </c>
      <c r="C38" s="208" t="s">
        <v>373</v>
      </c>
      <c r="D38" s="509">
        <v>20.7</v>
      </c>
      <c r="E38" s="509">
        <v>184.4</v>
      </c>
      <c r="F38" s="509">
        <v>162.2</v>
      </c>
      <c r="G38" s="509">
        <v>22.2</v>
      </c>
      <c r="H38" s="509">
        <v>19.2</v>
      </c>
      <c r="I38" s="509">
        <v>108.3</v>
      </c>
      <c r="J38" s="509">
        <v>107.9</v>
      </c>
      <c r="K38" s="509">
        <v>0.4</v>
      </c>
    </row>
    <row r="39" spans="2:11" ht="19.5" customHeight="1">
      <c r="B39" s="429" t="s">
        <v>739</v>
      </c>
      <c r="C39" s="208" t="s">
        <v>374</v>
      </c>
      <c r="D39" s="509">
        <v>19.7</v>
      </c>
      <c r="E39" s="509">
        <v>168.8</v>
      </c>
      <c r="F39" s="509">
        <v>152.9</v>
      </c>
      <c r="G39" s="509">
        <v>15.9</v>
      </c>
      <c r="H39" s="509">
        <v>17.4</v>
      </c>
      <c r="I39" s="509">
        <v>105.2</v>
      </c>
      <c r="J39" s="509">
        <v>104.5</v>
      </c>
      <c r="K39" s="509">
        <v>0.7</v>
      </c>
    </row>
    <row r="40" spans="2:11" ht="19.5" customHeight="1">
      <c r="B40" s="429" t="s">
        <v>740</v>
      </c>
      <c r="C40" s="208" t="s">
        <v>375</v>
      </c>
      <c r="D40" s="509">
        <v>19.7</v>
      </c>
      <c r="E40" s="509">
        <v>172.5</v>
      </c>
      <c r="F40" s="509">
        <v>156.3</v>
      </c>
      <c r="G40" s="509">
        <v>16.2</v>
      </c>
      <c r="H40" s="509">
        <v>18.4</v>
      </c>
      <c r="I40" s="509">
        <v>100.8</v>
      </c>
      <c r="J40" s="509">
        <v>99.5</v>
      </c>
      <c r="K40" s="509">
        <v>1.3</v>
      </c>
    </row>
    <row r="41" spans="2:11" ht="19.5" customHeight="1">
      <c r="B41" s="429" t="s">
        <v>749</v>
      </c>
      <c r="C41" s="208" t="s">
        <v>376</v>
      </c>
      <c r="D41" s="509">
        <v>19.5</v>
      </c>
      <c r="E41" s="509">
        <v>168.4</v>
      </c>
      <c r="F41" s="509">
        <v>152.8</v>
      </c>
      <c r="G41" s="509">
        <v>15.6</v>
      </c>
      <c r="H41" s="509">
        <v>21.1</v>
      </c>
      <c r="I41" s="509">
        <v>121.1</v>
      </c>
      <c r="J41" s="509">
        <v>119.7</v>
      </c>
      <c r="K41" s="509">
        <v>1.4</v>
      </c>
    </row>
    <row r="42" spans="2:11" ht="19.5" customHeight="1">
      <c r="B42" s="429" t="s">
        <v>750</v>
      </c>
      <c r="C42" s="208" t="s">
        <v>377</v>
      </c>
      <c r="D42" s="509">
        <v>19.5</v>
      </c>
      <c r="E42" s="509">
        <v>167.6</v>
      </c>
      <c r="F42" s="509">
        <v>151.6</v>
      </c>
      <c r="G42" s="509">
        <v>16</v>
      </c>
      <c r="H42" s="509">
        <v>17.3</v>
      </c>
      <c r="I42" s="509">
        <v>112.7</v>
      </c>
      <c r="J42" s="509">
        <v>110.3</v>
      </c>
      <c r="K42" s="509">
        <v>2.4</v>
      </c>
    </row>
    <row r="43" spans="2:11" ht="19.5" customHeight="1">
      <c r="B43" s="429" t="s">
        <v>751</v>
      </c>
      <c r="C43" s="208" t="s">
        <v>378</v>
      </c>
      <c r="D43" s="509">
        <v>20</v>
      </c>
      <c r="E43" s="509">
        <v>177.9</v>
      </c>
      <c r="F43" s="509">
        <v>158.5</v>
      </c>
      <c r="G43" s="509">
        <v>19.4</v>
      </c>
      <c r="H43" s="509">
        <v>16.9</v>
      </c>
      <c r="I43" s="509">
        <v>103.7</v>
      </c>
      <c r="J43" s="509">
        <v>101.3</v>
      </c>
      <c r="K43" s="509">
        <v>2.4</v>
      </c>
    </row>
    <row r="44" spans="2:11" ht="19.5" customHeight="1">
      <c r="B44" s="429" t="s">
        <v>752</v>
      </c>
      <c r="C44" s="448" t="s">
        <v>76</v>
      </c>
      <c r="D44" s="509">
        <v>19.1</v>
      </c>
      <c r="E44" s="509">
        <v>160.7</v>
      </c>
      <c r="F44" s="509">
        <v>148.1</v>
      </c>
      <c r="G44" s="509">
        <v>12.6</v>
      </c>
      <c r="H44" s="509">
        <v>15.6</v>
      </c>
      <c r="I44" s="509">
        <v>89.7</v>
      </c>
      <c r="J44" s="509">
        <v>88.8</v>
      </c>
      <c r="K44" s="509">
        <v>0.9</v>
      </c>
    </row>
    <row r="45" spans="2:11" ht="19.5" customHeight="1">
      <c r="B45" s="426" t="s">
        <v>588</v>
      </c>
      <c r="C45" s="523" t="s">
        <v>74</v>
      </c>
      <c r="D45" s="507">
        <v>20</v>
      </c>
      <c r="E45" s="507">
        <v>167</v>
      </c>
      <c r="F45" s="507">
        <v>156.3</v>
      </c>
      <c r="G45" s="507">
        <v>10.7</v>
      </c>
      <c r="H45" s="507">
        <v>16.4</v>
      </c>
      <c r="I45" s="507">
        <v>97.7</v>
      </c>
      <c r="J45" s="507">
        <v>96.4</v>
      </c>
      <c r="K45" s="507">
        <v>1.3</v>
      </c>
    </row>
    <row r="46" spans="2:11" ht="19.5" customHeight="1">
      <c r="B46" s="430" t="s">
        <v>589</v>
      </c>
      <c r="C46" s="524" t="s">
        <v>75</v>
      </c>
      <c r="D46" s="511">
        <v>21.7</v>
      </c>
      <c r="E46" s="511">
        <v>176.3</v>
      </c>
      <c r="F46" s="511">
        <v>164.5</v>
      </c>
      <c r="G46" s="511">
        <v>11.8</v>
      </c>
      <c r="H46" s="511">
        <v>16.7</v>
      </c>
      <c r="I46" s="511">
        <v>91.7</v>
      </c>
      <c r="J46" s="511">
        <v>89.6</v>
      </c>
      <c r="K46" s="511">
        <v>2.1</v>
      </c>
    </row>
    <row r="47" spans="2:11" ht="19.5" customHeight="1">
      <c r="B47" s="428" t="s">
        <v>590</v>
      </c>
      <c r="C47" s="207" t="s">
        <v>321</v>
      </c>
      <c r="D47" s="507">
        <v>21.2</v>
      </c>
      <c r="E47" s="507">
        <v>191.9</v>
      </c>
      <c r="F47" s="507">
        <v>173.7</v>
      </c>
      <c r="G47" s="507">
        <v>18.2</v>
      </c>
      <c r="H47" s="507">
        <v>14.7</v>
      </c>
      <c r="I47" s="507">
        <v>80.9</v>
      </c>
      <c r="J47" s="507">
        <v>79.3</v>
      </c>
      <c r="K47" s="507">
        <v>1.6</v>
      </c>
    </row>
    <row r="48" spans="2:11" ht="19.5" customHeight="1">
      <c r="B48" s="429" t="s">
        <v>591</v>
      </c>
      <c r="C48" s="208" t="s">
        <v>379</v>
      </c>
      <c r="D48" s="511">
        <v>22.4</v>
      </c>
      <c r="E48" s="511">
        <v>193.7</v>
      </c>
      <c r="F48" s="511">
        <v>182.8</v>
      </c>
      <c r="G48" s="511">
        <v>10.9</v>
      </c>
      <c r="H48" s="511">
        <v>14</v>
      </c>
      <c r="I48" s="511">
        <v>70.3</v>
      </c>
      <c r="J48" s="511">
        <v>69.4</v>
      </c>
      <c r="K48" s="511">
        <v>0.9</v>
      </c>
    </row>
    <row r="49" spans="2:11" ht="19.5" customHeight="1">
      <c r="B49" s="426" t="s">
        <v>592</v>
      </c>
      <c r="C49" s="206" t="s">
        <v>322</v>
      </c>
      <c r="D49" s="505">
        <v>20</v>
      </c>
      <c r="E49" s="505">
        <v>163</v>
      </c>
      <c r="F49" s="505">
        <v>154.2</v>
      </c>
      <c r="G49" s="505">
        <v>8.8</v>
      </c>
      <c r="H49" s="505">
        <v>13.6</v>
      </c>
      <c r="I49" s="505">
        <v>77.8</v>
      </c>
      <c r="J49" s="505">
        <v>76.7</v>
      </c>
      <c r="K49" s="505">
        <v>1.1</v>
      </c>
    </row>
    <row r="50" spans="2:11" ht="19.5" customHeight="1">
      <c r="B50" s="430" t="s">
        <v>593</v>
      </c>
      <c r="C50" s="205" t="s">
        <v>380</v>
      </c>
      <c r="D50" s="509">
        <v>18.4</v>
      </c>
      <c r="E50" s="509">
        <v>149.8</v>
      </c>
      <c r="F50" s="509">
        <v>143.2</v>
      </c>
      <c r="G50" s="509">
        <v>6.6</v>
      </c>
      <c r="H50" s="509">
        <v>17.9</v>
      </c>
      <c r="I50" s="509">
        <v>108.4</v>
      </c>
      <c r="J50" s="509">
        <v>104.7</v>
      </c>
      <c r="K50" s="509">
        <v>3.7</v>
      </c>
    </row>
    <row r="51" spans="2:11" ht="19.5" customHeight="1">
      <c r="B51" s="428" t="s">
        <v>594</v>
      </c>
      <c r="C51" s="207" t="s">
        <v>381</v>
      </c>
      <c r="D51" s="507">
        <v>19.3</v>
      </c>
      <c r="E51" s="507">
        <v>160.9</v>
      </c>
      <c r="F51" s="507">
        <v>145.3</v>
      </c>
      <c r="G51" s="507">
        <v>15.6</v>
      </c>
      <c r="H51" s="507">
        <v>17</v>
      </c>
      <c r="I51" s="507">
        <v>106.7</v>
      </c>
      <c r="J51" s="507">
        <v>105.9</v>
      </c>
      <c r="K51" s="507">
        <v>0.8</v>
      </c>
    </row>
    <row r="52" spans="2:11" ht="19.5" customHeight="1">
      <c r="B52" s="429" t="s">
        <v>595</v>
      </c>
      <c r="C52" s="208" t="s">
        <v>382</v>
      </c>
      <c r="D52" s="509">
        <v>19.6</v>
      </c>
      <c r="E52" s="509">
        <v>159.2</v>
      </c>
      <c r="F52" s="509">
        <v>148.6</v>
      </c>
      <c r="G52" s="509">
        <v>10.6</v>
      </c>
      <c r="H52" s="509">
        <v>16.7</v>
      </c>
      <c r="I52" s="509">
        <v>81.2</v>
      </c>
      <c r="J52" s="509">
        <v>79.9</v>
      </c>
      <c r="K52" s="509">
        <v>1.3</v>
      </c>
    </row>
    <row r="53" spans="2:13" ht="19.5" customHeight="1">
      <c r="B53" s="430" t="s">
        <v>596</v>
      </c>
      <c r="C53" s="205" t="s">
        <v>383</v>
      </c>
      <c r="D53" s="511">
        <v>22</v>
      </c>
      <c r="E53" s="511">
        <v>190.8</v>
      </c>
      <c r="F53" s="511">
        <v>186.4</v>
      </c>
      <c r="G53" s="511">
        <v>4.4</v>
      </c>
      <c r="H53" s="511">
        <v>17.5</v>
      </c>
      <c r="I53" s="511">
        <v>87.5</v>
      </c>
      <c r="J53" s="511">
        <v>85.6</v>
      </c>
      <c r="K53" s="511">
        <v>1.9</v>
      </c>
      <c r="M53" s="513"/>
    </row>
    <row r="54" spans="2:11" ht="18.75">
      <c r="B54" s="65"/>
      <c r="C54" s="202" t="s">
        <v>143</v>
      </c>
      <c r="E54" s="78"/>
      <c r="I54" s="65"/>
      <c r="J54" s="65"/>
      <c r="K54" s="65"/>
    </row>
    <row r="55" spans="2:11" ht="18.75">
      <c r="B55" s="65"/>
      <c r="C55" s="395">
        <v>43009</v>
      </c>
      <c r="E55" s="78"/>
      <c r="I55" s="65"/>
      <c r="J55" s="65"/>
      <c r="K55" s="65"/>
    </row>
    <row r="56" spans="2:10" ht="18" customHeight="1">
      <c r="B56" s="67"/>
      <c r="C56" s="69" t="s">
        <v>597</v>
      </c>
      <c r="E56" s="67"/>
      <c r="F56" s="67"/>
      <c r="G56" s="67"/>
      <c r="H56" s="67"/>
      <c r="I56" s="67"/>
      <c r="J56" s="67"/>
    </row>
    <row r="57" spans="2:11" s="71" customFormat="1" ht="18" customHeight="1">
      <c r="B57" s="686" t="s">
        <v>524</v>
      </c>
      <c r="C57" s="687"/>
      <c r="D57" s="701" t="s">
        <v>402</v>
      </c>
      <c r="E57" s="700"/>
      <c r="F57" s="700"/>
      <c r="G57" s="715"/>
      <c r="H57" s="699" t="s">
        <v>403</v>
      </c>
      <c r="I57" s="700"/>
      <c r="J57" s="700"/>
      <c r="K57" s="715"/>
    </row>
    <row r="58" spans="2:11" s="71" customFormat="1" ht="9.75" customHeight="1">
      <c r="B58" s="688"/>
      <c r="C58" s="689"/>
      <c r="D58" s="722" t="s">
        <v>392</v>
      </c>
      <c r="E58" s="722" t="s">
        <v>407</v>
      </c>
      <c r="F58" s="503"/>
      <c r="G58" s="504"/>
      <c r="H58" s="722" t="s">
        <v>392</v>
      </c>
      <c r="I58" s="722" t="s">
        <v>407</v>
      </c>
      <c r="J58" s="503"/>
      <c r="K58" s="504"/>
    </row>
    <row r="59" spans="2:11" s="71" customFormat="1" ht="36" customHeight="1" thickBot="1">
      <c r="B59" s="690"/>
      <c r="C59" s="691"/>
      <c r="D59" s="723"/>
      <c r="E59" s="723"/>
      <c r="F59" s="79" t="s">
        <v>408</v>
      </c>
      <c r="G59" s="80" t="s">
        <v>409</v>
      </c>
      <c r="H59" s="723"/>
      <c r="I59" s="723"/>
      <c r="J59" s="79" t="s">
        <v>408</v>
      </c>
      <c r="K59" s="80" t="s">
        <v>409</v>
      </c>
    </row>
    <row r="60" spans="2:11" s="71" customFormat="1" ht="12" customHeight="1" thickTop="1">
      <c r="B60" s="440"/>
      <c r="C60" s="441"/>
      <c r="D60" s="220" t="s">
        <v>394</v>
      </c>
      <c r="E60" s="221" t="s">
        <v>395</v>
      </c>
      <c r="F60" s="222" t="s">
        <v>395</v>
      </c>
      <c r="G60" s="222" t="s">
        <v>395</v>
      </c>
      <c r="H60" s="222" t="s">
        <v>394</v>
      </c>
      <c r="I60" s="222" t="s">
        <v>395</v>
      </c>
      <c r="J60" s="222" t="s">
        <v>395</v>
      </c>
      <c r="K60" s="220" t="s">
        <v>395</v>
      </c>
    </row>
    <row r="61" spans="2:11" ht="19.5" customHeight="1">
      <c r="B61" s="447" t="s">
        <v>706</v>
      </c>
      <c r="C61" s="439" t="s">
        <v>294</v>
      </c>
      <c r="D61" s="505">
        <v>20</v>
      </c>
      <c r="E61" s="505">
        <v>173.4</v>
      </c>
      <c r="F61" s="505">
        <v>154.6</v>
      </c>
      <c r="G61" s="505">
        <v>18.8</v>
      </c>
      <c r="H61" s="505">
        <v>16.9</v>
      </c>
      <c r="I61" s="505">
        <v>98.2</v>
      </c>
      <c r="J61" s="505">
        <v>95</v>
      </c>
      <c r="K61" s="505">
        <v>3.2</v>
      </c>
    </row>
    <row r="62" spans="2:11" ht="19.5" customHeight="1">
      <c r="B62" s="443" t="s">
        <v>707</v>
      </c>
      <c r="C62" s="203" t="s">
        <v>295</v>
      </c>
      <c r="D62" s="506">
        <v>22.6</v>
      </c>
      <c r="E62" s="507">
        <v>183.2</v>
      </c>
      <c r="F62" s="507">
        <v>168.4</v>
      </c>
      <c r="G62" s="507">
        <v>14.8</v>
      </c>
      <c r="H62" s="507">
        <v>16.8</v>
      </c>
      <c r="I62" s="507">
        <v>135.4</v>
      </c>
      <c r="J62" s="507">
        <v>123.1</v>
      </c>
      <c r="K62" s="507">
        <v>12.3</v>
      </c>
    </row>
    <row r="63" spans="2:11" ht="19.5" customHeight="1">
      <c r="B63" s="444" t="s">
        <v>708</v>
      </c>
      <c r="C63" s="204" t="s">
        <v>296</v>
      </c>
      <c r="D63" s="508">
        <v>19.9</v>
      </c>
      <c r="E63" s="509">
        <v>176</v>
      </c>
      <c r="F63" s="509">
        <v>155.3</v>
      </c>
      <c r="G63" s="509">
        <v>20.7</v>
      </c>
      <c r="H63" s="509">
        <v>17.8</v>
      </c>
      <c r="I63" s="509">
        <v>119.6</v>
      </c>
      <c r="J63" s="509">
        <v>114.1</v>
      </c>
      <c r="K63" s="509">
        <v>5.5</v>
      </c>
    </row>
    <row r="64" spans="2:11" ht="19.5" customHeight="1">
      <c r="B64" s="445" t="s">
        <v>709</v>
      </c>
      <c r="C64" s="204" t="s">
        <v>297</v>
      </c>
      <c r="D64" s="508">
        <v>20</v>
      </c>
      <c r="E64" s="509">
        <v>164.5</v>
      </c>
      <c r="F64" s="509">
        <v>145.8</v>
      </c>
      <c r="G64" s="509">
        <v>18.7</v>
      </c>
      <c r="H64" s="509">
        <v>20</v>
      </c>
      <c r="I64" s="509">
        <v>108.5</v>
      </c>
      <c r="J64" s="509">
        <v>108.5</v>
      </c>
      <c r="K64" s="509">
        <v>0</v>
      </c>
    </row>
    <row r="65" spans="2:11" ht="19.5" customHeight="1">
      <c r="B65" s="444" t="s">
        <v>710</v>
      </c>
      <c r="C65" s="204" t="s">
        <v>298</v>
      </c>
      <c r="D65" s="508">
        <v>19.3</v>
      </c>
      <c r="E65" s="509">
        <v>150.3</v>
      </c>
      <c r="F65" s="509">
        <v>141</v>
      </c>
      <c r="G65" s="509">
        <v>9.3</v>
      </c>
      <c r="H65" s="509">
        <v>14.6</v>
      </c>
      <c r="I65" s="509">
        <v>104.1</v>
      </c>
      <c r="J65" s="509">
        <v>101.4</v>
      </c>
      <c r="K65" s="509">
        <v>2.7</v>
      </c>
    </row>
    <row r="66" spans="2:11" ht="19.5" customHeight="1">
      <c r="B66" s="444" t="s">
        <v>711</v>
      </c>
      <c r="C66" s="204" t="s">
        <v>354</v>
      </c>
      <c r="D66" s="508">
        <v>21.2</v>
      </c>
      <c r="E66" s="509">
        <v>190.6</v>
      </c>
      <c r="F66" s="509">
        <v>157.4</v>
      </c>
      <c r="G66" s="509">
        <v>33.2</v>
      </c>
      <c r="H66" s="509">
        <v>16.8</v>
      </c>
      <c r="I66" s="509">
        <v>105.8</v>
      </c>
      <c r="J66" s="509">
        <v>99</v>
      </c>
      <c r="K66" s="509">
        <v>6.8</v>
      </c>
    </row>
    <row r="67" spans="2:11" ht="19.5" customHeight="1">
      <c r="B67" s="444" t="s">
        <v>712</v>
      </c>
      <c r="C67" s="204" t="s">
        <v>355</v>
      </c>
      <c r="D67" s="508">
        <v>20.2</v>
      </c>
      <c r="E67" s="509">
        <v>171.4</v>
      </c>
      <c r="F67" s="509">
        <v>158.8</v>
      </c>
      <c r="G67" s="509">
        <v>12.6</v>
      </c>
      <c r="H67" s="509">
        <v>18</v>
      </c>
      <c r="I67" s="509">
        <v>102.7</v>
      </c>
      <c r="J67" s="509">
        <v>99.4</v>
      </c>
      <c r="K67" s="509">
        <v>3.3</v>
      </c>
    </row>
    <row r="68" spans="2:11" ht="19.5" customHeight="1">
      <c r="B68" s="444" t="s">
        <v>713</v>
      </c>
      <c r="C68" s="204" t="s">
        <v>356</v>
      </c>
      <c r="D68" s="508">
        <v>19.9</v>
      </c>
      <c r="E68" s="509">
        <v>147.8</v>
      </c>
      <c r="F68" s="509">
        <v>138.2</v>
      </c>
      <c r="G68" s="509">
        <v>9.6</v>
      </c>
      <c r="H68" s="509">
        <v>16.9</v>
      </c>
      <c r="I68" s="509">
        <v>105.5</v>
      </c>
      <c r="J68" s="509">
        <v>103.3</v>
      </c>
      <c r="K68" s="509">
        <v>2.2</v>
      </c>
    </row>
    <row r="69" spans="2:11" ht="19.5" customHeight="1">
      <c r="B69" s="444" t="s">
        <v>714</v>
      </c>
      <c r="C69" s="204" t="s">
        <v>357</v>
      </c>
      <c r="D69" s="508">
        <v>19.9</v>
      </c>
      <c r="E69" s="509">
        <v>171</v>
      </c>
      <c r="F69" s="509">
        <v>153.1</v>
      </c>
      <c r="G69" s="509">
        <v>17.9</v>
      </c>
      <c r="H69" s="509">
        <v>15.9</v>
      </c>
      <c r="I69" s="509">
        <v>94.7</v>
      </c>
      <c r="J69" s="509">
        <v>93</v>
      </c>
      <c r="K69" s="509">
        <v>1.7</v>
      </c>
    </row>
    <row r="70" spans="2:11" ht="19.5" customHeight="1">
      <c r="B70" s="444" t="s">
        <v>715</v>
      </c>
      <c r="C70" s="204" t="s">
        <v>358</v>
      </c>
      <c r="D70" s="508">
        <v>19.9</v>
      </c>
      <c r="E70" s="509">
        <v>170.6</v>
      </c>
      <c r="F70" s="509">
        <v>156.4</v>
      </c>
      <c r="G70" s="509">
        <v>14.2</v>
      </c>
      <c r="H70" s="509">
        <v>18.6</v>
      </c>
      <c r="I70" s="509">
        <v>101.6</v>
      </c>
      <c r="J70" s="509">
        <v>99.9</v>
      </c>
      <c r="K70" s="509">
        <v>1.7</v>
      </c>
    </row>
    <row r="71" spans="2:11" ht="19.5" customHeight="1">
      <c r="B71" s="444" t="s">
        <v>716</v>
      </c>
      <c r="C71" s="204" t="s">
        <v>359</v>
      </c>
      <c r="D71" s="508">
        <v>20.9</v>
      </c>
      <c r="E71" s="509">
        <v>186.7</v>
      </c>
      <c r="F71" s="509">
        <v>169.6</v>
      </c>
      <c r="G71" s="509">
        <v>17.1</v>
      </c>
      <c r="H71" s="509">
        <v>16.3</v>
      </c>
      <c r="I71" s="509">
        <v>88.5</v>
      </c>
      <c r="J71" s="509">
        <v>86.5</v>
      </c>
      <c r="K71" s="509">
        <v>2</v>
      </c>
    </row>
    <row r="72" spans="2:11" ht="19.5" customHeight="1">
      <c r="B72" s="444" t="s">
        <v>717</v>
      </c>
      <c r="C72" s="204" t="s">
        <v>360</v>
      </c>
      <c r="D72" s="508">
        <v>20.9</v>
      </c>
      <c r="E72" s="509">
        <v>169</v>
      </c>
      <c r="F72" s="509">
        <v>155.9</v>
      </c>
      <c r="G72" s="509">
        <v>13.1</v>
      </c>
      <c r="H72" s="509">
        <v>13.2</v>
      </c>
      <c r="I72" s="509">
        <v>85.2</v>
      </c>
      <c r="J72" s="509">
        <v>82.8</v>
      </c>
      <c r="K72" s="509">
        <v>2.4</v>
      </c>
    </row>
    <row r="73" spans="2:11" ht="19.5" customHeight="1">
      <c r="B73" s="444" t="s">
        <v>718</v>
      </c>
      <c r="C73" s="204" t="s">
        <v>361</v>
      </c>
      <c r="D73" s="508">
        <v>20.6</v>
      </c>
      <c r="E73" s="509">
        <v>192.9</v>
      </c>
      <c r="F73" s="509">
        <v>156.6</v>
      </c>
      <c r="G73" s="509">
        <v>36.3</v>
      </c>
      <c r="H73" s="509">
        <v>12.2</v>
      </c>
      <c r="I73" s="509">
        <v>56</v>
      </c>
      <c r="J73" s="509">
        <v>55.5</v>
      </c>
      <c r="K73" s="509">
        <v>0.5</v>
      </c>
    </row>
    <row r="74" spans="2:11" ht="19.5" customHeight="1">
      <c r="B74" s="444" t="s">
        <v>719</v>
      </c>
      <c r="C74" s="204" t="s">
        <v>362</v>
      </c>
      <c r="D74" s="508">
        <v>18.6</v>
      </c>
      <c r="E74" s="509">
        <v>152.5</v>
      </c>
      <c r="F74" s="509">
        <v>144.8</v>
      </c>
      <c r="G74" s="509">
        <v>7.7</v>
      </c>
      <c r="H74" s="509">
        <v>17.1</v>
      </c>
      <c r="I74" s="509">
        <v>108.1</v>
      </c>
      <c r="J74" s="509">
        <v>104</v>
      </c>
      <c r="K74" s="509">
        <v>4.1</v>
      </c>
    </row>
    <row r="75" spans="2:11" ht="19.5" customHeight="1">
      <c r="B75" s="444" t="s">
        <v>722</v>
      </c>
      <c r="C75" s="204" t="s">
        <v>299</v>
      </c>
      <c r="D75" s="508">
        <v>18.9</v>
      </c>
      <c r="E75" s="509">
        <v>152.3</v>
      </c>
      <c r="F75" s="509">
        <v>144.2</v>
      </c>
      <c r="G75" s="509">
        <v>8.1</v>
      </c>
      <c r="H75" s="509">
        <v>19.4</v>
      </c>
      <c r="I75" s="509">
        <v>144.6</v>
      </c>
      <c r="J75" s="509">
        <v>130.7</v>
      </c>
      <c r="K75" s="509">
        <v>13.9</v>
      </c>
    </row>
    <row r="76" spans="2:11" ht="19.5" customHeight="1">
      <c r="B76" s="446" t="s">
        <v>723</v>
      </c>
      <c r="C76" s="205" t="s">
        <v>363</v>
      </c>
      <c r="D76" s="510">
        <v>20.3</v>
      </c>
      <c r="E76" s="511">
        <v>172.4</v>
      </c>
      <c r="F76" s="511">
        <v>159.2</v>
      </c>
      <c r="G76" s="511">
        <v>13.2</v>
      </c>
      <c r="H76" s="511">
        <v>16.8</v>
      </c>
      <c r="I76" s="511">
        <v>79.8</v>
      </c>
      <c r="J76" s="511">
        <v>78.4</v>
      </c>
      <c r="K76" s="511">
        <v>1.4</v>
      </c>
    </row>
    <row r="77" spans="2:11" ht="19.5" customHeight="1">
      <c r="B77" s="426" t="s">
        <v>724</v>
      </c>
      <c r="C77" s="206" t="s">
        <v>364</v>
      </c>
      <c r="D77" s="507">
        <v>19.8</v>
      </c>
      <c r="E77" s="507">
        <v>172.7</v>
      </c>
      <c r="F77" s="507">
        <v>152</v>
      </c>
      <c r="G77" s="507">
        <v>20.7</v>
      </c>
      <c r="H77" s="507">
        <v>17.8</v>
      </c>
      <c r="I77" s="507">
        <v>122.1</v>
      </c>
      <c r="J77" s="507">
        <v>117.6</v>
      </c>
      <c r="K77" s="507">
        <v>4.5</v>
      </c>
    </row>
    <row r="78" spans="2:11" ht="19.5" customHeight="1">
      <c r="B78" s="427" t="s">
        <v>725</v>
      </c>
      <c r="C78" s="204" t="s">
        <v>301</v>
      </c>
      <c r="D78" s="512">
        <v>20.6</v>
      </c>
      <c r="E78" s="512">
        <v>180</v>
      </c>
      <c r="F78" s="512">
        <v>160.4</v>
      </c>
      <c r="G78" s="512">
        <v>19.6</v>
      </c>
      <c r="H78" s="512">
        <v>17.8</v>
      </c>
      <c r="I78" s="512">
        <v>116</v>
      </c>
      <c r="J78" s="512">
        <v>115.3</v>
      </c>
      <c r="K78" s="512">
        <v>0.7</v>
      </c>
    </row>
    <row r="79" spans="2:11" ht="19.5" customHeight="1">
      <c r="B79" s="428" t="s">
        <v>726</v>
      </c>
      <c r="C79" s="207" t="s">
        <v>365</v>
      </c>
      <c r="D79" s="514">
        <v>20</v>
      </c>
      <c r="E79" s="514">
        <v>172</v>
      </c>
      <c r="F79" s="514">
        <v>161.3</v>
      </c>
      <c r="G79" s="514">
        <v>10.7</v>
      </c>
      <c r="H79" s="514">
        <v>18</v>
      </c>
      <c r="I79" s="514">
        <v>123.1</v>
      </c>
      <c r="J79" s="514">
        <v>119.8</v>
      </c>
      <c r="K79" s="514">
        <v>3.3</v>
      </c>
    </row>
    <row r="80" spans="2:11" ht="19.5" customHeight="1">
      <c r="B80" s="429" t="s">
        <v>727</v>
      </c>
      <c r="C80" s="208" t="s">
        <v>366</v>
      </c>
      <c r="D80" s="509">
        <v>18.8</v>
      </c>
      <c r="E80" s="509">
        <v>165.8</v>
      </c>
      <c r="F80" s="509">
        <v>149.4</v>
      </c>
      <c r="G80" s="509">
        <v>16.4</v>
      </c>
      <c r="H80" s="509">
        <v>18.6</v>
      </c>
      <c r="I80" s="509">
        <v>107.9</v>
      </c>
      <c r="J80" s="509">
        <v>107.6</v>
      </c>
      <c r="K80" s="509">
        <v>0.3</v>
      </c>
    </row>
    <row r="81" spans="2:11" ht="19.5" customHeight="1">
      <c r="B81" s="429" t="s">
        <v>728</v>
      </c>
      <c r="C81" s="208" t="s">
        <v>367</v>
      </c>
      <c r="D81" s="509">
        <v>21.1</v>
      </c>
      <c r="E81" s="509">
        <v>179.2</v>
      </c>
      <c r="F81" s="509">
        <v>156.7</v>
      </c>
      <c r="G81" s="509">
        <v>22.5</v>
      </c>
      <c r="H81" s="509">
        <v>14.6</v>
      </c>
      <c r="I81" s="509">
        <v>93.2</v>
      </c>
      <c r="J81" s="509">
        <v>92.6</v>
      </c>
      <c r="K81" s="509">
        <v>0.6</v>
      </c>
    </row>
    <row r="82" spans="2:11" ht="19.5" customHeight="1">
      <c r="B82" s="429" t="s">
        <v>729</v>
      </c>
      <c r="C82" s="208" t="s">
        <v>305</v>
      </c>
      <c r="D82" s="509">
        <v>19.4</v>
      </c>
      <c r="E82" s="509">
        <v>186.7</v>
      </c>
      <c r="F82" s="509">
        <v>162.7</v>
      </c>
      <c r="G82" s="509">
        <v>24</v>
      </c>
      <c r="H82" s="509">
        <v>18.3</v>
      </c>
      <c r="I82" s="509">
        <v>134.6</v>
      </c>
      <c r="J82" s="509">
        <v>123</v>
      </c>
      <c r="K82" s="509">
        <v>11.6</v>
      </c>
    </row>
    <row r="83" spans="2:11" ht="19.5" customHeight="1">
      <c r="B83" s="429" t="s">
        <v>730</v>
      </c>
      <c r="C83" s="208" t="s">
        <v>368</v>
      </c>
      <c r="D83" s="509">
        <v>19.6</v>
      </c>
      <c r="E83" s="509">
        <v>167.1</v>
      </c>
      <c r="F83" s="509">
        <v>149.5</v>
      </c>
      <c r="G83" s="509">
        <v>17.6</v>
      </c>
      <c r="H83" s="509">
        <v>19.2</v>
      </c>
      <c r="I83" s="509">
        <v>137.5</v>
      </c>
      <c r="J83" s="509">
        <v>134</v>
      </c>
      <c r="K83" s="509">
        <v>3.5</v>
      </c>
    </row>
    <row r="84" spans="2:11" ht="19.5" customHeight="1">
      <c r="B84" s="429" t="s">
        <v>731</v>
      </c>
      <c r="C84" s="208" t="s">
        <v>369</v>
      </c>
      <c r="D84" s="509">
        <v>19.3</v>
      </c>
      <c r="E84" s="509">
        <v>184.6</v>
      </c>
      <c r="F84" s="509">
        <v>158.9</v>
      </c>
      <c r="G84" s="509">
        <v>25.7</v>
      </c>
      <c r="H84" s="509">
        <v>21.4</v>
      </c>
      <c r="I84" s="509">
        <v>153.6</v>
      </c>
      <c r="J84" s="509">
        <v>134.7</v>
      </c>
      <c r="K84" s="509">
        <v>18.9</v>
      </c>
    </row>
    <row r="85" spans="2:11" ht="19.5" customHeight="1">
      <c r="B85" s="429" t="s">
        <v>732</v>
      </c>
      <c r="C85" s="208" t="s">
        <v>370</v>
      </c>
      <c r="D85" s="509">
        <v>19.3</v>
      </c>
      <c r="E85" s="509">
        <v>173</v>
      </c>
      <c r="F85" s="509">
        <v>150.6</v>
      </c>
      <c r="G85" s="509">
        <v>22.4</v>
      </c>
      <c r="H85" s="509">
        <v>18.5</v>
      </c>
      <c r="I85" s="509">
        <v>122.5</v>
      </c>
      <c r="J85" s="509">
        <v>119.5</v>
      </c>
      <c r="K85" s="509">
        <v>3</v>
      </c>
    </row>
    <row r="86" spans="2:11" ht="19.5" customHeight="1">
      <c r="B86" s="429" t="s">
        <v>733</v>
      </c>
      <c r="C86" s="208" t="s">
        <v>371</v>
      </c>
      <c r="D86" s="509">
        <v>19.5</v>
      </c>
      <c r="E86" s="509">
        <v>168</v>
      </c>
      <c r="F86" s="509">
        <v>151.2</v>
      </c>
      <c r="G86" s="509">
        <v>16.8</v>
      </c>
      <c r="H86" s="509">
        <v>26.8</v>
      </c>
      <c r="I86" s="509">
        <v>160.5</v>
      </c>
      <c r="J86" s="509">
        <v>160.5</v>
      </c>
      <c r="K86" s="509">
        <v>0</v>
      </c>
    </row>
    <row r="87" spans="2:11" ht="19.5" customHeight="1">
      <c r="B87" s="429" t="s">
        <v>734</v>
      </c>
      <c r="C87" s="208" t="s">
        <v>310</v>
      </c>
      <c r="D87" s="509">
        <v>20.9</v>
      </c>
      <c r="E87" s="509">
        <v>195.4</v>
      </c>
      <c r="F87" s="509">
        <v>166.1</v>
      </c>
      <c r="G87" s="509">
        <v>29.3</v>
      </c>
      <c r="H87" s="509">
        <v>16.7</v>
      </c>
      <c r="I87" s="509">
        <v>107.5</v>
      </c>
      <c r="J87" s="509">
        <v>105.6</v>
      </c>
      <c r="K87" s="509">
        <v>1.9</v>
      </c>
    </row>
    <row r="88" spans="2:11" ht="19.5" customHeight="1">
      <c r="B88" s="429" t="s">
        <v>735</v>
      </c>
      <c r="C88" s="208" t="s">
        <v>311</v>
      </c>
      <c r="D88" s="509">
        <v>20.4</v>
      </c>
      <c r="E88" s="509">
        <v>172.4</v>
      </c>
      <c r="F88" s="509">
        <v>151.8</v>
      </c>
      <c r="G88" s="509">
        <v>20.6</v>
      </c>
      <c r="H88" s="509">
        <v>15.6</v>
      </c>
      <c r="I88" s="509">
        <v>118.3</v>
      </c>
      <c r="J88" s="509">
        <v>117.6</v>
      </c>
      <c r="K88" s="509">
        <v>0.7</v>
      </c>
    </row>
    <row r="89" spans="2:11" ht="19.5" customHeight="1">
      <c r="B89" s="429" t="s">
        <v>736</v>
      </c>
      <c r="C89" s="208" t="s">
        <v>312</v>
      </c>
      <c r="D89" s="509">
        <v>20.5</v>
      </c>
      <c r="E89" s="509">
        <v>187.4</v>
      </c>
      <c r="F89" s="509">
        <v>159.4</v>
      </c>
      <c r="G89" s="509">
        <v>28</v>
      </c>
      <c r="H89" s="509">
        <v>19.5</v>
      </c>
      <c r="I89" s="509">
        <v>88</v>
      </c>
      <c r="J89" s="509">
        <v>88</v>
      </c>
      <c r="K89" s="509">
        <v>0</v>
      </c>
    </row>
    <row r="90" spans="2:11" ht="19.5" customHeight="1">
      <c r="B90" s="429" t="s">
        <v>737</v>
      </c>
      <c r="C90" s="208" t="s">
        <v>372</v>
      </c>
      <c r="D90" s="509">
        <v>20.5</v>
      </c>
      <c r="E90" s="509">
        <v>191.8</v>
      </c>
      <c r="F90" s="509">
        <v>156.8</v>
      </c>
      <c r="G90" s="509">
        <v>35</v>
      </c>
      <c r="H90" s="509">
        <v>16.6</v>
      </c>
      <c r="I90" s="509">
        <v>130.4</v>
      </c>
      <c r="J90" s="509">
        <v>122.7</v>
      </c>
      <c r="K90" s="509">
        <v>7.7</v>
      </c>
    </row>
    <row r="91" spans="2:11" ht="19.5" customHeight="1">
      <c r="B91" s="429" t="s">
        <v>738</v>
      </c>
      <c r="C91" s="208" t="s">
        <v>373</v>
      </c>
      <c r="D91" s="509">
        <v>20.8</v>
      </c>
      <c r="E91" s="509">
        <v>188.6</v>
      </c>
      <c r="F91" s="509">
        <v>162.3</v>
      </c>
      <c r="G91" s="509">
        <v>26.3</v>
      </c>
      <c r="H91" s="509">
        <v>16.6</v>
      </c>
      <c r="I91" s="509">
        <v>104.3</v>
      </c>
      <c r="J91" s="509">
        <v>103.2</v>
      </c>
      <c r="K91" s="509">
        <v>1.1</v>
      </c>
    </row>
    <row r="92" spans="2:11" ht="19.5" customHeight="1">
      <c r="B92" s="429" t="s">
        <v>739</v>
      </c>
      <c r="C92" s="208" t="s">
        <v>374</v>
      </c>
      <c r="D92" s="509">
        <v>19.8</v>
      </c>
      <c r="E92" s="509">
        <v>171.4</v>
      </c>
      <c r="F92" s="509">
        <v>154.2</v>
      </c>
      <c r="G92" s="509">
        <v>17.2</v>
      </c>
      <c r="H92" s="509">
        <v>17</v>
      </c>
      <c r="I92" s="509">
        <v>101.4</v>
      </c>
      <c r="J92" s="509">
        <v>100.5</v>
      </c>
      <c r="K92" s="509">
        <v>0.9</v>
      </c>
    </row>
    <row r="93" spans="2:11" ht="19.5" customHeight="1">
      <c r="B93" s="429" t="s">
        <v>740</v>
      </c>
      <c r="C93" s="208" t="s">
        <v>375</v>
      </c>
      <c r="D93" s="509">
        <v>19.6</v>
      </c>
      <c r="E93" s="509">
        <v>172.9</v>
      </c>
      <c r="F93" s="509">
        <v>155.6</v>
      </c>
      <c r="G93" s="509">
        <v>17.3</v>
      </c>
      <c r="H93" s="509">
        <v>16.9</v>
      </c>
      <c r="I93" s="509">
        <v>100.3</v>
      </c>
      <c r="J93" s="509">
        <v>98.5</v>
      </c>
      <c r="K93" s="509">
        <v>1.8</v>
      </c>
    </row>
    <row r="94" spans="2:11" ht="19.5" customHeight="1">
      <c r="B94" s="429" t="s">
        <v>749</v>
      </c>
      <c r="C94" s="208" t="s">
        <v>376</v>
      </c>
      <c r="D94" s="509">
        <v>19.2</v>
      </c>
      <c r="E94" s="509">
        <v>166.7</v>
      </c>
      <c r="F94" s="509">
        <v>150.8</v>
      </c>
      <c r="G94" s="509">
        <v>15.9</v>
      </c>
      <c r="H94" s="509">
        <v>19.1</v>
      </c>
      <c r="I94" s="509">
        <v>129.4</v>
      </c>
      <c r="J94" s="509">
        <v>125.3</v>
      </c>
      <c r="K94" s="509">
        <v>4.1</v>
      </c>
    </row>
    <row r="95" spans="2:11" ht="19.5" customHeight="1">
      <c r="B95" s="429" t="s">
        <v>750</v>
      </c>
      <c r="C95" s="208" t="s">
        <v>377</v>
      </c>
      <c r="D95" s="509">
        <v>19.5</v>
      </c>
      <c r="E95" s="509">
        <v>167.5</v>
      </c>
      <c r="F95" s="509">
        <v>151.7</v>
      </c>
      <c r="G95" s="509">
        <v>15.8</v>
      </c>
      <c r="H95" s="509">
        <v>16.5</v>
      </c>
      <c r="I95" s="509">
        <v>109.7</v>
      </c>
      <c r="J95" s="509">
        <v>107.1</v>
      </c>
      <c r="K95" s="509">
        <v>2.6</v>
      </c>
    </row>
    <row r="96" spans="2:11" ht="19.5" customHeight="1">
      <c r="B96" s="429" t="s">
        <v>751</v>
      </c>
      <c r="C96" s="208" t="s">
        <v>378</v>
      </c>
      <c r="D96" s="509">
        <v>20</v>
      </c>
      <c r="E96" s="509">
        <v>178.2</v>
      </c>
      <c r="F96" s="509">
        <v>157.9</v>
      </c>
      <c r="G96" s="509">
        <v>20.3</v>
      </c>
      <c r="H96" s="509">
        <v>18.5</v>
      </c>
      <c r="I96" s="509">
        <v>126.5</v>
      </c>
      <c r="J96" s="509">
        <v>121.2</v>
      </c>
      <c r="K96" s="509">
        <v>5.3</v>
      </c>
    </row>
    <row r="97" spans="2:11" ht="19.5" customHeight="1">
      <c r="B97" s="429" t="s">
        <v>752</v>
      </c>
      <c r="C97" s="448" t="s">
        <v>76</v>
      </c>
      <c r="D97" s="509">
        <v>18.6</v>
      </c>
      <c r="E97" s="509">
        <v>157</v>
      </c>
      <c r="F97" s="509">
        <v>142.9</v>
      </c>
      <c r="G97" s="509">
        <v>14.1</v>
      </c>
      <c r="H97" s="509">
        <v>14.5</v>
      </c>
      <c r="I97" s="509">
        <v>86.7</v>
      </c>
      <c r="J97" s="509">
        <v>85.2</v>
      </c>
      <c r="K97" s="509">
        <v>1.5</v>
      </c>
    </row>
    <row r="98" spans="2:11" ht="19.5" customHeight="1">
      <c r="B98" s="426" t="s">
        <v>588</v>
      </c>
      <c r="C98" s="523" t="s">
        <v>74</v>
      </c>
      <c r="D98" s="507">
        <v>19.7</v>
      </c>
      <c r="E98" s="507">
        <v>165.4</v>
      </c>
      <c r="F98" s="507">
        <v>155.4</v>
      </c>
      <c r="G98" s="507">
        <v>10</v>
      </c>
      <c r="H98" s="507">
        <v>15.6</v>
      </c>
      <c r="I98" s="507">
        <v>95.3</v>
      </c>
      <c r="J98" s="507">
        <v>94.8</v>
      </c>
      <c r="K98" s="507">
        <v>0.5</v>
      </c>
    </row>
    <row r="99" spans="2:11" ht="19.5" customHeight="1">
      <c r="B99" s="430" t="s">
        <v>589</v>
      </c>
      <c r="C99" s="524" t="s">
        <v>75</v>
      </c>
      <c r="D99" s="511">
        <v>20.8</v>
      </c>
      <c r="E99" s="511">
        <v>178</v>
      </c>
      <c r="F99" s="511">
        <v>162.4</v>
      </c>
      <c r="G99" s="511">
        <v>15.6</v>
      </c>
      <c r="H99" s="511">
        <v>18.2</v>
      </c>
      <c r="I99" s="511">
        <v>103.4</v>
      </c>
      <c r="J99" s="511">
        <v>99.9</v>
      </c>
      <c r="K99" s="511">
        <v>3.5</v>
      </c>
    </row>
    <row r="100" spans="2:11" ht="19.5" customHeight="1">
      <c r="B100" s="428" t="s">
        <v>590</v>
      </c>
      <c r="C100" s="207" t="s">
        <v>321</v>
      </c>
      <c r="D100" s="507">
        <v>21.5</v>
      </c>
      <c r="E100" s="507">
        <v>200.6</v>
      </c>
      <c r="F100" s="507">
        <v>180.2</v>
      </c>
      <c r="G100" s="507">
        <v>20.4</v>
      </c>
      <c r="H100" s="507">
        <v>16.4</v>
      </c>
      <c r="I100" s="507">
        <v>87.6</v>
      </c>
      <c r="J100" s="507">
        <v>86</v>
      </c>
      <c r="K100" s="507">
        <v>1.6</v>
      </c>
    </row>
    <row r="101" spans="2:11" ht="19.5" customHeight="1">
      <c r="B101" s="429" t="s">
        <v>591</v>
      </c>
      <c r="C101" s="208" t="s">
        <v>379</v>
      </c>
      <c r="D101" s="511">
        <v>20.3</v>
      </c>
      <c r="E101" s="511">
        <v>174.3</v>
      </c>
      <c r="F101" s="511">
        <v>160.1</v>
      </c>
      <c r="G101" s="511">
        <v>14.2</v>
      </c>
      <c r="H101" s="511">
        <v>16.2</v>
      </c>
      <c r="I101" s="511">
        <v>89</v>
      </c>
      <c r="J101" s="511">
        <v>86.8</v>
      </c>
      <c r="K101" s="511">
        <v>2.2</v>
      </c>
    </row>
    <row r="102" spans="2:11" ht="19.5" customHeight="1">
      <c r="B102" s="426" t="s">
        <v>592</v>
      </c>
      <c r="C102" s="206" t="s">
        <v>322</v>
      </c>
      <c r="D102" s="505">
        <v>19.7</v>
      </c>
      <c r="E102" s="505">
        <v>159.5</v>
      </c>
      <c r="F102" s="505">
        <v>151.5</v>
      </c>
      <c r="G102" s="505">
        <v>8</v>
      </c>
      <c r="H102" s="505">
        <v>13.4</v>
      </c>
      <c r="I102" s="505">
        <v>80.4</v>
      </c>
      <c r="J102" s="505">
        <v>79.1</v>
      </c>
      <c r="K102" s="505">
        <v>1.3</v>
      </c>
    </row>
    <row r="103" spans="2:11" ht="19.5" customHeight="1">
      <c r="B103" s="430" t="s">
        <v>593</v>
      </c>
      <c r="C103" s="205" t="s">
        <v>380</v>
      </c>
      <c r="D103" s="509">
        <v>17.5</v>
      </c>
      <c r="E103" s="509">
        <v>145.6</v>
      </c>
      <c r="F103" s="509">
        <v>138.2</v>
      </c>
      <c r="G103" s="509">
        <v>7.4</v>
      </c>
      <c r="H103" s="509">
        <v>19.8</v>
      </c>
      <c r="I103" s="509">
        <v>128.3</v>
      </c>
      <c r="J103" s="509">
        <v>122.1</v>
      </c>
      <c r="K103" s="509">
        <v>6.2</v>
      </c>
    </row>
    <row r="104" spans="2:11" ht="19.5" customHeight="1">
      <c r="B104" s="428" t="s">
        <v>594</v>
      </c>
      <c r="C104" s="207" t="s">
        <v>381</v>
      </c>
      <c r="D104" s="507">
        <v>19.8</v>
      </c>
      <c r="E104" s="507">
        <v>166.7</v>
      </c>
      <c r="F104" s="507">
        <v>149.4</v>
      </c>
      <c r="G104" s="507">
        <v>17.3</v>
      </c>
      <c r="H104" s="507">
        <v>17.1</v>
      </c>
      <c r="I104" s="507">
        <v>108</v>
      </c>
      <c r="J104" s="507">
        <v>107.4</v>
      </c>
      <c r="K104" s="507">
        <v>0.6</v>
      </c>
    </row>
    <row r="105" spans="2:11" ht="19.5" customHeight="1">
      <c r="B105" s="429" t="s">
        <v>595</v>
      </c>
      <c r="C105" s="208" t="s">
        <v>382</v>
      </c>
      <c r="D105" s="509">
        <v>19.8</v>
      </c>
      <c r="E105" s="509">
        <v>159.2</v>
      </c>
      <c r="F105" s="509">
        <v>149</v>
      </c>
      <c r="G105" s="509">
        <v>10.2</v>
      </c>
      <c r="H105" s="509">
        <v>16.8</v>
      </c>
      <c r="I105" s="509">
        <v>78.1</v>
      </c>
      <c r="J105" s="509">
        <v>76.6</v>
      </c>
      <c r="K105" s="509">
        <v>1.5</v>
      </c>
    </row>
    <row r="106" spans="2:11" ht="19.5" customHeight="1">
      <c r="B106" s="430" t="s">
        <v>596</v>
      </c>
      <c r="C106" s="205" t="s">
        <v>383</v>
      </c>
      <c r="D106" s="515">
        <v>23.1</v>
      </c>
      <c r="E106" s="515">
        <v>227.6</v>
      </c>
      <c r="F106" s="515">
        <v>222.1</v>
      </c>
      <c r="G106" s="515">
        <v>5.5</v>
      </c>
      <c r="H106" s="515">
        <v>0</v>
      </c>
      <c r="I106" s="515">
        <v>0</v>
      </c>
      <c r="J106" s="515">
        <v>0</v>
      </c>
      <c r="K106" s="515">
        <v>0</v>
      </c>
    </row>
  </sheetData>
  <sheetProtection/>
  <mergeCells count="14">
    <mergeCell ref="E5:E6"/>
    <mergeCell ref="D5:D6"/>
    <mergeCell ref="H5:H6"/>
    <mergeCell ref="I5:I6"/>
    <mergeCell ref="B4:C6"/>
    <mergeCell ref="B57:C59"/>
    <mergeCell ref="D4:G4"/>
    <mergeCell ref="H4:K4"/>
    <mergeCell ref="D57:G57"/>
    <mergeCell ref="H57:K57"/>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2" t="s">
        <v>145</v>
      </c>
      <c r="E1" s="78"/>
      <c r="I1" s="65"/>
      <c r="J1" s="65"/>
      <c r="K1" s="65"/>
    </row>
    <row r="2" spans="2:11" ht="17.25" customHeight="1">
      <c r="B2" s="488"/>
      <c r="C2" s="395">
        <v>43009</v>
      </c>
      <c r="D2" s="488"/>
      <c r="E2" s="67"/>
      <c r="F2" s="67"/>
      <c r="G2" s="67"/>
      <c r="H2" s="67"/>
      <c r="I2" s="67"/>
      <c r="J2" s="67"/>
      <c r="K2" s="67"/>
    </row>
    <row r="3" spans="2:11" ht="18" customHeight="1">
      <c r="B3" s="67"/>
      <c r="C3" s="69" t="s">
        <v>633</v>
      </c>
      <c r="E3" s="67"/>
      <c r="F3" s="67"/>
      <c r="G3" s="67"/>
      <c r="H3" s="67"/>
      <c r="I3" s="67"/>
      <c r="J3" s="67"/>
      <c r="K3" s="70" t="s">
        <v>410</v>
      </c>
    </row>
    <row r="4" spans="2:11" s="71" customFormat="1" ht="18" customHeight="1">
      <c r="B4" s="686" t="s">
        <v>524</v>
      </c>
      <c r="C4" s="687"/>
      <c r="D4" s="701" t="s">
        <v>402</v>
      </c>
      <c r="E4" s="700"/>
      <c r="F4" s="700"/>
      <c r="G4" s="715"/>
      <c r="H4" s="699" t="s">
        <v>403</v>
      </c>
      <c r="I4" s="700"/>
      <c r="J4" s="700"/>
      <c r="K4" s="715"/>
    </row>
    <row r="5" spans="2:11" s="71" customFormat="1" ht="36" customHeight="1" thickBot="1">
      <c r="B5" s="690"/>
      <c r="C5" s="691"/>
      <c r="D5" s="217" t="s">
        <v>411</v>
      </c>
      <c r="E5" s="218" t="s">
        <v>412</v>
      </c>
      <c r="F5" s="218" t="s">
        <v>413</v>
      </c>
      <c r="G5" s="219" t="s">
        <v>414</v>
      </c>
      <c r="H5" s="217" t="s">
        <v>411</v>
      </c>
      <c r="I5" s="218" t="s">
        <v>412</v>
      </c>
      <c r="J5" s="218" t="s">
        <v>413</v>
      </c>
      <c r="K5" s="219" t="s">
        <v>414</v>
      </c>
    </row>
    <row r="6" spans="2:11" ht="19.5" customHeight="1" thickTop="1">
      <c r="B6" s="442" t="s">
        <v>634</v>
      </c>
      <c r="C6" s="425" t="s">
        <v>294</v>
      </c>
      <c r="D6" s="489">
        <v>978141</v>
      </c>
      <c r="E6" s="489">
        <v>11531</v>
      </c>
      <c r="F6" s="489">
        <v>12821</v>
      </c>
      <c r="G6" s="489">
        <v>977188</v>
      </c>
      <c r="H6" s="489">
        <v>421579</v>
      </c>
      <c r="I6" s="489">
        <v>13320</v>
      </c>
      <c r="J6" s="489">
        <v>9485</v>
      </c>
      <c r="K6" s="489">
        <v>425077</v>
      </c>
    </row>
    <row r="7" spans="2:11" ht="19.5" customHeight="1">
      <c r="B7" s="443" t="s">
        <v>635</v>
      </c>
      <c r="C7" s="203" t="s">
        <v>295</v>
      </c>
      <c r="D7" s="490">
        <v>63660</v>
      </c>
      <c r="E7" s="491">
        <v>376</v>
      </c>
      <c r="F7" s="491">
        <v>465</v>
      </c>
      <c r="G7" s="491">
        <v>63570</v>
      </c>
      <c r="H7" s="491">
        <v>3314</v>
      </c>
      <c r="I7" s="491">
        <v>269</v>
      </c>
      <c r="J7" s="491">
        <v>204</v>
      </c>
      <c r="K7" s="491">
        <v>3380</v>
      </c>
    </row>
    <row r="8" spans="2:11" ht="19.5" customHeight="1">
      <c r="B8" s="444" t="s">
        <v>636</v>
      </c>
      <c r="C8" s="204" t="s">
        <v>296</v>
      </c>
      <c r="D8" s="492">
        <v>353198</v>
      </c>
      <c r="E8" s="493">
        <v>2808</v>
      </c>
      <c r="F8" s="493">
        <v>3214</v>
      </c>
      <c r="G8" s="493">
        <v>352837</v>
      </c>
      <c r="H8" s="493">
        <v>50815</v>
      </c>
      <c r="I8" s="493">
        <v>2229</v>
      </c>
      <c r="J8" s="493">
        <v>886</v>
      </c>
      <c r="K8" s="493">
        <v>52113</v>
      </c>
    </row>
    <row r="9" spans="2:11" ht="19.5" customHeight="1">
      <c r="B9" s="445" t="s">
        <v>637</v>
      </c>
      <c r="C9" s="204" t="s">
        <v>297</v>
      </c>
      <c r="D9" s="492">
        <v>5116</v>
      </c>
      <c r="E9" s="493">
        <v>2</v>
      </c>
      <c r="F9" s="493">
        <v>0</v>
      </c>
      <c r="G9" s="493">
        <v>5118</v>
      </c>
      <c r="H9" s="493">
        <v>246</v>
      </c>
      <c r="I9" s="493">
        <v>9</v>
      </c>
      <c r="J9" s="493">
        <v>9</v>
      </c>
      <c r="K9" s="493">
        <v>246</v>
      </c>
    </row>
    <row r="10" spans="2:11" ht="19.5" customHeight="1">
      <c r="B10" s="444" t="s">
        <v>638</v>
      </c>
      <c r="C10" s="204" t="s">
        <v>298</v>
      </c>
      <c r="D10" s="492">
        <v>16638</v>
      </c>
      <c r="E10" s="493">
        <v>69</v>
      </c>
      <c r="F10" s="493">
        <v>134</v>
      </c>
      <c r="G10" s="493">
        <v>16573</v>
      </c>
      <c r="H10" s="493">
        <v>2892</v>
      </c>
      <c r="I10" s="493">
        <v>384</v>
      </c>
      <c r="J10" s="493">
        <v>0</v>
      </c>
      <c r="K10" s="493">
        <v>3276</v>
      </c>
    </row>
    <row r="11" spans="2:11" ht="19.5" customHeight="1">
      <c r="B11" s="444" t="s">
        <v>639</v>
      </c>
      <c r="C11" s="204" t="s">
        <v>354</v>
      </c>
      <c r="D11" s="492">
        <v>72022</v>
      </c>
      <c r="E11" s="493">
        <v>841</v>
      </c>
      <c r="F11" s="493">
        <v>1132</v>
      </c>
      <c r="G11" s="493">
        <v>71731</v>
      </c>
      <c r="H11" s="493">
        <v>19228</v>
      </c>
      <c r="I11" s="493">
        <v>931</v>
      </c>
      <c r="J11" s="493">
        <v>687</v>
      </c>
      <c r="K11" s="493">
        <v>19472</v>
      </c>
    </row>
    <row r="12" spans="2:11" ht="19.5" customHeight="1">
      <c r="B12" s="444" t="s">
        <v>640</v>
      </c>
      <c r="C12" s="204" t="s">
        <v>355</v>
      </c>
      <c r="D12" s="492">
        <v>100144</v>
      </c>
      <c r="E12" s="493">
        <v>914</v>
      </c>
      <c r="F12" s="493">
        <v>1446</v>
      </c>
      <c r="G12" s="493">
        <v>99442</v>
      </c>
      <c r="H12" s="493">
        <v>110921</v>
      </c>
      <c r="I12" s="493">
        <v>3429</v>
      </c>
      <c r="J12" s="493">
        <v>2139</v>
      </c>
      <c r="K12" s="493">
        <v>112381</v>
      </c>
    </row>
    <row r="13" spans="2:11" ht="19.5" customHeight="1">
      <c r="B13" s="444" t="s">
        <v>641</v>
      </c>
      <c r="C13" s="204" t="s">
        <v>356</v>
      </c>
      <c r="D13" s="492">
        <v>31032</v>
      </c>
      <c r="E13" s="493">
        <v>564</v>
      </c>
      <c r="F13" s="493">
        <v>969</v>
      </c>
      <c r="G13" s="493">
        <v>30626</v>
      </c>
      <c r="H13" s="493">
        <v>5757</v>
      </c>
      <c r="I13" s="493">
        <v>92</v>
      </c>
      <c r="J13" s="493">
        <v>61</v>
      </c>
      <c r="K13" s="493">
        <v>5789</v>
      </c>
    </row>
    <row r="14" spans="2:11" ht="19.5" customHeight="1">
      <c r="B14" s="444" t="s">
        <v>642</v>
      </c>
      <c r="C14" s="204" t="s">
        <v>357</v>
      </c>
      <c r="D14" s="492">
        <v>12227</v>
      </c>
      <c r="E14" s="493">
        <v>365</v>
      </c>
      <c r="F14" s="493">
        <v>179</v>
      </c>
      <c r="G14" s="493">
        <v>12414</v>
      </c>
      <c r="H14" s="493">
        <v>5767</v>
      </c>
      <c r="I14" s="493">
        <v>264</v>
      </c>
      <c r="J14" s="493">
        <v>152</v>
      </c>
      <c r="K14" s="493">
        <v>5878</v>
      </c>
    </row>
    <row r="15" spans="2:11" ht="19.5" customHeight="1">
      <c r="B15" s="444" t="s">
        <v>643</v>
      </c>
      <c r="C15" s="204" t="s">
        <v>358</v>
      </c>
      <c r="D15" s="492">
        <v>28485</v>
      </c>
      <c r="E15" s="493">
        <v>342</v>
      </c>
      <c r="F15" s="493">
        <v>724</v>
      </c>
      <c r="G15" s="493">
        <v>28104</v>
      </c>
      <c r="H15" s="493">
        <v>7976</v>
      </c>
      <c r="I15" s="493">
        <v>164</v>
      </c>
      <c r="J15" s="493">
        <v>114</v>
      </c>
      <c r="K15" s="493">
        <v>8025</v>
      </c>
    </row>
    <row r="16" spans="2:11" ht="19.5" customHeight="1">
      <c r="B16" s="444" t="s">
        <v>644</v>
      </c>
      <c r="C16" s="204" t="s">
        <v>359</v>
      </c>
      <c r="D16" s="492">
        <v>32201</v>
      </c>
      <c r="E16" s="493">
        <v>620</v>
      </c>
      <c r="F16" s="493">
        <v>1139</v>
      </c>
      <c r="G16" s="493">
        <v>31682</v>
      </c>
      <c r="H16" s="493">
        <v>93501</v>
      </c>
      <c r="I16" s="493">
        <v>3252</v>
      </c>
      <c r="J16" s="493">
        <v>2389</v>
      </c>
      <c r="K16" s="493">
        <v>94364</v>
      </c>
    </row>
    <row r="17" spans="2:11" ht="19.5" customHeight="1">
      <c r="B17" s="444" t="s">
        <v>645</v>
      </c>
      <c r="C17" s="204" t="s">
        <v>360</v>
      </c>
      <c r="D17" s="492">
        <v>15248</v>
      </c>
      <c r="E17" s="493">
        <v>808</v>
      </c>
      <c r="F17" s="493">
        <v>552</v>
      </c>
      <c r="G17" s="493">
        <v>15934</v>
      </c>
      <c r="H17" s="493">
        <v>17418</v>
      </c>
      <c r="I17" s="493">
        <v>271</v>
      </c>
      <c r="J17" s="493">
        <v>638</v>
      </c>
      <c r="K17" s="493">
        <v>16621</v>
      </c>
    </row>
    <row r="18" spans="2:11" ht="19.5" customHeight="1">
      <c r="B18" s="444" t="s">
        <v>646</v>
      </c>
      <c r="C18" s="204" t="s">
        <v>361</v>
      </c>
      <c r="D18" s="492">
        <v>57615</v>
      </c>
      <c r="E18" s="493">
        <v>196</v>
      </c>
      <c r="F18" s="493">
        <v>395</v>
      </c>
      <c r="G18" s="493">
        <v>57418</v>
      </c>
      <c r="H18" s="493">
        <v>15679</v>
      </c>
      <c r="I18" s="493">
        <v>577</v>
      </c>
      <c r="J18" s="493">
        <v>132</v>
      </c>
      <c r="K18" s="493">
        <v>16122</v>
      </c>
    </row>
    <row r="19" spans="2:11" ht="19.5" customHeight="1">
      <c r="B19" s="444" t="s">
        <v>647</v>
      </c>
      <c r="C19" s="204" t="s">
        <v>362</v>
      </c>
      <c r="D19" s="492">
        <v>119046</v>
      </c>
      <c r="E19" s="493">
        <v>1441</v>
      </c>
      <c r="F19" s="493">
        <v>611</v>
      </c>
      <c r="G19" s="493">
        <v>119898</v>
      </c>
      <c r="H19" s="493">
        <v>50095</v>
      </c>
      <c r="I19" s="493">
        <v>573</v>
      </c>
      <c r="J19" s="493">
        <v>1171</v>
      </c>
      <c r="K19" s="493">
        <v>49475</v>
      </c>
    </row>
    <row r="20" spans="2:11" ht="19.5" customHeight="1">
      <c r="B20" s="444" t="s">
        <v>648</v>
      </c>
      <c r="C20" s="204" t="s">
        <v>299</v>
      </c>
      <c r="D20" s="492">
        <v>9555</v>
      </c>
      <c r="E20" s="493">
        <v>165</v>
      </c>
      <c r="F20" s="493">
        <v>80</v>
      </c>
      <c r="G20" s="493">
        <v>9641</v>
      </c>
      <c r="H20" s="493">
        <v>2288</v>
      </c>
      <c r="I20" s="493">
        <v>55</v>
      </c>
      <c r="J20" s="493">
        <v>67</v>
      </c>
      <c r="K20" s="493">
        <v>2275</v>
      </c>
    </row>
    <row r="21" spans="2:11" ht="19.5" customHeight="1">
      <c r="B21" s="446" t="s">
        <v>649</v>
      </c>
      <c r="C21" s="205" t="s">
        <v>363</v>
      </c>
      <c r="D21" s="494">
        <v>61954</v>
      </c>
      <c r="E21" s="495">
        <v>2020</v>
      </c>
      <c r="F21" s="495">
        <v>1781</v>
      </c>
      <c r="G21" s="495">
        <v>62200</v>
      </c>
      <c r="H21" s="495">
        <v>35682</v>
      </c>
      <c r="I21" s="495">
        <v>821</v>
      </c>
      <c r="J21" s="495">
        <v>836</v>
      </c>
      <c r="K21" s="495">
        <v>35660</v>
      </c>
    </row>
    <row r="22" spans="2:11" ht="19.5" customHeight="1">
      <c r="B22" s="426" t="s">
        <v>650</v>
      </c>
      <c r="C22" s="206" t="s">
        <v>364</v>
      </c>
      <c r="D22" s="491">
        <v>37038</v>
      </c>
      <c r="E22" s="491">
        <v>169</v>
      </c>
      <c r="F22" s="491">
        <v>402</v>
      </c>
      <c r="G22" s="491">
        <v>36804</v>
      </c>
      <c r="H22" s="491">
        <v>20756</v>
      </c>
      <c r="I22" s="491">
        <v>1663</v>
      </c>
      <c r="J22" s="491">
        <v>327</v>
      </c>
      <c r="K22" s="491">
        <v>22093</v>
      </c>
    </row>
    <row r="23" spans="2:11" ht="19.5" customHeight="1">
      <c r="B23" s="427" t="s">
        <v>651</v>
      </c>
      <c r="C23" s="204" t="s">
        <v>301</v>
      </c>
      <c r="D23" s="496">
        <v>6473</v>
      </c>
      <c r="E23" s="496">
        <v>31</v>
      </c>
      <c r="F23" s="496">
        <v>39</v>
      </c>
      <c r="G23" s="496">
        <v>6465</v>
      </c>
      <c r="H23" s="496">
        <v>1187</v>
      </c>
      <c r="I23" s="496">
        <v>9</v>
      </c>
      <c r="J23" s="496">
        <v>9</v>
      </c>
      <c r="K23" s="496">
        <v>1187</v>
      </c>
    </row>
    <row r="24" spans="2:11" ht="19.5" customHeight="1">
      <c r="B24" s="428" t="s">
        <v>652</v>
      </c>
      <c r="C24" s="207" t="s">
        <v>365</v>
      </c>
      <c r="D24" s="497">
        <v>4431</v>
      </c>
      <c r="E24" s="497">
        <v>24</v>
      </c>
      <c r="F24" s="497">
        <v>6</v>
      </c>
      <c r="G24" s="497">
        <v>4449</v>
      </c>
      <c r="H24" s="497">
        <v>112</v>
      </c>
      <c r="I24" s="497">
        <v>1</v>
      </c>
      <c r="J24" s="497">
        <v>0</v>
      </c>
      <c r="K24" s="497">
        <v>113</v>
      </c>
    </row>
    <row r="25" spans="2:11" ht="19.5" customHeight="1">
      <c r="B25" s="429" t="s">
        <v>653</v>
      </c>
      <c r="C25" s="208" t="s">
        <v>366</v>
      </c>
      <c r="D25" s="493">
        <v>6136</v>
      </c>
      <c r="E25" s="493">
        <v>17</v>
      </c>
      <c r="F25" s="493">
        <v>0</v>
      </c>
      <c r="G25" s="493">
        <v>6153</v>
      </c>
      <c r="H25" s="493">
        <v>402</v>
      </c>
      <c r="I25" s="493">
        <v>9</v>
      </c>
      <c r="J25" s="493">
        <v>0</v>
      </c>
      <c r="K25" s="493">
        <v>411</v>
      </c>
    </row>
    <row r="26" spans="2:11" ht="19.5" customHeight="1">
      <c r="B26" s="429" t="s">
        <v>654</v>
      </c>
      <c r="C26" s="208" t="s">
        <v>367</v>
      </c>
      <c r="D26" s="493">
        <v>15916</v>
      </c>
      <c r="E26" s="493">
        <v>145</v>
      </c>
      <c r="F26" s="493">
        <v>88</v>
      </c>
      <c r="G26" s="493">
        <v>15973</v>
      </c>
      <c r="H26" s="493">
        <v>920</v>
      </c>
      <c r="I26" s="493">
        <v>0</v>
      </c>
      <c r="J26" s="493">
        <v>0</v>
      </c>
      <c r="K26" s="493">
        <v>920</v>
      </c>
    </row>
    <row r="27" spans="2:11" ht="19.5" customHeight="1">
      <c r="B27" s="429" t="s">
        <v>655</v>
      </c>
      <c r="C27" s="208" t="s">
        <v>305</v>
      </c>
      <c r="D27" s="493">
        <v>6453</v>
      </c>
      <c r="E27" s="493">
        <v>68</v>
      </c>
      <c r="F27" s="493">
        <v>57</v>
      </c>
      <c r="G27" s="493">
        <v>6509</v>
      </c>
      <c r="H27" s="493">
        <v>1883</v>
      </c>
      <c r="I27" s="493">
        <v>9</v>
      </c>
      <c r="J27" s="493">
        <v>24</v>
      </c>
      <c r="K27" s="493">
        <v>1823</v>
      </c>
    </row>
    <row r="28" spans="2:11" ht="19.5" customHeight="1">
      <c r="B28" s="429" t="s">
        <v>656</v>
      </c>
      <c r="C28" s="208" t="s">
        <v>368</v>
      </c>
      <c r="D28" s="493">
        <v>24501</v>
      </c>
      <c r="E28" s="493">
        <v>118</v>
      </c>
      <c r="F28" s="493">
        <v>204</v>
      </c>
      <c r="G28" s="493">
        <v>24415</v>
      </c>
      <c r="H28" s="493">
        <v>324</v>
      </c>
      <c r="I28" s="493">
        <v>16</v>
      </c>
      <c r="J28" s="493">
        <v>3</v>
      </c>
      <c r="K28" s="493">
        <v>337</v>
      </c>
    </row>
    <row r="29" spans="2:11" ht="19.5" customHeight="1">
      <c r="B29" s="429" t="s">
        <v>657</v>
      </c>
      <c r="C29" s="208" t="s">
        <v>369</v>
      </c>
      <c r="D29" s="493">
        <v>16726</v>
      </c>
      <c r="E29" s="493">
        <v>73</v>
      </c>
      <c r="F29" s="493">
        <v>162</v>
      </c>
      <c r="G29" s="493">
        <v>16638</v>
      </c>
      <c r="H29" s="493">
        <v>4038</v>
      </c>
      <c r="I29" s="493">
        <v>23</v>
      </c>
      <c r="J29" s="493">
        <v>23</v>
      </c>
      <c r="K29" s="493">
        <v>4037</v>
      </c>
    </row>
    <row r="30" spans="2:11" ht="19.5" customHeight="1">
      <c r="B30" s="429" t="s">
        <v>658</v>
      </c>
      <c r="C30" s="208" t="s">
        <v>370</v>
      </c>
      <c r="D30" s="493">
        <v>6440</v>
      </c>
      <c r="E30" s="493">
        <v>62</v>
      </c>
      <c r="F30" s="493">
        <v>35</v>
      </c>
      <c r="G30" s="493">
        <v>6468</v>
      </c>
      <c r="H30" s="493">
        <v>667</v>
      </c>
      <c r="I30" s="493">
        <v>19</v>
      </c>
      <c r="J30" s="493">
        <v>7</v>
      </c>
      <c r="K30" s="493">
        <v>678</v>
      </c>
    </row>
    <row r="31" spans="2:11" ht="19.5" customHeight="1">
      <c r="B31" s="429" t="s">
        <v>659</v>
      </c>
      <c r="C31" s="208" t="s">
        <v>371</v>
      </c>
      <c r="D31" s="493">
        <v>5087</v>
      </c>
      <c r="E31" s="493">
        <v>12</v>
      </c>
      <c r="F31" s="493">
        <v>12</v>
      </c>
      <c r="G31" s="493">
        <v>5088</v>
      </c>
      <c r="H31" s="493">
        <v>790</v>
      </c>
      <c r="I31" s="493">
        <v>3</v>
      </c>
      <c r="J31" s="493">
        <v>62</v>
      </c>
      <c r="K31" s="493">
        <v>730</v>
      </c>
    </row>
    <row r="32" spans="2:11" ht="19.5" customHeight="1">
      <c r="B32" s="429" t="s">
        <v>660</v>
      </c>
      <c r="C32" s="208" t="s">
        <v>310</v>
      </c>
      <c r="D32" s="493">
        <v>3226</v>
      </c>
      <c r="E32" s="493">
        <v>26</v>
      </c>
      <c r="F32" s="493">
        <v>40</v>
      </c>
      <c r="G32" s="493">
        <v>3211</v>
      </c>
      <c r="H32" s="493">
        <v>193</v>
      </c>
      <c r="I32" s="493">
        <v>12</v>
      </c>
      <c r="J32" s="493">
        <v>0</v>
      </c>
      <c r="K32" s="493">
        <v>206</v>
      </c>
    </row>
    <row r="33" spans="2:11" ht="19.5" customHeight="1">
      <c r="B33" s="429" t="s">
        <v>661</v>
      </c>
      <c r="C33" s="208" t="s">
        <v>311</v>
      </c>
      <c r="D33" s="493">
        <v>4760</v>
      </c>
      <c r="E33" s="493">
        <v>41</v>
      </c>
      <c r="F33" s="493">
        <v>27</v>
      </c>
      <c r="G33" s="493">
        <v>4774</v>
      </c>
      <c r="H33" s="493">
        <v>136</v>
      </c>
      <c r="I33" s="493">
        <v>0</v>
      </c>
      <c r="J33" s="493">
        <v>4</v>
      </c>
      <c r="K33" s="493">
        <v>132</v>
      </c>
    </row>
    <row r="34" spans="2:11" ht="19.5" customHeight="1">
      <c r="B34" s="429" t="s">
        <v>662</v>
      </c>
      <c r="C34" s="208" t="s">
        <v>312</v>
      </c>
      <c r="D34" s="493">
        <v>21239</v>
      </c>
      <c r="E34" s="493">
        <v>169</v>
      </c>
      <c r="F34" s="493">
        <v>358</v>
      </c>
      <c r="G34" s="493">
        <v>21049</v>
      </c>
      <c r="H34" s="493">
        <v>2395</v>
      </c>
      <c r="I34" s="493">
        <v>86</v>
      </c>
      <c r="J34" s="493">
        <v>29</v>
      </c>
      <c r="K34" s="493">
        <v>2453</v>
      </c>
    </row>
    <row r="35" spans="2:11" ht="19.5" customHeight="1">
      <c r="B35" s="429" t="s">
        <v>663</v>
      </c>
      <c r="C35" s="208" t="s">
        <v>372</v>
      </c>
      <c r="D35" s="493">
        <v>10386</v>
      </c>
      <c r="E35" s="493">
        <v>159</v>
      </c>
      <c r="F35" s="493">
        <v>41</v>
      </c>
      <c r="G35" s="493">
        <v>10504</v>
      </c>
      <c r="H35" s="493">
        <v>1143</v>
      </c>
      <c r="I35" s="493">
        <v>108</v>
      </c>
      <c r="J35" s="493">
        <v>23</v>
      </c>
      <c r="K35" s="493">
        <v>1228</v>
      </c>
    </row>
    <row r="36" spans="2:11" ht="19.5" customHeight="1">
      <c r="B36" s="429" t="s">
        <v>664</v>
      </c>
      <c r="C36" s="208" t="s">
        <v>373</v>
      </c>
      <c r="D36" s="493">
        <v>28700</v>
      </c>
      <c r="E36" s="493">
        <v>76</v>
      </c>
      <c r="F36" s="493">
        <v>318</v>
      </c>
      <c r="G36" s="493">
        <v>28457</v>
      </c>
      <c r="H36" s="493">
        <v>2411</v>
      </c>
      <c r="I36" s="493">
        <v>35</v>
      </c>
      <c r="J36" s="493">
        <v>0</v>
      </c>
      <c r="K36" s="493">
        <v>2447</v>
      </c>
    </row>
    <row r="37" spans="2:11" ht="19.5" customHeight="1">
      <c r="B37" s="429" t="s">
        <v>665</v>
      </c>
      <c r="C37" s="208" t="s">
        <v>374</v>
      </c>
      <c r="D37" s="493">
        <v>8793</v>
      </c>
      <c r="E37" s="493">
        <v>160</v>
      </c>
      <c r="F37" s="493">
        <v>109</v>
      </c>
      <c r="G37" s="493">
        <v>8843</v>
      </c>
      <c r="H37" s="493">
        <v>617</v>
      </c>
      <c r="I37" s="493">
        <v>16</v>
      </c>
      <c r="J37" s="493">
        <v>1</v>
      </c>
      <c r="K37" s="493">
        <v>633</v>
      </c>
    </row>
    <row r="38" spans="2:11" ht="19.5" customHeight="1">
      <c r="B38" s="429" t="s">
        <v>666</v>
      </c>
      <c r="C38" s="208" t="s">
        <v>375</v>
      </c>
      <c r="D38" s="493">
        <v>9012</v>
      </c>
      <c r="E38" s="493">
        <v>90</v>
      </c>
      <c r="F38" s="493">
        <v>69</v>
      </c>
      <c r="G38" s="493">
        <v>9033</v>
      </c>
      <c r="H38" s="493">
        <v>2939</v>
      </c>
      <c r="I38" s="493">
        <v>18</v>
      </c>
      <c r="J38" s="493">
        <v>120</v>
      </c>
      <c r="K38" s="493">
        <v>2837</v>
      </c>
    </row>
    <row r="39" spans="2:11" ht="19.5" customHeight="1">
      <c r="B39" s="429" t="s">
        <v>667</v>
      </c>
      <c r="C39" s="208" t="s">
        <v>376</v>
      </c>
      <c r="D39" s="493">
        <v>29982</v>
      </c>
      <c r="E39" s="493">
        <v>345</v>
      </c>
      <c r="F39" s="493">
        <v>375</v>
      </c>
      <c r="G39" s="493">
        <v>29952</v>
      </c>
      <c r="H39" s="493">
        <v>2763</v>
      </c>
      <c r="I39" s="493">
        <v>184</v>
      </c>
      <c r="J39" s="493">
        <v>2</v>
      </c>
      <c r="K39" s="493">
        <v>2945</v>
      </c>
    </row>
    <row r="40" spans="2:11" ht="19.5" customHeight="1">
      <c r="B40" s="429" t="s">
        <v>668</v>
      </c>
      <c r="C40" s="208" t="s">
        <v>377</v>
      </c>
      <c r="D40" s="493">
        <v>8600</v>
      </c>
      <c r="E40" s="493">
        <v>21</v>
      </c>
      <c r="F40" s="493">
        <v>44</v>
      </c>
      <c r="G40" s="493">
        <v>8578</v>
      </c>
      <c r="H40" s="493">
        <v>238</v>
      </c>
      <c r="I40" s="493">
        <v>0</v>
      </c>
      <c r="J40" s="493">
        <v>1</v>
      </c>
      <c r="K40" s="493">
        <v>236</v>
      </c>
    </row>
    <row r="41" spans="2:11" ht="19.5" customHeight="1">
      <c r="B41" s="429" t="s">
        <v>669</v>
      </c>
      <c r="C41" s="208" t="s">
        <v>378</v>
      </c>
      <c r="D41" s="493">
        <v>89146</v>
      </c>
      <c r="E41" s="493">
        <v>846</v>
      </c>
      <c r="F41" s="493">
        <v>762</v>
      </c>
      <c r="G41" s="493">
        <v>89230</v>
      </c>
      <c r="H41" s="493">
        <v>3224</v>
      </c>
      <c r="I41" s="493">
        <v>16</v>
      </c>
      <c r="J41" s="493">
        <v>234</v>
      </c>
      <c r="K41" s="493">
        <v>3006</v>
      </c>
    </row>
    <row r="42" spans="2:11" ht="19.5" customHeight="1">
      <c r="B42" s="429" t="s">
        <v>670</v>
      </c>
      <c r="C42" s="448" t="s">
        <v>76</v>
      </c>
      <c r="D42" s="493">
        <v>10153</v>
      </c>
      <c r="E42" s="493">
        <v>156</v>
      </c>
      <c r="F42" s="493">
        <v>66</v>
      </c>
      <c r="G42" s="493">
        <v>10244</v>
      </c>
      <c r="H42" s="493">
        <v>3677</v>
      </c>
      <c r="I42" s="493">
        <v>2</v>
      </c>
      <c r="J42" s="493">
        <v>17</v>
      </c>
      <c r="K42" s="493">
        <v>3661</v>
      </c>
    </row>
    <row r="43" spans="2:11" ht="19.5" customHeight="1">
      <c r="B43" s="426" t="s">
        <v>588</v>
      </c>
      <c r="C43" s="523" t="s">
        <v>74</v>
      </c>
      <c r="D43" s="491">
        <v>53475</v>
      </c>
      <c r="E43" s="491">
        <v>342</v>
      </c>
      <c r="F43" s="491">
        <v>303</v>
      </c>
      <c r="G43" s="491">
        <v>53346</v>
      </c>
      <c r="H43" s="491">
        <v>9861</v>
      </c>
      <c r="I43" s="491">
        <v>0</v>
      </c>
      <c r="J43" s="491">
        <v>337</v>
      </c>
      <c r="K43" s="491">
        <v>9692</v>
      </c>
    </row>
    <row r="44" spans="2:11" ht="19.5" customHeight="1">
      <c r="B44" s="430" t="s">
        <v>589</v>
      </c>
      <c r="C44" s="524" t="s">
        <v>75</v>
      </c>
      <c r="D44" s="495">
        <v>46669</v>
      </c>
      <c r="E44" s="495">
        <v>572</v>
      </c>
      <c r="F44" s="495">
        <v>1143</v>
      </c>
      <c r="G44" s="495">
        <v>46096</v>
      </c>
      <c r="H44" s="495">
        <v>101060</v>
      </c>
      <c r="I44" s="495">
        <v>3429</v>
      </c>
      <c r="J44" s="495">
        <v>1802</v>
      </c>
      <c r="K44" s="495">
        <v>102689</v>
      </c>
    </row>
    <row r="45" spans="2:11" ht="19.5" customHeight="1">
      <c r="B45" s="428" t="s">
        <v>590</v>
      </c>
      <c r="C45" s="207" t="s">
        <v>321</v>
      </c>
      <c r="D45" s="491">
        <v>11133</v>
      </c>
      <c r="E45" s="491">
        <v>32</v>
      </c>
      <c r="F45" s="491">
        <v>214</v>
      </c>
      <c r="G45" s="491">
        <v>10951</v>
      </c>
      <c r="H45" s="491">
        <v>20122</v>
      </c>
      <c r="I45" s="491">
        <v>748</v>
      </c>
      <c r="J45" s="491">
        <v>1522</v>
      </c>
      <c r="K45" s="491">
        <v>19348</v>
      </c>
    </row>
    <row r="46" spans="2:11" ht="19.5" customHeight="1">
      <c r="B46" s="429" t="s">
        <v>591</v>
      </c>
      <c r="C46" s="208" t="s">
        <v>379</v>
      </c>
      <c r="D46" s="495">
        <v>21068</v>
      </c>
      <c r="E46" s="495">
        <v>588</v>
      </c>
      <c r="F46" s="495">
        <v>925</v>
      </c>
      <c r="G46" s="495">
        <v>20731</v>
      </c>
      <c r="H46" s="495">
        <v>73379</v>
      </c>
      <c r="I46" s="495">
        <v>2504</v>
      </c>
      <c r="J46" s="495">
        <v>867</v>
      </c>
      <c r="K46" s="495">
        <v>75016</v>
      </c>
    </row>
    <row r="47" spans="2:11" ht="19.5" customHeight="1">
      <c r="B47" s="426" t="s">
        <v>592</v>
      </c>
      <c r="C47" s="206" t="s">
        <v>322</v>
      </c>
      <c r="D47" s="497">
        <v>56897</v>
      </c>
      <c r="E47" s="497">
        <v>1168</v>
      </c>
      <c r="F47" s="497">
        <v>409</v>
      </c>
      <c r="G47" s="497">
        <v>57656</v>
      </c>
      <c r="H47" s="497">
        <v>18590</v>
      </c>
      <c r="I47" s="497">
        <v>170</v>
      </c>
      <c r="J47" s="497">
        <v>447</v>
      </c>
      <c r="K47" s="497">
        <v>18313</v>
      </c>
    </row>
    <row r="48" spans="2:11" ht="19.5" customHeight="1">
      <c r="B48" s="430" t="s">
        <v>593</v>
      </c>
      <c r="C48" s="205" t="s">
        <v>380</v>
      </c>
      <c r="D48" s="493">
        <v>62149</v>
      </c>
      <c r="E48" s="493">
        <v>273</v>
      </c>
      <c r="F48" s="493">
        <v>202</v>
      </c>
      <c r="G48" s="493">
        <v>62242</v>
      </c>
      <c r="H48" s="493">
        <v>31505</v>
      </c>
      <c r="I48" s="493">
        <v>403</v>
      </c>
      <c r="J48" s="493">
        <v>724</v>
      </c>
      <c r="K48" s="493">
        <v>31162</v>
      </c>
    </row>
    <row r="49" spans="2:11" ht="19.5" customHeight="1">
      <c r="B49" s="428" t="s">
        <v>594</v>
      </c>
      <c r="C49" s="207" t="s">
        <v>381</v>
      </c>
      <c r="D49" s="498">
        <v>21572</v>
      </c>
      <c r="E49" s="498">
        <v>1755</v>
      </c>
      <c r="F49" s="498">
        <v>1382</v>
      </c>
      <c r="G49" s="498">
        <v>21944</v>
      </c>
      <c r="H49" s="498">
        <v>1757</v>
      </c>
      <c r="I49" s="498">
        <v>77</v>
      </c>
      <c r="J49" s="498">
        <v>174</v>
      </c>
      <c r="K49" s="498">
        <v>1661</v>
      </c>
    </row>
    <row r="50" spans="2:11" ht="19.5" customHeight="1">
      <c r="B50" s="429" t="s">
        <v>595</v>
      </c>
      <c r="C50" s="208" t="s">
        <v>382</v>
      </c>
      <c r="D50" s="496">
        <v>21238</v>
      </c>
      <c r="E50" s="496">
        <v>265</v>
      </c>
      <c r="F50" s="496">
        <v>302</v>
      </c>
      <c r="G50" s="496">
        <v>21208</v>
      </c>
      <c r="H50" s="496">
        <v>32058</v>
      </c>
      <c r="I50" s="496">
        <v>488</v>
      </c>
      <c r="J50" s="496">
        <v>662</v>
      </c>
      <c r="K50" s="496">
        <v>31877</v>
      </c>
    </row>
    <row r="51" spans="2:11" ht="19.5" customHeight="1">
      <c r="B51" s="430" t="s">
        <v>596</v>
      </c>
      <c r="C51" s="205" t="s">
        <v>383</v>
      </c>
      <c r="D51" s="495">
        <v>19144</v>
      </c>
      <c r="E51" s="495">
        <v>0</v>
      </c>
      <c r="F51" s="495">
        <v>97</v>
      </c>
      <c r="G51" s="495">
        <v>19048</v>
      </c>
      <c r="H51" s="495">
        <v>1867</v>
      </c>
      <c r="I51" s="495">
        <v>256</v>
      </c>
      <c r="J51" s="495">
        <v>0</v>
      </c>
      <c r="K51" s="495">
        <v>2122</v>
      </c>
    </row>
    <row r="52" spans="2:11" ht="18.75">
      <c r="B52" s="65"/>
      <c r="C52" s="70"/>
      <c r="D52" s="202" t="s">
        <v>146</v>
      </c>
      <c r="F52" s="499"/>
      <c r="I52" s="65"/>
      <c r="J52" s="65"/>
      <c r="K52" s="65"/>
    </row>
    <row r="53" spans="2:11" ht="17.25" customHeight="1">
      <c r="B53" s="488"/>
      <c r="C53" s="395">
        <v>43009</v>
      </c>
      <c r="D53" s="488"/>
      <c r="E53" s="67"/>
      <c r="F53" s="67"/>
      <c r="G53" s="67"/>
      <c r="H53" s="67"/>
      <c r="I53" s="67"/>
      <c r="J53" s="67"/>
      <c r="K53" s="67"/>
    </row>
    <row r="54" spans="2:11" ht="14.25">
      <c r="B54" s="67"/>
      <c r="C54" s="69" t="s">
        <v>597</v>
      </c>
      <c r="E54" s="67"/>
      <c r="F54" s="67"/>
      <c r="G54" s="67"/>
      <c r="H54" s="67"/>
      <c r="I54" s="67"/>
      <c r="J54" s="67"/>
      <c r="K54" s="70" t="s">
        <v>493</v>
      </c>
    </row>
    <row r="55" spans="1:11" ht="18" customHeight="1">
      <c r="A55" s="71"/>
      <c r="B55" s="686" t="s">
        <v>524</v>
      </c>
      <c r="C55" s="687"/>
      <c r="D55" s="701" t="s">
        <v>491</v>
      </c>
      <c r="E55" s="700"/>
      <c r="F55" s="700"/>
      <c r="G55" s="715"/>
      <c r="H55" s="699" t="s">
        <v>492</v>
      </c>
      <c r="I55" s="700"/>
      <c r="J55" s="700"/>
      <c r="K55" s="715"/>
    </row>
    <row r="56" spans="2:11" s="71" customFormat="1" ht="36" customHeight="1" thickBot="1">
      <c r="B56" s="690"/>
      <c r="C56" s="691"/>
      <c r="D56" s="217" t="s">
        <v>494</v>
      </c>
      <c r="E56" s="218" t="s">
        <v>495</v>
      </c>
      <c r="F56" s="218" t="s">
        <v>496</v>
      </c>
      <c r="G56" s="219" t="s">
        <v>497</v>
      </c>
      <c r="H56" s="217" t="s">
        <v>494</v>
      </c>
      <c r="I56" s="218" t="s">
        <v>495</v>
      </c>
      <c r="J56" s="218" t="s">
        <v>496</v>
      </c>
      <c r="K56" s="219" t="s">
        <v>497</v>
      </c>
    </row>
    <row r="57" spans="1:11" s="71" customFormat="1" ht="19.5" customHeight="1" thickTop="1">
      <c r="A57" s="70"/>
      <c r="B57" s="442" t="s">
        <v>323</v>
      </c>
      <c r="C57" s="425" t="s">
        <v>294</v>
      </c>
      <c r="D57" s="489">
        <v>640650</v>
      </c>
      <c r="E57" s="489">
        <v>7182</v>
      </c>
      <c r="F57" s="489">
        <v>7248</v>
      </c>
      <c r="G57" s="489">
        <v>640609</v>
      </c>
      <c r="H57" s="489">
        <v>206048</v>
      </c>
      <c r="I57" s="489">
        <v>3611</v>
      </c>
      <c r="J57" s="489">
        <v>4385</v>
      </c>
      <c r="K57" s="489">
        <v>205249</v>
      </c>
    </row>
    <row r="58" spans="2:11" ht="19.5" customHeight="1">
      <c r="B58" s="443" t="s">
        <v>671</v>
      </c>
      <c r="C58" s="203" t="s">
        <v>295</v>
      </c>
      <c r="D58" s="490">
        <v>19581</v>
      </c>
      <c r="E58" s="491">
        <v>0</v>
      </c>
      <c r="F58" s="491">
        <v>0</v>
      </c>
      <c r="G58" s="491">
        <v>19580</v>
      </c>
      <c r="H58" s="491">
        <v>115</v>
      </c>
      <c r="I58" s="491">
        <v>0</v>
      </c>
      <c r="J58" s="491">
        <v>12</v>
      </c>
      <c r="K58" s="491">
        <v>104</v>
      </c>
    </row>
    <row r="59" spans="2:11" ht="19.5" customHeight="1">
      <c r="B59" s="444" t="s">
        <v>672</v>
      </c>
      <c r="C59" s="204" t="s">
        <v>296</v>
      </c>
      <c r="D59" s="492">
        <v>285945</v>
      </c>
      <c r="E59" s="493">
        <v>2333</v>
      </c>
      <c r="F59" s="493">
        <v>2522</v>
      </c>
      <c r="G59" s="493">
        <v>285756</v>
      </c>
      <c r="H59" s="493">
        <v>25266</v>
      </c>
      <c r="I59" s="493">
        <v>556</v>
      </c>
      <c r="J59" s="493">
        <v>442</v>
      </c>
      <c r="K59" s="493">
        <v>25380</v>
      </c>
    </row>
    <row r="60" spans="2:11" ht="19.5" customHeight="1">
      <c r="B60" s="445" t="s">
        <v>673</v>
      </c>
      <c r="C60" s="204" t="s">
        <v>297</v>
      </c>
      <c r="D60" s="492">
        <v>5116</v>
      </c>
      <c r="E60" s="493">
        <v>2</v>
      </c>
      <c r="F60" s="493">
        <v>0</v>
      </c>
      <c r="G60" s="493">
        <v>5118</v>
      </c>
      <c r="H60" s="493">
        <v>246</v>
      </c>
      <c r="I60" s="493">
        <v>9</v>
      </c>
      <c r="J60" s="493">
        <v>9</v>
      </c>
      <c r="K60" s="493">
        <v>246</v>
      </c>
    </row>
    <row r="61" spans="2:11" ht="19.5" customHeight="1">
      <c r="B61" s="444" t="s">
        <v>674</v>
      </c>
      <c r="C61" s="204" t="s">
        <v>298</v>
      </c>
      <c r="D61" s="492">
        <v>10941</v>
      </c>
      <c r="E61" s="493">
        <v>69</v>
      </c>
      <c r="F61" s="493">
        <v>9</v>
      </c>
      <c r="G61" s="493">
        <v>11002</v>
      </c>
      <c r="H61" s="493">
        <v>922</v>
      </c>
      <c r="I61" s="493">
        <v>9</v>
      </c>
      <c r="J61" s="493">
        <v>0</v>
      </c>
      <c r="K61" s="493">
        <v>930</v>
      </c>
    </row>
    <row r="62" spans="2:11" ht="19.5" customHeight="1">
      <c r="B62" s="444" t="s">
        <v>675</v>
      </c>
      <c r="C62" s="204" t="s">
        <v>354</v>
      </c>
      <c r="D62" s="492">
        <v>51983</v>
      </c>
      <c r="E62" s="493">
        <v>780</v>
      </c>
      <c r="F62" s="493">
        <v>1132</v>
      </c>
      <c r="G62" s="493">
        <v>51631</v>
      </c>
      <c r="H62" s="493">
        <v>10980</v>
      </c>
      <c r="I62" s="493">
        <v>346</v>
      </c>
      <c r="J62" s="493">
        <v>186</v>
      </c>
      <c r="K62" s="493">
        <v>11140</v>
      </c>
    </row>
    <row r="63" spans="2:11" ht="19.5" customHeight="1">
      <c r="B63" s="444" t="s">
        <v>676</v>
      </c>
      <c r="C63" s="204" t="s">
        <v>355</v>
      </c>
      <c r="D63" s="492">
        <v>40865</v>
      </c>
      <c r="E63" s="493">
        <v>616</v>
      </c>
      <c r="F63" s="493">
        <v>940</v>
      </c>
      <c r="G63" s="493">
        <v>40539</v>
      </c>
      <c r="H63" s="493">
        <v>50155</v>
      </c>
      <c r="I63" s="493">
        <v>529</v>
      </c>
      <c r="J63" s="493">
        <v>756</v>
      </c>
      <c r="K63" s="493">
        <v>49930</v>
      </c>
    </row>
    <row r="64" spans="2:11" ht="19.5" customHeight="1">
      <c r="B64" s="444" t="s">
        <v>677</v>
      </c>
      <c r="C64" s="204" t="s">
        <v>356</v>
      </c>
      <c r="D64" s="492">
        <v>14474</v>
      </c>
      <c r="E64" s="493">
        <v>126</v>
      </c>
      <c r="F64" s="493">
        <v>297</v>
      </c>
      <c r="G64" s="493">
        <v>14303</v>
      </c>
      <c r="H64" s="493">
        <v>2503</v>
      </c>
      <c r="I64" s="493">
        <v>34</v>
      </c>
      <c r="J64" s="493">
        <v>3</v>
      </c>
      <c r="K64" s="493">
        <v>2534</v>
      </c>
    </row>
    <row r="65" spans="2:11" ht="19.5" customHeight="1">
      <c r="B65" s="444" t="s">
        <v>678</v>
      </c>
      <c r="C65" s="204" t="s">
        <v>357</v>
      </c>
      <c r="D65" s="492">
        <v>6120</v>
      </c>
      <c r="E65" s="493">
        <v>55</v>
      </c>
      <c r="F65" s="493">
        <v>63</v>
      </c>
      <c r="G65" s="493">
        <v>6112</v>
      </c>
      <c r="H65" s="493">
        <v>1574</v>
      </c>
      <c r="I65" s="493">
        <v>22</v>
      </c>
      <c r="J65" s="493">
        <v>12</v>
      </c>
      <c r="K65" s="493">
        <v>1584</v>
      </c>
    </row>
    <row r="66" spans="2:11" ht="19.5" customHeight="1">
      <c r="B66" s="444" t="s">
        <v>324</v>
      </c>
      <c r="C66" s="204" t="s">
        <v>358</v>
      </c>
      <c r="D66" s="492">
        <v>16815</v>
      </c>
      <c r="E66" s="493">
        <v>230</v>
      </c>
      <c r="F66" s="493">
        <v>403</v>
      </c>
      <c r="G66" s="493">
        <v>16643</v>
      </c>
      <c r="H66" s="493">
        <v>3890</v>
      </c>
      <c r="I66" s="493">
        <v>58</v>
      </c>
      <c r="J66" s="493">
        <v>114</v>
      </c>
      <c r="K66" s="493">
        <v>3833</v>
      </c>
    </row>
    <row r="67" spans="2:11" ht="19.5" customHeight="1">
      <c r="B67" s="444" t="s">
        <v>679</v>
      </c>
      <c r="C67" s="204" t="s">
        <v>359</v>
      </c>
      <c r="D67" s="492">
        <v>17095</v>
      </c>
      <c r="E67" s="493">
        <v>179</v>
      </c>
      <c r="F67" s="493">
        <v>259</v>
      </c>
      <c r="G67" s="493">
        <v>17014</v>
      </c>
      <c r="H67" s="493">
        <v>37618</v>
      </c>
      <c r="I67" s="493">
        <v>1234</v>
      </c>
      <c r="J67" s="493">
        <v>1147</v>
      </c>
      <c r="K67" s="493">
        <v>37706</v>
      </c>
    </row>
    <row r="68" spans="2:11" ht="19.5" customHeight="1">
      <c r="B68" s="444" t="s">
        <v>680</v>
      </c>
      <c r="C68" s="204" t="s">
        <v>360</v>
      </c>
      <c r="D68" s="492">
        <v>8135</v>
      </c>
      <c r="E68" s="493">
        <v>126</v>
      </c>
      <c r="F68" s="493">
        <v>262</v>
      </c>
      <c r="G68" s="493">
        <v>7998</v>
      </c>
      <c r="H68" s="493">
        <v>8063</v>
      </c>
      <c r="I68" s="493">
        <v>56</v>
      </c>
      <c r="J68" s="493">
        <v>155</v>
      </c>
      <c r="K68" s="493">
        <v>7965</v>
      </c>
    </row>
    <row r="69" spans="2:11" ht="19.5" customHeight="1">
      <c r="B69" s="444" t="s">
        <v>681</v>
      </c>
      <c r="C69" s="204" t="s">
        <v>361</v>
      </c>
      <c r="D69" s="492">
        <v>37207</v>
      </c>
      <c r="E69" s="493">
        <v>82</v>
      </c>
      <c r="F69" s="493">
        <v>68</v>
      </c>
      <c r="G69" s="493">
        <v>37222</v>
      </c>
      <c r="H69" s="493">
        <v>5792</v>
      </c>
      <c r="I69" s="493">
        <v>40</v>
      </c>
      <c r="J69" s="493">
        <v>25</v>
      </c>
      <c r="K69" s="493">
        <v>5806</v>
      </c>
    </row>
    <row r="70" spans="2:11" ht="19.5" customHeight="1">
      <c r="B70" s="444" t="s">
        <v>682</v>
      </c>
      <c r="C70" s="204" t="s">
        <v>362</v>
      </c>
      <c r="D70" s="492">
        <v>86906</v>
      </c>
      <c r="E70" s="493">
        <v>753</v>
      </c>
      <c r="F70" s="493">
        <v>359</v>
      </c>
      <c r="G70" s="493">
        <v>87321</v>
      </c>
      <c r="H70" s="493">
        <v>30305</v>
      </c>
      <c r="I70" s="493">
        <v>198</v>
      </c>
      <c r="J70" s="493">
        <v>737</v>
      </c>
      <c r="K70" s="493">
        <v>29745</v>
      </c>
    </row>
    <row r="71" spans="2:11" ht="19.5" customHeight="1">
      <c r="B71" s="444" t="s">
        <v>683</v>
      </c>
      <c r="C71" s="204" t="s">
        <v>299</v>
      </c>
      <c r="D71" s="492">
        <v>3653</v>
      </c>
      <c r="E71" s="493">
        <v>27</v>
      </c>
      <c r="F71" s="493">
        <v>38</v>
      </c>
      <c r="G71" s="493">
        <v>3643</v>
      </c>
      <c r="H71" s="493">
        <v>786</v>
      </c>
      <c r="I71" s="493">
        <v>7</v>
      </c>
      <c r="J71" s="493">
        <v>3</v>
      </c>
      <c r="K71" s="493">
        <v>789</v>
      </c>
    </row>
    <row r="72" spans="2:11" ht="19.5" customHeight="1">
      <c r="B72" s="446" t="s">
        <v>684</v>
      </c>
      <c r="C72" s="205" t="s">
        <v>363</v>
      </c>
      <c r="D72" s="494">
        <v>35814</v>
      </c>
      <c r="E72" s="495">
        <v>1804</v>
      </c>
      <c r="F72" s="495">
        <v>896</v>
      </c>
      <c r="G72" s="495">
        <v>36727</v>
      </c>
      <c r="H72" s="495">
        <v>27833</v>
      </c>
      <c r="I72" s="495">
        <v>513</v>
      </c>
      <c r="J72" s="495">
        <v>784</v>
      </c>
      <c r="K72" s="495">
        <v>27557</v>
      </c>
    </row>
    <row r="73" spans="2:11" ht="19.5" customHeight="1">
      <c r="B73" s="426" t="s">
        <v>685</v>
      </c>
      <c r="C73" s="206" t="s">
        <v>364</v>
      </c>
      <c r="D73" s="491">
        <v>29904</v>
      </c>
      <c r="E73" s="491">
        <v>169</v>
      </c>
      <c r="F73" s="491">
        <v>275</v>
      </c>
      <c r="G73" s="491">
        <v>29797</v>
      </c>
      <c r="H73" s="491">
        <v>10994</v>
      </c>
      <c r="I73" s="491">
        <v>218</v>
      </c>
      <c r="J73" s="491">
        <v>121</v>
      </c>
      <c r="K73" s="491">
        <v>11092</v>
      </c>
    </row>
    <row r="74" spans="2:11" ht="19.5" customHeight="1">
      <c r="B74" s="427" t="s">
        <v>686</v>
      </c>
      <c r="C74" s="204" t="s">
        <v>301</v>
      </c>
      <c r="D74" s="496">
        <v>2857</v>
      </c>
      <c r="E74" s="496">
        <v>31</v>
      </c>
      <c r="F74" s="496">
        <v>39</v>
      </c>
      <c r="G74" s="496">
        <v>2850</v>
      </c>
      <c r="H74" s="496">
        <v>230</v>
      </c>
      <c r="I74" s="496">
        <v>9</v>
      </c>
      <c r="J74" s="496">
        <v>9</v>
      </c>
      <c r="K74" s="496">
        <v>229</v>
      </c>
    </row>
    <row r="75" spans="2:11" ht="19.5" customHeight="1">
      <c r="B75" s="428" t="s">
        <v>687</v>
      </c>
      <c r="C75" s="207" t="s">
        <v>365</v>
      </c>
      <c r="D75" s="500">
        <v>2060</v>
      </c>
      <c r="E75" s="500">
        <v>24</v>
      </c>
      <c r="F75" s="500">
        <v>6</v>
      </c>
      <c r="G75" s="500">
        <v>2078</v>
      </c>
      <c r="H75" s="500">
        <v>112</v>
      </c>
      <c r="I75" s="500">
        <v>1</v>
      </c>
      <c r="J75" s="500">
        <v>0</v>
      </c>
      <c r="K75" s="500">
        <v>113</v>
      </c>
    </row>
    <row r="76" spans="2:11" ht="19.5" customHeight="1">
      <c r="B76" s="429" t="s">
        <v>688</v>
      </c>
      <c r="C76" s="208" t="s">
        <v>366</v>
      </c>
      <c r="D76" s="493">
        <v>3887</v>
      </c>
      <c r="E76" s="493">
        <v>17</v>
      </c>
      <c r="F76" s="493">
        <v>0</v>
      </c>
      <c r="G76" s="493">
        <v>3904</v>
      </c>
      <c r="H76" s="493">
        <v>77</v>
      </c>
      <c r="I76" s="493">
        <v>9</v>
      </c>
      <c r="J76" s="493">
        <v>0</v>
      </c>
      <c r="K76" s="493">
        <v>86</v>
      </c>
    </row>
    <row r="77" spans="2:11" ht="19.5" customHeight="1">
      <c r="B77" s="429" t="s">
        <v>689</v>
      </c>
      <c r="C77" s="208" t="s">
        <v>367</v>
      </c>
      <c r="D77" s="493">
        <v>13917</v>
      </c>
      <c r="E77" s="493">
        <v>118</v>
      </c>
      <c r="F77" s="493">
        <v>88</v>
      </c>
      <c r="G77" s="493">
        <v>13947</v>
      </c>
      <c r="H77" s="493">
        <v>187</v>
      </c>
      <c r="I77" s="493">
        <v>0</v>
      </c>
      <c r="J77" s="493">
        <v>0</v>
      </c>
      <c r="K77" s="493">
        <v>187</v>
      </c>
    </row>
    <row r="78" spans="2:11" ht="19.5" customHeight="1">
      <c r="B78" s="429" t="s">
        <v>690</v>
      </c>
      <c r="C78" s="208" t="s">
        <v>305</v>
      </c>
      <c r="D78" s="493">
        <v>4375</v>
      </c>
      <c r="E78" s="493">
        <v>22</v>
      </c>
      <c r="F78" s="493">
        <v>47</v>
      </c>
      <c r="G78" s="493">
        <v>4349</v>
      </c>
      <c r="H78" s="493">
        <v>1635</v>
      </c>
      <c r="I78" s="493">
        <v>9</v>
      </c>
      <c r="J78" s="493">
        <v>14</v>
      </c>
      <c r="K78" s="493">
        <v>1631</v>
      </c>
    </row>
    <row r="79" spans="2:11" ht="19.5" customHeight="1">
      <c r="B79" s="429" t="s">
        <v>691</v>
      </c>
      <c r="C79" s="208" t="s">
        <v>368</v>
      </c>
      <c r="D79" s="493">
        <v>22164</v>
      </c>
      <c r="E79" s="493">
        <v>118</v>
      </c>
      <c r="F79" s="493">
        <v>204</v>
      </c>
      <c r="G79" s="493">
        <v>22078</v>
      </c>
      <c r="H79" s="493">
        <v>324</v>
      </c>
      <c r="I79" s="493">
        <v>16</v>
      </c>
      <c r="J79" s="493">
        <v>3</v>
      </c>
      <c r="K79" s="493">
        <v>337</v>
      </c>
    </row>
    <row r="80" spans="2:11" ht="19.5" customHeight="1">
      <c r="B80" s="429" t="s">
        <v>692</v>
      </c>
      <c r="C80" s="208" t="s">
        <v>369</v>
      </c>
      <c r="D80" s="493">
        <v>11137</v>
      </c>
      <c r="E80" s="493">
        <v>73</v>
      </c>
      <c r="F80" s="493">
        <v>162</v>
      </c>
      <c r="G80" s="493">
        <v>11049</v>
      </c>
      <c r="H80" s="493">
        <v>2391</v>
      </c>
      <c r="I80" s="493">
        <v>23</v>
      </c>
      <c r="J80" s="493">
        <v>23</v>
      </c>
      <c r="K80" s="493">
        <v>2390</v>
      </c>
    </row>
    <row r="81" spans="2:11" ht="19.5" customHeight="1">
      <c r="B81" s="429" t="s">
        <v>693</v>
      </c>
      <c r="C81" s="208" t="s">
        <v>370</v>
      </c>
      <c r="D81" s="493">
        <v>5645</v>
      </c>
      <c r="E81" s="493">
        <v>62</v>
      </c>
      <c r="F81" s="493">
        <v>35</v>
      </c>
      <c r="G81" s="493">
        <v>5673</v>
      </c>
      <c r="H81" s="493">
        <v>454</v>
      </c>
      <c r="I81" s="493">
        <v>19</v>
      </c>
      <c r="J81" s="493">
        <v>7</v>
      </c>
      <c r="K81" s="493">
        <v>465</v>
      </c>
    </row>
    <row r="82" spans="2:11" ht="19.5" customHeight="1">
      <c r="B82" s="429" t="s">
        <v>694</v>
      </c>
      <c r="C82" s="208" t="s">
        <v>371</v>
      </c>
      <c r="D82" s="493">
        <v>2888</v>
      </c>
      <c r="E82" s="493">
        <v>12</v>
      </c>
      <c r="F82" s="493">
        <v>12</v>
      </c>
      <c r="G82" s="493">
        <v>2889</v>
      </c>
      <c r="H82" s="493">
        <v>3</v>
      </c>
      <c r="I82" s="493">
        <v>3</v>
      </c>
      <c r="J82" s="493">
        <v>0</v>
      </c>
      <c r="K82" s="493">
        <v>5</v>
      </c>
    </row>
    <row r="83" spans="2:11" ht="19.5" customHeight="1">
      <c r="B83" s="429" t="s">
        <v>695</v>
      </c>
      <c r="C83" s="208" t="s">
        <v>310</v>
      </c>
      <c r="D83" s="493">
        <v>2727</v>
      </c>
      <c r="E83" s="493">
        <v>26</v>
      </c>
      <c r="F83" s="493">
        <v>40</v>
      </c>
      <c r="G83" s="493">
        <v>2712</v>
      </c>
      <c r="H83" s="493">
        <v>170</v>
      </c>
      <c r="I83" s="493">
        <v>12</v>
      </c>
      <c r="J83" s="493">
        <v>0</v>
      </c>
      <c r="K83" s="493">
        <v>183</v>
      </c>
    </row>
    <row r="84" spans="2:11" ht="19.5" customHeight="1">
      <c r="B84" s="429" t="s">
        <v>696</v>
      </c>
      <c r="C84" s="208" t="s">
        <v>311</v>
      </c>
      <c r="D84" s="493">
        <v>4760</v>
      </c>
      <c r="E84" s="493">
        <v>41</v>
      </c>
      <c r="F84" s="493">
        <v>27</v>
      </c>
      <c r="G84" s="493">
        <v>4774</v>
      </c>
      <c r="H84" s="493">
        <v>136</v>
      </c>
      <c r="I84" s="493">
        <v>0</v>
      </c>
      <c r="J84" s="493">
        <v>4</v>
      </c>
      <c r="K84" s="493">
        <v>132</v>
      </c>
    </row>
    <row r="85" spans="2:11" ht="19.5" customHeight="1">
      <c r="B85" s="429" t="s">
        <v>697</v>
      </c>
      <c r="C85" s="208" t="s">
        <v>312</v>
      </c>
      <c r="D85" s="493">
        <v>9499</v>
      </c>
      <c r="E85" s="493">
        <v>71</v>
      </c>
      <c r="F85" s="493">
        <v>30</v>
      </c>
      <c r="G85" s="493">
        <v>9540</v>
      </c>
      <c r="H85" s="493">
        <v>491</v>
      </c>
      <c r="I85" s="493">
        <v>86</v>
      </c>
      <c r="J85" s="493">
        <v>0</v>
      </c>
      <c r="K85" s="493">
        <v>577</v>
      </c>
    </row>
    <row r="86" spans="2:11" ht="19.5" customHeight="1">
      <c r="B86" s="429" t="s">
        <v>698</v>
      </c>
      <c r="C86" s="208" t="s">
        <v>372</v>
      </c>
      <c r="D86" s="493">
        <v>7567</v>
      </c>
      <c r="E86" s="493">
        <v>68</v>
      </c>
      <c r="F86" s="493">
        <v>41</v>
      </c>
      <c r="G86" s="493">
        <v>7594</v>
      </c>
      <c r="H86" s="493">
        <v>554</v>
      </c>
      <c r="I86" s="493">
        <v>63</v>
      </c>
      <c r="J86" s="493">
        <v>23</v>
      </c>
      <c r="K86" s="493">
        <v>594</v>
      </c>
    </row>
    <row r="87" spans="2:11" ht="19.5" customHeight="1">
      <c r="B87" s="429" t="s">
        <v>699</v>
      </c>
      <c r="C87" s="208" t="s">
        <v>373</v>
      </c>
      <c r="D87" s="493">
        <v>20968</v>
      </c>
      <c r="E87" s="493">
        <v>76</v>
      </c>
      <c r="F87" s="493">
        <v>91</v>
      </c>
      <c r="G87" s="493">
        <v>20952</v>
      </c>
      <c r="H87" s="493">
        <v>782</v>
      </c>
      <c r="I87" s="493">
        <v>35</v>
      </c>
      <c r="J87" s="493">
        <v>0</v>
      </c>
      <c r="K87" s="493">
        <v>818</v>
      </c>
    </row>
    <row r="88" spans="2:11" ht="19.5" customHeight="1">
      <c r="B88" s="429" t="s">
        <v>700</v>
      </c>
      <c r="C88" s="208" t="s">
        <v>374</v>
      </c>
      <c r="D88" s="493">
        <v>7419</v>
      </c>
      <c r="E88" s="493">
        <v>160</v>
      </c>
      <c r="F88" s="493">
        <v>109</v>
      </c>
      <c r="G88" s="493">
        <v>7469</v>
      </c>
      <c r="H88" s="493">
        <v>512</v>
      </c>
      <c r="I88" s="493">
        <v>16</v>
      </c>
      <c r="J88" s="493">
        <v>1</v>
      </c>
      <c r="K88" s="493">
        <v>528</v>
      </c>
    </row>
    <row r="89" spans="2:11" ht="19.5" customHeight="1">
      <c r="B89" s="429" t="s">
        <v>701</v>
      </c>
      <c r="C89" s="208" t="s">
        <v>375</v>
      </c>
      <c r="D89" s="493">
        <v>7716</v>
      </c>
      <c r="E89" s="493">
        <v>90</v>
      </c>
      <c r="F89" s="493">
        <v>69</v>
      </c>
      <c r="G89" s="493">
        <v>7736</v>
      </c>
      <c r="H89" s="493">
        <v>2100</v>
      </c>
      <c r="I89" s="493">
        <v>18</v>
      </c>
      <c r="J89" s="493">
        <v>120</v>
      </c>
      <c r="K89" s="493">
        <v>1999</v>
      </c>
    </row>
    <row r="90" spans="2:11" ht="19.5" customHeight="1">
      <c r="B90" s="429" t="s">
        <v>702</v>
      </c>
      <c r="C90" s="208" t="s">
        <v>376</v>
      </c>
      <c r="D90" s="493">
        <v>26635</v>
      </c>
      <c r="E90" s="493">
        <v>345</v>
      </c>
      <c r="F90" s="493">
        <v>375</v>
      </c>
      <c r="G90" s="493">
        <v>26605</v>
      </c>
      <c r="H90" s="493">
        <v>370</v>
      </c>
      <c r="I90" s="493">
        <v>1</v>
      </c>
      <c r="J90" s="493">
        <v>2</v>
      </c>
      <c r="K90" s="493">
        <v>369</v>
      </c>
    </row>
    <row r="91" spans="2:11" ht="19.5" customHeight="1">
      <c r="B91" s="429" t="s">
        <v>703</v>
      </c>
      <c r="C91" s="208" t="s">
        <v>377</v>
      </c>
      <c r="D91" s="493">
        <v>8445</v>
      </c>
      <c r="E91" s="493">
        <v>21</v>
      </c>
      <c r="F91" s="493">
        <v>44</v>
      </c>
      <c r="G91" s="493">
        <v>8423</v>
      </c>
      <c r="H91" s="493">
        <v>57</v>
      </c>
      <c r="I91" s="493">
        <v>0</v>
      </c>
      <c r="J91" s="493">
        <v>1</v>
      </c>
      <c r="K91" s="493">
        <v>55</v>
      </c>
    </row>
    <row r="92" spans="2:11" ht="19.5" customHeight="1">
      <c r="B92" s="429" t="s">
        <v>704</v>
      </c>
      <c r="C92" s="208" t="s">
        <v>378</v>
      </c>
      <c r="D92" s="493">
        <v>83135</v>
      </c>
      <c r="E92" s="493">
        <v>780</v>
      </c>
      <c r="F92" s="493">
        <v>762</v>
      </c>
      <c r="G92" s="493">
        <v>83153</v>
      </c>
      <c r="H92" s="493">
        <v>1482</v>
      </c>
      <c r="I92" s="493">
        <v>16</v>
      </c>
      <c r="J92" s="493">
        <v>97</v>
      </c>
      <c r="K92" s="493">
        <v>1401</v>
      </c>
    </row>
    <row r="93" spans="2:11" ht="19.5" customHeight="1">
      <c r="B93" s="429" t="s">
        <v>705</v>
      </c>
      <c r="C93" s="448" t="s">
        <v>76</v>
      </c>
      <c r="D93" s="493">
        <v>8240</v>
      </c>
      <c r="E93" s="493">
        <v>9</v>
      </c>
      <c r="F93" s="493">
        <v>66</v>
      </c>
      <c r="G93" s="493">
        <v>8184</v>
      </c>
      <c r="H93" s="493">
        <v>2205</v>
      </c>
      <c r="I93" s="493">
        <v>2</v>
      </c>
      <c r="J93" s="493">
        <v>17</v>
      </c>
      <c r="K93" s="493">
        <v>2189</v>
      </c>
    </row>
    <row r="94" spans="2:18" ht="19.5" customHeight="1">
      <c r="B94" s="426" t="s">
        <v>588</v>
      </c>
      <c r="C94" s="523" t="s">
        <v>74</v>
      </c>
      <c r="D94" s="491">
        <v>21524</v>
      </c>
      <c r="E94" s="491">
        <v>43</v>
      </c>
      <c r="F94" s="491">
        <v>303</v>
      </c>
      <c r="G94" s="491">
        <v>21264</v>
      </c>
      <c r="H94" s="491">
        <v>4149</v>
      </c>
      <c r="I94" s="491">
        <v>0</v>
      </c>
      <c r="J94" s="491">
        <v>0</v>
      </c>
      <c r="K94" s="491">
        <v>4149</v>
      </c>
      <c r="L94" s="501"/>
      <c r="M94" s="501"/>
      <c r="N94" s="501"/>
      <c r="O94" s="501"/>
      <c r="P94" s="501"/>
      <c r="Q94" s="501"/>
      <c r="R94" s="501"/>
    </row>
    <row r="95" spans="2:11" ht="19.5" customHeight="1">
      <c r="B95" s="430" t="s">
        <v>589</v>
      </c>
      <c r="C95" s="524" t="s">
        <v>75</v>
      </c>
      <c r="D95" s="495">
        <v>19341</v>
      </c>
      <c r="E95" s="495">
        <v>573</v>
      </c>
      <c r="F95" s="495">
        <v>637</v>
      </c>
      <c r="G95" s="495">
        <v>19275</v>
      </c>
      <c r="H95" s="495">
        <v>46006</v>
      </c>
      <c r="I95" s="495">
        <v>529</v>
      </c>
      <c r="J95" s="495">
        <v>756</v>
      </c>
      <c r="K95" s="495">
        <v>45781</v>
      </c>
    </row>
    <row r="96" spans="2:11" ht="19.5" customHeight="1">
      <c r="B96" s="428" t="s">
        <v>590</v>
      </c>
      <c r="C96" s="207" t="s">
        <v>321</v>
      </c>
      <c r="D96" s="491">
        <v>8060</v>
      </c>
      <c r="E96" s="491">
        <v>32</v>
      </c>
      <c r="F96" s="491">
        <v>114</v>
      </c>
      <c r="G96" s="491">
        <v>7978</v>
      </c>
      <c r="H96" s="491">
        <v>13926</v>
      </c>
      <c r="I96" s="491">
        <v>481</v>
      </c>
      <c r="J96" s="491">
        <v>481</v>
      </c>
      <c r="K96" s="491">
        <v>13926</v>
      </c>
    </row>
    <row r="97" spans="2:11" ht="19.5" customHeight="1">
      <c r="B97" s="429" t="s">
        <v>591</v>
      </c>
      <c r="C97" s="208" t="s">
        <v>379</v>
      </c>
      <c r="D97" s="495">
        <v>9035</v>
      </c>
      <c r="E97" s="495">
        <v>147</v>
      </c>
      <c r="F97" s="495">
        <v>145</v>
      </c>
      <c r="G97" s="495">
        <v>9036</v>
      </c>
      <c r="H97" s="495">
        <v>23692</v>
      </c>
      <c r="I97" s="495">
        <v>753</v>
      </c>
      <c r="J97" s="495">
        <v>666</v>
      </c>
      <c r="K97" s="495">
        <v>23780</v>
      </c>
    </row>
    <row r="98" spans="2:11" ht="19.5" customHeight="1">
      <c r="B98" s="426" t="s">
        <v>592</v>
      </c>
      <c r="C98" s="206" t="s">
        <v>322</v>
      </c>
      <c r="D98" s="497">
        <v>43350</v>
      </c>
      <c r="E98" s="497">
        <v>704</v>
      </c>
      <c r="F98" s="497">
        <v>314</v>
      </c>
      <c r="G98" s="497">
        <v>43740</v>
      </c>
      <c r="H98" s="497">
        <v>12596</v>
      </c>
      <c r="I98" s="497">
        <v>170</v>
      </c>
      <c r="J98" s="497">
        <v>143</v>
      </c>
      <c r="K98" s="497">
        <v>12623</v>
      </c>
    </row>
    <row r="99" spans="2:11" ht="19.5" customHeight="1">
      <c r="B99" s="430" t="s">
        <v>593</v>
      </c>
      <c r="C99" s="205" t="s">
        <v>380</v>
      </c>
      <c r="D99" s="493">
        <v>43556</v>
      </c>
      <c r="E99" s="493">
        <v>49</v>
      </c>
      <c r="F99" s="493">
        <v>45</v>
      </c>
      <c r="G99" s="493">
        <v>43581</v>
      </c>
      <c r="H99" s="493">
        <v>17709</v>
      </c>
      <c r="I99" s="493">
        <v>28</v>
      </c>
      <c r="J99" s="493">
        <v>594</v>
      </c>
      <c r="K99" s="493">
        <v>17122</v>
      </c>
    </row>
    <row r="100" spans="2:11" ht="19.5" customHeight="1">
      <c r="B100" s="428" t="s">
        <v>594</v>
      </c>
      <c r="C100" s="207" t="s">
        <v>381</v>
      </c>
      <c r="D100" s="498">
        <v>18198</v>
      </c>
      <c r="E100" s="498">
        <v>1704</v>
      </c>
      <c r="F100" s="498">
        <v>704</v>
      </c>
      <c r="G100" s="498">
        <v>19197</v>
      </c>
      <c r="H100" s="498">
        <v>1653</v>
      </c>
      <c r="I100" s="498">
        <v>25</v>
      </c>
      <c r="J100" s="498">
        <v>122</v>
      </c>
      <c r="K100" s="498">
        <v>1557</v>
      </c>
    </row>
    <row r="101" spans="2:11" ht="19.5" customHeight="1">
      <c r="B101" s="429" t="s">
        <v>595</v>
      </c>
      <c r="C101" s="208" t="s">
        <v>382</v>
      </c>
      <c r="D101" s="496">
        <v>12657</v>
      </c>
      <c r="E101" s="496">
        <v>100</v>
      </c>
      <c r="F101" s="496">
        <v>192</v>
      </c>
      <c r="G101" s="496">
        <v>12571</v>
      </c>
      <c r="H101" s="496">
        <v>26180</v>
      </c>
      <c r="I101" s="496">
        <v>488</v>
      </c>
      <c r="J101" s="496">
        <v>662</v>
      </c>
      <c r="K101" s="496">
        <v>26000</v>
      </c>
    </row>
    <row r="102" spans="2:11" ht="19.5" customHeight="1">
      <c r="B102" s="430" t="s">
        <v>596</v>
      </c>
      <c r="C102" s="205" t="s">
        <v>383</v>
      </c>
      <c r="D102" s="502">
        <v>4959</v>
      </c>
      <c r="E102" s="502">
        <v>0</v>
      </c>
      <c r="F102" s="502">
        <v>0</v>
      </c>
      <c r="G102" s="502">
        <v>4959</v>
      </c>
      <c r="H102" s="502">
        <v>0</v>
      </c>
      <c r="I102" s="502">
        <v>0</v>
      </c>
      <c r="J102" s="502">
        <v>0</v>
      </c>
      <c r="K102" s="502">
        <v>0</v>
      </c>
    </row>
    <row r="103" spans="12:13" ht="14.25" customHeight="1">
      <c r="L103" s="501"/>
      <c r="M103" s="501"/>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24" t="s">
        <v>281</v>
      </c>
      <c r="B2" s="724"/>
      <c r="C2" s="724"/>
      <c r="D2" s="724"/>
      <c r="E2" s="724"/>
      <c r="F2" s="724"/>
      <c r="G2" s="724"/>
      <c r="H2" s="724"/>
      <c r="I2" s="724"/>
      <c r="J2" s="724"/>
      <c r="K2" s="724"/>
      <c r="L2" s="724"/>
      <c r="M2" s="724"/>
      <c r="N2" s="724"/>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282</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612" t="s">
        <v>159</v>
      </c>
      <c r="D5" s="612"/>
      <c r="E5" s="612"/>
      <c r="F5" s="612"/>
      <c r="G5" s="612"/>
      <c r="H5" s="612"/>
      <c r="I5" s="612"/>
      <c r="J5" s="612"/>
      <c r="K5" s="612"/>
      <c r="L5" s="612"/>
      <c r="M5" s="612"/>
      <c r="N5" s="612"/>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612"/>
      <c r="D6" s="612"/>
      <c r="E6" s="612"/>
      <c r="F6" s="612"/>
      <c r="G6" s="612"/>
      <c r="H6" s="612"/>
      <c r="I6" s="612"/>
      <c r="J6" s="612"/>
      <c r="K6" s="612"/>
      <c r="L6" s="612"/>
      <c r="M6" s="612"/>
      <c r="N6" s="612"/>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612"/>
      <c r="D7" s="612"/>
      <c r="E7" s="612"/>
      <c r="F7" s="612"/>
      <c r="G7" s="612"/>
      <c r="H7" s="612"/>
      <c r="I7" s="612"/>
      <c r="J7" s="612"/>
      <c r="K7" s="612"/>
      <c r="L7" s="612"/>
      <c r="M7" s="612"/>
      <c r="N7" s="612"/>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283</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26" t="s">
        <v>204</v>
      </c>
      <c r="D10" s="726"/>
      <c r="E10" s="726"/>
      <c r="F10" s="726"/>
      <c r="G10" s="726"/>
      <c r="H10" s="726"/>
      <c r="I10" s="726"/>
      <c r="J10" s="726"/>
      <c r="K10" s="726"/>
      <c r="L10" s="726"/>
      <c r="M10" s="726"/>
      <c r="N10" s="726"/>
      <c r="O10" s="248"/>
      <c r="P10" s="248"/>
      <c r="Q10" s="248"/>
      <c r="R10" s="248"/>
      <c r="S10" s="248"/>
      <c r="T10" s="248"/>
      <c r="U10" s="248"/>
      <c r="V10" s="248"/>
      <c r="W10" s="248"/>
      <c r="X10" s="248"/>
      <c r="Y10" s="248"/>
      <c r="Z10" s="248"/>
      <c r="AA10" s="248"/>
      <c r="AB10" s="248"/>
      <c r="AC10" s="248"/>
      <c r="AD10" s="248"/>
      <c r="AE10" s="248"/>
      <c r="AF10" s="248"/>
      <c r="AG10" s="248"/>
    </row>
    <row r="11" spans="1:33" s="1" customFormat="1" ht="15" customHeight="1">
      <c r="A11" s="118"/>
      <c r="B11" s="117"/>
      <c r="C11" s="726"/>
      <c r="D11" s="726"/>
      <c r="E11" s="726"/>
      <c r="F11" s="726"/>
      <c r="G11" s="726"/>
      <c r="H11" s="726"/>
      <c r="I11" s="726"/>
      <c r="J11" s="726"/>
      <c r="K11" s="726"/>
      <c r="L11" s="726"/>
      <c r="M11" s="726"/>
      <c r="N11" s="726"/>
      <c r="O11" s="248"/>
      <c r="P11" s="248"/>
      <c r="Q11" s="248"/>
      <c r="R11" s="248"/>
      <c r="S11" s="248"/>
      <c r="T11" s="248"/>
      <c r="U11" s="248"/>
      <c r="V11" s="248"/>
      <c r="W11" s="248"/>
      <c r="X11" s="248"/>
      <c r="Y11" s="248"/>
      <c r="Z11" s="248"/>
      <c r="AA11" s="248"/>
      <c r="AB11" s="248"/>
      <c r="AC11" s="248"/>
      <c r="AD11" s="248"/>
      <c r="AE11" s="248"/>
      <c r="AF11" s="248"/>
      <c r="AG11" s="248"/>
    </row>
    <row r="12" spans="1:33" s="1" customFormat="1" ht="15" customHeight="1">
      <c r="A12" s="118"/>
      <c r="B12" s="117"/>
      <c r="C12" s="726"/>
      <c r="D12" s="726"/>
      <c r="E12" s="726"/>
      <c r="F12" s="726"/>
      <c r="G12" s="726"/>
      <c r="H12" s="726"/>
      <c r="I12" s="726"/>
      <c r="J12" s="726"/>
      <c r="K12" s="726"/>
      <c r="L12" s="726"/>
      <c r="M12" s="726"/>
      <c r="N12" s="726"/>
      <c r="O12" s="248"/>
      <c r="P12" s="248"/>
      <c r="Q12" s="248"/>
      <c r="R12" s="248"/>
      <c r="S12" s="248"/>
      <c r="T12" s="248"/>
      <c r="U12" s="248"/>
      <c r="V12" s="248"/>
      <c r="W12" s="248"/>
      <c r="X12" s="248"/>
      <c r="Y12" s="248"/>
      <c r="Z12" s="248"/>
      <c r="AA12" s="248"/>
      <c r="AB12" s="248"/>
      <c r="AC12" s="248"/>
      <c r="AD12" s="248"/>
      <c r="AE12" s="248"/>
      <c r="AF12" s="248"/>
      <c r="AG12" s="248"/>
    </row>
    <row r="13" spans="1:33" s="1" customFormat="1" ht="15" customHeight="1">
      <c r="A13" s="118"/>
      <c r="B13" s="117"/>
      <c r="C13" s="726"/>
      <c r="D13" s="726"/>
      <c r="E13" s="726"/>
      <c r="F13" s="726"/>
      <c r="G13" s="726"/>
      <c r="H13" s="726"/>
      <c r="I13" s="726"/>
      <c r="J13" s="726"/>
      <c r="K13" s="726"/>
      <c r="L13" s="726"/>
      <c r="M13" s="726"/>
      <c r="N13" s="726"/>
      <c r="O13" s="248"/>
      <c r="P13" s="248"/>
      <c r="Q13" s="248"/>
      <c r="R13" s="248"/>
      <c r="S13" s="248"/>
      <c r="T13" s="248"/>
      <c r="U13" s="248"/>
      <c r="V13" s="248"/>
      <c r="W13" s="248"/>
      <c r="X13" s="248"/>
      <c r="Y13" s="248"/>
      <c r="Z13" s="248"/>
      <c r="AA13" s="248"/>
      <c r="AB13" s="248"/>
      <c r="AC13" s="248"/>
      <c r="AD13" s="248"/>
      <c r="AE13" s="248"/>
      <c r="AF13" s="248"/>
      <c r="AG13" s="248"/>
    </row>
    <row r="14" spans="1:33" s="1" customFormat="1" ht="15" customHeight="1">
      <c r="A14" s="118"/>
      <c r="B14" s="117"/>
      <c r="C14" s="726"/>
      <c r="D14" s="726"/>
      <c r="E14" s="726"/>
      <c r="F14" s="726"/>
      <c r="G14" s="726"/>
      <c r="H14" s="726"/>
      <c r="I14" s="726"/>
      <c r="J14" s="726"/>
      <c r="K14" s="726"/>
      <c r="L14" s="726"/>
      <c r="M14" s="726"/>
      <c r="N14" s="726"/>
      <c r="O14" s="248"/>
      <c r="P14" s="248"/>
      <c r="Q14" s="248"/>
      <c r="R14" s="248"/>
      <c r="S14" s="248"/>
      <c r="T14" s="248"/>
      <c r="U14" s="248"/>
      <c r="V14" s="248"/>
      <c r="W14" s="248"/>
      <c r="X14" s="248"/>
      <c r="Y14" s="248"/>
      <c r="Z14" s="248"/>
      <c r="AA14" s="248"/>
      <c r="AB14" s="248"/>
      <c r="AC14" s="248"/>
      <c r="AD14" s="248"/>
      <c r="AE14" s="248"/>
      <c r="AF14" s="248"/>
      <c r="AG14" s="248"/>
    </row>
    <row r="15" spans="1:33" s="1" customFormat="1" ht="15" customHeight="1">
      <c r="A15" s="118"/>
      <c r="B15" s="117"/>
      <c r="C15" s="726"/>
      <c r="D15" s="726"/>
      <c r="E15" s="726"/>
      <c r="F15" s="726"/>
      <c r="G15" s="726"/>
      <c r="H15" s="726"/>
      <c r="I15" s="726"/>
      <c r="J15" s="726"/>
      <c r="K15" s="726"/>
      <c r="L15" s="726"/>
      <c r="M15" s="726"/>
      <c r="N15" s="726"/>
      <c r="O15" s="248"/>
      <c r="P15" s="248"/>
      <c r="Q15" s="248"/>
      <c r="R15" s="248"/>
      <c r="S15" s="248"/>
      <c r="T15" s="248"/>
      <c r="U15" s="248"/>
      <c r="V15" s="248"/>
      <c r="W15" s="248"/>
      <c r="X15" s="248"/>
      <c r="Y15" s="248"/>
      <c r="Z15" s="248"/>
      <c r="AA15" s="248"/>
      <c r="AB15" s="248"/>
      <c r="AC15" s="248"/>
      <c r="AD15" s="248"/>
      <c r="AE15" s="248"/>
      <c r="AF15" s="248"/>
      <c r="AG15" s="248"/>
    </row>
    <row r="16" spans="1:33" s="1" customFormat="1" ht="15" customHeight="1">
      <c r="A16" s="118"/>
      <c r="B16" s="117"/>
      <c r="C16" s="726" t="s">
        <v>160</v>
      </c>
      <c r="D16" s="726"/>
      <c r="E16" s="726"/>
      <c r="F16" s="726"/>
      <c r="G16" s="726"/>
      <c r="H16" s="726"/>
      <c r="I16" s="726"/>
      <c r="J16" s="726"/>
      <c r="K16" s="726"/>
      <c r="L16" s="726"/>
      <c r="M16" s="726"/>
      <c r="N16" s="726"/>
      <c r="O16" s="248"/>
      <c r="P16" s="248"/>
      <c r="Q16" s="248"/>
      <c r="R16" s="248"/>
      <c r="S16" s="248"/>
      <c r="T16" s="248"/>
      <c r="U16" s="248"/>
      <c r="V16" s="248"/>
      <c r="W16" s="248"/>
      <c r="X16" s="248"/>
      <c r="Y16" s="248"/>
      <c r="Z16" s="248"/>
      <c r="AA16" s="248"/>
      <c r="AB16" s="248"/>
      <c r="AC16" s="248"/>
      <c r="AD16" s="248"/>
      <c r="AE16" s="248"/>
      <c r="AF16" s="248"/>
      <c r="AG16" s="248"/>
    </row>
    <row r="17" spans="1:33" s="1" customFormat="1" ht="15" customHeight="1">
      <c r="A17" s="118"/>
      <c r="B17" s="117"/>
      <c r="C17" s="726"/>
      <c r="D17" s="726"/>
      <c r="E17" s="726"/>
      <c r="F17" s="726"/>
      <c r="G17" s="726"/>
      <c r="H17" s="726"/>
      <c r="I17" s="726"/>
      <c r="J17" s="726"/>
      <c r="K17" s="726"/>
      <c r="L17" s="726"/>
      <c r="M17" s="726"/>
      <c r="N17" s="726"/>
      <c r="O17" s="248"/>
      <c r="P17" s="248"/>
      <c r="Q17" s="248"/>
      <c r="R17" s="248"/>
      <c r="S17" s="248"/>
      <c r="T17" s="248"/>
      <c r="U17" s="248"/>
      <c r="V17" s="248"/>
      <c r="W17" s="248"/>
      <c r="X17" s="248"/>
      <c r="Y17" s="248"/>
      <c r="Z17" s="248"/>
      <c r="AA17" s="248"/>
      <c r="AB17" s="248"/>
      <c r="AC17" s="248"/>
      <c r="AD17" s="248"/>
      <c r="AE17" s="248"/>
      <c r="AF17" s="248"/>
      <c r="AG17" s="248"/>
    </row>
    <row r="18" spans="1:33" s="1" customFormat="1" ht="15" customHeight="1">
      <c r="A18" s="118"/>
      <c r="B18" s="117"/>
      <c r="C18" s="726"/>
      <c r="D18" s="726"/>
      <c r="E18" s="726"/>
      <c r="F18" s="726"/>
      <c r="G18" s="726"/>
      <c r="H18" s="726"/>
      <c r="I18" s="726"/>
      <c r="J18" s="726"/>
      <c r="K18" s="726"/>
      <c r="L18" s="726"/>
      <c r="M18" s="726"/>
      <c r="N18" s="726"/>
      <c r="O18" s="248"/>
      <c r="P18" s="248"/>
      <c r="Q18" s="248"/>
      <c r="R18" s="248"/>
      <c r="S18" s="248"/>
      <c r="T18" s="248"/>
      <c r="U18" s="248"/>
      <c r="V18" s="248"/>
      <c r="W18" s="248"/>
      <c r="X18" s="248"/>
      <c r="Y18" s="248"/>
      <c r="Z18" s="248"/>
      <c r="AA18" s="248"/>
      <c r="AB18" s="248"/>
      <c r="AC18" s="248"/>
      <c r="AD18" s="248"/>
      <c r="AE18" s="248"/>
      <c r="AF18" s="248"/>
      <c r="AG18" s="248"/>
    </row>
    <row r="19" spans="1:33" ht="9" customHeight="1">
      <c r="A19" s="115"/>
      <c r="B19" s="116"/>
      <c r="C19" s="726"/>
      <c r="D19" s="726"/>
      <c r="E19" s="726"/>
      <c r="F19" s="726"/>
      <c r="G19" s="726"/>
      <c r="H19" s="726"/>
      <c r="I19" s="726"/>
      <c r="J19" s="726"/>
      <c r="K19" s="726"/>
      <c r="L19" s="726"/>
      <c r="M19" s="726"/>
      <c r="N19" s="726"/>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284</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613" t="s">
        <v>79</v>
      </c>
      <c r="D21" s="613"/>
      <c r="E21" s="613"/>
      <c r="F21" s="613"/>
      <c r="G21" s="613"/>
      <c r="H21" s="613"/>
      <c r="I21" s="613"/>
      <c r="J21" s="613"/>
      <c r="K21" s="613"/>
      <c r="L21" s="613"/>
      <c r="M21" s="613"/>
      <c r="N21" s="613"/>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613"/>
      <c r="D22" s="613"/>
      <c r="E22" s="613"/>
      <c r="F22" s="613"/>
      <c r="G22" s="613"/>
      <c r="H22" s="613"/>
      <c r="I22" s="613"/>
      <c r="J22" s="613"/>
      <c r="K22" s="613"/>
      <c r="L22" s="613"/>
      <c r="M22" s="613"/>
      <c r="N22" s="613"/>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613"/>
      <c r="D23" s="613"/>
      <c r="E23" s="613"/>
      <c r="F23" s="613"/>
      <c r="G23" s="613"/>
      <c r="H23" s="613"/>
      <c r="I23" s="613"/>
      <c r="J23" s="613"/>
      <c r="K23" s="613"/>
      <c r="L23" s="613"/>
      <c r="M23" s="613"/>
      <c r="N23" s="613"/>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613"/>
      <c r="D24" s="613"/>
      <c r="E24" s="613"/>
      <c r="F24" s="613"/>
      <c r="G24" s="613"/>
      <c r="H24" s="613"/>
      <c r="I24" s="613"/>
      <c r="J24" s="613"/>
      <c r="K24" s="613"/>
      <c r="L24" s="613"/>
      <c r="M24" s="613"/>
      <c r="N24" s="613"/>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613"/>
      <c r="D25" s="613"/>
      <c r="E25" s="613"/>
      <c r="F25" s="613"/>
      <c r="G25" s="613"/>
      <c r="H25" s="613"/>
      <c r="I25" s="613"/>
      <c r="J25" s="613"/>
      <c r="K25" s="613"/>
      <c r="L25" s="613"/>
      <c r="M25" s="613"/>
      <c r="N25" s="613"/>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613"/>
      <c r="D26" s="613"/>
      <c r="E26" s="613"/>
      <c r="F26" s="613"/>
      <c r="G26" s="613"/>
      <c r="H26" s="613"/>
      <c r="I26" s="613"/>
      <c r="J26" s="613"/>
      <c r="K26" s="613"/>
      <c r="L26" s="613"/>
      <c r="M26" s="613"/>
      <c r="N26" s="613"/>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613"/>
      <c r="D27" s="613"/>
      <c r="E27" s="613"/>
      <c r="F27" s="613"/>
      <c r="G27" s="613"/>
      <c r="H27" s="613"/>
      <c r="I27" s="613"/>
      <c r="J27" s="613"/>
      <c r="K27" s="613"/>
      <c r="L27" s="613"/>
      <c r="M27" s="613"/>
      <c r="N27" s="613"/>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613"/>
      <c r="D28" s="613"/>
      <c r="E28" s="613"/>
      <c r="F28" s="613"/>
      <c r="G28" s="613"/>
      <c r="H28" s="613"/>
      <c r="I28" s="613"/>
      <c r="J28" s="613"/>
      <c r="K28" s="613"/>
      <c r="L28" s="613"/>
      <c r="M28" s="613"/>
      <c r="N28" s="613"/>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285</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161</v>
      </c>
      <c r="D30" s="116" t="s">
        <v>162</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612" t="s">
        <v>163</v>
      </c>
      <c r="E31" s="612"/>
      <c r="F31" s="612"/>
      <c r="G31" s="612"/>
      <c r="H31" s="612"/>
      <c r="I31" s="612"/>
      <c r="J31" s="612"/>
      <c r="K31" s="612"/>
      <c r="L31" s="612"/>
      <c r="M31" s="612"/>
      <c r="N31" s="612"/>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612"/>
      <c r="E32" s="612"/>
      <c r="F32" s="612"/>
      <c r="G32" s="612"/>
      <c r="H32" s="612"/>
      <c r="I32" s="612"/>
      <c r="J32" s="612"/>
      <c r="K32" s="612"/>
      <c r="L32" s="612"/>
      <c r="M32" s="612"/>
      <c r="N32" s="612"/>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612"/>
      <c r="E33" s="612"/>
      <c r="F33" s="612"/>
      <c r="G33" s="612"/>
      <c r="H33" s="612"/>
      <c r="I33" s="612"/>
      <c r="J33" s="612"/>
      <c r="K33" s="612"/>
      <c r="L33" s="612"/>
      <c r="M33" s="612"/>
      <c r="N33" s="612"/>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725" t="s">
        <v>205</v>
      </c>
      <c r="E34" s="725"/>
      <c r="F34" s="725"/>
      <c r="G34" s="725"/>
      <c r="H34" s="725"/>
      <c r="I34" s="725"/>
      <c r="J34" s="725"/>
      <c r="K34" s="725"/>
      <c r="L34" s="725"/>
      <c r="M34" s="725"/>
      <c r="N34" s="725"/>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725"/>
      <c r="E35" s="725"/>
      <c r="F35" s="725"/>
      <c r="G35" s="725"/>
      <c r="H35" s="725"/>
      <c r="I35" s="725"/>
      <c r="J35" s="725"/>
      <c r="K35" s="725"/>
      <c r="L35" s="725"/>
      <c r="M35" s="725"/>
      <c r="N35" s="725"/>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725"/>
      <c r="E36" s="725"/>
      <c r="F36" s="725"/>
      <c r="G36" s="725"/>
      <c r="H36" s="725"/>
      <c r="I36" s="725"/>
      <c r="J36" s="725"/>
      <c r="K36" s="725"/>
      <c r="L36" s="725"/>
      <c r="M36" s="725"/>
      <c r="N36" s="725"/>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164</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725" t="s">
        <v>165</v>
      </c>
      <c r="E38" s="725"/>
      <c r="F38" s="725"/>
      <c r="G38" s="725"/>
      <c r="H38" s="725"/>
      <c r="I38" s="725"/>
      <c r="J38" s="725"/>
      <c r="K38" s="725"/>
      <c r="L38" s="725"/>
      <c r="M38" s="725"/>
      <c r="N38" s="725"/>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725"/>
      <c r="E39" s="725"/>
      <c r="F39" s="725"/>
      <c r="G39" s="725"/>
      <c r="H39" s="725"/>
      <c r="I39" s="725"/>
      <c r="J39" s="725"/>
      <c r="K39" s="725"/>
      <c r="L39" s="725"/>
      <c r="M39" s="725"/>
      <c r="N39" s="725"/>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725" t="s">
        <v>166</v>
      </c>
      <c r="E40" s="725"/>
      <c r="F40" s="725"/>
      <c r="G40" s="725"/>
      <c r="H40" s="725"/>
      <c r="I40" s="725"/>
      <c r="J40" s="725"/>
      <c r="K40" s="725"/>
      <c r="L40" s="725"/>
      <c r="M40" s="725"/>
      <c r="N40" s="725"/>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725"/>
      <c r="E41" s="725"/>
      <c r="F41" s="725"/>
      <c r="G41" s="725"/>
      <c r="H41" s="725"/>
      <c r="I41" s="725"/>
      <c r="J41" s="725"/>
      <c r="K41" s="725"/>
      <c r="L41" s="725"/>
      <c r="M41" s="725"/>
      <c r="N41" s="725"/>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725"/>
      <c r="E42" s="725"/>
      <c r="F42" s="725"/>
      <c r="G42" s="725"/>
      <c r="H42" s="725"/>
      <c r="I42" s="725"/>
      <c r="J42" s="725"/>
      <c r="K42" s="725"/>
      <c r="L42" s="725"/>
      <c r="M42" s="725"/>
      <c r="N42" s="725"/>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725"/>
      <c r="E43" s="725"/>
      <c r="F43" s="725"/>
      <c r="G43" s="725"/>
      <c r="H43" s="725"/>
      <c r="I43" s="725"/>
      <c r="J43" s="725"/>
      <c r="K43" s="725"/>
      <c r="L43" s="725"/>
      <c r="M43" s="725"/>
      <c r="N43" s="725"/>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725"/>
      <c r="E44" s="725"/>
      <c r="F44" s="725"/>
      <c r="G44" s="725"/>
      <c r="H44" s="725"/>
      <c r="I44" s="725"/>
      <c r="J44" s="725"/>
      <c r="K44" s="725"/>
      <c r="L44" s="725"/>
      <c r="M44" s="725"/>
      <c r="N44" s="725"/>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167</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168</v>
      </c>
      <c r="D47" s="116" t="s">
        <v>169</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612" t="s">
        <v>170</v>
      </c>
      <c r="E48" s="612"/>
      <c r="F48" s="612"/>
      <c r="G48" s="612"/>
      <c r="H48" s="612"/>
      <c r="I48" s="612"/>
      <c r="J48" s="612"/>
      <c r="K48" s="612"/>
      <c r="L48" s="612"/>
      <c r="M48" s="612"/>
      <c r="N48" s="612"/>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612"/>
      <c r="E49" s="612"/>
      <c r="F49" s="612"/>
      <c r="G49" s="612"/>
      <c r="H49" s="612"/>
      <c r="I49" s="612"/>
      <c r="J49" s="612"/>
      <c r="K49" s="612"/>
      <c r="L49" s="612"/>
      <c r="M49" s="612"/>
      <c r="N49" s="612"/>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612"/>
      <c r="E50" s="612"/>
      <c r="F50" s="612"/>
      <c r="G50" s="612"/>
      <c r="H50" s="612"/>
      <c r="I50" s="612"/>
      <c r="J50" s="612"/>
      <c r="K50" s="612"/>
      <c r="L50" s="612"/>
      <c r="M50" s="612"/>
      <c r="N50" s="612"/>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725" t="s">
        <v>171</v>
      </c>
      <c r="E51" s="725"/>
      <c r="F51" s="725"/>
      <c r="G51" s="725"/>
      <c r="H51" s="725"/>
      <c r="I51" s="725"/>
      <c r="J51" s="725"/>
      <c r="K51" s="725"/>
      <c r="L51" s="725"/>
      <c r="M51" s="725"/>
      <c r="N51" s="725"/>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725"/>
      <c r="E52" s="725"/>
      <c r="F52" s="725"/>
      <c r="G52" s="725"/>
      <c r="H52" s="725"/>
      <c r="I52" s="725"/>
      <c r="J52" s="725"/>
      <c r="K52" s="725"/>
      <c r="L52" s="725"/>
      <c r="M52" s="725"/>
      <c r="N52" s="725"/>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725" t="s">
        <v>172</v>
      </c>
      <c r="E53" s="725"/>
      <c r="F53" s="725"/>
      <c r="G53" s="725"/>
      <c r="H53" s="725"/>
      <c r="I53" s="725"/>
      <c r="J53" s="725"/>
      <c r="K53" s="725"/>
      <c r="L53" s="725"/>
      <c r="M53" s="725"/>
      <c r="N53" s="725"/>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725"/>
      <c r="E54" s="725"/>
      <c r="F54" s="725"/>
      <c r="G54" s="725"/>
      <c r="H54" s="725"/>
      <c r="I54" s="725"/>
      <c r="J54" s="725"/>
      <c r="K54" s="725"/>
      <c r="L54" s="725"/>
      <c r="M54" s="725"/>
      <c r="N54" s="725"/>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173</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1" t="s">
        <v>4</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174</v>
      </c>
      <c r="D61" s="116" t="s">
        <v>175</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612" t="s">
        <v>176</v>
      </c>
      <c r="E62" s="612"/>
      <c r="F62" s="612"/>
      <c r="G62" s="612"/>
      <c r="H62" s="612"/>
      <c r="I62" s="612"/>
      <c r="J62" s="612"/>
      <c r="K62" s="612"/>
      <c r="L62" s="612"/>
      <c r="M62" s="612"/>
      <c r="N62" s="612"/>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612"/>
      <c r="E63" s="612"/>
      <c r="F63" s="612"/>
      <c r="G63" s="612"/>
      <c r="H63" s="612"/>
      <c r="I63" s="612"/>
      <c r="J63" s="612"/>
      <c r="K63" s="612"/>
      <c r="L63" s="612"/>
      <c r="M63" s="612"/>
      <c r="N63" s="612"/>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612"/>
      <c r="E64" s="612"/>
      <c r="F64" s="612"/>
      <c r="G64" s="612"/>
      <c r="H64" s="612"/>
      <c r="I64" s="612"/>
      <c r="J64" s="612"/>
      <c r="K64" s="612"/>
      <c r="L64" s="612"/>
      <c r="M64" s="612"/>
      <c r="N64" s="612"/>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177</v>
      </c>
      <c r="D65" s="116" t="s">
        <v>178</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179</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287</v>
      </c>
      <c r="E67" s="116" t="s">
        <v>180</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288</v>
      </c>
      <c r="E68" s="612" t="s">
        <v>181</v>
      </c>
      <c r="F68" s="612"/>
      <c r="G68" s="612"/>
      <c r="H68" s="612"/>
      <c r="I68" s="612"/>
      <c r="J68" s="612"/>
      <c r="K68" s="612"/>
      <c r="L68" s="612"/>
      <c r="M68" s="612"/>
      <c r="N68" s="612"/>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612"/>
      <c r="F69" s="612"/>
      <c r="G69" s="612"/>
      <c r="H69" s="612"/>
      <c r="I69" s="612"/>
      <c r="J69" s="612"/>
      <c r="K69" s="612"/>
      <c r="L69" s="612"/>
      <c r="M69" s="612"/>
      <c r="N69" s="612"/>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612" t="s">
        <v>182</v>
      </c>
      <c r="E70" s="612"/>
      <c r="F70" s="612"/>
      <c r="G70" s="612"/>
      <c r="H70" s="612"/>
      <c r="I70" s="612"/>
      <c r="J70" s="612"/>
      <c r="K70" s="612"/>
      <c r="L70" s="612"/>
      <c r="M70" s="612"/>
      <c r="N70" s="612"/>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612"/>
      <c r="E71" s="612"/>
      <c r="F71" s="612"/>
      <c r="G71" s="612"/>
      <c r="H71" s="612"/>
      <c r="I71" s="612"/>
      <c r="J71" s="612"/>
      <c r="K71" s="612"/>
      <c r="L71" s="612"/>
      <c r="M71" s="612"/>
      <c r="N71" s="612"/>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612"/>
      <c r="E72" s="612"/>
      <c r="F72" s="612"/>
      <c r="G72" s="612"/>
      <c r="H72" s="612"/>
      <c r="I72" s="612"/>
      <c r="J72" s="612"/>
      <c r="K72" s="612"/>
      <c r="L72" s="612"/>
      <c r="M72" s="612"/>
      <c r="N72" s="612"/>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725" t="s">
        <v>183</v>
      </c>
      <c r="E73" s="725"/>
      <c r="F73" s="725"/>
      <c r="G73" s="725"/>
      <c r="H73" s="725"/>
      <c r="I73" s="725"/>
      <c r="J73" s="725"/>
      <c r="K73" s="725"/>
      <c r="L73" s="725"/>
      <c r="M73" s="725"/>
      <c r="N73" s="725"/>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725"/>
      <c r="E74" s="725"/>
      <c r="F74" s="725"/>
      <c r="G74" s="725"/>
      <c r="H74" s="725"/>
      <c r="I74" s="725"/>
      <c r="J74" s="725"/>
      <c r="K74" s="725"/>
      <c r="L74" s="725"/>
      <c r="M74" s="725"/>
      <c r="N74" s="725"/>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287</v>
      </c>
      <c r="E75" s="116" t="s">
        <v>184</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288</v>
      </c>
      <c r="E76" s="612" t="s">
        <v>289</v>
      </c>
      <c r="F76" s="612"/>
      <c r="G76" s="612"/>
      <c r="H76" s="612"/>
      <c r="I76" s="612"/>
      <c r="J76" s="612"/>
      <c r="K76" s="612"/>
      <c r="L76" s="612"/>
      <c r="M76" s="612"/>
      <c r="N76" s="612"/>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612"/>
      <c r="F77" s="612"/>
      <c r="G77" s="612"/>
      <c r="H77" s="612"/>
      <c r="I77" s="612"/>
      <c r="J77" s="612"/>
      <c r="K77" s="612"/>
      <c r="L77" s="612"/>
      <c r="M77" s="612"/>
      <c r="N77" s="612"/>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27" t="s">
        <v>185</v>
      </c>
      <c r="E78" s="727"/>
      <c r="F78" s="727"/>
      <c r="G78" s="727"/>
      <c r="H78" s="727"/>
      <c r="I78" s="727"/>
      <c r="J78" s="727"/>
      <c r="K78" s="727"/>
      <c r="L78" s="727"/>
      <c r="M78" s="727"/>
      <c r="N78" s="727"/>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725" t="s">
        <v>186</v>
      </c>
      <c r="E79" s="725"/>
      <c r="F79" s="725"/>
      <c r="G79" s="725"/>
      <c r="H79" s="725"/>
      <c r="I79" s="725"/>
      <c r="J79" s="725"/>
      <c r="K79" s="725"/>
      <c r="L79" s="725"/>
      <c r="M79" s="725"/>
      <c r="N79" s="725"/>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725"/>
      <c r="E80" s="725"/>
      <c r="F80" s="725"/>
      <c r="G80" s="725"/>
      <c r="H80" s="725"/>
      <c r="I80" s="725"/>
      <c r="J80" s="725"/>
      <c r="K80" s="725"/>
      <c r="L80" s="725"/>
      <c r="M80" s="725"/>
      <c r="N80" s="725"/>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725"/>
      <c r="E81" s="725"/>
      <c r="F81" s="725"/>
      <c r="G81" s="725"/>
      <c r="H81" s="725"/>
      <c r="I81" s="725"/>
      <c r="J81" s="725"/>
      <c r="K81" s="725"/>
      <c r="L81" s="725"/>
      <c r="M81" s="725"/>
      <c r="N81" s="725"/>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187</v>
      </c>
      <c r="D82" s="116" t="s">
        <v>188</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149</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290</v>
      </c>
      <c r="E85" s="116"/>
      <c r="F85" s="116" t="s">
        <v>189</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190</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291</v>
      </c>
      <c r="E87" s="116"/>
      <c r="F87" s="116"/>
      <c r="G87" s="116" t="s">
        <v>293</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612" t="s">
        <v>191</v>
      </c>
      <c r="E89" s="612"/>
      <c r="F89" s="612"/>
      <c r="G89" s="612"/>
      <c r="H89" s="612"/>
      <c r="I89" s="612"/>
      <c r="J89" s="612"/>
      <c r="K89" s="612"/>
      <c r="L89" s="612"/>
      <c r="M89" s="612"/>
      <c r="N89" s="612"/>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612"/>
      <c r="E90" s="612"/>
      <c r="F90" s="612"/>
      <c r="G90" s="612"/>
      <c r="H90" s="612"/>
      <c r="I90" s="612"/>
      <c r="J90" s="612"/>
      <c r="K90" s="612"/>
      <c r="L90" s="612"/>
      <c r="M90" s="612"/>
      <c r="N90" s="612"/>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1" t="s">
        <v>5</v>
      </c>
    </row>
  </sheetData>
  <sheetProtection/>
  <mergeCells count="20">
    <mergeCell ref="D38:N39"/>
    <mergeCell ref="D40:N44"/>
    <mergeCell ref="D89:N90"/>
    <mergeCell ref="E76:N77"/>
    <mergeCell ref="D78:N78"/>
    <mergeCell ref="D79:N81"/>
    <mergeCell ref="D62:N64"/>
    <mergeCell ref="D73:N74"/>
    <mergeCell ref="E68:N69"/>
    <mergeCell ref="D70:N72"/>
    <mergeCell ref="A2:N2"/>
    <mergeCell ref="D53:N54"/>
    <mergeCell ref="D48:N50"/>
    <mergeCell ref="D51:N52"/>
    <mergeCell ref="C5:N7"/>
    <mergeCell ref="C10:N15"/>
    <mergeCell ref="C16:N19"/>
    <mergeCell ref="D31:N33"/>
    <mergeCell ref="D34:N36"/>
    <mergeCell ref="C21:N28"/>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view="pageBreakPreview" zoomScaleSheetLayoutView="100" zoomScalePageLayoutView="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9" spans="1:8" ht="22.5" customHeight="1">
      <c r="A9" s="130"/>
      <c r="B9" s="131" t="s">
        <v>498</v>
      </c>
      <c r="C9" s="132"/>
      <c r="D9" s="132"/>
      <c r="E9" s="132"/>
      <c r="F9" s="132"/>
      <c r="G9" s="132"/>
      <c r="H9" s="132"/>
    </row>
    <row r="10" spans="1:8" ht="22.5" customHeight="1">
      <c r="A10" s="130"/>
      <c r="B10" s="131" t="s">
        <v>431</v>
      </c>
      <c r="C10" s="132"/>
      <c r="D10" s="132"/>
      <c r="E10" s="132"/>
      <c r="F10" s="132"/>
      <c r="G10" s="132"/>
      <c r="H10" s="132"/>
    </row>
    <row r="11" spans="1:8" ht="22.5" customHeight="1">
      <c r="A11" s="130"/>
      <c r="B11" s="131" t="s">
        <v>432</v>
      </c>
      <c r="C11" s="132"/>
      <c r="D11" s="132"/>
      <c r="E11" s="132"/>
      <c r="F11" s="132"/>
      <c r="G11" s="132"/>
      <c r="H11" s="132"/>
    </row>
    <row r="12" spans="1:8" ht="27" customHeight="1">
      <c r="A12" s="130"/>
      <c r="B12" s="133"/>
      <c r="C12" s="132"/>
      <c r="D12" s="132"/>
      <c r="E12" s="132"/>
      <c r="F12" s="132"/>
      <c r="G12" s="132"/>
      <c r="H12" s="132"/>
    </row>
    <row r="13" spans="1:8" ht="18" customHeight="1">
      <c r="A13" s="130"/>
      <c r="B13" s="134" t="s">
        <v>433</v>
      </c>
      <c r="C13" s="132"/>
      <c r="D13" s="132"/>
      <c r="E13" s="132"/>
      <c r="F13" s="132"/>
      <c r="G13" s="132"/>
      <c r="H13" s="132"/>
    </row>
    <row r="14" spans="1:8" ht="24.75" customHeight="1">
      <c r="A14" s="130"/>
      <c r="B14" s="135"/>
      <c r="C14" s="132"/>
      <c r="D14" s="132"/>
      <c r="E14" s="132"/>
      <c r="F14" s="132"/>
      <c r="G14" s="132"/>
      <c r="H14" s="132"/>
    </row>
    <row r="15" spans="1:8" ht="22.5" customHeight="1">
      <c r="A15" s="130"/>
      <c r="B15" s="132" t="s">
        <v>434</v>
      </c>
      <c r="C15" s="132"/>
      <c r="D15" s="132"/>
      <c r="E15" s="132" t="s">
        <v>435</v>
      </c>
      <c r="F15" s="136"/>
      <c r="H15" s="132"/>
    </row>
    <row r="16" spans="1:8" ht="22.5" customHeight="1">
      <c r="A16" s="130"/>
      <c r="B16" s="137" t="s">
        <v>436</v>
      </c>
      <c r="C16" s="132"/>
      <c r="D16" s="132"/>
      <c r="E16" s="132" t="s">
        <v>437</v>
      </c>
      <c r="F16" s="136"/>
      <c r="H16" s="132"/>
    </row>
    <row r="17" spans="1:8" ht="22.5" customHeight="1">
      <c r="A17" s="130"/>
      <c r="B17" s="137" t="s">
        <v>438</v>
      </c>
      <c r="C17" s="132"/>
      <c r="D17" s="132"/>
      <c r="E17" s="132" t="s">
        <v>439</v>
      </c>
      <c r="F17" s="136"/>
      <c r="H17" s="132"/>
    </row>
    <row r="18" spans="1:5" ht="22.5" customHeight="1">
      <c r="A18" s="130"/>
      <c r="B18" s="137" t="s">
        <v>440</v>
      </c>
      <c r="C18" s="132"/>
      <c r="D18" s="132"/>
      <c r="E18" s="132" t="s">
        <v>6</v>
      </c>
    </row>
    <row r="19" spans="2:5" ht="15" customHeight="1">
      <c r="B19" s="137"/>
      <c r="C19" s="132"/>
      <c r="D19" s="132"/>
      <c r="E19" s="132"/>
    </row>
    <row r="20" spans="2:5" ht="20.25" customHeight="1">
      <c r="B20" s="137"/>
      <c r="C20" s="138" t="s">
        <v>441</v>
      </c>
      <c r="D20" s="132"/>
      <c r="E20" s="132"/>
    </row>
    <row r="21" spans="2:5" ht="20.25" customHeight="1">
      <c r="B21" s="137"/>
      <c r="C21" s="138"/>
      <c r="D21" s="132"/>
      <c r="E21" s="132"/>
    </row>
    <row r="22" spans="6:8" ht="13.5">
      <c r="F22" s="132"/>
      <c r="G22" s="132"/>
      <c r="H22" s="132"/>
    </row>
    <row r="23" spans="3:8" ht="17.25">
      <c r="C23" s="139"/>
      <c r="F23" s="132"/>
      <c r="G23" s="132"/>
      <c r="H23" s="132"/>
    </row>
    <row r="24" spans="3:8" ht="17.25">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row r="52" ht="13.5">
      <c r="F52" s="402"/>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7"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5"/>
      <c r="C1" s="115"/>
      <c r="D1" s="115"/>
      <c r="E1" s="115"/>
      <c r="F1" s="115"/>
      <c r="G1" s="115"/>
      <c r="H1" s="224" t="s">
        <v>192</v>
      </c>
      <c r="I1" s="115"/>
      <c r="J1" s="115"/>
      <c r="K1" s="115"/>
      <c r="L1" s="115"/>
      <c r="M1" s="115"/>
      <c r="N1" s="115"/>
    </row>
    <row r="2" spans="1:14" ht="15" customHeight="1">
      <c r="A2" s="115"/>
      <c r="B2" s="226"/>
      <c r="C2" s="116"/>
      <c r="D2" s="115"/>
      <c r="E2" s="115"/>
      <c r="F2" s="116"/>
      <c r="G2" s="116"/>
      <c r="H2" s="116"/>
      <c r="I2" s="116"/>
      <c r="J2" s="115"/>
      <c r="K2" s="115"/>
      <c r="N2" s="116"/>
    </row>
    <row r="3" spans="1:14" ht="15" customHeight="1">
      <c r="A3" s="189"/>
      <c r="C3" s="116"/>
      <c r="D3" s="116"/>
      <c r="E3" s="116"/>
      <c r="F3" s="116"/>
      <c r="G3" s="116"/>
      <c r="H3" s="116"/>
      <c r="I3" s="116"/>
      <c r="J3" s="116"/>
      <c r="K3" s="116"/>
      <c r="L3" s="116"/>
      <c r="M3" s="116"/>
      <c r="N3" s="115"/>
    </row>
    <row r="4" spans="1:15" s="449" customFormat="1" ht="14.25" customHeight="1">
      <c r="A4" s="115"/>
      <c r="B4" s="226" t="s">
        <v>10</v>
      </c>
      <c r="C4" s="612" t="s">
        <v>11</v>
      </c>
      <c r="D4" s="612"/>
      <c r="E4" s="612"/>
      <c r="F4" s="612"/>
      <c r="G4" s="612"/>
      <c r="H4" s="612"/>
      <c r="I4" s="612"/>
      <c r="J4" s="612"/>
      <c r="K4" s="612"/>
      <c r="L4" s="612"/>
      <c r="M4" s="612"/>
      <c r="N4" s="612"/>
      <c r="O4" s="612"/>
    </row>
    <row r="5" spans="1:15" s="449" customFormat="1" ht="14.25" customHeight="1">
      <c r="A5" s="115"/>
      <c r="B5" s="226"/>
      <c r="C5" s="612"/>
      <c r="D5" s="612"/>
      <c r="E5" s="612"/>
      <c r="F5" s="612"/>
      <c r="G5" s="612"/>
      <c r="H5" s="612"/>
      <c r="I5" s="612"/>
      <c r="J5" s="612"/>
      <c r="K5" s="612"/>
      <c r="L5" s="612"/>
      <c r="M5" s="612"/>
      <c r="N5" s="612"/>
      <c r="O5" s="612"/>
    </row>
    <row r="6" spans="1:15" s="449" customFormat="1" ht="6.75" customHeight="1">
      <c r="A6" s="115"/>
      <c r="B6" s="226"/>
      <c r="C6" s="119"/>
      <c r="D6" s="119"/>
      <c r="E6" s="119"/>
      <c r="F6" s="119"/>
      <c r="G6" s="119"/>
      <c r="H6" s="119"/>
      <c r="I6" s="119"/>
      <c r="J6" s="119"/>
      <c r="K6" s="119"/>
      <c r="L6" s="119"/>
      <c r="M6" s="119"/>
      <c r="N6" s="119"/>
      <c r="O6" s="119"/>
    </row>
    <row r="7" spans="1:15" s="449" customFormat="1" ht="14.25" customHeight="1">
      <c r="A7" s="115"/>
      <c r="B7" s="226" t="s">
        <v>12</v>
      </c>
      <c r="C7" s="612" t="s">
        <v>13</v>
      </c>
      <c r="D7" s="612"/>
      <c r="E7" s="612"/>
      <c r="F7" s="612"/>
      <c r="G7" s="612"/>
      <c r="H7" s="612"/>
      <c r="I7" s="612"/>
      <c r="J7" s="612"/>
      <c r="K7" s="612"/>
      <c r="L7" s="612"/>
      <c r="M7" s="612"/>
      <c r="N7" s="612"/>
      <c r="O7" s="612"/>
    </row>
    <row r="8" spans="1:15" s="449" customFormat="1" ht="14.25" customHeight="1">
      <c r="A8" s="115"/>
      <c r="B8" s="226"/>
      <c r="C8" s="612"/>
      <c r="D8" s="612"/>
      <c r="E8" s="612"/>
      <c r="F8" s="612"/>
      <c r="G8" s="612"/>
      <c r="H8" s="612"/>
      <c r="I8" s="612"/>
      <c r="J8" s="612"/>
      <c r="K8" s="612"/>
      <c r="L8" s="612"/>
      <c r="M8" s="612"/>
      <c r="N8" s="612"/>
      <c r="O8" s="612"/>
    </row>
    <row r="9" spans="1:15" s="449" customFormat="1" ht="6.75" customHeight="1">
      <c r="A9" s="115"/>
      <c r="B9" s="226"/>
      <c r="C9" s="119"/>
      <c r="D9" s="119"/>
      <c r="E9" s="119"/>
      <c r="F9" s="119"/>
      <c r="G9" s="119"/>
      <c r="H9" s="119"/>
      <c r="I9" s="119"/>
      <c r="J9" s="119"/>
      <c r="K9" s="119"/>
      <c r="L9" s="119"/>
      <c r="M9" s="119"/>
      <c r="N9" s="119"/>
      <c r="O9" s="119"/>
    </row>
    <row r="10" spans="1:15" s="449" customFormat="1" ht="14.25" customHeight="1">
      <c r="A10" s="115"/>
      <c r="B10" s="226" t="s">
        <v>533</v>
      </c>
      <c r="C10" s="612" t="s">
        <v>842</v>
      </c>
      <c r="D10" s="612"/>
      <c r="E10" s="612"/>
      <c r="F10" s="612"/>
      <c r="G10" s="612"/>
      <c r="H10" s="612"/>
      <c r="I10" s="612"/>
      <c r="J10" s="612"/>
      <c r="K10" s="612"/>
      <c r="L10" s="612"/>
      <c r="M10" s="612"/>
      <c r="N10" s="612"/>
      <c r="O10" s="612"/>
    </row>
    <row r="11" spans="1:15" s="449" customFormat="1" ht="14.25" customHeight="1">
      <c r="A11" s="115"/>
      <c r="B11" s="226"/>
      <c r="C11" s="612"/>
      <c r="D11" s="612"/>
      <c r="E11" s="612"/>
      <c r="F11" s="612"/>
      <c r="G11" s="612"/>
      <c r="H11" s="612"/>
      <c r="I11" s="612"/>
      <c r="J11" s="612"/>
      <c r="K11" s="612"/>
      <c r="L11" s="612"/>
      <c r="M11" s="612"/>
      <c r="N11" s="612"/>
      <c r="O11" s="612"/>
    </row>
    <row r="12" spans="1:15" s="449" customFormat="1" ht="6.75" customHeight="1">
      <c r="A12" s="115"/>
      <c r="B12" s="226"/>
      <c r="C12" s="119"/>
      <c r="D12" s="119"/>
      <c r="E12" s="119"/>
      <c r="F12" s="119"/>
      <c r="G12" s="119"/>
      <c r="H12" s="119"/>
      <c r="I12" s="119"/>
      <c r="J12" s="119"/>
      <c r="K12" s="119"/>
      <c r="L12" s="119"/>
      <c r="M12" s="119"/>
      <c r="N12" s="119"/>
      <c r="O12" s="119"/>
    </row>
    <row r="13" spans="1:15" s="449" customFormat="1" ht="14.25" customHeight="1">
      <c r="A13" s="115"/>
      <c r="B13" s="226" t="s">
        <v>14</v>
      </c>
      <c r="C13" s="120" t="s">
        <v>193</v>
      </c>
      <c r="D13" s="120"/>
      <c r="E13" s="120"/>
      <c r="F13" s="120"/>
      <c r="G13" s="120"/>
      <c r="H13" s="123"/>
      <c r="I13" s="123"/>
      <c r="J13" s="123"/>
      <c r="K13" s="123"/>
      <c r="L13" s="123"/>
      <c r="M13" s="123"/>
      <c r="N13" s="123"/>
      <c r="O13" s="120"/>
    </row>
    <row r="14" spans="1:15" s="449" customFormat="1" ht="14.25" customHeight="1">
      <c r="A14" s="115"/>
      <c r="B14" s="226"/>
      <c r="C14" s="123" t="s">
        <v>15</v>
      </c>
      <c r="D14" s="609" t="s">
        <v>748</v>
      </c>
      <c r="E14" s="609"/>
      <c r="F14" s="609"/>
      <c r="G14" s="609"/>
      <c r="H14" s="609"/>
      <c r="I14" s="609"/>
      <c r="J14" s="609"/>
      <c r="K14" s="609"/>
      <c r="L14" s="609"/>
      <c r="M14" s="609"/>
      <c r="N14" s="609"/>
      <c r="O14" s="609"/>
    </row>
    <row r="15" spans="1:15" s="449" customFormat="1" ht="14.25" customHeight="1">
      <c r="A15" s="115"/>
      <c r="B15" s="226"/>
      <c r="C15" s="123"/>
      <c r="D15" s="609"/>
      <c r="E15" s="609"/>
      <c r="F15" s="609"/>
      <c r="G15" s="609"/>
      <c r="H15" s="609"/>
      <c r="I15" s="609"/>
      <c r="J15" s="609"/>
      <c r="K15" s="609"/>
      <c r="L15" s="609"/>
      <c r="M15" s="609"/>
      <c r="N15" s="609"/>
      <c r="O15" s="609"/>
    </row>
    <row r="16" spans="1:28" s="449" customFormat="1" ht="14.25" customHeight="1">
      <c r="A16" s="115"/>
      <c r="B16" s="226"/>
      <c r="C16" s="123"/>
      <c r="D16" s="609"/>
      <c r="E16" s="609"/>
      <c r="F16" s="609"/>
      <c r="G16" s="609"/>
      <c r="H16" s="609"/>
      <c r="I16" s="609"/>
      <c r="J16" s="609"/>
      <c r="K16" s="609"/>
      <c r="L16" s="609"/>
      <c r="M16" s="609"/>
      <c r="N16" s="609"/>
      <c r="O16" s="609"/>
      <c r="Q16" s="119"/>
      <c r="R16" s="119"/>
      <c r="S16" s="119"/>
      <c r="T16" s="119"/>
      <c r="U16" s="119"/>
      <c r="V16" s="119"/>
      <c r="W16" s="119"/>
      <c r="X16" s="119"/>
      <c r="Y16" s="119"/>
      <c r="Z16" s="119"/>
      <c r="AA16" s="119"/>
      <c r="AB16" s="119"/>
    </row>
    <row r="17" spans="1:28" s="449" customFormat="1" ht="14.25" customHeight="1">
      <c r="A17" s="115"/>
      <c r="B17" s="226"/>
      <c r="C17" s="123"/>
      <c r="D17" s="609"/>
      <c r="E17" s="609"/>
      <c r="F17" s="609"/>
      <c r="G17" s="609"/>
      <c r="H17" s="609"/>
      <c r="I17" s="609"/>
      <c r="J17" s="609"/>
      <c r="K17" s="609"/>
      <c r="L17" s="609"/>
      <c r="M17" s="609"/>
      <c r="N17" s="609"/>
      <c r="O17" s="609"/>
      <c r="Q17" s="119"/>
      <c r="R17" s="119"/>
      <c r="S17" s="119"/>
      <c r="T17" s="119"/>
      <c r="U17" s="119"/>
      <c r="V17" s="119"/>
      <c r="W17" s="119"/>
      <c r="X17" s="119"/>
      <c r="Y17" s="119"/>
      <c r="Z17" s="119"/>
      <c r="AA17" s="119"/>
      <c r="AB17" s="119"/>
    </row>
    <row r="18" spans="1:28" s="449" customFormat="1" ht="14.25" customHeight="1">
      <c r="A18" s="115"/>
      <c r="B18" s="226"/>
      <c r="C18" s="123"/>
      <c r="D18" s="609"/>
      <c r="E18" s="609"/>
      <c r="F18" s="609"/>
      <c r="G18" s="609"/>
      <c r="H18" s="609"/>
      <c r="I18" s="609"/>
      <c r="J18" s="609"/>
      <c r="K18" s="609"/>
      <c r="L18" s="609"/>
      <c r="M18" s="609"/>
      <c r="N18" s="609"/>
      <c r="O18" s="609"/>
      <c r="Q18" s="119"/>
      <c r="R18" s="119"/>
      <c r="S18" s="119"/>
      <c r="T18" s="119"/>
      <c r="U18" s="119"/>
      <c r="V18" s="119"/>
      <c r="W18" s="119"/>
      <c r="X18" s="119"/>
      <c r="Y18" s="119"/>
      <c r="Z18" s="119"/>
      <c r="AA18" s="119"/>
      <c r="AB18" s="119"/>
    </row>
    <row r="19" spans="1:28" s="449" customFormat="1" ht="14.25" customHeight="1">
      <c r="A19" s="115"/>
      <c r="B19" s="226"/>
      <c r="C19" s="123"/>
      <c r="D19" s="609"/>
      <c r="E19" s="609"/>
      <c r="F19" s="609"/>
      <c r="G19" s="609"/>
      <c r="H19" s="609"/>
      <c r="I19" s="609"/>
      <c r="J19" s="609"/>
      <c r="K19" s="609"/>
      <c r="L19" s="609"/>
      <c r="M19" s="609"/>
      <c r="N19" s="609"/>
      <c r="O19" s="609"/>
      <c r="Q19" s="119"/>
      <c r="R19" s="119"/>
      <c r="S19" s="119"/>
      <c r="T19" s="119"/>
      <c r="U19" s="119"/>
      <c r="V19" s="119"/>
      <c r="W19" s="119"/>
      <c r="X19" s="119"/>
      <c r="Y19" s="119"/>
      <c r="Z19" s="119"/>
      <c r="AA19" s="119"/>
      <c r="AB19" s="119"/>
    </row>
    <row r="20" spans="1:28" s="449" customFormat="1" ht="14.25" customHeight="1">
      <c r="A20" s="115"/>
      <c r="B20" s="226"/>
      <c r="C20" s="123" t="s">
        <v>16</v>
      </c>
      <c r="D20" s="120" t="s">
        <v>520</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49" customFormat="1" ht="14.25" customHeight="1">
      <c r="A21" s="115"/>
      <c r="B21" s="226"/>
      <c r="C21" s="123" t="s">
        <v>292</v>
      </c>
      <c r="D21" s="613" t="s">
        <v>521</v>
      </c>
      <c r="E21" s="613"/>
      <c r="F21" s="613"/>
      <c r="G21" s="613"/>
      <c r="H21" s="613"/>
      <c r="I21" s="613"/>
      <c r="J21" s="613"/>
      <c r="K21" s="613"/>
      <c r="L21" s="613"/>
      <c r="M21" s="613"/>
      <c r="N21" s="613"/>
      <c r="O21" s="613"/>
    </row>
    <row r="22" spans="1:28" s="449" customFormat="1" ht="14.25" customHeight="1">
      <c r="A22" s="115"/>
      <c r="B22" s="226"/>
      <c r="C22" s="123"/>
      <c r="D22" s="613"/>
      <c r="E22" s="613"/>
      <c r="F22" s="613"/>
      <c r="G22" s="613"/>
      <c r="H22" s="613"/>
      <c r="I22" s="613"/>
      <c r="J22" s="613"/>
      <c r="K22" s="613"/>
      <c r="L22" s="613"/>
      <c r="M22" s="613"/>
      <c r="N22" s="613"/>
      <c r="O22" s="613"/>
      <c r="Q22" s="533"/>
      <c r="R22" s="533"/>
      <c r="S22" s="533"/>
      <c r="T22" s="533"/>
      <c r="U22" s="533"/>
      <c r="V22" s="533"/>
      <c r="W22" s="533"/>
      <c r="X22" s="533"/>
      <c r="Y22" s="533"/>
      <c r="Z22" s="533"/>
      <c r="AA22" s="533"/>
      <c r="AB22" s="533"/>
    </row>
    <row r="23" spans="1:28" s="449" customFormat="1" ht="14.25" customHeight="1">
      <c r="A23" s="115"/>
      <c r="B23" s="226"/>
      <c r="C23" s="123"/>
      <c r="D23" s="613"/>
      <c r="E23" s="613"/>
      <c r="F23" s="613"/>
      <c r="G23" s="613"/>
      <c r="H23" s="613"/>
      <c r="I23" s="613"/>
      <c r="J23" s="613"/>
      <c r="K23" s="613"/>
      <c r="L23" s="613"/>
      <c r="M23" s="613"/>
      <c r="N23" s="613"/>
      <c r="O23" s="613"/>
      <c r="Q23" s="533"/>
      <c r="R23" s="533"/>
      <c r="S23" s="533"/>
      <c r="T23" s="533"/>
      <c r="U23" s="533"/>
      <c r="V23" s="533"/>
      <c r="W23" s="533"/>
      <c r="X23" s="533"/>
      <c r="Y23" s="533"/>
      <c r="Z23" s="533"/>
      <c r="AA23" s="533"/>
      <c r="AB23" s="533"/>
    </row>
    <row r="24" spans="1:28" s="449" customFormat="1" ht="14.25" customHeight="1">
      <c r="A24" s="115"/>
      <c r="B24" s="226"/>
      <c r="C24" s="123"/>
      <c r="D24" s="613"/>
      <c r="E24" s="613"/>
      <c r="F24" s="613"/>
      <c r="G24" s="613"/>
      <c r="H24" s="613"/>
      <c r="I24" s="613"/>
      <c r="J24" s="613"/>
      <c r="K24" s="613"/>
      <c r="L24" s="613"/>
      <c r="M24" s="613"/>
      <c r="N24" s="613"/>
      <c r="O24" s="613"/>
      <c r="Q24" s="533"/>
      <c r="R24" s="533"/>
      <c r="S24" s="533"/>
      <c r="T24" s="533"/>
      <c r="U24" s="533"/>
      <c r="V24" s="533"/>
      <c r="W24" s="533"/>
      <c r="X24" s="533"/>
      <c r="Y24" s="533"/>
      <c r="Z24" s="533"/>
      <c r="AA24" s="533"/>
      <c r="AB24" s="533"/>
    </row>
    <row r="25" spans="1:28" s="449" customFormat="1" ht="14.25" customHeight="1">
      <c r="A25" s="115"/>
      <c r="B25" s="226"/>
      <c r="C25" s="116"/>
      <c r="D25" s="613"/>
      <c r="E25" s="613"/>
      <c r="F25" s="613"/>
      <c r="G25" s="613"/>
      <c r="H25" s="613"/>
      <c r="I25" s="613"/>
      <c r="J25" s="613"/>
      <c r="K25" s="613"/>
      <c r="L25" s="613"/>
      <c r="M25" s="613"/>
      <c r="N25" s="613"/>
      <c r="O25" s="613"/>
      <c r="Q25" s="533"/>
      <c r="R25" s="533"/>
      <c r="S25" s="533"/>
      <c r="T25" s="533"/>
      <c r="U25" s="533"/>
      <c r="V25" s="533"/>
      <c r="W25" s="533"/>
      <c r="X25" s="533"/>
      <c r="Y25" s="533"/>
      <c r="Z25" s="533"/>
      <c r="AA25" s="533"/>
      <c r="AB25" s="533"/>
    </row>
    <row r="26" spans="1:28" s="449" customFormat="1" ht="14.25" customHeight="1">
      <c r="A26" s="115"/>
      <c r="B26" s="226"/>
      <c r="C26" s="116"/>
      <c r="D26" s="613"/>
      <c r="E26" s="613"/>
      <c r="F26" s="613"/>
      <c r="G26" s="613"/>
      <c r="H26" s="613"/>
      <c r="I26" s="613"/>
      <c r="J26" s="613"/>
      <c r="K26" s="613"/>
      <c r="L26" s="613"/>
      <c r="M26" s="613"/>
      <c r="N26" s="613"/>
      <c r="O26" s="613"/>
      <c r="Q26" s="533"/>
      <c r="R26" s="533"/>
      <c r="S26" s="533"/>
      <c r="T26" s="533"/>
      <c r="U26" s="533"/>
      <c r="V26" s="533"/>
      <c r="W26" s="533"/>
      <c r="X26" s="533"/>
      <c r="Y26" s="533"/>
      <c r="Z26" s="533"/>
      <c r="AA26" s="533"/>
      <c r="AB26" s="533"/>
    </row>
    <row r="27" spans="1:15" s="449" customFormat="1" ht="14.25" customHeight="1">
      <c r="A27" s="115"/>
      <c r="B27" s="226"/>
      <c r="C27" s="116"/>
      <c r="D27" s="613"/>
      <c r="E27" s="613"/>
      <c r="F27" s="613"/>
      <c r="G27" s="613"/>
      <c r="H27" s="613"/>
      <c r="I27" s="613"/>
      <c r="J27" s="613"/>
      <c r="K27" s="613"/>
      <c r="L27" s="613"/>
      <c r="M27" s="613"/>
      <c r="N27" s="613"/>
      <c r="O27" s="613"/>
    </row>
    <row r="28" spans="1:15" s="449" customFormat="1" ht="6.75" customHeight="1">
      <c r="A28" s="115"/>
      <c r="B28" s="226"/>
      <c r="C28" s="116"/>
      <c r="D28" s="119"/>
      <c r="E28" s="119"/>
      <c r="F28" s="119"/>
      <c r="G28" s="119"/>
      <c r="H28" s="119"/>
      <c r="I28" s="119"/>
      <c r="J28" s="119"/>
      <c r="K28" s="119"/>
      <c r="L28" s="119"/>
      <c r="M28" s="119"/>
      <c r="N28" s="119"/>
      <c r="O28" s="119"/>
    </row>
    <row r="29" spans="1:15" s="449" customFormat="1" ht="14.25" customHeight="1">
      <c r="A29" s="115"/>
      <c r="B29" s="226" t="s">
        <v>17</v>
      </c>
      <c r="C29" s="612" t="s">
        <v>194</v>
      </c>
      <c r="D29" s="612"/>
      <c r="E29" s="612"/>
      <c r="F29" s="612"/>
      <c r="G29" s="612"/>
      <c r="H29" s="612"/>
      <c r="I29" s="612"/>
      <c r="J29" s="612"/>
      <c r="K29" s="612"/>
      <c r="L29" s="612"/>
      <c r="M29" s="612"/>
      <c r="N29" s="612"/>
      <c r="O29" s="612"/>
    </row>
    <row r="30" spans="1:15" s="449" customFormat="1" ht="14.25" customHeight="1">
      <c r="A30" s="115"/>
      <c r="B30" s="226"/>
      <c r="C30" s="612"/>
      <c r="D30" s="612"/>
      <c r="E30" s="612"/>
      <c r="F30" s="612"/>
      <c r="G30" s="612"/>
      <c r="H30" s="612"/>
      <c r="I30" s="612"/>
      <c r="J30" s="612"/>
      <c r="K30" s="612"/>
      <c r="L30" s="612"/>
      <c r="M30" s="612"/>
      <c r="N30" s="612"/>
      <c r="O30" s="612"/>
    </row>
    <row r="31" spans="1:15" s="449" customFormat="1" ht="6.75" customHeight="1">
      <c r="A31" s="115"/>
      <c r="B31" s="226"/>
      <c r="C31" s="119"/>
      <c r="D31" s="119"/>
      <c r="E31" s="119"/>
      <c r="F31" s="119"/>
      <c r="G31" s="119"/>
      <c r="H31" s="119"/>
      <c r="I31" s="119"/>
      <c r="J31" s="119"/>
      <c r="K31" s="119"/>
      <c r="L31" s="119"/>
      <c r="M31" s="119"/>
      <c r="N31" s="119"/>
      <c r="O31" s="119"/>
    </row>
    <row r="32" spans="1:15" s="449" customFormat="1" ht="14.25" customHeight="1">
      <c r="A32" s="115"/>
      <c r="B32" s="226" t="s">
        <v>18</v>
      </c>
      <c r="C32" s="120" t="s">
        <v>526</v>
      </c>
      <c r="F32" s="115"/>
      <c r="G32" s="115"/>
      <c r="H32" s="115"/>
      <c r="I32" s="115"/>
      <c r="J32" s="115"/>
      <c r="K32" s="115"/>
      <c r="L32" s="115"/>
      <c r="M32" s="115"/>
      <c r="N32" s="115"/>
      <c r="O32" s="115"/>
    </row>
    <row r="33" spans="1:15" s="449" customFormat="1" ht="14.25" customHeight="1">
      <c r="A33" s="115"/>
      <c r="B33" s="226"/>
      <c r="C33" s="223" t="s">
        <v>36</v>
      </c>
      <c r="D33" s="116"/>
      <c r="E33" s="116"/>
      <c r="F33" s="116"/>
      <c r="G33" s="116"/>
      <c r="H33" s="116"/>
      <c r="I33" s="116"/>
      <c r="J33" s="116"/>
      <c r="K33" s="116"/>
      <c r="L33" s="116"/>
      <c r="M33" s="116"/>
      <c r="N33" s="115"/>
      <c r="O33" s="115"/>
    </row>
    <row r="34" spans="1:15" s="449" customFormat="1" ht="14.25" customHeight="1">
      <c r="A34" s="115"/>
      <c r="B34" s="226"/>
      <c r="C34" s="223" t="s">
        <v>37</v>
      </c>
      <c r="D34" s="116"/>
      <c r="E34" s="116"/>
      <c r="F34" s="116"/>
      <c r="G34" s="116"/>
      <c r="H34" s="116"/>
      <c r="I34" s="116"/>
      <c r="J34" s="116"/>
      <c r="K34" s="116"/>
      <c r="L34" s="116"/>
      <c r="M34" s="116"/>
      <c r="N34" s="115"/>
      <c r="O34" s="115"/>
    </row>
    <row r="35" spans="1:15" s="449" customFormat="1" ht="14.25" customHeight="1">
      <c r="A35" s="115"/>
      <c r="B35" s="226"/>
      <c r="C35" s="223" t="s">
        <v>38</v>
      </c>
      <c r="D35" s="124"/>
      <c r="E35" s="124"/>
      <c r="F35" s="124"/>
      <c r="G35" s="124"/>
      <c r="H35" s="124"/>
      <c r="I35" s="124"/>
      <c r="J35" s="124"/>
      <c r="K35" s="124"/>
      <c r="L35" s="124"/>
      <c r="M35" s="124"/>
      <c r="N35" s="124"/>
      <c r="O35" s="124"/>
    </row>
    <row r="36" spans="1:15" s="449" customFormat="1" ht="6.75" customHeight="1">
      <c r="A36" s="115"/>
      <c r="B36" s="226"/>
      <c r="C36" s="123"/>
      <c r="D36" s="124"/>
      <c r="E36" s="124"/>
      <c r="F36" s="124"/>
      <c r="G36" s="124"/>
      <c r="H36" s="124"/>
      <c r="I36" s="124"/>
      <c r="J36" s="124"/>
      <c r="K36" s="124"/>
      <c r="L36" s="124"/>
      <c r="M36" s="124"/>
      <c r="N36" s="124"/>
      <c r="O36" s="124"/>
    </row>
    <row r="37" spans="2:15" s="449" customFormat="1" ht="15" customHeight="1">
      <c r="B37" s="450" t="s">
        <v>39</v>
      </c>
      <c r="C37" s="123" t="s">
        <v>527</v>
      </c>
      <c r="F37" s="119"/>
      <c r="H37" s="119"/>
      <c r="I37" s="119"/>
      <c r="J37" s="119"/>
      <c r="K37" s="119"/>
      <c r="L37" s="119"/>
      <c r="M37" s="119"/>
      <c r="N37" s="119"/>
      <c r="O37" s="119"/>
    </row>
    <row r="38" spans="2:15" s="449" customFormat="1" ht="13.5" customHeight="1">
      <c r="B38" s="450"/>
      <c r="D38" s="591" t="s">
        <v>541</v>
      </c>
      <c r="E38" s="591"/>
      <c r="F38" s="591"/>
      <c r="G38" s="591"/>
      <c r="H38" s="591"/>
      <c r="I38" s="592"/>
      <c r="J38" s="590" t="s">
        <v>507</v>
      </c>
      <c r="K38" s="591"/>
      <c r="L38" s="591"/>
      <c r="M38" s="591"/>
      <c r="N38" s="591"/>
      <c r="O38" s="592"/>
    </row>
    <row r="39" spans="2:15" s="167" customFormat="1" ht="13.5" customHeight="1">
      <c r="B39" s="228"/>
      <c r="D39" s="465" t="s">
        <v>546</v>
      </c>
      <c r="E39" s="464" t="s">
        <v>542</v>
      </c>
      <c r="F39" s="464"/>
      <c r="G39" s="464"/>
      <c r="H39" s="464"/>
      <c r="I39" s="465"/>
      <c r="J39" s="593" t="s">
        <v>534</v>
      </c>
      <c r="K39" s="594"/>
      <c r="L39" s="594"/>
      <c r="M39" s="594"/>
      <c r="N39" s="594"/>
      <c r="O39" s="595"/>
    </row>
    <row r="40" spans="2:15" s="167" customFormat="1" ht="13.5" customHeight="1">
      <c r="B40" s="228"/>
      <c r="D40" s="244" t="s">
        <v>547</v>
      </c>
      <c r="E40" s="168" t="s">
        <v>543</v>
      </c>
      <c r="F40" s="168"/>
      <c r="G40" s="168"/>
      <c r="H40" s="168"/>
      <c r="I40" s="244"/>
      <c r="J40" s="596" t="s">
        <v>535</v>
      </c>
      <c r="K40" s="597"/>
      <c r="L40" s="597"/>
      <c r="M40" s="597"/>
      <c r="N40" s="597"/>
      <c r="O40" s="598"/>
    </row>
    <row r="41" spans="2:15" s="167" customFormat="1" ht="13.5" customHeight="1">
      <c r="B41" s="228"/>
      <c r="D41" s="244" t="s">
        <v>548</v>
      </c>
      <c r="E41" s="168" t="s">
        <v>544</v>
      </c>
      <c r="F41" s="168"/>
      <c r="G41" s="168"/>
      <c r="H41" s="168"/>
      <c r="I41" s="244"/>
      <c r="J41" s="596" t="s">
        <v>536</v>
      </c>
      <c r="K41" s="597"/>
      <c r="L41" s="597"/>
      <c r="M41" s="597"/>
      <c r="N41" s="597"/>
      <c r="O41" s="598"/>
    </row>
    <row r="42" spans="2:15" s="167" customFormat="1" ht="13.5" customHeight="1">
      <c r="B42" s="228"/>
      <c r="D42" s="467" t="s">
        <v>549</v>
      </c>
      <c r="E42" s="466" t="s">
        <v>545</v>
      </c>
      <c r="F42" s="466"/>
      <c r="G42" s="466"/>
      <c r="H42" s="466"/>
      <c r="I42" s="467"/>
      <c r="J42" s="599" t="s">
        <v>537</v>
      </c>
      <c r="K42" s="600"/>
      <c r="L42" s="600"/>
      <c r="M42" s="600"/>
      <c r="N42" s="600"/>
      <c r="O42" s="601"/>
    </row>
    <row r="43" spans="2:15" s="167" customFormat="1" ht="6.75" customHeight="1">
      <c r="B43" s="228"/>
      <c r="C43" s="168"/>
      <c r="D43" s="170"/>
      <c r="E43" s="170"/>
      <c r="F43" s="168"/>
      <c r="G43" s="168"/>
      <c r="H43" s="168"/>
      <c r="I43" s="168"/>
      <c r="J43" s="168"/>
      <c r="K43" s="168"/>
      <c r="L43" s="168"/>
      <c r="M43" s="168"/>
      <c r="N43" s="169"/>
      <c r="O43" s="169"/>
    </row>
    <row r="44" spans="2:15" s="449" customFormat="1" ht="15" customHeight="1">
      <c r="B44" s="450" t="s">
        <v>40</v>
      </c>
      <c r="C44" s="123" t="s">
        <v>863</v>
      </c>
      <c r="F44" s="119"/>
      <c r="H44" s="119"/>
      <c r="I44" s="119"/>
      <c r="J44" s="119"/>
      <c r="K44" s="119"/>
      <c r="L44" s="119"/>
      <c r="M44" s="119"/>
      <c r="N44" s="119"/>
      <c r="O44" s="119"/>
    </row>
    <row r="45" spans="4:15" s="460" customFormat="1" ht="13.5" customHeight="1">
      <c r="D45" s="552" t="s">
        <v>541</v>
      </c>
      <c r="E45" s="552"/>
      <c r="F45" s="553"/>
      <c r="G45" s="542" t="s">
        <v>41</v>
      </c>
      <c r="H45" s="543"/>
      <c r="I45" s="544"/>
      <c r="J45" s="602" t="s">
        <v>541</v>
      </c>
      <c r="K45" s="552"/>
      <c r="L45" s="553"/>
      <c r="M45" s="542" t="s">
        <v>41</v>
      </c>
      <c r="N45" s="543"/>
      <c r="O45" s="544"/>
    </row>
    <row r="46" spans="4:15" s="451" customFormat="1" ht="13.5" customHeight="1">
      <c r="D46" s="468" t="s">
        <v>58</v>
      </c>
      <c r="E46" s="554" t="s">
        <v>59</v>
      </c>
      <c r="F46" s="541"/>
      <c r="G46" s="614" t="s">
        <v>300</v>
      </c>
      <c r="H46" s="615"/>
      <c r="I46" s="616"/>
      <c r="J46" s="463" t="s">
        <v>42</v>
      </c>
      <c r="K46" s="586" t="s">
        <v>43</v>
      </c>
      <c r="L46" s="566"/>
      <c r="M46" s="588" t="s">
        <v>313</v>
      </c>
      <c r="N46" s="589"/>
      <c r="O46" s="589"/>
    </row>
    <row r="47" spans="4:15" s="451" customFormat="1" ht="13.5" customHeight="1">
      <c r="D47" s="469"/>
      <c r="E47" s="586"/>
      <c r="F47" s="566"/>
      <c r="G47" s="617"/>
      <c r="H47" s="618"/>
      <c r="I47" s="619"/>
      <c r="J47" s="461" t="s">
        <v>44</v>
      </c>
      <c r="K47" s="586" t="s">
        <v>45</v>
      </c>
      <c r="L47" s="566"/>
      <c r="M47" s="588" t="s">
        <v>314</v>
      </c>
      <c r="N47" s="589"/>
      <c r="O47" s="589"/>
    </row>
    <row r="48" spans="4:15" s="451" customFormat="1" ht="13.5" customHeight="1">
      <c r="D48" s="469" t="s">
        <v>60</v>
      </c>
      <c r="E48" s="586" t="s">
        <v>61</v>
      </c>
      <c r="F48" s="566"/>
      <c r="G48" s="549" t="s">
        <v>302</v>
      </c>
      <c r="H48" s="550"/>
      <c r="I48" s="550"/>
      <c r="J48" s="461" t="s">
        <v>46</v>
      </c>
      <c r="K48" s="586" t="s">
        <v>47</v>
      </c>
      <c r="L48" s="566"/>
      <c r="M48" s="588" t="s">
        <v>315</v>
      </c>
      <c r="N48" s="589"/>
      <c r="O48" s="589"/>
    </row>
    <row r="49" spans="4:15" s="451" customFormat="1" ht="13.5" customHeight="1">
      <c r="D49" s="469" t="s">
        <v>62</v>
      </c>
      <c r="E49" s="586" t="s">
        <v>63</v>
      </c>
      <c r="F49" s="566"/>
      <c r="G49" s="549" t="s">
        <v>303</v>
      </c>
      <c r="H49" s="550"/>
      <c r="I49" s="550"/>
      <c r="J49" s="461" t="s">
        <v>48</v>
      </c>
      <c r="K49" s="586" t="s">
        <v>49</v>
      </c>
      <c r="L49" s="566"/>
      <c r="M49" s="588" t="s">
        <v>316</v>
      </c>
      <c r="N49" s="589"/>
      <c r="O49" s="589"/>
    </row>
    <row r="50" spans="4:15" s="451" customFormat="1" ht="13.5" customHeight="1">
      <c r="D50" s="469" t="s">
        <v>64</v>
      </c>
      <c r="E50" s="586" t="s">
        <v>65</v>
      </c>
      <c r="F50" s="566"/>
      <c r="G50" s="549" t="s">
        <v>304</v>
      </c>
      <c r="H50" s="550"/>
      <c r="I50" s="550"/>
      <c r="J50" s="461" t="s">
        <v>50</v>
      </c>
      <c r="K50" s="586" t="s">
        <v>51</v>
      </c>
      <c r="L50" s="566"/>
      <c r="M50" s="549" t="s">
        <v>317</v>
      </c>
      <c r="N50" s="550"/>
      <c r="O50" s="551"/>
    </row>
    <row r="51" spans="4:15" s="451" customFormat="1" ht="13.5" customHeight="1">
      <c r="D51" s="469" t="s">
        <v>66</v>
      </c>
      <c r="E51" s="586" t="s">
        <v>68</v>
      </c>
      <c r="F51" s="566"/>
      <c r="G51" s="549" t="s">
        <v>306</v>
      </c>
      <c r="H51" s="550"/>
      <c r="I51" s="550"/>
      <c r="J51" s="461" t="s">
        <v>52</v>
      </c>
      <c r="K51" s="586" t="s">
        <v>53</v>
      </c>
      <c r="L51" s="566"/>
      <c r="M51" s="549" t="s">
        <v>318</v>
      </c>
      <c r="N51" s="550"/>
      <c r="O51" s="551"/>
    </row>
    <row r="52" spans="4:15" s="451" customFormat="1" ht="13.5" customHeight="1">
      <c r="D52" s="469" t="s">
        <v>69</v>
      </c>
      <c r="E52" s="586" t="s">
        <v>70</v>
      </c>
      <c r="F52" s="566"/>
      <c r="G52" s="549" t="s">
        <v>307</v>
      </c>
      <c r="H52" s="550"/>
      <c r="I52" s="550"/>
      <c r="J52" s="461" t="s">
        <v>54</v>
      </c>
      <c r="K52" s="586" t="s">
        <v>55</v>
      </c>
      <c r="L52" s="566"/>
      <c r="M52" s="549" t="s">
        <v>319</v>
      </c>
      <c r="N52" s="550"/>
      <c r="O52" s="551"/>
    </row>
    <row r="53" spans="4:15" s="451" customFormat="1" ht="13.5" customHeight="1">
      <c r="D53" s="469" t="s">
        <v>71</v>
      </c>
      <c r="E53" s="586" t="s">
        <v>73</v>
      </c>
      <c r="F53" s="566"/>
      <c r="G53" s="549" t="s">
        <v>308</v>
      </c>
      <c r="H53" s="550"/>
      <c r="I53" s="550"/>
      <c r="J53" s="461" t="s">
        <v>56</v>
      </c>
      <c r="K53" s="567" t="s">
        <v>57</v>
      </c>
      <c r="L53" s="568"/>
      <c r="M53" s="557" t="s">
        <v>320</v>
      </c>
      <c r="N53" s="555"/>
      <c r="O53" s="555"/>
    </row>
    <row r="54" spans="4:15" s="451" customFormat="1" ht="13.5" customHeight="1">
      <c r="D54" s="470" t="s">
        <v>72</v>
      </c>
      <c r="E54" s="547" t="s">
        <v>862</v>
      </c>
      <c r="F54" s="548"/>
      <c r="G54" s="603" t="s">
        <v>309</v>
      </c>
      <c r="H54" s="604"/>
      <c r="I54" s="604"/>
      <c r="J54" s="462"/>
      <c r="K54" s="569"/>
      <c r="L54" s="558"/>
      <c r="M54" s="556"/>
      <c r="N54" s="569"/>
      <c r="O54" s="569"/>
    </row>
    <row r="55" spans="2:15" s="167" customFormat="1" ht="6.75" customHeight="1">
      <c r="B55" s="228"/>
      <c r="C55" s="168"/>
      <c r="D55" s="170"/>
      <c r="E55" s="170"/>
      <c r="F55" s="168"/>
      <c r="G55" s="168"/>
      <c r="H55" s="168"/>
      <c r="I55" s="168"/>
      <c r="J55" s="168"/>
      <c r="K55" s="168"/>
      <c r="L55" s="168"/>
      <c r="M55" s="168"/>
      <c r="N55" s="169"/>
      <c r="O55" s="169"/>
    </row>
    <row r="56" spans="2:14" s="449" customFormat="1" ht="15" customHeight="1">
      <c r="B56" s="450" t="s">
        <v>3</v>
      </c>
      <c r="C56" s="123" t="s">
        <v>528</v>
      </c>
      <c r="F56" s="452"/>
      <c r="G56" s="452"/>
      <c r="H56" s="452"/>
      <c r="I56" s="452"/>
      <c r="J56" s="452"/>
      <c r="K56" s="452"/>
      <c r="L56" s="452"/>
      <c r="M56" s="452"/>
      <c r="N56" s="452"/>
    </row>
    <row r="57" spans="2:15" s="449" customFormat="1" ht="13.5" customHeight="1">
      <c r="B57" s="450"/>
      <c r="D57" s="591" t="s">
        <v>212</v>
      </c>
      <c r="E57" s="591"/>
      <c r="F57" s="592"/>
      <c r="G57" s="590" t="s">
        <v>209</v>
      </c>
      <c r="H57" s="591"/>
      <c r="I57" s="591"/>
      <c r="J57" s="591"/>
      <c r="K57" s="591"/>
      <c r="L57" s="591"/>
      <c r="M57" s="591"/>
      <c r="N57" s="591"/>
      <c r="O57" s="591"/>
    </row>
    <row r="58" spans="2:15" s="449" customFormat="1" ht="13.5" customHeight="1">
      <c r="B58" s="450"/>
      <c r="D58" s="607" t="s">
        <v>206</v>
      </c>
      <c r="E58" s="607"/>
      <c r="F58" s="608"/>
      <c r="G58" s="620" t="s">
        <v>538</v>
      </c>
      <c r="H58" s="621"/>
      <c r="I58" s="621"/>
      <c r="J58" s="621"/>
      <c r="K58" s="621"/>
      <c r="L58" s="621"/>
      <c r="M58" s="621"/>
      <c r="N58" s="621"/>
      <c r="O58" s="621"/>
    </row>
    <row r="59" spans="2:15" s="449" customFormat="1" ht="13.5" customHeight="1">
      <c r="B59" s="450"/>
      <c r="D59" s="453"/>
      <c r="E59" s="453"/>
      <c r="F59" s="244"/>
      <c r="G59" s="545"/>
      <c r="H59" s="622"/>
      <c r="I59" s="622"/>
      <c r="J59" s="622"/>
      <c r="K59" s="622"/>
      <c r="L59" s="622"/>
      <c r="M59" s="622"/>
      <c r="N59" s="622"/>
      <c r="O59" s="622"/>
    </row>
    <row r="60" spans="2:15" s="449" customFormat="1" ht="13.5" customHeight="1">
      <c r="B60" s="450"/>
      <c r="D60" s="605" t="s">
        <v>207</v>
      </c>
      <c r="E60" s="605"/>
      <c r="F60" s="606"/>
      <c r="G60" s="545" t="s">
        <v>539</v>
      </c>
      <c r="H60" s="546"/>
      <c r="I60" s="546"/>
      <c r="J60" s="546"/>
      <c r="K60" s="546"/>
      <c r="L60" s="546"/>
      <c r="M60" s="546"/>
      <c r="N60" s="546"/>
      <c r="O60" s="546"/>
    </row>
    <row r="61" spans="2:15" s="449" customFormat="1" ht="13.5" customHeight="1">
      <c r="B61" s="450"/>
      <c r="D61" s="453"/>
      <c r="E61" s="453"/>
      <c r="F61" s="244"/>
      <c r="G61" s="587"/>
      <c r="H61" s="546"/>
      <c r="I61" s="546"/>
      <c r="J61" s="546"/>
      <c r="K61" s="546"/>
      <c r="L61" s="546"/>
      <c r="M61" s="546"/>
      <c r="N61" s="546"/>
      <c r="O61" s="546"/>
    </row>
    <row r="62" spans="2:15" s="449" customFormat="1" ht="13.5" customHeight="1">
      <c r="B62" s="450"/>
      <c r="D62" s="605" t="s">
        <v>208</v>
      </c>
      <c r="E62" s="605"/>
      <c r="F62" s="606"/>
      <c r="G62" s="545" t="s">
        <v>540</v>
      </c>
      <c r="H62" s="546"/>
      <c r="I62" s="546"/>
      <c r="J62" s="546"/>
      <c r="K62" s="546"/>
      <c r="L62" s="546"/>
      <c r="M62" s="546"/>
      <c r="N62" s="546"/>
      <c r="O62" s="546"/>
    </row>
    <row r="63" spans="2:15" s="449" customFormat="1" ht="13.5" customHeight="1">
      <c r="B63" s="450"/>
      <c r="D63" s="455"/>
      <c r="E63" s="455"/>
      <c r="F63" s="456"/>
      <c r="G63" s="587"/>
      <c r="H63" s="546"/>
      <c r="I63" s="546"/>
      <c r="J63" s="546"/>
      <c r="K63" s="546"/>
      <c r="L63" s="546"/>
      <c r="M63" s="546"/>
      <c r="N63" s="546"/>
      <c r="O63" s="546"/>
    </row>
    <row r="64" spans="2:15" s="449" customFormat="1" ht="13.5" customHeight="1">
      <c r="B64" s="450"/>
      <c r="D64" s="457"/>
      <c r="E64" s="457"/>
      <c r="F64" s="458"/>
      <c r="G64" s="610"/>
      <c r="H64" s="611"/>
      <c r="I64" s="611"/>
      <c r="J64" s="611"/>
      <c r="K64" s="611"/>
      <c r="L64" s="611"/>
      <c r="M64" s="611"/>
      <c r="N64" s="611"/>
      <c r="O64" s="611"/>
    </row>
    <row r="65" spans="2:15" s="449" customFormat="1" ht="13.5" customHeight="1">
      <c r="B65" s="450"/>
      <c r="C65" s="455"/>
      <c r="D65" s="455"/>
      <c r="E65" s="455"/>
      <c r="F65" s="455"/>
      <c r="G65" s="454"/>
      <c r="H65" s="454"/>
      <c r="I65" s="454"/>
      <c r="J65" s="454"/>
      <c r="K65" s="454"/>
      <c r="L65" s="454"/>
      <c r="M65" s="454"/>
      <c r="N65" s="454"/>
      <c r="O65" s="454"/>
    </row>
    <row r="66" spans="2:14" s="449" customFormat="1" ht="13.5">
      <c r="B66" s="450"/>
      <c r="C66" s="452"/>
      <c r="D66" s="452"/>
      <c r="E66" s="452"/>
      <c r="F66" s="452"/>
      <c r="G66" s="452"/>
      <c r="H66" s="452"/>
      <c r="I66" s="116"/>
      <c r="J66" s="452"/>
      <c r="K66" s="452"/>
      <c r="L66" s="452"/>
      <c r="M66" s="452"/>
      <c r="N66" s="452"/>
    </row>
    <row r="67" spans="2:14" s="449" customFormat="1" ht="13.5">
      <c r="B67" s="450"/>
      <c r="C67" s="452"/>
      <c r="D67" s="452"/>
      <c r="E67" s="452"/>
      <c r="F67" s="452"/>
      <c r="G67" s="452"/>
      <c r="H67" s="452"/>
      <c r="I67" s="452"/>
      <c r="J67" s="452"/>
      <c r="K67" s="452"/>
      <c r="L67" s="452"/>
      <c r="M67" s="452"/>
      <c r="N67" s="452"/>
    </row>
    <row r="68" spans="2:14" s="449" customFormat="1" ht="13.5">
      <c r="B68" s="450"/>
      <c r="C68" s="452"/>
      <c r="D68" s="452"/>
      <c r="E68" s="452"/>
      <c r="F68" s="452"/>
      <c r="G68" s="452"/>
      <c r="H68" s="452"/>
      <c r="I68" s="452"/>
      <c r="J68" s="452"/>
      <c r="K68" s="452"/>
      <c r="L68" s="452"/>
      <c r="M68" s="452"/>
      <c r="N68" s="452"/>
    </row>
    <row r="69" s="449" customFormat="1" ht="13.5">
      <c r="B69" s="459"/>
    </row>
    <row r="70" s="449" customFormat="1" ht="13.5">
      <c r="B70" s="459"/>
    </row>
    <row r="71" s="449" customFormat="1" ht="13.5">
      <c r="B71" s="459"/>
    </row>
    <row r="72" s="449" customFormat="1" ht="13.5">
      <c r="B72" s="459"/>
    </row>
    <row r="73" s="449" customFormat="1" ht="13.5">
      <c r="B73" s="459"/>
    </row>
    <row r="74" s="449" customFormat="1" ht="13.5">
      <c r="B74" s="459"/>
    </row>
    <row r="75" s="449" customFormat="1" ht="13.5">
      <c r="B75" s="459"/>
    </row>
    <row r="76" s="449" customFormat="1" ht="13.5">
      <c r="B76" s="459"/>
    </row>
    <row r="77" s="449" customFormat="1" ht="13.5">
      <c r="B77" s="459"/>
    </row>
    <row r="78" s="449" customFormat="1" ht="13.5">
      <c r="B78" s="459"/>
    </row>
    <row r="79" s="449" customFormat="1" ht="13.5">
      <c r="B79" s="459"/>
    </row>
    <row r="80" s="449" customFormat="1" ht="13.5">
      <c r="B80" s="459"/>
    </row>
    <row r="81" s="449" customFormat="1" ht="13.5">
      <c r="B81" s="459"/>
    </row>
    <row r="82" s="449" customFormat="1" ht="13.5">
      <c r="B82" s="459"/>
    </row>
    <row r="83" s="449" customFormat="1" ht="13.5">
      <c r="B83" s="459"/>
    </row>
    <row r="84" s="449" customFormat="1" ht="13.5">
      <c r="B84" s="459"/>
    </row>
    <row r="85" s="449" customFormat="1" ht="13.5">
      <c r="B85" s="459"/>
    </row>
    <row r="86" s="449" customFormat="1" ht="13.5">
      <c r="B86" s="459"/>
    </row>
    <row r="87" s="449" customFormat="1" ht="13.5">
      <c r="B87" s="459"/>
    </row>
    <row r="88" s="449" customFormat="1" ht="13.5">
      <c r="B88" s="459"/>
    </row>
    <row r="89" s="449" customFormat="1" ht="13.5">
      <c r="B89" s="459"/>
    </row>
    <row r="90" s="449" customFormat="1" ht="13.5">
      <c r="B90" s="459"/>
    </row>
    <row r="91" s="449" customFormat="1" ht="13.5">
      <c r="B91" s="459"/>
    </row>
    <row r="92" s="449" customFormat="1" ht="13.5">
      <c r="B92" s="459"/>
    </row>
    <row r="93" s="449" customFormat="1" ht="13.5">
      <c r="B93" s="459"/>
    </row>
    <row r="94" s="449" customFormat="1" ht="13.5">
      <c r="B94" s="459"/>
    </row>
    <row r="95" s="449" customFormat="1" ht="13.5">
      <c r="B95" s="459"/>
    </row>
    <row r="96" s="449" customFormat="1" ht="13.5">
      <c r="B96" s="459"/>
    </row>
    <row r="97" s="449" customFormat="1" ht="13.5">
      <c r="B97" s="459"/>
    </row>
    <row r="98" s="449" customFormat="1" ht="13.5">
      <c r="B98" s="459"/>
    </row>
    <row r="99" s="449" customFormat="1" ht="13.5">
      <c r="B99" s="459"/>
    </row>
    <row r="100" s="449" customFormat="1" ht="13.5">
      <c r="B100" s="459"/>
    </row>
    <row r="101" s="449" customFormat="1" ht="13.5">
      <c r="B101" s="459"/>
    </row>
    <row r="102" s="449" customFormat="1" ht="13.5">
      <c r="B102" s="459"/>
    </row>
    <row r="103" s="449" customFormat="1" ht="13.5">
      <c r="B103" s="459"/>
    </row>
    <row r="104" s="449" customFormat="1" ht="13.5">
      <c r="B104" s="459"/>
    </row>
    <row r="105" s="449" customFormat="1" ht="13.5">
      <c r="B105" s="459"/>
    </row>
    <row r="106" s="449" customFormat="1" ht="13.5">
      <c r="B106" s="459"/>
    </row>
    <row r="107" s="449" customFormat="1" ht="13.5">
      <c r="B107" s="459"/>
    </row>
    <row r="108" s="449" customFormat="1" ht="13.5">
      <c r="B108" s="459"/>
    </row>
    <row r="109" s="449" customFormat="1" ht="13.5">
      <c r="B109" s="459"/>
    </row>
    <row r="110" s="449" customFormat="1" ht="13.5">
      <c r="B110" s="459"/>
    </row>
    <row r="111" s="449" customFormat="1" ht="13.5">
      <c r="B111" s="459"/>
    </row>
    <row r="112" s="449" customFormat="1" ht="13.5">
      <c r="B112" s="459"/>
    </row>
    <row r="113" s="449" customFormat="1" ht="13.5">
      <c r="B113" s="459"/>
    </row>
    <row r="114" s="449" customFormat="1" ht="13.5">
      <c r="B114" s="459"/>
    </row>
    <row r="115" s="449" customFormat="1" ht="13.5">
      <c r="B115" s="459"/>
    </row>
    <row r="116" s="449" customFormat="1" ht="13.5">
      <c r="B116" s="459"/>
    </row>
    <row r="117" s="449" customFormat="1" ht="13.5">
      <c r="B117" s="459"/>
    </row>
    <row r="118" s="449" customFormat="1" ht="13.5">
      <c r="B118" s="459"/>
    </row>
    <row r="119" s="449" customFormat="1" ht="13.5">
      <c r="B119" s="459"/>
    </row>
    <row r="120" s="449" customFormat="1" ht="13.5">
      <c r="B120" s="459"/>
    </row>
    <row r="121" s="449" customFormat="1" ht="13.5">
      <c r="B121" s="459"/>
    </row>
    <row r="122" s="449" customFormat="1" ht="13.5">
      <c r="B122" s="459"/>
    </row>
    <row r="123" s="449" customFormat="1" ht="13.5">
      <c r="B123" s="459"/>
    </row>
    <row r="124" s="449" customFormat="1" ht="13.5">
      <c r="B124" s="459"/>
    </row>
  </sheetData>
  <sheetProtection/>
  <mergeCells count="57">
    <mergeCell ref="D14:O19"/>
    <mergeCell ref="G62:O64"/>
    <mergeCell ref="C4:O5"/>
    <mergeCell ref="C7:O8"/>
    <mergeCell ref="C10:O11"/>
    <mergeCell ref="C29:O30"/>
    <mergeCell ref="D21:O27"/>
    <mergeCell ref="G46:I47"/>
    <mergeCell ref="G58:O59"/>
    <mergeCell ref="M52:O52"/>
    <mergeCell ref="E52:F52"/>
    <mergeCell ref="D62:F62"/>
    <mergeCell ref="D60:F60"/>
    <mergeCell ref="D58:F58"/>
    <mergeCell ref="D57:F57"/>
    <mergeCell ref="K52:L52"/>
    <mergeCell ref="G53:I53"/>
    <mergeCell ref="G54:I54"/>
    <mergeCell ref="G52:I52"/>
    <mergeCell ref="D38:I38"/>
    <mergeCell ref="M45:O45"/>
    <mergeCell ref="J38:O38"/>
    <mergeCell ref="J39:O39"/>
    <mergeCell ref="J40:O40"/>
    <mergeCell ref="J42:O42"/>
    <mergeCell ref="J41:O41"/>
    <mergeCell ref="J45:L45"/>
    <mergeCell ref="K47:L47"/>
    <mergeCell ref="G60:O61"/>
    <mergeCell ref="M46:O46"/>
    <mergeCell ref="M47:O47"/>
    <mergeCell ref="M48:O48"/>
    <mergeCell ref="M49:O49"/>
    <mergeCell ref="G50:I50"/>
    <mergeCell ref="G51:I51"/>
    <mergeCell ref="K48:L48"/>
    <mergeCell ref="G57:O57"/>
    <mergeCell ref="K49:L49"/>
    <mergeCell ref="D45:F45"/>
    <mergeCell ref="E46:F46"/>
    <mergeCell ref="E47:F47"/>
    <mergeCell ref="E48:F48"/>
    <mergeCell ref="G48:I48"/>
    <mergeCell ref="E49:F49"/>
    <mergeCell ref="G49:I49"/>
    <mergeCell ref="G45:I45"/>
    <mergeCell ref="K46:L46"/>
    <mergeCell ref="E50:F50"/>
    <mergeCell ref="K53:L54"/>
    <mergeCell ref="M53:O54"/>
    <mergeCell ref="E53:F53"/>
    <mergeCell ref="E54:F54"/>
    <mergeCell ref="K50:L50"/>
    <mergeCell ref="M50:O50"/>
    <mergeCell ref="K51:L51"/>
    <mergeCell ref="M51:O51"/>
    <mergeCell ref="E51:F51"/>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T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20" width="9.09765625" style="1" customWidth="1"/>
    <col min="21" max="16384" width="9" style="1" customWidth="1"/>
  </cols>
  <sheetData>
    <row r="1" spans="1:13" ht="17.25">
      <c r="A1" s="386" t="s">
        <v>216</v>
      </c>
      <c r="B1" s="386"/>
      <c r="C1" s="198"/>
      <c r="D1" s="198"/>
      <c r="E1" s="12"/>
      <c r="F1" s="12"/>
      <c r="G1" s="12"/>
      <c r="H1" s="12"/>
      <c r="I1" s="12"/>
      <c r="J1" s="12"/>
      <c r="K1" s="12"/>
      <c r="L1" s="12"/>
      <c r="M1" s="12"/>
    </row>
    <row r="2" spans="1:14" ht="12" customHeight="1">
      <c r="A2" s="197"/>
      <c r="B2" s="197"/>
      <c r="C2" s="198"/>
      <c r="D2" s="198"/>
      <c r="E2" s="12"/>
      <c r="F2" s="12"/>
      <c r="G2" s="12"/>
      <c r="H2" s="12"/>
      <c r="I2" s="12"/>
      <c r="J2" s="12"/>
      <c r="K2" s="12"/>
      <c r="L2" s="12"/>
      <c r="M2" s="12"/>
      <c r="N2" s="12"/>
    </row>
    <row r="3" spans="1:14" ht="18" customHeight="1">
      <c r="A3" s="196" t="s">
        <v>852</v>
      </c>
      <c r="B3" s="196"/>
      <c r="C3" s="197"/>
      <c r="D3" s="198"/>
      <c r="E3" s="12"/>
      <c r="F3" s="12"/>
      <c r="G3" s="12"/>
      <c r="H3" s="12"/>
      <c r="I3" s="12"/>
      <c r="J3" s="12"/>
      <c r="K3" s="12"/>
      <c r="L3" s="12"/>
      <c r="M3" s="12"/>
      <c r="N3" s="12"/>
    </row>
    <row r="4" spans="1:14" ht="12" customHeight="1">
      <c r="A4" s="197"/>
      <c r="B4" s="197"/>
      <c r="C4" s="198"/>
      <c r="D4" s="198"/>
      <c r="E4" s="12"/>
      <c r="F4" s="12"/>
      <c r="G4" s="12"/>
      <c r="H4" s="12"/>
      <c r="I4" s="12"/>
      <c r="J4" s="12"/>
      <c r="K4" s="12"/>
      <c r="L4" s="12"/>
      <c r="M4" s="12"/>
      <c r="N4" s="12"/>
    </row>
    <row r="5" spans="1:11" ht="17.25">
      <c r="A5" s="196" t="s">
        <v>217</v>
      </c>
      <c r="B5" s="196"/>
      <c r="D5" s="197"/>
      <c r="E5" s="12"/>
      <c r="F5" s="12"/>
      <c r="G5" s="12"/>
      <c r="H5" s="12"/>
      <c r="I5" s="12"/>
      <c r="J5" s="12"/>
      <c r="K5" s="12"/>
    </row>
    <row r="7" spans="3:14" ht="15" customHeight="1">
      <c r="C7" s="623" t="s">
        <v>19</v>
      </c>
      <c r="D7" s="623"/>
      <c r="E7" s="623"/>
      <c r="F7" s="623"/>
      <c r="G7" s="623"/>
      <c r="H7" s="623"/>
      <c r="I7" s="623"/>
      <c r="J7" s="623"/>
      <c r="K7" s="623"/>
      <c r="L7" s="623"/>
      <c r="M7" s="623"/>
      <c r="N7" s="242"/>
    </row>
    <row r="8" spans="3:14" ht="15" customHeight="1">
      <c r="C8" s="623"/>
      <c r="D8" s="623"/>
      <c r="E8" s="623"/>
      <c r="F8" s="623"/>
      <c r="G8" s="623"/>
      <c r="H8" s="623"/>
      <c r="I8" s="623"/>
      <c r="J8" s="623"/>
      <c r="K8" s="623"/>
      <c r="L8" s="623"/>
      <c r="M8" s="623"/>
      <c r="N8" s="242"/>
    </row>
    <row r="9" spans="3:14" ht="15" customHeight="1">
      <c r="C9" s="630" t="s">
        <v>20</v>
      </c>
      <c r="D9" s="630"/>
      <c r="E9" s="630"/>
      <c r="F9" s="630"/>
      <c r="G9" s="630"/>
      <c r="H9" s="630"/>
      <c r="I9" s="630"/>
      <c r="J9" s="630"/>
      <c r="K9" s="630"/>
      <c r="L9" s="630"/>
      <c r="M9" s="630"/>
      <c r="N9" s="243"/>
    </row>
    <row r="10" spans="3:14" ht="15" customHeight="1">
      <c r="C10" s="630"/>
      <c r="D10" s="630"/>
      <c r="E10" s="630"/>
      <c r="F10" s="630"/>
      <c r="G10" s="630"/>
      <c r="H10" s="630"/>
      <c r="I10" s="630"/>
      <c r="J10" s="630"/>
      <c r="K10" s="630"/>
      <c r="L10" s="630"/>
      <c r="M10" s="630"/>
      <c r="N10" s="243"/>
    </row>
    <row r="11" spans="3:14" ht="15" customHeight="1">
      <c r="C11" s="630" t="s">
        <v>21</v>
      </c>
      <c r="D11" s="630"/>
      <c r="E11" s="630"/>
      <c r="F11" s="630"/>
      <c r="G11" s="630"/>
      <c r="H11" s="630"/>
      <c r="I11" s="630"/>
      <c r="J11" s="630"/>
      <c r="K11" s="630"/>
      <c r="L11" s="630"/>
      <c r="M11" s="630"/>
      <c r="N11" s="243"/>
    </row>
    <row r="12" spans="3:14" ht="15" customHeight="1">
      <c r="C12" s="630"/>
      <c r="D12" s="630"/>
      <c r="E12" s="630"/>
      <c r="F12" s="630"/>
      <c r="G12" s="630"/>
      <c r="H12" s="630"/>
      <c r="I12" s="630"/>
      <c r="J12" s="630"/>
      <c r="K12" s="630"/>
      <c r="L12" s="630"/>
      <c r="M12" s="630"/>
      <c r="N12" s="243"/>
    </row>
    <row r="13" spans="3:17" ht="13.5">
      <c r="C13" s="14"/>
      <c r="D13" s="14"/>
      <c r="E13" s="14"/>
      <c r="F13" s="14"/>
      <c r="G13" s="14"/>
      <c r="H13" s="14"/>
      <c r="I13" s="14"/>
      <c r="J13" s="14"/>
      <c r="K13" s="14"/>
      <c r="L13" s="14"/>
      <c r="M13" s="12"/>
      <c r="N13" s="183"/>
      <c r="O13" s="2"/>
      <c r="P13" s="2"/>
      <c r="Q13" s="2"/>
    </row>
    <row r="14" spans="3:20" ht="14.25" customHeight="1">
      <c r="C14" s="288" t="s">
        <v>854</v>
      </c>
      <c r="D14" s="12"/>
      <c r="E14" s="12"/>
      <c r="F14" s="12"/>
      <c r="G14" s="12"/>
      <c r="H14" s="12"/>
      <c r="I14" s="12"/>
      <c r="J14" s="12"/>
      <c r="K14" s="12"/>
      <c r="L14" s="12"/>
      <c r="M14" s="245" t="s">
        <v>248</v>
      </c>
      <c r="N14" s="183"/>
      <c r="O14" s="183"/>
      <c r="P14" s="2"/>
      <c r="Q14" s="183"/>
      <c r="T14" s="26"/>
    </row>
    <row r="15" spans="2:17" ht="13.5" customHeight="1">
      <c r="B15" s="624" t="s">
        <v>846</v>
      </c>
      <c r="C15" s="625"/>
      <c r="D15" s="631" t="s">
        <v>153</v>
      </c>
      <c r="E15" s="632"/>
      <c r="F15" s="252"/>
      <c r="G15" s="253"/>
      <c r="H15" s="271"/>
      <c r="I15" s="252"/>
      <c r="J15" s="271"/>
      <c r="K15" s="252"/>
      <c r="L15" s="252"/>
      <c r="M15" s="254"/>
      <c r="N15" s="4"/>
      <c r="O15" s="2"/>
      <c r="P15" s="2"/>
      <c r="Q15" s="2"/>
    </row>
    <row r="16" spans="2:17" ht="8.25" customHeight="1">
      <c r="B16" s="626"/>
      <c r="C16" s="627"/>
      <c r="D16" s="633"/>
      <c r="E16" s="634"/>
      <c r="F16" s="635" t="s">
        <v>247</v>
      </c>
      <c r="G16" s="636"/>
      <c r="H16" s="271"/>
      <c r="I16" s="252"/>
      <c r="J16" s="271"/>
      <c r="K16" s="272"/>
      <c r="L16" s="636" t="s">
        <v>421</v>
      </c>
      <c r="M16" s="636"/>
      <c r="N16" s="4"/>
      <c r="O16" s="2"/>
      <c r="P16" s="2"/>
      <c r="Q16" s="2"/>
    </row>
    <row r="17" spans="2:17" ht="13.5" customHeight="1">
      <c r="B17" s="626"/>
      <c r="C17" s="627"/>
      <c r="D17" s="633"/>
      <c r="E17" s="634"/>
      <c r="F17" s="637"/>
      <c r="G17" s="638"/>
      <c r="H17" s="635" t="s">
        <v>258</v>
      </c>
      <c r="I17" s="639"/>
      <c r="J17" s="640" t="s">
        <v>249</v>
      </c>
      <c r="K17" s="641"/>
      <c r="L17" s="638"/>
      <c r="M17" s="638"/>
      <c r="N17" s="4"/>
      <c r="O17" s="559"/>
      <c r="P17" s="559"/>
      <c r="Q17" s="2"/>
    </row>
    <row r="18" spans="2:17" ht="24.75" customHeight="1">
      <c r="B18" s="628"/>
      <c r="C18" s="629"/>
      <c r="D18" s="255"/>
      <c r="E18" s="269" t="s">
        <v>844</v>
      </c>
      <c r="F18" s="263"/>
      <c r="G18" s="269" t="s">
        <v>844</v>
      </c>
      <c r="H18" s="273"/>
      <c r="I18" s="269" t="s">
        <v>844</v>
      </c>
      <c r="J18" s="273"/>
      <c r="K18" s="270" t="s">
        <v>845</v>
      </c>
      <c r="L18" s="264"/>
      <c r="M18" s="269" t="s">
        <v>845</v>
      </c>
      <c r="N18" s="11"/>
      <c r="O18" s="560"/>
      <c r="P18" s="11"/>
      <c r="Q18" s="2"/>
    </row>
    <row r="19" spans="1:17" ht="12" customHeight="1">
      <c r="A19" s="7"/>
      <c r="B19" s="526"/>
      <c r="C19" s="527"/>
      <c r="D19" s="249" t="s">
        <v>237</v>
      </c>
      <c r="E19" s="250" t="s">
        <v>843</v>
      </c>
      <c r="F19" s="250" t="s">
        <v>237</v>
      </c>
      <c r="G19" s="250" t="s">
        <v>843</v>
      </c>
      <c r="H19" s="250" t="s">
        <v>237</v>
      </c>
      <c r="I19" s="250" t="s">
        <v>843</v>
      </c>
      <c r="J19" s="250" t="s">
        <v>237</v>
      </c>
      <c r="K19" s="250" t="s">
        <v>237</v>
      </c>
      <c r="L19" s="250" t="s">
        <v>237</v>
      </c>
      <c r="M19" s="250" t="s">
        <v>237</v>
      </c>
      <c r="N19" s="8"/>
      <c r="O19" s="561"/>
      <c r="P19" s="562"/>
      <c r="Q19" s="2"/>
    </row>
    <row r="20" spans="1:17" s="7" customFormat="1" ht="15" customHeight="1">
      <c r="A20" s="1"/>
      <c r="B20" s="525" t="s">
        <v>551</v>
      </c>
      <c r="C20" s="528" t="s">
        <v>227</v>
      </c>
      <c r="D20" s="256">
        <v>259915</v>
      </c>
      <c r="E20" s="281">
        <v>4.2</v>
      </c>
      <c r="F20" s="257">
        <v>253434</v>
      </c>
      <c r="G20" s="281">
        <v>2.2</v>
      </c>
      <c r="H20" s="257">
        <v>231028</v>
      </c>
      <c r="I20" s="281">
        <v>1.7</v>
      </c>
      <c r="J20" s="289">
        <v>22406</v>
      </c>
      <c r="K20" s="290">
        <v>1706</v>
      </c>
      <c r="L20" s="289">
        <v>6481</v>
      </c>
      <c r="M20" s="291">
        <v>4871</v>
      </c>
      <c r="N20" s="10"/>
      <c r="O20" s="563"/>
      <c r="P20" s="563"/>
      <c r="Q20" s="564"/>
    </row>
    <row r="21" spans="2:17" ht="15" customHeight="1">
      <c r="B21" s="525" t="s">
        <v>552</v>
      </c>
      <c r="C21" s="528" t="s">
        <v>228</v>
      </c>
      <c r="D21" s="258">
        <v>324286</v>
      </c>
      <c r="E21" s="281">
        <v>2.8</v>
      </c>
      <c r="F21" s="259">
        <v>323944</v>
      </c>
      <c r="G21" s="281">
        <v>2.6</v>
      </c>
      <c r="H21" s="259">
        <v>299523</v>
      </c>
      <c r="I21" s="281">
        <v>0.5</v>
      </c>
      <c r="J21" s="292">
        <v>24421</v>
      </c>
      <c r="K21" s="290">
        <v>6897</v>
      </c>
      <c r="L21" s="292">
        <v>342</v>
      </c>
      <c r="M21" s="291">
        <v>342</v>
      </c>
      <c r="N21" s="10"/>
      <c r="O21" s="563"/>
      <c r="P21" s="563"/>
      <c r="Q21" s="565"/>
    </row>
    <row r="22" spans="2:17" ht="15" customHeight="1">
      <c r="B22" s="525" t="s">
        <v>553</v>
      </c>
      <c r="C22" s="528" t="s">
        <v>229</v>
      </c>
      <c r="D22" s="258">
        <v>323455</v>
      </c>
      <c r="E22" s="281">
        <v>7</v>
      </c>
      <c r="F22" s="259">
        <v>306087</v>
      </c>
      <c r="G22" s="281">
        <v>1.4</v>
      </c>
      <c r="H22" s="259">
        <v>270289</v>
      </c>
      <c r="I22" s="281">
        <v>1.6</v>
      </c>
      <c r="J22" s="292">
        <v>35798</v>
      </c>
      <c r="K22" s="290">
        <v>-159</v>
      </c>
      <c r="L22" s="292">
        <v>17368</v>
      </c>
      <c r="M22" s="291">
        <v>16984</v>
      </c>
      <c r="N22" s="10"/>
      <c r="O22" s="563"/>
      <c r="P22" s="563"/>
      <c r="Q22" s="2"/>
    </row>
    <row r="23" spans="2:17" ht="15" customHeight="1">
      <c r="B23" s="525" t="s">
        <v>554</v>
      </c>
      <c r="C23" s="528" t="s">
        <v>246</v>
      </c>
      <c r="D23" s="258">
        <v>428492</v>
      </c>
      <c r="E23" s="281">
        <v>13.8</v>
      </c>
      <c r="F23" s="259">
        <v>400044</v>
      </c>
      <c r="G23" s="281">
        <v>9.3</v>
      </c>
      <c r="H23" s="259">
        <v>369680</v>
      </c>
      <c r="I23" s="281">
        <v>8.3</v>
      </c>
      <c r="J23" s="292">
        <v>30364</v>
      </c>
      <c r="K23" s="290">
        <v>5625</v>
      </c>
      <c r="L23" s="292">
        <v>28448</v>
      </c>
      <c r="M23" s="291">
        <v>17999</v>
      </c>
      <c r="N23" s="10"/>
      <c r="O23" s="563"/>
      <c r="P23" s="563"/>
      <c r="Q23" s="2"/>
    </row>
    <row r="24" spans="2:17" ht="15" customHeight="1">
      <c r="B24" s="525" t="s">
        <v>555</v>
      </c>
      <c r="C24" s="528" t="s">
        <v>223</v>
      </c>
      <c r="D24" s="258">
        <v>334220</v>
      </c>
      <c r="E24" s="281">
        <v>0.8</v>
      </c>
      <c r="F24" s="259">
        <v>327243</v>
      </c>
      <c r="G24" s="281">
        <v>0.2</v>
      </c>
      <c r="H24" s="259">
        <v>312503</v>
      </c>
      <c r="I24" s="281">
        <v>0.3</v>
      </c>
      <c r="J24" s="292">
        <v>14740</v>
      </c>
      <c r="K24" s="290">
        <v>-378</v>
      </c>
      <c r="L24" s="292">
        <v>6977</v>
      </c>
      <c r="M24" s="291">
        <v>2183</v>
      </c>
      <c r="N24" s="10"/>
      <c r="O24" s="563"/>
      <c r="P24" s="563"/>
      <c r="Q24" s="2"/>
    </row>
    <row r="25" spans="2:17" ht="15" customHeight="1">
      <c r="B25" s="525" t="s">
        <v>556</v>
      </c>
      <c r="C25" s="528" t="s">
        <v>245</v>
      </c>
      <c r="D25" s="258">
        <v>291056</v>
      </c>
      <c r="E25" s="281">
        <v>4.3</v>
      </c>
      <c r="F25" s="259">
        <v>289782</v>
      </c>
      <c r="G25" s="281">
        <v>3.9</v>
      </c>
      <c r="H25" s="260">
        <v>238706</v>
      </c>
      <c r="I25" s="301">
        <v>1.3</v>
      </c>
      <c r="J25" s="293">
        <v>51076</v>
      </c>
      <c r="K25" s="294">
        <v>7574</v>
      </c>
      <c r="L25" s="292">
        <v>1274</v>
      </c>
      <c r="M25" s="291">
        <v>1175</v>
      </c>
      <c r="N25" s="10"/>
      <c r="O25" s="563"/>
      <c r="P25" s="563"/>
      <c r="Q25" s="2"/>
    </row>
    <row r="26" spans="2:17" ht="15" customHeight="1">
      <c r="B26" s="525" t="s">
        <v>557</v>
      </c>
      <c r="C26" s="528" t="s">
        <v>252</v>
      </c>
      <c r="D26" s="258">
        <v>196713</v>
      </c>
      <c r="E26" s="301">
        <v>-2.3</v>
      </c>
      <c r="F26" s="260">
        <v>192857</v>
      </c>
      <c r="G26" s="301">
        <v>-1.8</v>
      </c>
      <c r="H26" s="260">
        <v>183802</v>
      </c>
      <c r="I26" s="301">
        <v>-2.4</v>
      </c>
      <c r="J26" s="293">
        <v>9055</v>
      </c>
      <c r="K26" s="294">
        <v>1046</v>
      </c>
      <c r="L26" s="293">
        <v>3856</v>
      </c>
      <c r="M26" s="295">
        <v>-1247</v>
      </c>
      <c r="N26" s="128"/>
      <c r="O26" s="563"/>
      <c r="P26" s="563"/>
      <c r="Q26" s="2"/>
    </row>
    <row r="27" spans="2:17" ht="15" customHeight="1">
      <c r="B27" s="525" t="s">
        <v>558</v>
      </c>
      <c r="C27" s="528" t="s">
        <v>253</v>
      </c>
      <c r="D27" s="258">
        <v>346388</v>
      </c>
      <c r="E27" s="301">
        <v>5.5</v>
      </c>
      <c r="F27" s="260">
        <v>344047</v>
      </c>
      <c r="G27" s="301">
        <v>5.8</v>
      </c>
      <c r="H27" s="260">
        <v>302852</v>
      </c>
      <c r="I27" s="301">
        <v>0</v>
      </c>
      <c r="J27" s="293">
        <v>41195</v>
      </c>
      <c r="K27" s="294">
        <v>18841</v>
      </c>
      <c r="L27" s="293">
        <v>2341</v>
      </c>
      <c r="M27" s="295">
        <v>-896</v>
      </c>
      <c r="N27" s="128"/>
      <c r="O27" s="563"/>
      <c r="P27" s="563"/>
      <c r="Q27" s="2"/>
    </row>
    <row r="28" spans="2:17" ht="15" customHeight="1">
      <c r="B28" s="525" t="s">
        <v>559</v>
      </c>
      <c r="C28" s="528" t="s">
        <v>244</v>
      </c>
      <c r="D28" s="258">
        <v>276622</v>
      </c>
      <c r="E28" s="301">
        <v>-5.9</v>
      </c>
      <c r="F28" s="260">
        <v>274046</v>
      </c>
      <c r="G28" s="301">
        <v>-6.4</v>
      </c>
      <c r="H28" s="260">
        <v>254541</v>
      </c>
      <c r="I28" s="301">
        <v>-7.6</v>
      </c>
      <c r="J28" s="293">
        <v>19505</v>
      </c>
      <c r="K28" s="294">
        <v>2236</v>
      </c>
      <c r="L28" s="293">
        <v>2576</v>
      </c>
      <c r="M28" s="295">
        <v>1572</v>
      </c>
      <c r="N28" s="128"/>
      <c r="O28" s="563"/>
      <c r="P28" s="563"/>
      <c r="Q28" s="2"/>
    </row>
    <row r="29" spans="2:17" ht="15" customHeight="1">
      <c r="B29" s="525" t="s">
        <v>560</v>
      </c>
      <c r="C29" s="529" t="s">
        <v>243</v>
      </c>
      <c r="D29" s="258">
        <v>310357</v>
      </c>
      <c r="E29" s="301">
        <v>8.6</v>
      </c>
      <c r="F29" s="260">
        <v>309971</v>
      </c>
      <c r="G29" s="301">
        <v>8.4</v>
      </c>
      <c r="H29" s="260">
        <v>290522</v>
      </c>
      <c r="I29" s="301">
        <v>9.7</v>
      </c>
      <c r="J29" s="293">
        <v>19449</v>
      </c>
      <c r="K29" s="294">
        <v>-1682</v>
      </c>
      <c r="L29" s="293">
        <v>386</v>
      </c>
      <c r="M29" s="295">
        <v>91</v>
      </c>
      <c r="N29" s="128"/>
      <c r="O29" s="563"/>
      <c r="P29" s="563"/>
      <c r="Q29" s="2"/>
    </row>
    <row r="30" spans="2:17" ht="15" customHeight="1">
      <c r="B30" s="525" t="s">
        <v>561</v>
      </c>
      <c r="C30" s="528" t="s">
        <v>242</v>
      </c>
      <c r="D30" s="258">
        <v>125075</v>
      </c>
      <c r="E30" s="301">
        <v>8.2</v>
      </c>
      <c r="F30" s="260">
        <v>121145</v>
      </c>
      <c r="G30" s="301">
        <v>7</v>
      </c>
      <c r="H30" s="260">
        <v>112504</v>
      </c>
      <c r="I30" s="301">
        <v>5.6</v>
      </c>
      <c r="J30" s="293">
        <v>8641</v>
      </c>
      <c r="K30" s="294">
        <v>1940</v>
      </c>
      <c r="L30" s="293">
        <v>3930</v>
      </c>
      <c r="M30" s="295">
        <v>1571</v>
      </c>
      <c r="N30" s="128"/>
      <c r="O30" s="563"/>
      <c r="P30" s="563"/>
      <c r="Q30" s="2"/>
    </row>
    <row r="31" spans="2:17" ht="15" customHeight="1">
      <c r="B31" s="525" t="s">
        <v>562</v>
      </c>
      <c r="C31" s="528" t="s">
        <v>241</v>
      </c>
      <c r="D31" s="258">
        <v>183374</v>
      </c>
      <c r="E31" s="301">
        <v>7.8</v>
      </c>
      <c r="F31" s="260">
        <v>182160</v>
      </c>
      <c r="G31" s="301">
        <v>8.3</v>
      </c>
      <c r="H31" s="260">
        <v>172217</v>
      </c>
      <c r="I31" s="301">
        <v>8</v>
      </c>
      <c r="J31" s="293">
        <v>9943</v>
      </c>
      <c r="K31" s="294">
        <v>1349</v>
      </c>
      <c r="L31" s="293">
        <v>1214</v>
      </c>
      <c r="M31" s="295">
        <v>-700</v>
      </c>
      <c r="N31" s="128"/>
      <c r="O31" s="563"/>
      <c r="P31" s="563"/>
      <c r="Q31" s="2"/>
    </row>
    <row r="32" spans="2:17" ht="15" customHeight="1">
      <c r="B32" s="525" t="s">
        <v>563</v>
      </c>
      <c r="C32" s="528" t="s">
        <v>234</v>
      </c>
      <c r="D32" s="258">
        <v>303886</v>
      </c>
      <c r="E32" s="301">
        <v>9.1</v>
      </c>
      <c r="F32" s="260">
        <v>303435</v>
      </c>
      <c r="G32" s="301">
        <v>9.1</v>
      </c>
      <c r="H32" s="260">
        <v>301690</v>
      </c>
      <c r="I32" s="301">
        <v>8.9</v>
      </c>
      <c r="J32" s="293">
        <v>1745</v>
      </c>
      <c r="K32" s="294">
        <v>432</v>
      </c>
      <c r="L32" s="293">
        <v>451</v>
      </c>
      <c r="M32" s="295">
        <v>96</v>
      </c>
      <c r="N32" s="128"/>
      <c r="O32" s="563"/>
      <c r="P32" s="563"/>
      <c r="Q32" s="2"/>
    </row>
    <row r="33" spans="2:17" ht="15" customHeight="1">
      <c r="B33" s="525" t="s">
        <v>564</v>
      </c>
      <c r="C33" s="528" t="s">
        <v>226</v>
      </c>
      <c r="D33" s="258">
        <v>237090</v>
      </c>
      <c r="E33" s="301">
        <v>1.2</v>
      </c>
      <c r="F33" s="260">
        <v>236911</v>
      </c>
      <c r="G33" s="301">
        <v>1.7</v>
      </c>
      <c r="H33" s="260">
        <v>220550</v>
      </c>
      <c r="I33" s="301">
        <v>1.8</v>
      </c>
      <c r="J33" s="293">
        <v>16361</v>
      </c>
      <c r="K33" s="294">
        <v>242</v>
      </c>
      <c r="L33" s="293">
        <v>179</v>
      </c>
      <c r="M33" s="295">
        <v>-981</v>
      </c>
      <c r="N33" s="128"/>
      <c r="O33" s="563"/>
      <c r="P33" s="563"/>
      <c r="Q33" s="2"/>
    </row>
    <row r="34" spans="2:17" ht="15" customHeight="1">
      <c r="B34" s="525" t="s">
        <v>565</v>
      </c>
      <c r="C34" s="528" t="s">
        <v>224</v>
      </c>
      <c r="D34" s="258">
        <v>290555</v>
      </c>
      <c r="E34" s="301">
        <v>1.7</v>
      </c>
      <c r="F34" s="260">
        <v>288707</v>
      </c>
      <c r="G34" s="301">
        <v>2.1</v>
      </c>
      <c r="H34" s="260">
        <v>275451</v>
      </c>
      <c r="I34" s="301">
        <v>0.8</v>
      </c>
      <c r="J34" s="293">
        <v>13256</v>
      </c>
      <c r="K34" s="294">
        <v>3798</v>
      </c>
      <c r="L34" s="293">
        <v>1848</v>
      </c>
      <c r="M34" s="295">
        <v>-1523</v>
      </c>
      <c r="N34" s="128"/>
      <c r="O34" s="563"/>
      <c r="P34" s="563"/>
      <c r="Q34" s="2"/>
    </row>
    <row r="35" spans="2:17" ht="15" customHeight="1">
      <c r="B35" s="530" t="s">
        <v>566</v>
      </c>
      <c r="C35" s="531" t="s">
        <v>225</v>
      </c>
      <c r="D35" s="261">
        <v>184066</v>
      </c>
      <c r="E35" s="314">
        <v>-1.8</v>
      </c>
      <c r="F35" s="262">
        <v>183609</v>
      </c>
      <c r="G35" s="314">
        <v>-1.9</v>
      </c>
      <c r="H35" s="262">
        <v>171189</v>
      </c>
      <c r="I35" s="314">
        <v>-1</v>
      </c>
      <c r="J35" s="296">
        <v>12420</v>
      </c>
      <c r="K35" s="297">
        <v>-1849</v>
      </c>
      <c r="L35" s="296">
        <v>457</v>
      </c>
      <c r="M35" s="298">
        <v>122</v>
      </c>
      <c r="N35" s="128"/>
      <c r="O35" s="563"/>
      <c r="P35" s="563"/>
      <c r="Q35" s="2"/>
    </row>
    <row r="36" spans="3:17" ht="13.5">
      <c r="C36" s="251"/>
      <c r="D36" s="12"/>
      <c r="E36" s="12"/>
      <c r="F36" s="12"/>
      <c r="G36" s="12"/>
      <c r="M36" s="126"/>
      <c r="N36" s="570"/>
      <c r="O36" s="2"/>
      <c r="P36" s="2"/>
      <c r="Q36" s="2"/>
    </row>
    <row r="37" spans="1:17" ht="18" customHeight="1">
      <c r="A37" s="196" t="s">
        <v>154</v>
      </c>
      <c r="B37" s="196"/>
      <c r="C37" s="197"/>
      <c r="D37" s="198"/>
      <c r="E37" s="12"/>
      <c r="F37" s="12"/>
      <c r="G37" s="12"/>
      <c r="H37" s="12"/>
      <c r="I37" s="12"/>
      <c r="J37" s="12"/>
      <c r="K37" s="12"/>
      <c r="L37" s="12"/>
      <c r="M37" s="12"/>
      <c r="N37" s="183"/>
      <c r="O37" s="2"/>
      <c r="P37" s="2"/>
      <c r="Q37" s="2"/>
    </row>
    <row r="38" spans="1:17" ht="13.5" customHeight="1">
      <c r="A38" s="196"/>
      <c r="B38" s="196"/>
      <c r="C38" s="197"/>
      <c r="D38" s="198"/>
      <c r="E38" s="12"/>
      <c r="F38" s="12"/>
      <c r="G38" s="12"/>
      <c r="H38" s="12"/>
      <c r="I38" s="12"/>
      <c r="J38" s="12"/>
      <c r="K38" s="12"/>
      <c r="L38" s="12"/>
      <c r="M38" s="12"/>
      <c r="N38" s="183"/>
      <c r="O38" s="2"/>
      <c r="P38" s="2"/>
      <c r="Q38" s="2"/>
    </row>
    <row r="39" spans="3:17" ht="15" customHeight="1">
      <c r="C39" s="623" t="s">
        <v>22</v>
      </c>
      <c r="D39" s="623"/>
      <c r="E39" s="623"/>
      <c r="F39" s="623"/>
      <c r="G39" s="623"/>
      <c r="H39" s="623"/>
      <c r="I39" s="623"/>
      <c r="J39" s="623"/>
      <c r="K39" s="623"/>
      <c r="L39" s="623"/>
      <c r="M39" s="623"/>
      <c r="N39" s="571"/>
      <c r="O39" s="2"/>
      <c r="P39" s="2"/>
      <c r="Q39" s="2"/>
    </row>
    <row r="40" spans="3:17" ht="15" customHeight="1">
      <c r="C40" s="623"/>
      <c r="D40" s="623"/>
      <c r="E40" s="623"/>
      <c r="F40" s="623"/>
      <c r="G40" s="623"/>
      <c r="H40" s="623"/>
      <c r="I40" s="623"/>
      <c r="J40" s="623"/>
      <c r="K40" s="623"/>
      <c r="L40" s="623"/>
      <c r="M40" s="623"/>
      <c r="N40" s="571"/>
      <c r="O40" s="2"/>
      <c r="P40" s="2"/>
      <c r="Q40" s="2"/>
    </row>
    <row r="41" spans="3:17" ht="15" customHeight="1">
      <c r="C41" s="630" t="s">
        <v>23</v>
      </c>
      <c r="D41" s="630"/>
      <c r="E41" s="630"/>
      <c r="F41" s="630"/>
      <c r="G41" s="630"/>
      <c r="H41" s="630"/>
      <c r="I41" s="630"/>
      <c r="J41" s="630"/>
      <c r="K41" s="630"/>
      <c r="L41" s="630"/>
      <c r="M41" s="630"/>
      <c r="N41" s="572"/>
      <c r="O41" s="2"/>
      <c r="P41" s="2"/>
      <c r="Q41" s="2"/>
    </row>
    <row r="42" spans="3:17" ht="15" customHeight="1">
      <c r="C42" s="630"/>
      <c r="D42" s="630"/>
      <c r="E42" s="630"/>
      <c r="F42" s="630"/>
      <c r="G42" s="630"/>
      <c r="H42" s="630"/>
      <c r="I42" s="630"/>
      <c r="J42" s="630"/>
      <c r="K42" s="630"/>
      <c r="L42" s="630"/>
      <c r="M42" s="630"/>
      <c r="N42" s="572"/>
      <c r="O42" s="2"/>
      <c r="P42" s="2"/>
      <c r="Q42" s="2"/>
    </row>
    <row r="43" spans="3:17" ht="15" customHeight="1">
      <c r="C43" s="630" t="s">
        <v>24</v>
      </c>
      <c r="D43" s="630"/>
      <c r="E43" s="630"/>
      <c r="F43" s="630"/>
      <c r="G43" s="630"/>
      <c r="H43" s="630"/>
      <c r="I43" s="630"/>
      <c r="J43" s="630"/>
      <c r="K43" s="630"/>
      <c r="L43" s="630"/>
      <c r="M43" s="630"/>
      <c r="N43" s="572"/>
      <c r="O43" s="2"/>
      <c r="P43" s="2"/>
      <c r="Q43" s="2"/>
    </row>
    <row r="44" spans="3:17" ht="15" customHeight="1">
      <c r="C44" s="630"/>
      <c r="D44" s="630"/>
      <c r="E44" s="630"/>
      <c r="F44" s="630"/>
      <c r="G44" s="630"/>
      <c r="H44" s="630"/>
      <c r="I44" s="630"/>
      <c r="J44" s="630"/>
      <c r="K44" s="630"/>
      <c r="L44" s="630"/>
      <c r="M44" s="630"/>
      <c r="N44" s="572"/>
      <c r="O44" s="2"/>
      <c r="P44" s="2"/>
      <c r="Q44" s="2"/>
    </row>
    <row r="45" spans="14:17" ht="13.5">
      <c r="N45" s="2"/>
      <c r="O45" s="2"/>
      <c r="P45" s="2"/>
      <c r="Q45" s="2"/>
    </row>
    <row r="46" spans="3:17" ht="14.25" customHeight="1">
      <c r="C46" s="288" t="s">
        <v>855</v>
      </c>
      <c r="D46" s="12"/>
      <c r="E46" s="12"/>
      <c r="F46" s="12"/>
      <c r="G46" s="12"/>
      <c r="H46" s="12"/>
      <c r="I46" s="12"/>
      <c r="J46" s="12"/>
      <c r="K46" s="245"/>
      <c r="L46" s="12"/>
      <c r="M46" s="245" t="s">
        <v>256</v>
      </c>
      <c r="N46" s="2"/>
      <c r="O46" s="565"/>
      <c r="P46" s="2"/>
      <c r="Q46" s="2"/>
    </row>
    <row r="47" spans="2:17" ht="13.5">
      <c r="B47" s="624" t="s">
        <v>846</v>
      </c>
      <c r="C47" s="625"/>
      <c r="D47" s="631" t="s">
        <v>153</v>
      </c>
      <c r="E47" s="632"/>
      <c r="F47" s="252"/>
      <c r="G47" s="253"/>
      <c r="H47" s="271"/>
      <c r="I47" s="252"/>
      <c r="J47" s="271"/>
      <c r="K47" s="252"/>
      <c r="L47" s="252"/>
      <c r="M47" s="254"/>
      <c r="N47" s="4"/>
      <c r="O47" s="2"/>
      <c r="P47" s="2"/>
      <c r="Q47" s="2"/>
    </row>
    <row r="48" spans="2:17" ht="8.25" customHeight="1">
      <c r="B48" s="626"/>
      <c r="C48" s="627"/>
      <c r="D48" s="633"/>
      <c r="E48" s="634"/>
      <c r="F48" s="635" t="s">
        <v>247</v>
      </c>
      <c r="G48" s="636"/>
      <c r="H48" s="271"/>
      <c r="I48" s="252"/>
      <c r="J48" s="271"/>
      <c r="K48" s="272"/>
      <c r="L48" s="636" t="s">
        <v>421</v>
      </c>
      <c r="M48" s="636"/>
      <c r="N48" s="4"/>
      <c r="O48" s="2"/>
      <c r="P48" s="2"/>
      <c r="Q48" s="2"/>
    </row>
    <row r="49" spans="2:17" ht="13.5" customHeight="1">
      <c r="B49" s="626"/>
      <c r="C49" s="627"/>
      <c r="D49" s="633"/>
      <c r="E49" s="634"/>
      <c r="F49" s="637"/>
      <c r="G49" s="638"/>
      <c r="H49" s="635" t="s">
        <v>258</v>
      </c>
      <c r="I49" s="639"/>
      <c r="J49" s="640" t="s">
        <v>249</v>
      </c>
      <c r="K49" s="641"/>
      <c r="L49" s="638"/>
      <c r="M49" s="638"/>
      <c r="N49" s="4"/>
      <c r="O49" s="559"/>
      <c r="P49" s="559"/>
      <c r="Q49" s="2"/>
    </row>
    <row r="50" spans="2:17" ht="24.75" customHeight="1">
      <c r="B50" s="628"/>
      <c r="C50" s="629"/>
      <c r="D50" s="255"/>
      <c r="E50" s="269" t="s">
        <v>844</v>
      </c>
      <c r="F50" s="263"/>
      <c r="G50" s="269" t="s">
        <v>844</v>
      </c>
      <c r="H50" s="273"/>
      <c r="I50" s="269" t="s">
        <v>844</v>
      </c>
      <c r="J50" s="273"/>
      <c r="K50" s="270" t="s">
        <v>845</v>
      </c>
      <c r="L50" s="264"/>
      <c r="M50" s="269" t="s">
        <v>845</v>
      </c>
      <c r="N50" s="11"/>
      <c r="O50" s="560"/>
      <c r="P50" s="11"/>
      <c r="Q50" s="2"/>
    </row>
    <row r="51" spans="2:17" ht="12" customHeight="1">
      <c r="B51" s="526"/>
      <c r="C51" s="527"/>
      <c r="D51" s="249" t="s">
        <v>237</v>
      </c>
      <c r="E51" s="250" t="s">
        <v>240</v>
      </c>
      <c r="F51" s="250" t="s">
        <v>237</v>
      </c>
      <c r="G51" s="250" t="s">
        <v>240</v>
      </c>
      <c r="H51" s="250" t="s">
        <v>237</v>
      </c>
      <c r="I51" s="250" t="s">
        <v>240</v>
      </c>
      <c r="J51" s="250" t="s">
        <v>237</v>
      </c>
      <c r="K51" s="250" t="s">
        <v>237</v>
      </c>
      <c r="L51" s="250" t="s">
        <v>237</v>
      </c>
      <c r="M51" s="250" t="s">
        <v>237</v>
      </c>
      <c r="N51" s="8"/>
      <c r="O51" s="561"/>
      <c r="P51" s="562"/>
      <c r="Q51" s="2"/>
    </row>
    <row r="52" spans="2:17" ht="15" customHeight="1">
      <c r="B52" s="525" t="s">
        <v>551</v>
      </c>
      <c r="C52" s="528" t="s">
        <v>227</v>
      </c>
      <c r="D52" s="256">
        <v>286561</v>
      </c>
      <c r="E52" s="281">
        <v>4.3</v>
      </c>
      <c r="F52" s="257">
        <v>277147</v>
      </c>
      <c r="G52" s="281">
        <v>1.5</v>
      </c>
      <c r="H52" s="257">
        <v>249318</v>
      </c>
      <c r="I52" s="281">
        <v>1.3</v>
      </c>
      <c r="J52" s="289">
        <v>27829</v>
      </c>
      <c r="K52" s="290">
        <v>665</v>
      </c>
      <c r="L52" s="289">
        <v>9414</v>
      </c>
      <c r="M52" s="291">
        <v>8056</v>
      </c>
      <c r="N52" s="10"/>
      <c r="O52" s="563"/>
      <c r="P52" s="563"/>
      <c r="Q52" s="2"/>
    </row>
    <row r="53" spans="2:17" ht="15" customHeight="1">
      <c r="B53" s="525" t="s">
        <v>552</v>
      </c>
      <c r="C53" s="528" t="s">
        <v>228</v>
      </c>
      <c r="D53" s="256">
        <v>348817</v>
      </c>
      <c r="E53" s="281">
        <v>0.7</v>
      </c>
      <c r="F53" s="257">
        <v>348817</v>
      </c>
      <c r="G53" s="281">
        <v>0.6</v>
      </c>
      <c r="H53" s="257">
        <v>320021</v>
      </c>
      <c r="I53" s="281">
        <v>4.2</v>
      </c>
      <c r="J53" s="289">
        <v>28796</v>
      </c>
      <c r="K53" s="290">
        <v>-10213</v>
      </c>
      <c r="L53" s="289">
        <v>0</v>
      </c>
      <c r="M53" s="291">
        <v>0</v>
      </c>
      <c r="N53" s="10"/>
      <c r="O53" s="563"/>
      <c r="P53" s="563"/>
      <c r="Q53" s="2"/>
    </row>
    <row r="54" spans="2:17" ht="15" customHeight="1">
      <c r="B54" s="525" t="s">
        <v>553</v>
      </c>
      <c r="C54" s="528" t="s">
        <v>229</v>
      </c>
      <c r="D54" s="256">
        <v>348081</v>
      </c>
      <c r="E54" s="281">
        <v>6.9</v>
      </c>
      <c r="F54" s="257">
        <v>325530</v>
      </c>
      <c r="G54" s="281">
        <v>0.1</v>
      </c>
      <c r="H54" s="257">
        <v>283560</v>
      </c>
      <c r="I54" s="281">
        <v>0.1</v>
      </c>
      <c r="J54" s="289">
        <v>41970</v>
      </c>
      <c r="K54" s="290">
        <v>1</v>
      </c>
      <c r="L54" s="289">
        <v>22551</v>
      </c>
      <c r="M54" s="291">
        <v>22059</v>
      </c>
      <c r="N54" s="10"/>
      <c r="O54" s="563"/>
      <c r="P54" s="563"/>
      <c r="Q54" s="2"/>
    </row>
    <row r="55" spans="2:17" ht="15" customHeight="1">
      <c r="B55" s="525" t="s">
        <v>554</v>
      </c>
      <c r="C55" s="528" t="s">
        <v>246</v>
      </c>
      <c r="D55" s="256">
        <v>428492</v>
      </c>
      <c r="E55" s="281">
        <v>4.9</v>
      </c>
      <c r="F55" s="257">
        <v>400044</v>
      </c>
      <c r="G55" s="281">
        <v>1.8</v>
      </c>
      <c r="H55" s="257">
        <v>369680</v>
      </c>
      <c r="I55" s="281">
        <v>2.8</v>
      </c>
      <c r="J55" s="289">
        <v>30364</v>
      </c>
      <c r="K55" s="290">
        <v>-2314</v>
      </c>
      <c r="L55" s="289">
        <v>28448</v>
      </c>
      <c r="M55" s="291">
        <v>12862</v>
      </c>
      <c r="N55" s="10"/>
      <c r="O55" s="563"/>
      <c r="P55" s="563"/>
      <c r="Q55" s="2"/>
    </row>
    <row r="56" spans="2:17" ht="15" customHeight="1">
      <c r="B56" s="525" t="s">
        <v>555</v>
      </c>
      <c r="C56" s="528" t="s">
        <v>223</v>
      </c>
      <c r="D56" s="256">
        <v>396017</v>
      </c>
      <c r="E56" s="281">
        <v>-1.1</v>
      </c>
      <c r="F56" s="257">
        <v>390272</v>
      </c>
      <c r="G56" s="281">
        <v>-0.7</v>
      </c>
      <c r="H56" s="257">
        <v>368324</v>
      </c>
      <c r="I56" s="281">
        <v>-0.7</v>
      </c>
      <c r="J56" s="289">
        <v>21948</v>
      </c>
      <c r="K56" s="290">
        <v>124</v>
      </c>
      <c r="L56" s="289">
        <v>5745</v>
      </c>
      <c r="M56" s="291">
        <v>-2332</v>
      </c>
      <c r="N56" s="10"/>
      <c r="O56" s="563"/>
      <c r="P56" s="563"/>
      <c r="Q56" s="2"/>
    </row>
    <row r="57" spans="2:17" ht="15" customHeight="1">
      <c r="B57" s="525" t="s">
        <v>556</v>
      </c>
      <c r="C57" s="528" t="s">
        <v>245</v>
      </c>
      <c r="D57" s="256">
        <v>292615</v>
      </c>
      <c r="E57" s="281">
        <v>7.8</v>
      </c>
      <c r="F57" s="257">
        <v>291678</v>
      </c>
      <c r="G57" s="281">
        <v>7.5</v>
      </c>
      <c r="H57" s="257">
        <v>243541</v>
      </c>
      <c r="I57" s="301">
        <v>10.5</v>
      </c>
      <c r="J57" s="299">
        <v>48137</v>
      </c>
      <c r="K57" s="294">
        <v>-2921</v>
      </c>
      <c r="L57" s="289">
        <v>937</v>
      </c>
      <c r="M57" s="291">
        <v>794</v>
      </c>
      <c r="N57" s="10"/>
      <c r="O57" s="563"/>
      <c r="P57" s="563"/>
      <c r="Q57" s="2"/>
    </row>
    <row r="58" spans="2:17" ht="15" customHeight="1">
      <c r="B58" s="525" t="s">
        <v>557</v>
      </c>
      <c r="C58" s="528" t="s">
        <v>252</v>
      </c>
      <c r="D58" s="256">
        <v>196084</v>
      </c>
      <c r="E58" s="281">
        <v>0.6</v>
      </c>
      <c r="F58" s="257">
        <v>191234</v>
      </c>
      <c r="G58" s="281">
        <v>0.9</v>
      </c>
      <c r="H58" s="257">
        <v>180920</v>
      </c>
      <c r="I58" s="281">
        <v>-0.3</v>
      </c>
      <c r="J58" s="299">
        <v>10314</v>
      </c>
      <c r="K58" s="294">
        <v>2526</v>
      </c>
      <c r="L58" s="289">
        <v>4850</v>
      </c>
      <c r="M58" s="291">
        <v>-675</v>
      </c>
      <c r="N58" s="10"/>
      <c r="O58" s="563"/>
      <c r="P58" s="563"/>
      <c r="Q58" s="2"/>
    </row>
    <row r="59" spans="2:17" ht="15" customHeight="1">
      <c r="B59" s="525" t="s">
        <v>558</v>
      </c>
      <c r="C59" s="528" t="s">
        <v>253</v>
      </c>
      <c r="D59" s="256">
        <v>366692</v>
      </c>
      <c r="E59" s="281">
        <v>6.5</v>
      </c>
      <c r="F59" s="265">
        <v>363818</v>
      </c>
      <c r="G59" s="281">
        <v>6.6</v>
      </c>
      <c r="H59" s="257">
        <v>334081</v>
      </c>
      <c r="I59" s="281">
        <v>7.5</v>
      </c>
      <c r="J59" s="299">
        <v>29737</v>
      </c>
      <c r="K59" s="294">
        <v>-1138</v>
      </c>
      <c r="L59" s="299">
        <v>2874</v>
      </c>
      <c r="M59" s="295">
        <v>-408</v>
      </c>
      <c r="N59" s="10"/>
      <c r="O59" s="563"/>
      <c r="P59" s="563"/>
      <c r="Q59" s="2"/>
    </row>
    <row r="60" spans="2:17" ht="15" customHeight="1">
      <c r="B60" s="525" t="s">
        <v>559</v>
      </c>
      <c r="C60" s="528" t="s">
        <v>244</v>
      </c>
      <c r="D60" s="256">
        <v>339621</v>
      </c>
      <c r="E60" s="281">
        <v>1.3</v>
      </c>
      <c r="F60" s="265">
        <v>338918</v>
      </c>
      <c r="G60" s="281">
        <v>1.4</v>
      </c>
      <c r="H60" s="257">
        <v>307820</v>
      </c>
      <c r="I60" s="281">
        <v>0</v>
      </c>
      <c r="J60" s="299">
        <v>31098</v>
      </c>
      <c r="K60" s="294">
        <v>5001</v>
      </c>
      <c r="L60" s="299">
        <v>703</v>
      </c>
      <c r="M60" s="295">
        <v>-289</v>
      </c>
      <c r="N60" s="10"/>
      <c r="O60" s="563"/>
      <c r="P60" s="563"/>
      <c r="Q60" s="2"/>
    </row>
    <row r="61" spans="2:17" ht="15" customHeight="1">
      <c r="B61" s="525" t="s">
        <v>560</v>
      </c>
      <c r="C61" s="529" t="s">
        <v>243</v>
      </c>
      <c r="D61" s="256">
        <v>324258</v>
      </c>
      <c r="E61" s="281">
        <v>-3</v>
      </c>
      <c r="F61" s="265">
        <v>323578</v>
      </c>
      <c r="G61" s="281">
        <v>-3.2</v>
      </c>
      <c r="H61" s="257">
        <v>295560</v>
      </c>
      <c r="I61" s="281">
        <v>-3.8</v>
      </c>
      <c r="J61" s="299">
        <v>28018</v>
      </c>
      <c r="K61" s="294">
        <v>607</v>
      </c>
      <c r="L61" s="299">
        <v>680</v>
      </c>
      <c r="M61" s="295">
        <v>485</v>
      </c>
      <c r="N61" s="10"/>
      <c r="O61" s="563"/>
      <c r="P61" s="563"/>
      <c r="Q61" s="2"/>
    </row>
    <row r="62" spans="2:17" ht="15" customHeight="1">
      <c r="B62" s="525" t="s">
        <v>561</v>
      </c>
      <c r="C62" s="528" t="s">
        <v>242</v>
      </c>
      <c r="D62" s="256">
        <v>146689</v>
      </c>
      <c r="E62" s="281">
        <v>8.7</v>
      </c>
      <c r="F62" s="265">
        <v>145156</v>
      </c>
      <c r="G62" s="281">
        <v>9.7</v>
      </c>
      <c r="H62" s="257">
        <v>135952</v>
      </c>
      <c r="I62" s="281">
        <v>9.6</v>
      </c>
      <c r="J62" s="299">
        <v>9204</v>
      </c>
      <c r="K62" s="294">
        <v>921</v>
      </c>
      <c r="L62" s="299">
        <v>1533</v>
      </c>
      <c r="M62" s="295">
        <v>-1084</v>
      </c>
      <c r="N62" s="10"/>
      <c r="O62" s="563"/>
      <c r="P62" s="563"/>
      <c r="Q62" s="2"/>
    </row>
    <row r="63" spans="2:17" ht="15" customHeight="1">
      <c r="B63" s="525" t="s">
        <v>562</v>
      </c>
      <c r="C63" s="528" t="s">
        <v>241</v>
      </c>
      <c r="D63" s="256">
        <v>187296</v>
      </c>
      <c r="E63" s="281">
        <v>-0.1</v>
      </c>
      <c r="F63" s="265">
        <v>187271</v>
      </c>
      <c r="G63" s="281">
        <v>-0.2</v>
      </c>
      <c r="H63" s="257">
        <v>173608</v>
      </c>
      <c r="I63" s="281">
        <v>-2.2</v>
      </c>
      <c r="J63" s="299">
        <v>13663</v>
      </c>
      <c r="K63" s="294">
        <v>3526</v>
      </c>
      <c r="L63" s="299">
        <v>25</v>
      </c>
      <c r="M63" s="295">
        <v>-29</v>
      </c>
      <c r="N63" s="10"/>
      <c r="O63" s="563"/>
      <c r="P63" s="563"/>
      <c r="Q63" s="2"/>
    </row>
    <row r="64" spans="2:17" ht="15" customHeight="1">
      <c r="B64" s="525" t="s">
        <v>563</v>
      </c>
      <c r="C64" s="528" t="s">
        <v>234</v>
      </c>
      <c r="D64" s="256">
        <v>358592</v>
      </c>
      <c r="E64" s="281">
        <v>5.3</v>
      </c>
      <c r="F64" s="265">
        <v>358502</v>
      </c>
      <c r="G64" s="281">
        <v>5.4</v>
      </c>
      <c r="H64" s="257">
        <v>356134</v>
      </c>
      <c r="I64" s="281">
        <v>4.9</v>
      </c>
      <c r="J64" s="299">
        <v>2368</v>
      </c>
      <c r="K64" s="294">
        <v>1797</v>
      </c>
      <c r="L64" s="299">
        <v>90</v>
      </c>
      <c r="M64" s="295">
        <v>-443</v>
      </c>
      <c r="N64" s="10"/>
      <c r="O64" s="563"/>
      <c r="P64" s="563"/>
      <c r="Q64" s="2"/>
    </row>
    <row r="65" spans="2:17" ht="15" customHeight="1">
      <c r="B65" s="525" t="s">
        <v>564</v>
      </c>
      <c r="C65" s="528" t="s">
        <v>226</v>
      </c>
      <c r="D65" s="256">
        <v>259807</v>
      </c>
      <c r="E65" s="281">
        <v>1.6</v>
      </c>
      <c r="F65" s="265">
        <v>259585</v>
      </c>
      <c r="G65" s="281">
        <v>1.5</v>
      </c>
      <c r="H65" s="257">
        <v>239251</v>
      </c>
      <c r="I65" s="281">
        <v>1.1</v>
      </c>
      <c r="J65" s="299">
        <v>20334</v>
      </c>
      <c r="K65" s="294">
        <v>1115</v>
      </c>
      <c r="L65" s="299">
        <v>222</v>
      </c>
      <c r="M65" s="295">
        <v>155</v>
      </c>
      <c r="N65" s="10"/>
      <c r="O65" s="563"/>
      <c r="P65" s="563"/>
      <c r="Q65" s="2"/>
    </row>
    <row r="66" spans="2:17" ht="15" customHeight="1">
      <c r="B66" s="525" t="s">
        <v>565</v>
      </c>
      <c r="C66" s="528" t="s">
        <v>224</v>
      </c>
      <c r="D66" s="256">
        <v>315323</v>
      </c>
      <c r="E66" s="281">
        <v>2.1</v>
      </c>
      <c r="F66" s="265">
        <v>311031</v>
      </c>
      <c r="G66" s="281">
        <v>1.9</v>
      </c>
      <c r="H66" s="257">
        <v>293731</v>
      </c>
      <c r="I66" s="281">
        <v>1.8</v>
      </c>
      <c r="J66" s="299">
        <v>17300</v>
      </c>
      <c r="K66" s="294">
        <v>668</v>
      </c>
      <c r="L66" s="299">
        <v>4292</v>
      </c>
      <c r="M66" s="295">
        <v>790</v>
      </c>
      <c r="N66" s="10"/>
      <c r="O66" s="563"/>
      <c r="P66" s="563"/>
      <c r="Q66" s="2"/>
    </row>
    <row r="67" spans="2:17" ht="15" customHeight="1">
      <c r="B67" s="530" t="s">
        <v>566</v>
      </c>
      <c r="C67" s="531" t="s">
        <v>225</v>
      </c>
      <c r="D67" s="266">
        <v>161723</v>
      </c>
      <c r="E67" s="284">
        <v>-3.6</v>
      </c>
      <c r="F67" s="267">
        <v>161281</v>
      </c>
      <c r="G67" s="284">
        <v>-3.6</v>
      </c>
      <c r="H67" s="268">
        <v>146660</v>
      </c>
      <c r="I67" s="284">
        <v>-6.5</v>
      </c>
      <c r="J67" s="300">
        <v>14621</v>
      </c>
      <c r="K67" s="297">
        <v>4072</v>
      </c>
      <c r="L67" s="300">
        <v>442</v>
      </c>
      <c r="M67" s="298">
        <v>-30</v>
      </c>
      <c r="N67" s="10"/>
      <c r="O67" s="563"/>
      <c r="P67" s="563"/>
      <c r="Q67" s="2"/>
    </row>
    <row r="68" spans="14:17" ht="13.5">
      <c r="N68" s="2"/>
      <c r="O68" s="2"/>
      <c r="P68" s="2"/>
      <c r="Q68" s="2"/>
    </row>
    <row r="69" spans="3:17" ht="13.5">
      <c r="C69" s="251"/>
      <c r="D69" s="12"/>
      <c r="E69" s="12"/>
      <c r="G69" s="246" t="s">
        <v>866</v>
      </c>
      <c r="M69" s="126"/>
      <c r="N69" s="570"/>
      <c r="O69" s="2"/>
      <c r="P69" s="2"/>
      <c r="Q69" s="2"/>
    </row>
    <row r="70" spans="3:14" ht="13.5">
      <c r="C70" s="251"/>
      <c r="D70" s="12"/>
      <c r="E70" s="12"/>
      <c r="F70" s="12"/>
      <c r="G70" s="12"/>
      <c r="M70" s="126"/>
      <c r="N70" s="126"/>
    </row>
    <row r="71" spans="3:14" ht="13.5">
      <c r="C71" s="251"/>
      <c r="D71" s="12"/>
      <c r="E71" s="12"/>
      <c r="F71" s="12"/>
      <c r="G71" s="12"/>
      <c r="M71" s="126"/>
      <c r="N71" s="126"/>
    </row>
    <row r="72" spans="3:14" ht="13.5">
      <c r="C72" s="251"/>
      <c r="D72" s="12"/>
      <c r="E72" s="12"/>
      <c r="F72" s="12"/>
      <c r="G72" s="12"/>
      <c r="M72" s="126"/>
      <c r="N72" s="126"/>
    </row>
    <row r="73" spans="3:14" ht="13.5">
      <c r="C73" s="251"/>
      <c r="D73" s="12"/>
      <c r="E73" s="12"/>
      <c r="F73" s="12"/>
      <c r="G73" s="12"/>
      <c r="M73" s="126"/>
      <c r="N73" s="126"/>
    </row>
    <row r="74" spans="3:14" ht="13.5">
      <c r="C74" s="251"/>
      <c r="D74" s="12"/>
      <c r="E74" s="12"/>
      <c r="F74" s="12"/>
      <c r="G74" s="12"/>
      <c r="M74" s="126"/>
      <c r="N74" s="126"/>
    </row>
    <row r="75" spans="3:14" ht="13.5">
      <c r="C75" s="251"/>
      <c r="D75" s="12"/>
      <c r="E75" s="12"/>
      <c r="F75" s="12"/>
      <c r="G75" s="12"/>
      <c r="M75" s="126"/>
      <c r="N75" s="126"/>
    </row>
    <row r="76" spans="3:14" ht="13.5">
      <c r="C76" s="251"/>
      <c r="D76" s="12"/>
      <c r="E76" s="12"/>
      <c r="F76" s="12"/>
      <c r="G76" s="12"/>
      <c r="M76" s="126"/>
      <c r="N76" s="126"/>
    </row>
    <row r="77" spans="3:14" ht="13.5">
      <c r="C77" s="251"/>
      <c r="D77" s="12"/>
      <c r="E77" s="12"/>
      <c r="F77" s="12"/>
      <c r="G77" s="12"/>
      <c r="M77" s="126"/>
      <c r="N77" s="126"/>
    </row>
    <row r="78" spans="3:14" ht="13.5">
      <c r="C78" s="251"/>
      <c r="D78" s="12"/>
      <c r="E78" s="12"/>
      <c r="F78" s="12"/>
      <c r="G78" s="12"/>
      <c r="M78" s="126"/>
      <c r="N78" s="126"/>
    </row>
    <row r="79" spans="3:14" ht="13.5">
      <c r="C79" s="251"/>
      <c r="D79" s="12"/>
      <c r="E79" s="12"/>
      <c r="F79" s="12"/>
      <c r="G79" s="12"/>
      <c r="M79" s="126"/>
      <c r="N79" s="126"/>
    </row>
    <row r="80" spans="3:14" ht="13.5">
      <c r="C80" s="251"/>
      <c r="D80" s="12"/>
      <c r="E80" s="12"/>
      <c r="F80" s="12"/>
      <c r="G80" s="12"/>
      <c r="M80" s="126"/>
      <c r="N80" s="126"/>
    </row>
    <row r="81" spans="3:14" ht="13.5">
      <c r="C81" s="251"/>
      <c r="D81" s="12"/>
      <c r="E81" s="12"/>
      <c r="F81" s="12"/>
      <c r="G81" s="12"/>
      <c r="M81" s="126"/>
      <c r="N81" s="126"/>
    </row>
    <row r="82" spans="3:14" ht="13.5">
      <c r="C82" s="251"/>
      <c r="D82" s="12"/>
      <c r="E82" s="12"/>
      <c r="F82" s="12"/>
      <c r="G82" s="12"/>
      <c r="M82" s="126"/>
      <c r="N82" s="126"/>
    </row>
    <row r="83" spans="3:14" ht="13.5">
      <c r="C83" s="251"/>
      <c r="D83" s="12"/>
      <c r="E83" s="12"/>
      <c r="F83" s="12"/>
      <c r="G83" s="12"/>
      <c r="M83" s="126"/>
      <c r="N83" s="126"/>
    </row>
    <row r="84" spans="3:14" ht="13.5">
      <c r="C84" s="251"/>
      <c r="D84" s="12"/>
      <c r="E84" s="12"/>
      <c r="F84" s="12"/>
      <c r="G84" s="12"/>
      <c r="M84" s="126"/>
      <c r="N84" s="126"/>
    </row>
    <row r="85" spans="3:14" ht="13.5">
      <c r="C85" s="251"/>
      <c r="D85" s="12"/>
      <c r="E85" s="12"/>
      <c r="F85" s="12"/>
      <c r="G85" s="12"/>
      <c r="M85" s="126"/>
      <c r="N85" s="126"/>
    </row>
    <row r="86" spans="3:14" ht="13.5">
      <c r="C86" s="251"/>
      <c r="D86" s="12"/>
      <c r="E86" s="12"/>
      <c r="F86" s="12"/>
      <c r="G86" s="12"/>
      <c r="M86" s="126"/>
      <c r="N86" s="126"/>
    </row>
    <row r="87" spans="3:14" ht="13.5">
      <c r="C87" s="251"/>
      <c r="D87" s="12"/>
      <c r="E87" s="12"/>
      <c r="F87" s="12"/>
      <c r="G87" s="12"/>
      <c r="M87" s="126"/>
      <c r="N87" s="126"/>
    </row>
    <row r="88" spans="3:14" ht="13.5">
      <c r="C88" s="251"/>
      <c r="D88" s="12"/>
      <c r="E88" s="12"/>
      <c r="F88" s="12"/>
      <c r="G88" s="12"/>
      <c r="M88" s="126"/>
      <c r="N88" s="126"/>
    </row>
    <row r="89" spans="3:14" ht="13.5">
      <c r="C89" s="251"/>
      <c r="D89" s="12"/>
      <c r="E89" s="12"/>
      <c r="F89" s="12"/>
      <c r="G89" s="12"/>
      <c r="M89" s="126"/>
      <c r="N89" s="126"/>
    </row>
    <row r="90" spans="3:14" ht="13.5">
      <c r="C90" s="251"/>
      <c r="D90" s="12"/>
      <c r="E90" s="12"/>
      <c r="F90" s="12"/>
      <c r="G90" s="12"/>
      <c r="M90" s="126"/>
      <c r="N90" s="126"/>
    </row>
    <row r="91" spans="3:14" ht="13.5">
      <c r="C91" s="251"/>
      <c r="D91" s="12"/>
      <c r="E91" s="12"/>
      <c r="F91" s="12"/>
      <c r="G91" s="12"/>
      <c r="M91" s="126"/>
      <c r="N91" s="126"/>
    </row>
    <row r="92" spans="3:14" ht="13.5">
      <c r="C92" s="251"/>
      <c r="D92" s="12"/>
      <c r="E92" s="12"/>
      <c r="F92" s="12"/>
      <c r="G92" s="12"/>
      <c r="M92" s="126"/>
      <c r="N92" s="126"/>
    </row>
    <row r="93" spans="3:14" ht="13.5">
      <c r="C93" s="251"/>
      <c r="D93" s="12"/>
      <c r="E93" s="12"/>
      <c r="F93" s="12"/>
      <c r="G93" s="12"/>
      <c r="M93" s="126"/>
      <c r="N93" s="126"/>
    </row>
    <row r="94" spans="3:14" ht="13.5">
      <c r="C94" s="251"/>
      <c r="D94" s="12"/>
      <c r="E94" s="12"/>
      <c r="F94" s="12"/>
      <c r="G94" s="12"/>
      <c r="M94" s="126"/>
      <c r="N94" s="126"/>
    </row>
    <row r="95" spans="3:14" ht="13.5">
      <c r="C95" s="251"/>
      <c r="D95" s="12"/>
      <c r="E95" s="12"/>
      <c r="F95" s="12"/>
      <c r="G95" s="12"/>
      <c r="M95" s="126"/>
      <c r="N95" s="126"/>
    </row>
    <row r="96" spans="3:14" ht="13.5">
      <c r="C96" s="251"/>
      <c r="D96" s="12"/>
      <c r="E96" s="12"/>
      <c r="F96" s="12"/>
      <c r="G96" s="246" t="s">
        <v>853</v>
      </c>
      <c r="M96" s="126"/>
      <c r="N96" s="126"/>
    </row>
    <row r="97" spans="3:14" ht="13.5">
      <c r="C97" s="251"/>
      <c r="D97" s="12"/>
      <c r="E97" s="12"/>
      <c r="F97" s="12"/>
      <c r="M97" s="126"/>
      <c r="N97" s="126"/>
    </row>
    <row r="98" spans="3:14" ht="13.5">
      <c r="C98" s="251"/>
      <c r="D98" s="12"/>
      <c r="E98" s="12"/>
      <c r="F98" s="12"/>
      <c r="M98" s="126"/>
      <c r="N98" s="126"/>
    </row>
  </sheetData>
  <sheetProtection/>
  <mergeCells count="18">
    <mergeCell ref="C7:M8"/>
    <mergeCell ref="C9:M10"/>
    <mergeCell ref="C11:M12"/>
    <mergeCell ref="L16:M17"/>
    <mergeCell ref="D15:E17"/>
    <mergeCell ref="F16:G17"/>
    <mergeCell ref="H17:I17"/>
    <mergeCell ref="J17:K17"/>
    <mergeCell ref="B15:C18"/>
    <mergeCell ref="C39:M40"/>
    <mergeCell ref="B47:C50"/>
    <mergeCell ref="C41:M42"/>
    <mergeCell ref="C43:M44"/>
    <mergeCell ref="D47:E49"/>
    <mergeCell ref="F48:G49"/>
    <mergeCell ref="L48:M49"/>
    <mergeCell ref="H49:I49"/>
    <mergeCell ref="J49:K49"/>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N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3" width="7.69921875" style="1" customWidth="1"/>
    <col min="14" max="14" width="7.5" style="1" customWidth="1"/>
    <col min="15" max="15" width="9.19921875" style="1" bestFit="1" customWidth="1"/>
    <col min="16" max="16" width="9.5" style="1" bestFit="1" customWidth="1"/>
    <col min="17" max="16384" width="9" style="1" customWidth="1"/>
  </cols>
  <sheetData>
    <row r="1" spans="1:14" ht="17.25">
      <c r="A1" s="196" t="s">
        <v>250</v>
      </c>
      <c r="B1" s="196"/>
      <c r="C1" s="197"/>
      <c r="D1" s="12"/>
      <c r="E1" s="12"/>
      <c r="F1" s="12"/>
      <c r="G1" s="12"/>
      <c r="H1" s="12"/>
      <c r="I1" s="12"/>
      <c r="J1" s="12"/>
      <c r="K1" s="12"/>
      <c r="L1" s="12"/>
      <c r="M1" s="14"/>
      <c r="N1" s="14"/>
    </row>
    <row r="2" spans="1:14" ht="17.25">
      <c r="A2" s="196"/>
      <c r="B2" s="196"/>
      <c r="C2" s="197"/>
      <c r="D2" s="12"/>
      <c r="E2" s="12"/>
      <c r="F2" s="12"/>
      <c r="G2" s="12"/>
      <c r="H2" s="12"/>
      <c r="I2" s="12"/>
      <c r="J2" s="12"/>
      <c r="K2" s="12"/>
      <c r="L2" s="12"/>
      <c r="M2" s="14"/>
      <c r="N2" s="14"/>
    </row>
    <row r="3" spans="1:14" ht="17.25">
      <c r="A3" s="196" t="s">
        <v>155</v>
      </c>
      <c r="B3" s="196"/>
      <c r="E3" s="12"/>
      <c r="F3" s="12"/>
      <c r="G3" s="12"/>
      <c r="H3" s="12"/>
      <c r="I3" s="12"/>
      <c r="J3" s="12"/>
      <c r="K3" s="12"/>
      <c r="L3" s="12"/>
      <c r="M3" s="14"/>
      <c r="N3" s="14"/>
    </row>
    <row r="4" spans="1:14" ht="13.5" customHeight="1">
      <c r="A4" s="196"/>
      <c r="B4" s="196"/>
      <c r="E4" s="12"/>
      <c r="F4" s="12"/>
      <c r="G4" s="12"/>
      <c r="H4" s="12"/>
      <c r="I4" s="12"/>
      <c r="J4" s="12"/>
      <c r="K4" s="12"/>
      <c r="L4" s="12"/>
      <c r="M4" s="14"/>
      <c r="N4" s="14"/>
    </row>
    <row r="5" spans="3:14" ht="15" customHeight="1">
      <c r="C5" s="623" t="s">
        <v>30</v>
      </c>
      <c r="D5" s="623"/>
      <c r="E5" s="623"/>
      <c r="F5" s="623"/>
      <c r="G5" s="623"/>
      <c r="H5" s="623"/>
      <c r="I5" s="623"/>
      <c r="J5" s="623"/>
      <c r="K5" s="623"/>
      <c r="L5" s="302"/>
      <c r="M5" s="242"/>
      <c r="N5" s="242"/>
    </row>
    <row r="6" spans="3:14" ht="15" customHeight="1">
      <c r="C6" s="623"/>
      <c r="D6" s="623"/>
      <c r="E6" s="623"/>
      <c r="F6" s="623"/>
      <c r="G6" s="623"/>
      <c r="H6" s="623"/>
      <c r="I6" s="623"/>
      <c r="J6" s="623"/>
      <c r="K6" s="623"/>
      <c r="L6" s="302"/>
      <c r="M6" s="242"/>
      <c r="N6" s="242"/>
    </row>
    <row r="7" spans="3:14" ht="15" customHeight="1">
      <c r="C7" s="630" t="s">
        <v>31</v>
      </c>
      <c r="D7" s="630"/>
      <c r="E7" s="630"/>
      <c r="F7" s="630"/>
      <c r="G7" s="630"/>
      <c r="H7" s="630"/>
      <c r="I7" s="630"/>
      <c r="J7" s="630"/>
      <c r="K7" s="630"/>
      <c r="L7" s="303"/>
      <c r="M7" s="243"/>
      <c r="N7" s="243"/>
    </row>
    <row r="8" spans="3:14" ht="15" customHeight="1">
      <c r="C8" s="630"/>
      <c r="D8" s="630"/>
      <c r="E8" s="630"/>
      <c r="F8" s="630"/>
      <c r="G8" s="630"/>
      <c r="H8" s="630"/>
      <c r="I8" s="630"/>
      <c r="J8" s="630"/>
      <c r="K8" s="630"/>
      <c r="L8" s="303"/>
      <c r="M8" s="243"/>
      <c r="N8" s="243"/>
    </row>
    <row r="9" spans="3:14" ht="15" customHeight="1">
      <c r="C9" s="630"/>
      <c r="D9" s="630"/>
      <c r="E9" s="630"/>
      <c r="F9" s="630"/>
      <c r="G9" s="630"/>
      <c r="H9" s="630"/>
      <c r="I9" s="630"/>
      <c r="J9" s="630"/>
      <c r="K9" s="630"/>
      <c r="L9" s="303"/>
      <c r="M9" s="243"/>
      <c r="N9" s="243"/>
    </row>
    <row r="10" spans="3:14" ht="15" customHeight="1">
      <c r="C10" s="630" t="s">
        <v>32</v>
      </c>
      <c r="D10" s="630"/>
      <c r="E10" s="630"/>
      <c r="F10" s="630"/>
      <c r="G10" s="630"/>
      <c r="H10" s="630"/>
      <c r="I10" s="630"/>
      <c r="J10" s="630"/>
      <c r="K10" s="630"/>
      <c r="L10" s="573"/>
      <c r="M10" s="572"/>
      <c r="N10" s="572"/>
    </row>
    <row r="11" spans="3:14" ht="15" customHeight="1">
      <c r="C11" s="630"/>
      <c r="D11" s="630"/>
      <c r="E11" s="630"/>
      <c r="F11" s="630"/>
      <c r="G11" s="630"/>
      <c r="H11" s="630"/>
      <c r="I11" s="630"/>
      <c r="J11" s="630"/>
      <c r="K11" s="630"/>
      <c r="L11" s="573"/>
      <c r="M11" s="572"/>
      <c r="N11" s="572"/>
    </row>
    <row r="12" spans="3:14" ht="14.25" customHeight="1">
      <c r="C12" s="14"/>
      <c r="D12" s="14"/>
      <c r="E12" s="14"/>
      <c r="F12" s="14"/>
      <c r="G12" s="14"/>
      <c r="H12" s="14"/>
      <c r="I12" s="14"/>
      <c r="J12" s="14"/>
      <c r="K12" s="14"/>
      <c r="L12" s="574"/>
      <c r="M12" s="574"/>
      <c r="N12" s="574"/>
    </row>
    <row r="13" spans="3:14" s="12" customFormat="1" ht="14.25" customHeight="1">
      <c r="C13" s="288" t="s">
        <v>864</v>
      </c>
      <c r="K13" s="245" t="s">
        <v>248</v>
      </c>
      <c r="L13" s="183"/>
      <c r="M13" s="2"/>
      <c r="N13" s="183"/>
    </row>
    <row r="14" spans="2:14" ht="8.25" customHeight="1">
      <c r="B14" s="643" t="s">
        <v>846</v>
      </c>
      <c r="C14" s="644"/>
      <c r="D14" s="631" t="s">
        <v>341</v>
      </c>
      <c r="E14" s="632"/>
      <c r="F14" s="276"/>
      <c r="G14" s="253"/>
      <c r="H14" s="276"/>
      <c r="I14" s="253"/>
      <c r="J14" s="635" t="s">
        <v>156</v>
      </c>
      <c r="K14" s="636"/>
      <c r="L14" s="2"/>
      <c r="M14" s="2"/>
      <c r="N14" s="2"/>
    </row>
    <row r="15" spans="2:14" ht="15" customHeight="1">
      <c r="B15" s="645"/>
      <c r="C15" s="646"/>
      <c r="D15" s="633"/>
      <c r="E15" s="634"/>
      <c r="F15" s="631" t="s">
        <v>393</v>
      </c>
      <c r="G15" s="642"/>
      <c r="H15" s="631" t="s">
        <v>342</v>
      </c>
      <c r="I15" s="642"/>
      <c r="J15" s="637"/>
      <c r="K15" s="638"/>
      <c r="L15" s="2"/>
      <c r="M15" s="559"/>
      <c r="N15" s="2"/>
    </row>
    <row r="16" spans="2:14" s="6" customFormat="1" ht="24.75" customHeight="1">
      <c r="B16" s="647"/>
      <c r="C16" s="648"/>
      <c r="D16" s="255"/>
      <c r="E16" s="269" t="s">
        <v>844</v>
      </c>
      <c r="F16" s="255"/>
      <c r="G16" s="269" t="s">
        <v>844</v>
      </c>
      <c r="H16" s="255"/>
      <c r="I16" s="269" t="s">
        <v>844</v>
      </c>
      <c r="J16" s="263"/>
      <c r="K16" s="269" t="s">
        <v>848</v>
      </c>
      <c r="L16" s="575"/>
      <c r="M16" s="576"/>
      <c r="N16" s="575"/>
    </row>
    <row r="17" spans="2:14" s="9" customFormat="1" ht="10.5" customHeight="1">
      <c r="B17" s="526"/>
      <c r="C17" s="527"/>
      <c r="D17" s="274" t="s">
        <v>238</v>
      </c>
      <c r="E17" s="275" t="s">
        <v>847</v>
      </c>
      <c r="F17" s="275" t="s">
        <v>238</v>
      </c>
      <c r="G17" s="275" t="s">
        <v>847</v>
      </c>
      <c r="H17" s="275" t="s">
        <v>238</v>
      </c>
      <c r="I17" s="275" t="s">
        <v>847</v>
      </c>
      <c r="J17" s="275" t="s">
        <v>157</v>
      </c>
      <c r="K17" s="275" t="s">
        <v>157</v>
      </c>
      <c r="L17" s="8"/>
      <c r="M17" s="577"/>
      <c r="N17" s="8"/>
    </row>
    <row r="18" spans="2:14" ht="15" customHeight="1">
      <c r="B18" s="525" t="s">
        <v>551</v>
      </c>
      <c r="C18" s="528" t="s">
        <v>227</v>
      </c>
      <c r="D18" s="304">
        <v>147.3</v>
      </c>
      <c r="E18" s="281">
        <v>0.8</v>
      </c>
      <c r="F18" s="305">
        <v>135.2</v>
      </c>
      <c r="G18" s="281">
        <v>0.8</v>
      </c>
      <c r="H18" s="305">
        <v>12.1</v>
      </c>
      <c r="I18" s="281">
        <v>1.4</v>
      </c>
      <c r="J18" s="305">
        <v>18.9</v>
      </c>
      <c r="K18" s="281">
        <v>0.09999999999999787</v>
      </c>
      <c r="L18" s="2"/>
      <c r="M18" s="578"/>
      <c r="N18" s="2"/>
    </row>
    <row r="19" spans="2:14" ht="15" customHeight="1">
      <c r="B19" s="525" t="s">
        <v>552</v>
      </c>
      <c r="C19" s="528" t="s">
        <v>228</v>
      </c>
      <c r="D19" s="309">
        <v>175.2</v>
      </c>
      <c r="E19" s="281">
        <v>4.4</v>
      </c>
      <c r="F19" s="310">
        <v>162.1</v>
      </c>
      <c r="G19" s="281">
        <v>2.6</v>
      </c>
      <c r="H19" s="310">
        <v>13.1</v>
      </c>
      <c r="I19" s="281">
        <v>34.6</v>
      </c>
      <c r="J19" s="305">
        <v>21.7</v>
      </c>
      <c r="K19" s="281">
        <v>0.5</v>
      </c>
      <c r="L19" s="2"/>
      <c r="M19" s="578"/>
      <c r="N19" s="2"/>
    </row>
    <row r="20" spans="2:14" ht="15" customHeight="1">
      <c r="B20" s="525" t="s">
        <v>553</v>
      </c>
      <c r="C20" s="528" t="s">
        <v>229</v>
      </c>
      <c r="D20" s="309">
        <v>166.6</v>
      </c>
      <c r="E20" s="281">
        <v>-1</v>
      </c>
      <c r="F20" s="310">
        <v>149.6</v>
      </c>
      <c r="G20" s="281">
        <v>-0.9</v>
      </c>
      <c r="H20" s="310">
        <v>17</v>
      </c>
      <c r="I20" s="281">
        <v>-1.2</v>
      </c>
      <c r="J20" s="281">
        <v>19.7</v>
      </c>
      <c r="K20" s="281">
        <v>-0.10000000000000142</v>
      </c>
      <c r="L20" s="2"/>
      <c r="M20" s="578"/>
      <c r="N20" s="2"/>
    </row>
    <row r="21" spans="2:14" ht="15" customHeight="1">
      <c r="B21" s="525" t="s">
        <v>554</v>
      </c>
      <c r="C21" s="528" t="s">
        <v>246</v>
      </c>
      <c r="D21" s="309">
        <v>161.8</v>
      </c>
      <c r="E21" s="281">
        <v>6.1</v>
      </c>
      <c r="F21" s="310">
        <v>144</v>
      </c>
      <c r="G21" s="281">
        <v>0.2</v>
      </c>
      <c r="H21" s="310">
        <v>17.8</v>
      </c>
      <c r="I21" s="281">
        <v>105.1</v>
      </c>
      <c r="J21" s="281">
        <v>20</v>
      </c>
      <c r="K21" s="281">
        <v>0.8999999999999986</v>
      </c>
      <c r="L21" s="2"/>
      <c r="M21" s="578"/>
      <c r="N21" s="2"/>
    </row>
    <row r="22" spans="2:14" ht="15" customHeight="1">
      <c r="B22" s="525" t="s">
        <v>555</v>
      </c>
      <c r="C22" s="528" t="s">
        <v>223</v>
      </c>
      <c r="D22" s="309">
        <v>135.1</v>
      </c>
      <c r="E22" s="281">
        <v>-2.7</v>
      </c>
      <c r="F22" s="310">
        <v>127.6</v>
      </c>
      <c r="G22" s="281">
        <v>-3.3</v>
      </c>
      <c r="H22" s="310">
        <v>7.5</v>
      </c>
      <c r="I22" s="281">
        <v>8.8</v>
      </c>
      <c r="J22" s="281">
        <v>17.3</v>
      </c>
      <c r="K22" s="281">
        <v>-0.5</v>
      </c>
      <c r="L22" s="2"/>
      <c r="M22" s="578"/>
      <c r="N22" s="2"/>
    </row>
    <row r="23" spans="2:14" ht="15" customHeight="1">
      <c r="B23" s="525" t="s">
        <v>556</v>
      </c>
      <c r="C23" s="528" t="s">
        <v>245</v>
      </c>
      <c r="D23" s="309">
        <v>166.1</v>
      </c>
      <c r="E23" s="281">
        <v>-5.6</v>
      </c>
      <c r="F23" s="310">
        <v>140.1</v>
      </c>
      <c r="G23" s="281">
        <v>-7.1</v>
      </c>
      <c r="H23" s="310">
        <v>26</v>
      </c>
      <c r="I23" s="281">
        <v>3.7</v>
      </c>
      <c r="J23" s="281">
        <v>20</v>
      </c>
      <c r="K23" s="281">
        <v>-0.5</v>
      </c>
      <c r="L23" s="2"/>
      <c r="M23" s="578"/>
      <c r="N23" s="2"/>
    </row>
    <row r="24" spans="2:14" ht="15" customHeight="1">
      <c r="B24" s="525" t="s">
        <v>557</v>
      </c>
      <c r="C24" s="528" t="s">
        <v>252</v>
      </c>
      <c r="D24" s="309">
        <v>129.6</v>
      </c>
      <c r="E24" s="281">
        <v>1.5</v>
      </c>
      <c r="F24" s="310">
        <v>123.2</v>
      </c>
      <c r="G24" s="301">
        <v>0.8</v>
      </c>
      <c r="H24" s="310">
        <v>6.4</v>
      </c>
      <c r="I24" s="301">
        <v>16</v>
      </c>
      <c r="J24" s="301">
        <v>18.6</v>
      </c>
      <c r="K24" s="301">
        <v>0.3000000000000007</v>
      </c>
      <c r="L24" s="2"/>
      <c r="M24" s="578"/>
      <c r="N24" s="2"/>
    </row>
    <row r="25" spans="2:14" ht="15" customHeight="1">
      <c r="B25" s="525" t="s">
        <v>558</v>
      </c>
      <c r="C25" s="528" t="s">
        <v>253</v>
      </c>
      <c r="D25" s="311">
        <v>145.9</v>
      </c>
      <c r="E25" s="301">
        <v>1.7</v>
      </c>
      <c r="F25" s="312">
        <v>134.5</v>
      </c>
      <c r="G25" s="301">
        <v>1.4</v>
      </c>
      <c r="H25" s="312">
        <v>11.4</v>
      </c>
      <c r="I25" s="301">
        <v>3.1</v>
      </c>
      <c r="J25" s="301">
        <v>19.1</v>
      </c>
      <c r="K25" s="301">
        <v>0.7000000000000028</v>
      </c>
      <c r="L25" s="2"/>
      <c r="M25" s="578"/>
      <c r="N25" s="2"/>
    </row>
    <row r="26" spans="2:14" ht="15" customHeight="1">
      <c r="B26" s="525" t="s">
        <v>559</v>
      </c>
      <c r="C26" s="528" t="s">
        <v>244</v>
      </c>
      <c r="D26" s="311">
        <v>147.6</v>
      </c>
      <c r="E26" s="301">
        <v>0.5</v>
      </c>
      <c r="F26" s="312">
        <v>135.8</v>
      </c>
      <c r="G26" s="301">
        <v>-2.1</v>
      </c>
      <c r="H26" s="312">
        <v>11.8</v>
      </c>
      <c r="I26" s="301">
        <v>47</v>
      </c>
      <c r="J26" s="301">
        <v>18.5</v>
      </c>
      <c r="K26" s="301">
        <v>-0.1999999999999993</v>
      </c>
      <c r="L26" s="2"/>
      <c r="M26" s="578"/>
      <c r="N26" s="2"/>
    </row>
    <row r="27" spans="2:14" ht="15" customHeight="1">
      <c r="B27" s="525" t="s">
        <v>560</v>
      </c>
      <c r="C27" s="528" t="s">
        <v>243</v>
      </c>
      <c r="D27" s="311">
        <v>153.3</v>
      </c>
      <c r="E27" s="301">
        <v>3.2</v>
      </c>
      <c r="F27" s="312">
        <v>143</v>
      </c>
      <c r="G27" s="301">
        <v>2.3</v>
      </c>
      <c r="H27" s="312">
        <v>10.3</v>
      </c>
      <c r="I27" s="301">
        <v>16.6</v>
      </c>
      <c r="J27" s="301">
        <v>19.5</v>
      </c>
      <c r="K27" s="301">
        <v>0.5</v>
      </c>
      <c r="L27" s="2"/>
      <c r="M27" s="578"/>
      <c r="N27" s="2"/>
    </row>
    <row r="28" spans="2:14" ht="15" customHeight="1">
      <c r="B28" s="525" t="s">
        <v>561</v>
      </c>
      <c r="C28" s="528" t="s">
        <v>242</v>
      </c>
      <c r="D28" s="311">
        <v>103.1</v>
      </c>
      <c r="E28" s="301">
        <v>8.1</v>
      </c>
      <c r="F28" s="312">
        <v>98.9</v>
      </c>
      <c r="G28" s="301">
        <v>8.4</v>
      </c>
      <c r="H28" s="312">
        <v>4.2</v>
      </c>
      <c r="I28" s="301">
        <v>0.6</v>
      </c>
      <c r="J28" s="301">
        <v>16.1</v>
      </c>
      <c r="K28" s="301">
        <v>0.20000000000000107</v>
      </c>
      <c r="L28" s="2"/>
      <c r="M28" s="578"/>
      <c r="N28" s="2"/>
    </row>
    <row r="29" spans="2:14" ht="15" customHeight="1">
      <c r="B29" s="525" t="s">
        <v>562</v>
      </c>
      <c r="C29" s="528" t="s">
        <v>241</v>
      </c>
      <c r="D29" s="311">
        <v>128</v>
      </c>
      <c r="E29" s="301">
        <v>4.4</v>
      </c>
      <c r="F29" s="312">
        <v>121.5</v>
      </c>
      <c r="G29" s="301">
        <v>3.5</v>
      </c>
      <c r="H29" s="312">
        <v>6.5</v>
      </c>
      <c r="I29" s="301">
        <v>21.6</v>
      </c>
      <c r="J29" s="301">
        <v>17.1</v>
      </c>
      <c r="K29" s="301">
        <v>0.10000000000000142</v>
      </c>
      <c r="L29" s="2"/>
      <c r="M29" s="578"/>
      <c r="N29" s="2"/>
    </row>
    <row r="30" spans="2:14" ht="15" customHeight="1">
      <c r="B30" s="525" t="s">
        <v>563</v>
      </c>
      <c r="C30" s="528" t="s">
        <v>234</v>
      </c>
      <c r="D30" s="311">
        <v>159.2</v>
      </c>
      <c r="E30" s="301">
        <v>9.3</v>
      </c>
      <c r="F30" s="312">
        <v>137.2</v>
      </c>
      <c r="G30" s="301">
        <v>12.6</v>
      </c>
      <c r="H30" s="312">
        <v>22</v>
      </c>
      <c r="I30" s="301">
        <v>-6.9</v>
      </c>
      <c r="J30" s="301">
        <v>19.1</v>
      </c>
      <c r="K30" s="301">
        <v>1.5</v>
      </c>
      <c r="L30" s="2"/>
      <c r="M30" s="578"/>
      <c r="N30" s="2"/>
    </row>
    <row r="31" spans="2:14" ht="15" customHeight="1">
      <c r="B31" s="525" t="s">
        <v>564</v>
      </c>
      <c r="C31" s="528" t="s">
        <v>226</v>
      </c>
      <c r="D31" s="311">
        <v>138.7</v>
      </c>
      <c r="E31" s="301">
        <v>1.1</v>
      </c>
      <c r="F31" s="312">
        <v>132.5</v>
      </c>
      <c r="G31" s="301">
        <v>2.2</v>
      </c>
      <c r="H31" s="312">
        <v>6.2</v>
      </c>
      <c r="I31" s="301">
        <v>-16.6</v>
      </c>
      <c r="J31" s="301">
        <v>18.3</v>
      </c>
      <c r="K31" s="301">
        <v>0.1999999999999993</v>
      </c>
      <c r="L31" s="2"/>
      <c r="M31" s="578"/>
      <c r="N31" s="2"/>
    </row>
    <row r="32" spans="2:14" ht="15" customHeight="1">
      <c r="B32" s="525" t="s">
        <v>565</v>
      </c>
      <c r="C32" s="528" t="s">
        <v>224</v>
      </c>
      <c r="D32" s="311">
        <v>151.7</v>
      </c>
      <c r="E32" s="301">
        <v>4.2</v>
      </c>
      <c r="F32" s="312">
        <v>144.3</v>
      </c>
      <c r="G32" s="301">
        <v>3.1</v>
      </c>
      <c r="H32" s="312">
        <v>7.4</v>
      </c>
      <c r="I32" s="301">
        <v>30.2</v>
      </c>
      <c r="J32" s="301">
        <v>19</v>
      </c>
      <c r="K32" s="301">
        <v>0.8999999999999986</v>
      </c>
      <c r="L32" s="2"/>
      <c r="M32" s="578"/>
      <c r="N32" s="2"/>
    </row>
    <row r="33" spans="2:14" ht="15" customHeight="1">
      <c r="B33" s="530" t="s">
        <v>566</v>
      </c>
      <c r="C33" s="532" t="s">
        <v>225</v>
      </c>
      <c r="D33" s="313">
        <v>137.9</v>
      </c>
      <c r="E33" s="314">
        <v>-3.1</v>
      </c>
      <c r="F33" s="315">
        <v>130.8</v>
      </c>
      <c r="G33" s="314">
        <v>-2</v>
      </c>
      <c r="H33" s="315">
        <v>7.1</v>
      </c>
      <c r="I33" s="314">
        <v>-19.9</v>
      </c>
      <c r="J33" s="314">
        <v>19</v>
      </c>
      <c r="K33" s="314">
        <v>-0.1999999999999993</v>
      </c>
      <c r="L33" s="2"/>
      <c r="M33" s="578"/>
      <c r="N33" s="2"/>
    </row>
    <row r="34" spans="3:14" ht="13.5">
      <c r="C34" s="27"/>
      <c r="J34" s="126"/>
      <c r="K34" s="126"/>
      <c r="L34" s="570"/>
      <c r="M34" s="570"/>
      <c r="N34" s="570"/>
    </row>
    <row r="35" spans="1:14" ht="17.25">
      <c r="A35" s="196" t="s">
        <v>154</v>
      </c>
      <c r="B35" s="196"/>
      <c r="E35" s="12"/>
      <c r="F35" s="12"/>
      <c r="G35" s="12"/>
      <c r="H35" s="12"/>
      <c r="I35" s="12"/>
      <c r="J35" s="12"/>
      <c r="K35" s="12"/>
      <c r="L35" s="183"/>
      <c r="M35" s="574"/>
      <c r="N35" s="574"/>
    </row>
    <row r="36" spans="1:14" ht="14.25" customHeight="1">
      <c r="A36" s="196"/>
      <c r="B36" s="196"/>
      <c r="E36" s="12"/>
      <c r="F36" s="12"/>
      <c r="G36" s="12"/>
      <c r="H36" s="12"/>
      <c r="I36" s="12"/>
      <c r="J36" s="12"/>
      <c r="K36" s="12"/>
      <c r="L36" s="183"/>
      <c r="M36" s="574"/>
      <c r="N36" s="574"/>
    </row>
    <row r="37" spans="3:14" ht="15" customHeight="1">
      <c r="C37" s="623" t="s">
        <v>33</v>
      </c>
      <c r="D37" s="623"/>
      <c r="E37" s="623"/>
      <c r="F37" s="623"/>
      <c r="G37" s="623"/>
      <c r="H37" s="623"/>
      <c r="I37" s="623"/>
      <c r="J37" s="623"/>
      <c r="K37" s="623"/>
      <c r="L37" s="571"/>
      <c r="M37" s="571"/>
      <c r="N37" s="571"/>
    </row>
    <row r="38" spans="3:14" ht="15" customHeight="1">
      <c r="C38" s="623"/>
      <c r="D38" s="623"/>
      <c r="E38" s="623"/>
      <c r="F38" s="623"/>
      <c r="G38" s="623"/>
      <c r="H38" s="623"/>
      <c r="I38" s="623"/>
      <c r="J38" s="623"/>
      <c r="K38" s="623"/>
      <c r="L38" s="571"/>
      <c r="M38" s="571"/>
      <c r="N38" s="571"/>
    </row>
    <row r="39" spans="3:14" ht="15" customHeight="1">
      <c r="C39" s="630" t="s">
        <v>34</v>
      </c>
      <c r="D39" s="630"/>
      <c r="E39" s="630"/>
      <c r="F39" s="630"/>
      <c r="G39" s="630"/>
      <c r="H39" s="630"/>
      <c r="I39" s="630"/>
      <c r="J39" s="630"/>
      <c r="K39" s="630"/>
      <c r="L39" s="572"/>
      <c r="M39" s="572"/>
      <c r="N39" s="572"/>
    </row>
    <row r="40" spans="3:14" ht="15" customHeight="1">
      <c r="C40" s="630"/>
      <c r="D40" s="630"/>
      <c r="E40" s="630"/>
      <c r="F40" s="630"/>
      <c r="G40" s="630"/>
      <c r="H40" s="630"/>
      <c r="I40" s="630"/>
      <c r="J40" s="630"/>
      <c r="K40" s="630"/>
      <c r="L40" s="572"/>
      <c r="M40" s="572"/>
      <c r="N40" s="572"/>
    </row>
    <row r="41" spans="3:14" ht="15" customHeight="1">
      <c r="C41" s="630"/>
      <c r="D41" s="630"/>
      <c r="E41" s="630"/>
      <c r="F41" s="630"/>
      <c r="G41" s="630"/>
      <c r="H41" s="630"/>
      <c r="I41" s="630"/>
      <c r="J41" s="630"/>
      <c r="K41" s="630"/>
      <c r="L41" s="572"/>
      <c r="M41" s="572"/>
      <c r="N41" s="572"/>
    </row>
    <row r="42" spans="3:14" ht="15" customHeight="1">
      <c r="C42" s="630" t="s">
        <v>35</v>
      </c>
      <c r="D42" s="630"/>
      <c r="E42" s="630"/>
      <c r="F42" s="630"/>
      <c r="G42" s="630"/>
      <c r="H42" s="630"/>
      <c r="I42" s="630"/>
      <c r="J42" s="630"/>
      <c r="K42" s="630"/>
      <c r="L42" s="572"/>
      <c r="M42" s="572"/>
      <c r="N42" s="572"/>
    </row>
    <row r="43" spans="3:14" ht="15" customHeight="1">
      <c r="C43" s="630"/>
      <c r="D43" s="630"/>
      <c r="E43" s="630"/>
      <c r="F43" s="630"/>
      <c r="G43" s="630"/>
      <c r="H43" s="630"/>
      <c r="I43" s="630"/>
      <c r="J43" s="630"/>
      <c r="K43" s="630"/>
      <c r="L43" s="572"/>
      <c r="M43" s="572"/>
      <c r="N43" s="572"/>
    </row>
    <row r="44" spans="3:14" ht="13.5" customHeight="1">
      <c r="C44" s="14"/>
      <c r="D44" s="14"/>
      <c r="E44" s="14"/>
      <c r="F44" s="14"/>
      <c r="G44" s="14"/>
      <c r="H44" s="14"/>
      <c r="I44" s="14"/>
      <c r="J44" s="14"/>
      <c r="K44" s="14"/>
      <c r="L44" s="574"/>
      <c r="M44" s="574"/>
      <c r="N44" s="574"/>
    </row>
    <row r="45" spans="3:14" s="12" customFormat="1" ht="14.25" customHeight="1">
      <c r="C45" s="288" t="s">
        <v>865</v>
      </c>
      <c r="K45" s="245" t="s">
        <v>256</v>
      </c>
      <c r="L45" s="183"/>
      <c r="M45" s="2"/>
      <c r="N45" s="183"/>
    </row>
    <row r="46" spans="2:14" ht="8.25" customHeight="1">
      <c r="B46" s="643" t="s">
        <v>846</v>
      </c>
      <c r="C46" s="644"/>
      <c r="D46" s="631" t="s">
        <v>341</v>
      </c>
      <c r="E46" s="632"/>
      <c r="F46" s="276"/>
      <c r="G46" s="253"/>
      <c r="H46" s="276"/>
      <c r="I46" s="253"/>
      <c r="J46" s="635" t="s">
        <v>156</v>
      </c>
      <c r="K46" s="636"/>
      <c r="L46" s="2"/>
      <c r="M46" s="2"/>
      <c r="N46" s="2"/>
    </row>
    <row r="47" spans="2:14" ht="13.5" customHeight="1">
      <c r="B47" s="645"/>
      <c r="C47" s="646"/>
      <c r="D47" s="633"/>
      <c r="E47" s="634"/>
      <c r="F47" s="631" t="s">
        <v>393</v>
      </c>
      <c r="G47" s="642"/>
      <c r="H47" s="631" t="s">
        <v>342</v>
      </c>
      <c r="I47" s="642"/>
      <c r="J47" s="637"/>
      <c r="K47" s="638"/>
      <c r="L47" s="2"/>
      <c r="M47" s="559"/>
      <c r="N47" s="2"/>
    </row>
    <row r="48" spans="2:14" s="6" customFormat="1" ht="24.75" customHeight="1">
      <c r="B48" s="647"/>
      <c r="C48" s="648"/>
      <c r="D48" s="255"/>
      <c r="E48" s="269" t="s">
        <v>844</v>
      </c>
      <c r="F48" s="255"/>
      <c r="G48" s="269" t="s">
        <v>844</v>
      </c>
      <c r="H48" s="255"/>
      <c r="I48" s="269" t="s">
        <v>844</v>
      </c>
      <c r="J48" s="263"/>
      <c r="K48" s="269" t="s">
        <v>848</v>
      </c>
      <c r="L48" s="575"/>
      <c r="M48" s="576"/>
      <c r="N48" s="575"/>
    </row>
    <row r="49" spans="2:14" s="9" customFormat="1" ht="11.25">
      <c r="B49" s="526"/>
      <c r="C49" s="527"/>
      <c r="D49" s="274" t="s">
        <v>238</v>
      </c>
      <c r="E49" s="275" t="s">
        <v>254</v>
      </c>
      <c r="F49" s="275" t="s">
        <v>238</v>
      </c>
      <c r="G49" s="275" t="s">
        <v>254</v>
      </c>
      <c r="H49" s="275" t="s">
        <v>238</v>
      </c>
      <c r="I49" s="275" t="s">
        <v>254</v>
      </c>
      <c r="J49" s="275" t="s">
        <v>157</v>
      </c>
      <c r="K49" s="275" t="s">
        <v>157</v>
      </c>
      <c r="L49" s="8"/>
      <c r="M49" s="577"/>
      <c r="N49" s="8"/>
    </row>
    <row r="50" spans="2:14" ht="15" customHeight="1">
      <c r="B50" s="525" t="s">
        <v>551</v>
      </c>
      <c r="C50" s="528" t="s">
        <v>227</v>
      </c>
      <c r="D50" s="304">
        <v>155.1</v>
      </c>
      <c r="E50" s="281">
        <v>1.6</v>
      </c>
      <c r="F50" s="305">
        <v>140.1</v>
      </c>
      <c r="G50" s="281">
        <v>1.6</v>
      </c>
      <c r="H50" s="305">
        <v>15</v>
      </c>
      <c r="I50" s="281">
        <v>2</v>
      </c>
      <c r="J50" s="305">
        <v>19.3</v>
      </c>
      <c r="K50" s="281">
        <v>0.3000000000000007</v>
      </c>
      <c r="L50" s="2"/>
      <c r="M50" s="578"/>
      <c r="N50" s="2"/>
    </row>
    <row r="51" spans="2:14" ht="15" customHeight="1">
      <c r="B51" s="525" t="s">
        <v>552</v>
      </c>
      <c r="C51" s="528" t="s">
        <v>228</v>
      </c>
      <c r="D51" s="304">
        <v>183</v>
      </c>
      <c r="E51" s="281">
        <v>2.4</v>
      </c>
      <c r="F51" s="305">
        <v>168.2</v>
      </c>
      <c r="G51" s="281">
        <v>6.1</v>
      </c>
      <c r="H51" s="305">
        <v>14.8</v>
      </c>
      <c r="I51" s="281">
        <v>-26.9</v>
      </c>
      <c r="J51" s="305">
        <v>22.6</v>
      </c>
      <c r="K51" s="281">
        <v>0.7000000000000028</v>
      </c>
      <c r="L51" s="2"/>
      <c r="M51" s="578"/>
      <c r="N51" s="2"/>
    </row>
    <row r="52" spans="2:14" ht="15" customHeight="1">
      <c r="B52" s="525" t="s">
        <v>553</v>
      </c>
      <c r="C52" s="528" t="s">
        <v>229</v>
      </c>
      <c r="D52" s="304">
        <v>171.3</v>
      </c>
      <c r="E52" s="281">
        <v>-0.1</v>
      </c>
      <c r="F52" s="305">
        <v>151.9</v>
      </c>
      <c r="G52" s="281">
        <v>-0.3</v>
      </c>
      <c r="H52" s="305">
        <v>19.4</v>
      </c>
      <c r="I52" s="281">
        <v>1.3</v>
      </c>
      <c r="J52" s="281">
        <v>19.7</v>
      </c>
      <c r="K52" s="281">
        <v>0</v>
      </c>
      <c r="L52" s="2"/>
      <c r="M52" s="578"/>
      <c r="N52" s="2"/>
    </row>
    <row r="53" spans="2:14" ht="15" customHeight="1">
      <c r="B53" s="525" t="s">
        <v>554</v>
      </c>
      <c r="C53" s="528" t="s">
        <v>246</v>
      </c>
      <c r="D53" s="304">
        <v>161.8</v>
      </c>
      <c r="E53" s="281">
        <v>7.6</v>
      </c>
      <c r="F53" s="305">
        <v>144</v>
      </c>
      <c r="G53" s="281">
        <v>1.9</v>
      </c>
      <c r="H53" s="305">
        <v>17.8</v>
      </c>
      <c r="I53" s="281">
        <v>101.3</v>
      </c>
      <c r="J53" s="281">
        <v>20</v>
      </c>
      <c r="K53" s="281">
        <v>1.2</v>
      </c>
      <c r="L53" s="2"/>
      <c r="M53" s="578"/>
      <c r="N53" s="2"/>
    </row>
    <row r="54" spans="2:14" ht="15" customHeight="1">
      <c r="B54" s="525" t="s">
        <v>555</v>
      </c>
      <c r="C54" s="528" t="s">
        <v>223</v>
      </c>
      <c r="D54" s="304">
        <v>146.6</v>
      </c>
      <c r="E54" s="281">
        <v>0.6</v>
      </c>
      <c r="F54" s="305">
        <v>137.9</v>
      </c>
      <c r="G54" s="281">
        <v>0.9</v>
      </c>
      <c r="H54" s="305">
        <v>8.7</v>
      </c>
      <c r="I54" s="281">
        <v>-3.2</v>
      </c>
      <c r="J54" s="281">
        <v>19</v>
      </c>
      <c r="K54" s="281">
        <v>0.3000000000000007</v>
      </c>
      <c r="L54" s="2"/>
      <c r="M54" s="578"/>
      <c r="N54" s="2"/>
    </row>
    <row r="55" spans="2:14" ht="15" customHeight="1">
      <c r="B55" s="525" t="s">
        <v>556</v>
      </c>
      <c r="C55" s="528" t="s">
        <v>245</v>
      </c>
      <c r="D55" s="304">
        <v>175.7</v>
      </c>
      <c r="E55" s="281">
        <v>0.2</v>
      </c>
      <c r="F55" s="305">
        <v>147.2</v>
      </c>
      <c r="G55" s="281">
        <v>1.3</v>
      </c>
      <c r="H55" s="305">
        <v>28.5</v>
      </c>
      <c r="I55" s="281">
        <v>-5.1</v>
      </c>
      <c r="J55" s="281">
        <v>20.4</v>
      </c>
      <c r="K55" s="281">
        <v>0.09999999999999787</v>
      </c>
      <c r="L55" s="2"/>
      <c r="M55" s="578"/>
      <c r="N55" s="2"/>
    </row>
    <row r="56" spans="2:14" ht="15" customHeight="1">
      <c r="B56" s="525" t="s">
        <v>557</v>
      </c>
      <c r="C56" s="528" t="s">
        <v>252</v>
      </c>
      <c r="D56" s="304">
        <v>133.5</v>
      </c>
      <c r="E56" s="281">
        <v>5.5</v>
      </c>
      <c r="F56" s="305">
        <v>126</v>
      </c>
      <c r="G56" s="281">
        <v>3.7</v>
      </c>
      <c r="H56" s="305">
        <v>7.5</v>
      </c>
      <c r="I56" s="281">
        <v>46.9</v>
      </c>
      <c r="J56" s="281">
        <v>19</v>
      </c>
      <c r="K56" s="281">
        <v>0.6000000000000014</v>
      </c>
      <c r="L56" s="2"/>
      <c r="M56" s="578"/>
      <c r="N56" s="2"/>
    </row>
    <row r="57" spans="2:14" ht="15" customHeight="1">
      <c r="B57" s="525" t="s">
        <v>558</v>
      </c>
      <c r="C57" s="528" t="s">
        <v>253</v>
      </c>
      <c r="D57" s="304">
        <v>141.5</v>
      </c>
      <c r="E57" s="281">
        <v>-0.2</v>
      </c>
      <c r="F57" s="305">
        <v>133</v>
      </c>
      <c r="G57" s="281">
        <v>0</v>
      </c>
      <c r="H57" s="305">
        <v>8.5</v>
      </c>
      <c r="I57" s="281">
        <v>-3</v>
      </c>
      <c r="J57" s="281">
        <v>19.4</v>
      </c>
      <c r="K57" s="281">
        <v>0.5999999999999979</v>
      </c>
      <c r="L57" s="2"/>
      <c r="M57" s="578"/>
      <c r="N57" s="2"/>
    </row>
    <row r="58" spans="2:14" ht="15" customHeight="1">
      <c r="B58" s="525" t="s">
        <v>559</v>
      </c>
      <c r="C58" s="528" t="s">
        <v>244</v>
      </c>
      <c r="D58" s="304">
        <v>155.3</v>
      </c>
      <c r="E58" s="281">
        <v>2.7</v>
      </c>
      <c r="F58" s="306">
        <v>140.7</v>
      </c>
      <c r="G58" s="281">
        <v>0.9</v>
      </c>
      <c r="H58" s="306">
        <v>14.6</v>
      </c>
      <c r="I58" s="281">
        <v>23.9</v>
      </c>
      <c r="J58" s="281">
        <v>19.1</v>
      </c>
      <c r="K58" s="281">
        <v>0.10000000000000142</v>
      </c>
      <c r="L58" s="2"/>
      <c r="M58" s="578"/>
      <c r="N58" s="2"/>
    </row>
    <row r="59" spans="2:14" ht="15" customHeight="1">
      <c r="B59" s="525" t="s">
        <v>560</v>
      </c>
      <c r="C59" s="528" t="s">
        <v>243</v>
      </c>
      <c r="D59" s="304">
        <v>157.6</v>
      </c>
      <c r="E59" s="281">
        <v>-1.5</v>
      </c>
      <c r="F59" s="306">
        <v>145.8</v>
      </c>
      <c r="G59" s="281">
        <v>-2.4</v>
      </c>
      <c r="H59" s="306">
        <v>11.8</v>
      </c>
      <c r="I59" s="281">
        <v>14.5</v>
      </c>
      <c r="J59" s="281">
        <v>19.7</v>
      </c>
      <c r="K59" s="281">
        <v>-0.10000000000000142</v>
      </c>
      <c r="L59" s="2"/>
      <c r="M59" s="578"/>
      <c r="N59" s="2"/>
    </row>
    <row r="60" spans="2:14" ht="15" customHeight="1">
      <c r="B60" s="525" t="s">
        <v>561</v>
      </c>
      <c r="C60" s="528" t="s">
        <v>242</v>
      </c>
      <c r="D60" s="304">
        <v>119.1</v>
      </c>
      <c r="E60" s="281">
        <v>17.2</v>
      </c>
      <c r="F60" s="306">
        <v>112.4</v>
      </c>
      <c r="G60" s="281">
        <v>15.9</v>
      </c>
      <c r="H60" s="306">
        <v>6.7</v>
      </c>
      <c r="I60" s="281">
        <v>36.6</v>
      </c>
      <c r="J60" s="281">
        <v>17.7</v>
      </c>
      <c r="K60" s="281">
        <v>1.4</v>
      </c>
      <c r="L60" s="2"/>
      <c r="M60" s="578"/>
      <c r="N60" s="2"/>
    </row>
    <row r="61" spans="2:14" ht="15" customHeight="1">
      <c r="B61" s="525" t="s">
        <v>562</v>
      </c>
      <c r="C61" s="528" t="s">
        <v>241</v>
      </c>
      <c r="D61" s="304">
        <v>127.3</v>
      </c>
      <c r="E61" s="281">
        <v>-1.8</v>
      </c>
      <c r="F61" s="306">
        <v>119.5</v>
      </c>
      <c r="G61" s="281">
        <v>-3.1</v>
      </c>
      <c r="H61" s="306">
        <v>7.8</v>
      </c>
      <c r="I61" s="281">
        <v>22</v>
      </c>
      <c r="J61" s="281">
        <v>17</v>
      </c>
      <c r="K61" s="281">
        <v>-0.6999999999999993</v>
      </c>
      <c r="L61" s="2"/>
      <c r="M61" s="578"/>
      <c r="N61" s="2"/>
    </row>
    <row r="62" spans="2:14" ht="15" customHeight="1">
      <c r="B62" s="525" t="s">
        <v>563</v>
      </c>
      <c r="C62" s="528" t="s">
        <v>234</v>
      </c>
      <c r="D62" s="304">
        <v>174.3</v>
      </c>
      <c r="E62" s="281">
        <v>3.9</v>
      </c>
      <c r="F62" s="306">
        <v>142.9</v>
      </c>
      <c r="G62" s="281">
        <v>6.6</v>
      </c>
      <c r="H62" s="306">
        <v>31.4</v>
      </c>
      <c r="I62" s="281">
        <v>-6.9</v>
      </c>
      <c r="J62" s="281">
        <v>19.5</v>
      </c>
      <c r="K62" s="281">
        <v>1</v>
      </c>
      <c r="L62" s="2"/>
      <c r="M62" s="578"/>
      <c r="N62" s="2"/>
    </row>
    <row r="63" spans="2:14" ht="15" customHeight="1">
      <c r="B63" s="525" t="s">
        <v>564</v>
      </c>
      <c r="C63" s="528" t="s">
        <v>226</v>
      </c>
      <c r="D63" s="304">
        <v>141.2</v>
      </c>
      <c r="E63" s="281">
        <v>-0.4</v>
      </c>
      <c r="F63" s="306">
        <v>134.4</v>
      </c>
      <c r="G63" s="281">
        <v>0.2</v>
      </c>
      <c r="H63" s="306">
        <v>6.8</v>
      </c>
      <c r="I63" s="281">
        <v>-12.9</v>
      </c>
      <c r="J63" s="281">
        <v>18.2</v>
      </c>
      <c r="K63" s="281">
        <v>0.1999999999999993</v>
      </c>
      <c r="L63" s="2"/>
      <c r="M63" s="578"/>
      <c r="N63" s="2"/>
    </row>
    <row r="64" spans="2:14" ht="15" customHeight="1">
      <c r="B64" s="525" t="s">
        <v>565</v>
      </c>
      <c r="C64" s="528" t="s">
        <v>224</v>
      </c>
      <c r="D64" s="304">
        <v>150.9</v>
      </c>
      <c r="E64" s="281">
        <v>-0.3</v>
      </c>
      <c r="F64" s="306">
        <v>141.8</v>
      </c>
      <c r="G64" s="281">
        <v>-0.9</v>
      </c>
      <c r="H64" s="306">
        <v>9.1</v>
      </c>
      <c r="I64" s="281">
        <v>9.3</v>
      </c>
      <c r="J64" s="281">
        <v>19</v>
      </c>
      <c r="K64" s="281">
        <v>0.10000000000000142</v>
      </c>
      <c r="L64" s="2"/>
      <c r="M64" s="578"/>
      <c r="N64" s="2"/>
    </row>
    <row r="65" spans="2:14" ht="15" customHeight="1">
      <c r="B65" s="530" t="s">
        <v>566</v>
      </c>
      <c r="C65" s="532" t="s">
        <v>225</v>
      </c>
      <c r="D65" s="307">
        <v>132.3</v>
      </c>
      <c r="E65" s="284">
        <v>2.5</v>
      </c>
      <c r="F65" s="308">
        <v>124.2</v>
      </c>
      <c r="G65" s="284">
        <v>0.7</v>
      </c>
      <c r="H65" s="308">
        <v>8.1</v>
      </c>
      <c r="I65" s="284">
        <v>38.8</v>
      </c>
      <c r="J65" s="284">
        <v>18.8</v>
      </c>
      <c r="K65" s="284">
        <v>0.3000000000000007</v>
      </c>
      <c r="L65" s="2"/>
      <c r="M65" s="578"/>
      <c r="N65" s="2"/>
    </row>
    <row r="66" spans="3:14" ht="13.5">
      <c r="C66" s="27"/>
      <c r="L66" s="2"/>
      <c r="M66" s="2"/>
      <c r="N66" s="2"/>
    </row>
    <row r="67" spans="3:14" ht="13.5">
      <c r="C67" s="2"/>
      <c r="D67" s="2"/>
      <c r="E67" s="2"/>
      <c r="G67" s="2"/>
      <c r="H67" s="2"/>
      <c r="I67" s="2"/>
      <c r="L67" s="2"/>
      <c r="M67" s="2"/>
      <c r="N67" s="2"/>
    </row>
    <row r="68" spans="6:14" ht="13.5">
      <c r="F68" s="246" t="s">
        <v>1</v>
      </c>
      <c r="L68" s="2"/>
      <c r="M68" s="2"/>
      <c r="N68" s="2"/>
    </row>
    <row r="69" spans="12:14" ht="13.5">
      <c r="L69" s="2"/>
      <c r="M69" s="2"/>
      <c r="N69" s="2"/>
    </row>
    <row r="70" spans="12:14" ht="13.5">
      <c r="L70" s="2"/>
      <c r="M70" s="2"/>
      <c r="N70" s="2"/>
    </row>
    <row r="71" spans="12:14" ht="13.5">
      <c r="L71" s="2"/>
      <c r="M71" s="2"/>
      <c r="N71" s="2"/>
    </row>
    <row r="72" spans="12:14" ht="13.5">
      <c r="L72" s="2"/>
      <c r="M72" s="2"/>
      <c r="N72" s="2"/>
    </row>
    <row r="73" spans="12:14" ht="13.5">
      <c r="L73" s="2"/>
      <c r="M73" s="2"/>
      <c r="N73" s="2"/>
    </row>
    <row r="97" ht="13.5">
      <c r="F97" s="246"/>
    </row>
  </sheetData>
  <sheetProtection/>
  <mergeCells count="16">
    <mergeCell ref="C5:K6"/>
    <mergeCell ref="C7:K9"/>
    <mergeCell ref="C10:K11"/>
    <mergeCell ref="J14:K15"/>
    <mergeCell ref="D14:E15"/>
    <mergeCell ref="F15:G15"/>
    <mergeCell ref="H15:I15"/>
    <mergeCell ref="B14:C16"/>
    <mergeCell ref="C37:K38"/>
    <mergeCell ref="C39:K41"/>
    <mergeCell ref="C42:K43"/>
    <mergeCell ref="D46:E47"/>
    <mergeCell ref="J46:K47"/>
    <mergeCell ref="F47:G47"/>
    <mergeCell ref="H47:I47"/>
    <mergeCell ref="B46:C48"/>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6" t="s">
        <v>251</v>
      </c>
      <c r="B1" s="196"/>
      <c r="C1" s="197"/>
      <c r="D1" s="12"/>
      <c r="E1" s="12"/>
      <c r="F1" s="12"/>
      <c r="G1" s="12"/>
      <c r="H1" s="12"/>
      <c r="I1" s="12"/>
      <c r="J1" s="12"/>
      <c r="K1" s="14"/>
      <c r="L1" s="14"/>
      <c r="M1" s="14"/>
    </row>
    <row r="2" spans="1:13" ht="17.25">
      <c r="A2" s="196"/>
      <c r="B2" s="196"/>
      <c r="C2" s="197"/>
      <c r="D2" s="12"/>
      <c r="E2" s="12"/>
      <c r="F2" s="12"/>
      <c r="G2" s="12"/>
      <c r="H2" s="12"/>
      <c r="I2" s="12"/>
      <c r="J2" s="12"/>
      <c r="K2" s="14"/>
      <c r="L2" s="14"/>
      <c r="M2" s="14"/>
    </row>
    <row r="3" spans="1:13" ht="17.25">
      <c r="A3" s="197"/>
      <c r="B3" s="197"/>
      <c r="C3" s="196" t="s">
        <v>155</v>
      </c>
      <c r="D3" s="14"/>
      <c r="E3" s="14"/>
      <c r="F3" s="14"/>
      <c r="G3" s="14"/>
      <c r="H3" s="14"/>
      <c r="I3" s="14"/>
      <c r="J3" s="14"/>
      <c r="K3" s="14"/>
      <c r="L3" s="14"/>
      <c r="M3" s="14"/>
    </row>
    <row r="4" spans="1:13" ht="13.5" customHeight="1">
      <c r="A4" s="197"/>
      <c r="B4" s="197"/>
      <c r="C4" s="196"/>
      <c r="D4" s="14"/>
      <c r="E4" s="14"/>
      <c r="F4" s="14"/>
      <c r="G4" s="14"/>
      <c r="H4" s="14"/>
      <c r="I4" s="14"/>
      <c r="J4" s="14"/>
      <c r="K4" s="14"/>
      <c r="L4" s="14"/>
      <c r="M4" s="14"/>
    </row>
    <row r="5" spans="3:13" ht="15" customHeight="1">
      <c r="C5" s="630" t="s">
        <v>26</v>
      </c>
      <c r="D5" s="630"/>
      <c r="E5" s="630"/>
      <c r="F5" s="630"/>
      <c r="G5" s="630"/>
      <c r="H5" s="630"/>
      <c r="I5" s="630"/>
      <c r="J5" s="630"/>
      <c r="K5" s="630"/>
      <c r="L5" s="243"/>
      <c r="M5" s="243"/>
    </row>
    <row r="6" spans="3:13" ht="15" customHeight="1">
      <c r="C6" s="630"/>
      <c r="D6" s="630"/>
      <c r="E6" s="630"/>
      <c r="F6" s="630"/>
      <c r="G6" s="630"/>
      <c r="H6" s="630"/>
      <c r="I6" s="630"/>
      <c r="J6" s="630"/>
      <c r="K6" s="630"/>
      <c r="L6" s="243"/>
      <c r="M6" s="243"/>
    </row>
    <row r="7" spans="3:13" ht="15" customHeight="1">
      <c r="C7" s="630"/>
      <c r="D7" s="630"/>
      <c r="E7" s="630"/>
      <c r="F7" s="630"/>
      <c r="G7" s="630"/>
      <c r="H7" s="630"/>
      <c r="I7" s="630"/>
      <c r="J7" s="630"/>
      <c r="K7" s="630"/>
      <c r="L7" s="243"/>
      <c r="M7" s="243"/>
    </row>
    <row r="8" spans="3:13" ht="15" customHeight="1">
      <c r="C8" s="630" t="s">
        <v>27</v>
      </c>
      <c r="D8" s="630"/>
      <c r="E8" s="630"/>
      <c r="F8" s="630"/>
      <c r="G8" s="630"/>
      <c r="H8" s="630"/>
      <c r="I8" s="630"/>
      <c r="J8" s="630"/>
      <c r="K8" s="630"/>
      <c r="L8" s="243"/>
      <c r="M8" s="243"/>
    </row>
    <row r="9" spans="3:13" ht="15" customHeight="1">
      <c r="C9" s="630"/>
      <c r="D9" s="630"/>
      <c r="E9" s="630"/>
      <c r="F9" s="630"/>
      <c r="G9" s="630"/>
      <c r="H9" s="630"/>
      <c r="I9" s="630"/>
      <c r="J9" s="630"/>
      <c r="K9" s="630"/>
      <c r="L9" s="243"/>
      <c r="M9" s="243"/>
    </row>
    <row r="10" spans="3:13" ht="15" customHeight="1">
      <c r="C10" s="243"/>
      <c r="D10" s="243"/>
      <c r="E10" s="243"/>
      <c r="F10" s="243"/>
      <c r="G10" s="243"/>
      <c r="H10" s="243"/>
      <c r="I10" s="243"/>
      <c r="J10" s="243"/>
      <c r="K10" s="243"/>
      <c r="L10" s="243"/>
      <c r="M10" s="243"/>
    </row>
    <row r="11" spans="3:13" ht="15" customHeight="1">
      <c r="C11" s="288" t="s">
        <v>720</v>
      </c>
      <c r="D11" s="12"/>
      <c r="E11" s="12"/>
      <c r="F11" s="12"/>
      <c r="G11" s="12"/>
      <c r="H11" s="12"/>
      <c r="I11" s="12"/>
      <c r="J11" s="12"/>
      <c r="K11" s="247" t="s">
        <v>248</v>
      </c>
      <c r="L11" s="12"/>
      <c r="M11" s="15"/>
    </row>
    <row r="12" spans="2:12" ht="15" customHeight="1">
      <c r="B12" s="643" t="s">
        <v>158</v>
      </c>
      <c r="C12" s="644"/>
      <c r="D12" s="635" t="s">
        <v>511</v>
      </c>
      <c r="E12" s="639"/>
      <c r="F12" s="631" t="s">
        <v>851</v>
      </c>
      <c r="G12" s="642"/>
      <c r="H12" s="651" t="s">
        <v>257</v>
      </c>
      <c r="I12" s="652"/>
      <c r="J12" s="652"/>
      <c r="K12" s="652"/>
      <c r="L12" s="5"/>
    </row>
    <row r="13" spans="2:12" ht="7.5" customHeight="1">
      <c r="B13" s="645"/>
      <c r="C13" s="646"/>
      <c r="D13" s="637"/>
      <c r="E13" s="649"/>
      <c r="F13" s="633"/>
      <c r="G13" s="650"/>
      <c r="H13" s="653" t="s">
        <v>235</v>
      </c>
      <c r="I13" s="278"/>
      <c r="J13" s="653" t="s">
        <v>236</v>
      </c>
      <c r="K13" s="278"/>
      <c r="L13" s="5"/>
    </row>
    <row r="14" spans="2:11" ht="24.75" customHeight="1">
      <c r="B14" s="647"/>
      <c r="C14" s="648"/>
      <c r="D14" s="263"/>
      <c r="E14" s="269" t="s">
        <v>844</v>
      </c>
      <c r="F14" s="279"/>
      <c r="G14" s="270" t="s">
        <v>845</v>
      </c>
      <c r="H14" s="654"/>
      <c r="I14" s="270" t="s">
        <v>845</v>
      </c>
      <c r="J14" s="654"/>
      <c r="K14" s="269" t="s">
        <v>848</v>
      </c>
    </row>
    <row r="15" spans="2:11" s="7" customFormat="1" ht="12" customHeight="1">
      <c r="B15" s="526"/>
      <c r="C15" s="527"/>
      <c r="D15" s="249" t="s">
        <v>239</v>
      </c>
      <c r="E15" s="250" t="s">
        <v>849</v>
      </c>
      <c r="F15" s="277" t="s">
        <v>849</v>
      </c>
      <c r="G15" s="277" t="s">
        <v>850</v>
      </c>
      <c r="H15" s="277" t="s">
        <v>849</v>
      </c>
      <c r="I15" s="250" t="s">
        <v>850</v>
      </c>
      <c r="J15" s="277" t="s">
        <v>849</v>
      </c>
      <c r="K15" s="250" t="s">
        <v>850</v>
      </c>
    </row>
    <row r="16" spans="2:11" ht="15" customHeight="1">
      <c r="B16" s="525" t="s">
        <v>551</v>
      </c>
      <c r="C16" s="528" t="s">
        <v>227</v>
      </c>
      <c r="D16" s="256">
        <v>1402265</v>
      </c>
      <c r="E16" s="281">
        <v>0.3</v>
      </c>
      <c r="F16" s="280">
        <v>30.3</v>
      </c>
      <c r="G16" s="281">
        <v>-0.2</v>
      </c>
      <c r="H16" s="282">
        <v>1.78</v>
      </c>
      <c r="I16" s="282">
        <v>-0.09</v>
      </c>
      <c r="J16" s="282">
        <v>1.59</v>
      </c>
      <c r="K16" s="282">
        <v>-0.15</v>
      </c>
    </row>
    <row r="17" spans="2:11" ht="15" customHeight="1">
      <c r="B17" s="525" t="s">
        <v>552</v>
      </c>
      <c r="C17" s="528" t="s">
        <v>228</v>
      </c>
      <c r="D17" s="256">
        <v>66950</v>
      </c>
      <c r="E17" s="281">
        <v>4.3</v>
      </c>
      <c r="F17" s="280">
        <v>5</v>
      </c>
      <c r="G17" s="281">
        <v>-1.4</v>
      </c>
      <c r="H17" s="282">
        <v>0.96</v>
      </c>
      <c r="I17" s="282">
        <v>-1.32</v>
      </c>
      <c r="J17" s="282">
        <v>1</v>
      </c>
      <c r="K17" s="282">
        <v>-0.42</v>
      </c>
    </row>
    <row r="18" spans="2:11" ht="15" customHeight="1">
      <c r="B18" s="525" t="s">
        <v>553</v>
      </c>
      <c r="C18" s="528" t="s">
        <v>229</v>
      </c>
      <c r="D18" s="256">
        <v>404950</v>
      </c>
      <c r="E18" s="281">
        <v>2.6</v>
      </c>
      <c r="F18" s="280">
        <v>12.9</v>
      </c>
      <c r="G18" s="281">
        <v>0.2</v>
      </c>
      <c r="H18" s="282">
        <v>1.25</v>
      </c>
      <c r="I18" s="282">
        <v>0.01</v>
      </c>
      <c r="J18" s="282">
        <v>1.01</v>
      </c>
      <c r="K18" s="282">
        <v>-0.27</v>
      </c>
    </row>
    <row r="19" spans="2:11" ht="15" customHeight="1">
      <c r="B19" s="525" t="s">
        <v>554</v>
      </c>
      <c r="C19" s="528" t="s">
        <v>246</v>
      </c>
      <c r="D19" s="256">
        <v>5364</v>
      </c>
      <c r="E19" s="281">
        <v>-33.1</v>
      </c>
      <c r="F19" s="280">
        <v>4.6</v>
      </c>
      <c r="G19" s="281">
        <v>-3.7</v>
      </c>
      <c r="H19" s="282">
        <v>0.21</v>
      </c>
      <c r="I19" s="282">
        <v>-1.1</v>
      </c>
      <c r="J19" s="282">
        <v>0.17</v>
      </c>
      <c r="K19" s="282">
        <v>0.01</v>
      </c>
    </row>
    <row r="20" spans="2:11" ht="15" customHeight="1">
      <c r="B20" s="525" t="s">
        <v>555</v>
      </c>
      <c r="C20" s="528" t="s">
        <v>223</v>
      </c>
      <c r="D20" s="256">
        <v>19849</v>
      </c>
      <c r="E20" s="281">
        <v>-3.8</v>
      </c>
      <c r="F20" s="280">
        <v>16.5</v>
      </c>
      <c r="G20" s="281">
        <v>1.8</v>
      </c>
      <c r="H20" s="282">
        <v>2.32</v>
      </c>
      <c r="I20" s="282">
        <v>-0.5</v>
      </c>
      <c r="J20" s="282">
        <v>0.69</v>
      </c>
      <c r="K20" s="282">
        <v>0.42</v>
      </c>
    </row>
    <row r="21" spans="2:11" ht="15" customHeight="1">
      <c r="B21" s="525" t="s">
        <v>556</v>
      </c>
      <c r="C21" s="528" t="s">
        <v>245</v>
      </c>
      <c r="D21" s="256">
        <v>91203</v>
      </c>
      <c r="E21" s="281">
        <v>-0.2</v>
      </c>
      <c r="F21" s="280">
        <v>21.4</v>
      </c>
      <c r="G21" s="281">
        <v>5.4</v>
      </c>
      <c r="H21" s="282">
        <v>1.94</v>
      </c>
      <c r="I21" s="282">
        <v>-0.46</v>
      </c>
      <c r="J21" s="282">
        <v>1.99</v>
      </c>
      <c r="K21" s="282">
        <v>1.09</v>
      </c>
    </row>
    <row r="22" spans="2:11" ht="15" customHeight="1">
      <c r="B22" s="525" t="s">
        <v>557</v>
      </c>
      <c r="C22" s="528" t="s">
        <v>252</v>
      </c>
      <c r="D22" s="256">
        <v>211823</v>
      </c>
      <c r="E22" s="301">
        <v>-1.6</v>
      </c>
      <c r="F22" s="280">
        <v>53.1</v>
      </c>
      <c r="G22" s="281">
        <v>2.9</v>
      </c>
      <c r="H22" s="282">
        <v>2.06</v>
      </c>
      <c r="I22" s="282">
        <v>0.49</v>
      </c>
      <c r="J22" s="282">
        <v>1.7</v>
      </c>
      <c r="K22" s="282">
        <v>-0.28</v>
      </c>
    </row>
    <row r="23" spans="2:11" ht="15" customHeight="1">
      <c r="B23" s="525" t="s">
        <v>558</v>
      </c>
      <c r="C23" s="528" t="s">
        <v>253</v>
      </c>
      <c r="D23" s="256">
        <v>36415</v>
      </c>
      <c r="E23" s="301">
        <v>-1.9</v>
      </c>
      <c r="F23" s="280">
        <v>15.9</v>
      </c>
      <c r="G23" s="281">
        <v>4.4</v>
      </c>
      <c r="H23" s="282">
        <v>1.78</v>
      </c>
      <c r="I23" s="282">
        <v>-1.21</v>
      </c>
      <c r="J23" s="282">
        <v>2.8</v>
      </c>
      <c r="K23" s="282">
        <v>-1.51</v>
      </c>
    </row>
    <row r="24" spans="2:11" ht="15" customHeight="1">
      <c r="B24" s="525" t="s">
        <v>559</v>
      </c>
      <c r="C24" s="528" t="s">
        <v>244</v>
      </c>
      <c r="D24" s="256">
        <v>18292</v>
      </c>
      <c r="E24" s="301">
        <v>0.6</v>
      </c>
      <c r="F24" s="280">
        <v>32.1</v>
      </c>
      <c r="G24" s="281">
        <v>7.9</v>
      </c>
      <c r="H24" s="282">
        <v>3.5</v>
      </c>
      <c r="I24" s="282">
        <v>1.57</v>
      </c>
      <c r="J24" s="282">
        <v>1.84</v>
      </c>
      <c r="K24" s="282">
        <v>0.43</v>
      </c>
    </row>
    <row r="25" spans="2:11" ht="15" customHeight="1">
      <c r="B25" s="525" t="s">
        <v>560</v>
      </c>
      <c r="C25" s="528" t="s">
        <v>243</v>
      </c>
      <c r="D25" s="256">
        <v>36129</v>
      </c>
      <c r="E25" s="301">
        <v>-3.4</v>
      </c>
      <c r="F25" s="280">
        <v>22.2</v>
      </c>
      <c r="G25" s="281">
        <v>-6</v>
      </c>
      <c r="H25" s="282">
        <v>1.39</v>
      </c>
      <c r="I25" s="282">
        <v>-1.15</v>
      </c>
      <c r="J25" s="282">
        <v>2.3</v>
      </c>
      <c r="K25" s="282">
        <v>0.52</v>
      </c>
    </row>
    <row r="26" spans="2:11" ht="15" customHeight="1">
      <c r="B26" s="525" t="s">
        <v>561</v>
      </c>
      <c r="C26" s="528" t="s">
        <v>242</v>
      </c>
      <c r="D26" s="256">
        <v>126046</v>
      </c>
      <c r="E26" s="301">
        <v>1.3</v>
      </c>
      <c r="F26" s="280">
        <v>74.9</v>
      </c>
      <c r="G26" s="281">
        <v>-4.9</v>
      </c>
      <c r="H26" s="282">
        <v>3.08</v>
      </c>
      <c r="I26" s="282">
        <v>-0.46</v>
      </c>
      <c r="J26" s="282">
        <v>2.81</v>
      </c>
      <c r="K26" s="282">
        <v>-0.64</v>
      </c>
    </row>
    <row r="27" spans="2:11" ht="15" customHeight="1">
      <c r="B27" s="525" t="s">
        <v>562</v>
      </c>
      <c r="C27" s="528" t="s">
        <v>241</v>
      </c>
      <c r="D27" s="256">
        <v>32555</v>
      </c>
      <c r="E27" s="301">
        <v>-2.8</v>
      </c>
      <c r="F27" s="280">
        <v>51.1</v>
      </c>
      <c r="G27" s="281">
        <v>-2.2</v>
      </c>
      <c r="H27" s="282">
        <v>3.3</v>
      </c>
      <c r="I27" s="282">
        <v>1.76</v>
      </c>
      <c r="J27" s="282">
        <v>3.64</v>
      </c>
      <c r="K27" s="282">
        <v>2.51</v>
      </c>
    </row>
    <row r="28" spans="2:11" ht="15" customHeight="1">
      <c r="B28" s="525" t="s">
        <v>563</v>
      </c>
      <c r="C28" s="528" t="s">
        <v>234</v>
      </c>
      <c r="D28" s="256">
        <v>73540</v>
      </c>
      <c r="E28" s="301">
        <v>0.2</v>
      </c>
      <c r="F28" s="280">
        <v>21.9</v>
      </c>
      <c r="G28" s="281">
        <v>-5.1</v>
      </c>
      <c r="H28" s="282">
        <v>1.05</v>
      </c>
      <c r="I28" s="282">
        <v>0.72</v>
      </c>
      <c r="J28" s="282">
        <v>0.72</v>
      </c>
      <c r="K28" s="282">
        <v>0.13</v>
      </c>
    </row>
    <row r="29" spans="2:11" ht="15" customHeight="1">
      <c r="B29" s="525" t="s">
        <v>564</v>
      </c>
      <c r="C29" s="528" t="s">
        <v>226</v>
      </c>
      <c r="D29" s="256">
        <v>169373</v>
      </c>
      <c r="E29" s="301">
        <v>-0.4</v>
      </c>
      <c r="F29" s="280">
        <v>29.2</v>
      </c>
      <c r="G29" s="281">
        <v>-2.1</v>
      </c>
      <c r="H29" s="282">
        <v>1.19</v>
      </c>
      <c r="I29" s="282">
        <v>-0.18</v>
      </c>
      <c r="J29" s="282">
        <v>1.05</v>
      </c>
      <c r="K29" s="282">
        <v>-0.64</v>
      </c>
    </row>
    <row r="30" spans="2:11" ht="15" customHeight="1">
      <c r="B30" s="525" t="s">
        <v>565</v>
      </c>
      <c r="C30" s="528" t="s">
        <v>224</v>
      </c>
      <c r="D30" s="256">
        <v>11916</v>
      </c>
      <c r="E30" s="301">
        <v>-1.4</v>
      </c>
      <c r="F30" s="280">
        <v>19.1</v>
      </c>
      <c r="G30" s="281">
        <v>1.6</v>
      </c>
      <c r="H30" s="282">
        <v>1.86</v>
      </c>
      <c r="I30" s="282">
        <v>0.97</v>
      </c>
      <c r="J30" s="282">
        <v>1.24</v>
      </c>
      <c r="K30" s="282">
        <v>-0.48</v>
      </c>
    </row>
    <row r="31" spans="2:11" ht="15" customHeight="1">
      <c r="B31" s="530" t="s">
        <v>566</v>
      </c>
      <c r="C31" s="532" t="s">
        <v>225</v>
      </c>
      <c r="D31" s="266">
        <v>97860</v>
      </c>
      <c r="E31" s="314">
        <v>2.7</v>
      </c>
      <c r="F31" s="283">
        <v>36.4</v>
      </c>
      <c r="G31" s="284">
        <v>1</v>
      </c>
      <c r="H31" s="285">
        <v>2.91</v>
      </c>
      <c r="I31" s="285">
        <v>-0.77</v>
      </c>
      <c r="J31" s="285">
        <v>2.68</v>
      </c>
      <c r="K31" s="285">
        <v>0.17</v>
      </c>
    </row>
    <row r="32" spans="3:9" ht="13.5">
      <c r="C32" s="27"/>
      <c r="D32" s="2"/>
      <c r="E32" s="2"/>
      <c r="F32" s="2"/>
      <c r="G32" s="2"/>
      <c r="H32" s="2"/>
      <c r="I32" s="2"/>
    </row>
    <row r="33" spans="3:9" ht="13.5">
      <c r="C33" s="27"/>
      <c r="D33" s="2"/>
      <c r="E33" s="2"/>
      <c r="F33" s="2"/>
      <c r="G33" s="2"/>
      <c r="H33" s="2"/>
      <c r="I33" s="2"/>
    </row>
    <row r="34" spans="1:13" ht="17.25">
      <c r="A34" s="196" t="s">
        <v>154</v>
      </c>
      <c r="B34" s="196"/>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30" t="s">
        <v>28</v>
      </c>
      <c r="D36" s="630"/>
      <c r="E36" s="630"/>
      <c r="F36" s="630"/>
      <c r="G36" s="630"/>
      <c r="H36" s="630"/>
      <c r="I36" s="630"/>
      <c r="J36" s="630"/>
      <c r="K36" s="630"/>
      <c r="L36" s="243"/>
      <c r="M36" s="243"/>
    </row>
    <row r="37" spans="3:13" ht="15" customHeight="1">
      <c r="C37" s="630"/>
      <c r="D37" s="630"/>
      <c r="E37" s="630"/>
      <c r="F37" s="630"/>
      <c r="G37" s="630"/>
      <c r="H37" s="630"/>
      <c r="I37" s="630"/>
      <c r="J37" s="630"/>
      <c r="K37" s="630"/>
      <c r="L37" s="243"/>
      <c r="M37" s="243"/>
    </row>
    <row r="38" spans="3:13" ht="15" customHeight="1">
      <c r="C38" s="630"/>
      <c r="D38" s="630"/>
      <c r="E38" s="630"/>
      <c r="F38" s="630"/>
      <c r="G38" s="630"/>
      <c r="H38" s="630"/>
      <c r="I38" s="630"/>
      <c r="J38" s="630"/>
      <c r="K38" s="630"/>
      <c r="L38" s="243"/>
      <c r="M38" s="243"/>
    </row>
    <row r="39" spans="3:13" ht="15" customHeight="1">
      <c r="C39" s="630" t="s">
        <v>29</v>
      </c>
      <c r="D39" s="630"/>
      <c r="E39" s="630"/>
      <c r="F39" s="630"/>
      <c r="G39" s="630"/>
      <c r="H39" s="630"/>
      <c r="I39" s="630"/>
      <c r="J39" s="630"/>
      <c r="K39" s="630"/>
      <c r="L39" s="243"/>
      <c r="M39" s="243"/>
    </row>
    <row r="40" spans="3:13" ht="15" customHeight="1">
      <c r="C40" s="630"/>
      <c r="D40" s="630"/>
      <c r="E40" s="630"/>
      <c r="F40" s="630"/>
      <c r="G40" s="630"/>
      <c r="H40" s="630"/>
      <c r="I40" s="630"/>
      <c r="J40" s="630"/>
      <c r="K40" s="630"/>
      <c r="L40" s="243"/>
      <c r="M40" s="243"/>
    </row>
    <row r="41" spans="3:13" ht="15" customHeight="1">
      <c r="C41" s="630"/>
      <c r="D41" s="630"/>
      <c r="E41" s="630"/>
      <c r="F41" s="630"/>
      <c r="G41" s="630"/>
      <c r="H41" s="630"/>
      <c r="I41" s="630"/>
      <c r="J41" s="630"/>
      <c r="K41" s="630"/>
      <c r="L41" s="243"/>
      <c r="M41" s="243"/>
    </row>
    <row r="42" spans="3:13" ht="15" customHeight="1">
      <c r="C42" s="243"/>
      <c r="D42" s="243"/>
      <c r="E42" s="243"/>
      <c r="F42" s="243"/>
      <c r="G42" s="243"/>
      <c r="H42" s="243"/>
      <c r="I42" s="243"/>
      <c r="J42" s="243"/>
      <c r="K42" s="243"/>
      <c r="L42" s="243"/>
      <c r="M42" s="243"/>
    </row>
    <row r="43" spans="3:13" ht="15" customHeight="1">
      <c r="C43" s="288" t="s">
        <v>721</v>
      </c>
      <c r="D43" s="12"/>
      <c r="E43" s="12"/>
      <c r="F43" s="12"/>
      <c r="G43" s="12"/>
      <c r="H43" s="12"/>
      <c r="I43" s="12"/>
      <c r="J43" s="12"/>
      <c r="K43" s="247" t="s">
        <v>256</v>
      </c>
      <c r="L43" s="12"/>
      <c r="M43" s="15"/>
    </row>
    <row r="44" spans="2:12" ht="15" customHeight="1">
      <c r="B44" s="643" t="s">
        <v>158</v>
      </c>
      <c r="C44" s="644"/>
      <c r="D44" s="635" t="s">
        <v>511</v>
      </c>
      <c r="E44" s="639"/>
      <c r="F44" s="631" t="s">
        <v>851</v>
      </c>
      <c r="G44" s="642"/>
      <c r="H44" s="651" t="s">
        <v>257</v>
      </c>
      <c r="I44" s="652"/>
      <c r="J44" s="652"/>
      <c r="K44" s="652"/>
      <c r="L44" s="5"/>
    </row>
    <row r="45" spans="2:12" ht="7.5" customHeight="1">
      <c r="B45" s="645"/>
      <c r="C45" s="646"/>
      <c r="D45" s="637"/>
      <c r="E45" s="649"/>
      <c r="F45" s="633"/>
      <c r="G45" s="650"/>
      <c r="H45" s="653" t="s">
        <v>235</v>
      </c>
      <c r="I45" s="278"/>
      <c r="J45" s="653" t="s">
        <v>236</v>
      </c>
      <c r="K45" s="278"/>
      <c r="L45" s="5"/>
    </row>
    <row r="46" spans="2:11" ht="24.75" customHeight="1">
      <c r="B46" s="647"/>
      <c r="C46" s="648"/>
      <c r="D46" s="263"/>
      <c r="E46" s="269" t="s">
        <v>844</v>
      </c>
      <c r="F46" s="279"/>
      <c r="G46" s="270" t="s">
        <v>845</v>
      </c>
      <c r="H46" s="654"/>
      <c r="I46" s="270" t="s">
        <v>845</v>
      </c>
      <c r="J46" s="654"/>
      <c r="K46" s="269" t="s">
        <v>848</v>
      </c>
    </row>
    <row r="47" spans="2:11" s="7" customFormat="1" ht="11.25" customHeight="1">
      <c r="B47" s="526"/>
      <c r="C47" s="527"/>
      <c r="D47" s="249" t="s">
        <v>239</v>
      </c>
      <c r="E47" s="250" t="s">
        <v>240</v>
      </c>
      <c r="F47" s="277" t="s">
        <v>240</v>
      </c>
      <c r="G47" s="277" t="s">
        <v>255</v>
      </c>
      <c r="H47" s="277" t="s">
        <v>240</v>
      </c>
      <c r="I47" s="250" t="s">
        <v>255</v>
      </c>
      <c r="J47" s="277" t="s">
        <v>240</v>
      </c>
      <c r="K47" s="250" t="s">
        <v>255</v>
      </c>
    </row>
    <row r="48" spans="2:11" ht="15" customHeight="1">
      <c r="B48" s="525" t="s">
        <v>551</v>
      </c>
      <c r="C48" s="528" t="s">
        <v>227</v>
      </c>
      <c r="D48" s="256">
        <v>845858</v>
      </c>
      <c r="E48" s="281">
        <v>0.4</v>
      </c>
      <c r="F48" s="280">
        <v>24.3</v>
      </c>
      <c r="G48" s="281">
        <v>-0.4</v>
      </c>
      <c r="H48" s="282">
        <v>1.27</v>
      </c>
      <c r="I48" s="282">
        <v>-0.31</v>
      </c>
      <c r="J48" s="282">
        <v>1.37</v>
      </c>
      <c r="K48" s="282">
        <v>-0.18</v>
      </c>
    </row>
    <row r="49" spans="2:11" ht="15" customHeight="1">
      <c r="B49" s="525" t="s">
        <v>552</v>
      </c>
      <c r="C49" s="528" t="s">
        <v>228</v>
      </c>
      <c r="D49" s="256">
        <v>19684</v>
      </c>
      <c r="E49" s="281">
        <v>8.3</v>
      </c>
      <c r="F49" s="280">
        <v>0.5</v>
      </c>
      <c r="G49" s="281">
        <v>-1.1</v>
      </c>
      <c r="H49" s="282">
        <v>0</v>
      </c>
      <c r="I49" s="282">
        <v>-4.4</v>
      </c>
      <c r="J49" s="282">
        <v>0.06</v>
      </c>
      <c r="K49" s="282">
        <v>-3.25</v>
      </c>
    </row>
    <row r="50" spans="2:11" ht="15" customHeight="1">
      <c r="B50" s="525" t="s">
        <v>553</v>
      </c>
      <c r="C50" s="528" t="s">
        <v>229</v>
      </c>
      <c r="D50" s="256">
        <v>311136</v>
      </c>
      <c r="E50" s="281">
        <v>1.6</v>
      </c>
      <c r="F50" s="280">
        <v>8.2</v>
      </c>
      <c r="G50" s="281">
        <v>-0.3</v>
      </c>
      <c r="H50" s="282">
        <v>0.93</v>
      </c>
      <c r="I50" s="282">
        <v>-0.06</v>
      </c>
      <c r="J50" s="282">
        <v>0.95</v>
      </c>
      <c r="K50" s="282">
        <v>-0.16</v>
      </c>
    </row>
    <row r="51" spans="2:11" ht="15" customHeight="1">
      <c r="B51" s="525" t="s">
        <v>554</v>
      </c>
      <c r="C51" s="528" t="s">
        <v>246</v>
      </c>
      <c r="D51" s="256">
        <v>5364</v>
      </c>
      <c r="E51" s="281">
        <v>0.3</v>
      </c>
      <c r="F51" s="280">
        <v>4.6</v>
      </c>
      <c r="G51" s="281">
        <v>0.2</v>
      </c>
      <c r="H51" s="282">
        <v>0.21</v>
      </c>
      <c r="I51" s="282">
        <v>-0.13</v>
      </c>
      <c r="J51" s="282">
        <v>0.17</v>
      </c>
      <c r="K51" s="282">
        <v>-0.07</v>
      </c>
    </row>
    <row r="52" spans="2:11" ht="15" customHeight="1">
      <c r="B52" s="525" t="s">
        <v>555</v>
      </c>
      <c r="C52" s="528" t="s">
        <v>223</v>
      </c>
      <c r="D52" s="256">
        <v>11932</v>
      </c>
      <c r="E52" s="281">
        <v>-1.6</v>
      </c>
      <c r="F52" s="280">
        <v>7.8</v>
      </c>
      <c r="G52" s="281">
        <v>0.4</v>
      </c>
      <c r="H52" s="282">
        <v>0.66</v>
      </c>
      <c r="I52" s="282">
        <v>-0.28</v>
      </c>
      <c r="J52" s="282">
        <v>0.08</v>
      </c>
      <c r="K52" s="282">
        <v>-0.38</v>
      </c>
    </row>
    <row r="53" spans="2:11" ht="15" customHeight="1">
      <c r="B53" s="525" t="s">
        <v>556</v>
      </c>
      <c r="C53" s="528" t="s">
        <v>245</v>
      </c>
      <c r="D53" s="256">
        <v>62771</v>
      </c>
      <c r="E53" s="281">
        <v>-0.6</v>
      </c>
      <c r="F53" s="280">
        <v>17.7</v>
      </c>
      <c r="G53" s="281">
        <v>-1.4</v>
      </c>
      <c r="H53" s="282">
        <v>1.79</v>
      </c>
      <c r="I53" s="282">
        <v>0.05</v>
      </c>
      <c r="J53" s="282">
        <v>2.09</v>
      </c>
      <c r="K53" s="282">
        <v>0.81</v>
      </c>
    </row>
    <row r="54" spans="2:11" ht="15" customHeight="1">
      <c r="B54" s="525" t="s">
        <v>557</v>
      </c>
      <c r="C54" s="528" t="s">
        <v>252</v>
      </c>
      <c r="D54" s="256">
        <v>90469</v>
      </c>
      <c r="E54" s="301">
        <v>-2.6</v>
      </c>
      <c r="F54" s="280">
        <v>55.2</v>
      </c>
      <c r="G54" s="281">
        <v>0</v>
      </c>
      <c r="H54" s="282">
        <v>1.26</v>
      </c>
      <c r="I54" s="282">
        <v>-0.2</v>
      </c>
      <c r="J54" s="282">
        <v>1.86</v>
      </c>
      <c r="K54" s="282">
        <v>-0.1</v>
      </c>
    </row>
    <row r="55" spans="2:12" ht="15" customHeight="1">
      <c r="B55" s="525" t="s">
        <v>558</v>
      </c>
      <c r="C55" s="528" t="s">
        <v>253</v>
      </c>
      <c r="D55" s="286">
        <v>16837</v>
      </c>
      <c r="E55" s="301">
        <v>-4.4</v>
      </c>
      <c r="F55" s="280">
        <v>15.1</v>
      </c>
      <c r="G55" s="281">
        <v>3.4</v>
      </c>
      <c r="H55" s="282">
        <v>0.94</v>
      </c>
      <c r="I55" s="282">
        <v>-2.33</v>
      </c>
      <c r="J55" s="282">
        <v>1.77</v>
      </c>
      <c r="K55" s="282">
        <v>-0.36</v>
      </c>
      <c r="L55" s="126"/>
    </row>
    <row r="56" spans="2:12" ht="15" customHeight="1">
      <c r="B56" s="525" t="s">
        <v>559</v>
      </c>
      <c r="C56" s="528" t="s">
        <v>244</v>
      </c>
      <c r="D56" s="286">
        <v>7696</v>
      </c>
      <c r="E56" s="301">
        <v>0.3</v>
      </c>
      <c r="F56" s="280">
        <v>20.6</v>
      </c>
      <c r="G56" s="281">
        <v>0.1</v>
      </c>
      <c r="H56" s="282">
        <v>1</v>
      </c>
      <c r="I56" s="282">
        <v>-0.63</v>
      </c>
      <c r="J56" s="282">
        <v>0.97</v>
      </c>
      <c r="K56" s="282">
        <v>-0.49</v>
      </c>
      <c r="L56" s="126"/>
    </row>
    <row r="57" spans="2:12" ht="15" customHeight="1">
      <c r="B57" s="525" t="s">
        <v>560</v>
      </c>
      <c r="C57" s="528" t="s">
        <v>243</v>
      </c>
      <c r="D57" s="286">
        <v>20476</v>
      </c>
      <c r="E57" s="301">
        <v>-4.8</v>
      </c>
      <c r="F57" s="280">
        <v>18.7</v>
      </c>
      <c r="G57" s="281">
        <v>2.6</v>
      </c>
      <c r="H57" s="282">
        <v>1.39</v>
      </c>
      <c r="I57" s="282">
        <v>-0.53</v>
      </c>
      <c r="J57" s="282">
        <v>2.5</v>
      </c>
      <c r="K57" s="282">
        <v>1.45</v>
      </c>
      <c r="L57" s="126"/>
    </row>
    <row r="58" spans="2:12" ht="15" customHeight="1">
      <c r="B58" s="525" t="s">
        <v>561</v>
      </c>
      <c r="C58" s="528" t="s">
        <v>242</v>
      </c>
      <c r="D58" s="286">
        <v>54720</v>
      </c>
      <c r="E58" s="301">
        <v>0.9</v>
      </c>
      <c r="F58" s="280">
        <v>68.9</v>
      </c>
      <c r="G58" s="281">
        <v>-5</v>
      </c>
      <c r="H58" s="282">
        <v>2.58</v>
      </c>
      <c r="I58" s="282">
        <v>-0.17</v>
      </c>
      <c r="J58" s="282">
        <v>2.57</v>
      </c>
      <c r="K58" s="282">
        <v>-0.33</v>
      </c>
      <c r="L58" s="126"/>
    </row>
    <row r="59" spans="2:12" ht="15" customHeight="1">
      <c r="B59" s="525" t="s">
        <v>562</v>
      </c>
      <c r="C59" s="528" t="s">
        <v>241</v>
      </c>
      <c r="D59" s="286">
        <v>15963</v>
      </c>
      <c r="E59" s="301">
        <v>-2.3</v>
      </c>
      <c r="F59" s="280">
        <v>49.9</v>
      </c>
      <c r="G59" s="281">
        <v>-2.7</v>
      </c>
      <c r="H59" s="282">
        <v>1.12</v>
      </c>
      <c r="I59" s="282">
        <v>-1.38</v>
      </c>
      <c r="J59" s="282">
        <v>2.57</v>
      </c>
      <c r="K59" s="282">
        <v>0.25</v>
      </c>
      <c r="L59" s="126"/>
    </row>
    <row r="60" spans="2:12" ht="15" customHeight="1">
      <c r="B60" s="525" t="s">
        <v>563</v>
      </c>
      <c r="C60" s="528" t="s">
        <v>234</v>
      </c>
      <c r="D60" s="286">
        <v>43028</v>
      </c>
      <c r="E60" s="301">
        <v>-3.2</v>
      </c>
      <c r="F60" s="280">
        <v>13.5</v>
      </c>
      <c r="G60" s="281">
        <v>1.1</v>
      </c>
      <c r="H60" s="282">
        <v>0.28</v>
      </c>
      <c r="I60" s="282">
        <v>-0.08</v>
      </c>
      <c r="J60" s="282">
        <v>0.22</v>
      </c>
      <c r="K60" s="282">
        <v>-0.07</v>
      </c>
      <c r="L60" s="126"/>
    </row>
    <row r="61" spans="2:12" ht="15" customHeight="1">
      <c r="B61" s="525" t="s">
        <v>564</v>
      </c>
      <c r="C61" s="528" t="s">
        <v>226</v>
      </c>
      <c r="D61" s="286">
        <v>117066</v>
      </c>
      <c r="E61" s="301">
        <v>0.4</v>
      </c>
      <c r="F61" s="280">
        <v>25.4</v>
      </c>
      <c r="G61" s="281">
        <v>0.3</v>
      </c>
      <c r="H61" s="282">
        <v>0.81</v>
      </c>
      <c r="I61" s="282">
        <v>-0.48</v>
      </c>
      <c r="J61" s="282">
        <v>0.94</v>
      </c>
      <c r="K61" s="282">
        <v>-0.72</v>
      </c>
      <c r="L61" s="126"/>
    </row>
    <row r="62" spans="2:12" ht="15" customHeight="1">
      <c r="B62" s="525" t="s">
        <v>565</v>
      </c>
      <c r="C62" s="528" t="s">
        <v>224</v>
      </c>
      <c r="D62" s="286">
        <v>4432</v>
      </c>
      <c r="E62" s="301">
        <v>-3.5</v>
      </c>
      <c r="F62" s="280">
        <v>17.8</v>
      </c>
      <c r="G62" s="281">
        <v>0.7</v>
      </c>
      <c r="H62" s="282">
        <v>0.77</v>
      </c>
      <c r="I62" s="282">
        <v>-0.34</v>
      </c>
      <c r="J62" s="282">
        <v>0.92</v>
      </c>
      <c r="K62" s="282">
        <v>-0.53</v>
      </c>
      <c r="L62" s="126"/>
    </row>
    <row r="63" spans="2:12" ht="15" customHeight="1">
      <c r="B63" s="530" t="s">
        <v>566</v>
      </c>
      <c r="C63" s="532" t="s">
        <v>225</v>
      </c>
      <c r="D63" s="287">
        <v>64284</v>
      </c>
      <c r="E63" s="314">
        <v>4.4</v>
      </c>
      <c r="F63" s="283">
        <v>42.9</v>
      </c>
      <c r="G63" s="284">
        <v>0.7</v>
      </c>
      <c r="H63" s="285">
        <v>3.64</v>
      </c>
      <c r="I63" s="285">
        <v>0.05</v>
      </c>
      <c r="J63" s="285">
        <v>2.64</v>
      </c>
      <c r="K63" s="285">
        <v>0.13</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6" t="s">
        <v>2</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8:K9"/>
    <mergeCell ref="C5:K7"/>
    <mergeCell ref="D12:E13"/>
    <mergeCell ref="F12:G13"/>
    <mergeCell ref="H12:K12"/>
    <mergeCell ref="H13:H14"/>
    <mergeCell ref="J13:J14"/>
    <mergeCell ref="B12:C14"/>
    <mergeCell ref="C36:K38"/>
    <mergeCell ref="C39:K41"/>
    <mergeCell ref="D44:E45"/>
    <mergeCell ref="F44:G45"/>
    <mergeCell ref="H44:K44"/>
    <mergeCell ref="H45:H46"/>
    <mergeCell ref="J45:J46"/>
    <mergeCell ref="B44:C46"/>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23" width="7.59765625" style="392" customWidth="1"/>
    <col min="24" max="35" width="7.59765625" style="318" customWidth="1"/>
    <col min="36" max="16384" width="9" style="318" customWidth="1"/>
  </cols>
  <sheetData>
    <row r="1" spans="1:31" ht="18.75">
      <c r="A1" s="195" t="s">
        <v>215</v>
      </c>
      <c r="B1" s="193"/>
      <c r="C1" s="193"/>
      <c r="D1" s="193"/>
      <c r="E1" s="192" t="s">
        <v>99</v>
      </c>
      <c r="F1" s="194"/>
      <c r="G1" s="199"/>
      <c r="H1" s="199"/>
      <c r="I1" s="199"/>
      <c r="J1" s="199"/>
      <c r="K1" s="199"/>
      <c r="L1" s="199"/>
      <c r="M1" s="199"/>
      <c r="N1" s="199"/>
      <c r="O1" s="199"/>
      <c r="P1" s="143"/>
      <c r="Q1" s="143"/>
      <c r="R1" s="319"/>
      <c r="S1" s="143"/>
      <c r="T1" s="396"/>
      <c r="U1" s="396"/>
      <c r="V1" s="396"/>
      <c r="W1" s="396"/>
      <c r="X1" s="143"/>
      <c r="Y1" s="143"/>
      <c r="Z1" s="143"/>
      <c r="AA1" s="143"/>
      <c r="AB1" s="143"/>
      <c r="AC1" s="143"/>
      <c r="AD1" s="143"/>
      <c r="AE1" s="143"/>
    </row>
    <row r="2" spans="1:31" ht="18.75">
      <c r="A2" s="195"/>
      <c r="B2" s="193"/>
      <c r="C2" s="193"/>
      <c r="D2" s="193"/>
      <c r="E2" s="192"/>
      <c r="F2" s="194"/>
      <c r="G2" s="666" t="s">
        <v>123</v>
      </c>
      <c r="H2" s="666"/>
      <c r="I2" s="666"/>
      <c r="J2" s="666"/>
      <c r="K2" s="666"/>
      <c r="L2" s="666"/>
      <c r="M2" s="666"/>
      <c r="N2" s="666"/>
      <c r="O2" s="199"/>
      <c r="P2" s="143"/>
      <c r="Q2" s="143"/>
      <c r="R2" s="319"/>
      <c r="S2" s="143"/>
      <c r="T2" s="396"/>
      <c r="U2" s="396"/>
      <c r="V2" s="396"/>
      <c r="W2" s="396"/>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93</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3"/>
      <c r="B7" s="163"/>
      <c r="C7" s="163"/>
      <c r="D7" s="665" t="s">
        <v>500</v>
      </c>
      <c r="E7" s="665"/>
      <c r="F7" s="665"/>
      <c r="G7" s="665"/>
      <c r="H7" s="665"/>
      <c r="I7" s="665"/>
      <c r="J7" s="665"/>
      <c r="K7" s="665"/>
      <c r="L7" s="665"/>
      <c r="M7" s="665"/>
      <c r="N7" s="665"/>
      <c r="O7" s="665"/>
      <c r="P7" s="665"/>
      <c r="Q7" s="665"/>
      <c r="R7" s="665"/>
      <c r="S7" s="163"/>
    </row>
    <row r="8" spans="1:21" ht="13.5" customHeight="1">
      <c r="A8" s="321" t="s">
        <v>464</v>
      </c>
      <c r="B8" s="321" t="s">
        <v>503</v>
      </c>
      <c r="C8" s="322" t="s">
        <v>465</v>
      </c>
      <c r="D8" s="323">
        <v>99.1</v>
      </c>
      <c r="E8" s="324">
        <v>111.6</v>
      </c>
      <c r="F8" s="324">
        <v>95.6</v>
      </c>
      <c r="G8" s="324">
        <v>114</v>
      </c>
      <c r="H8" s="324">
        <v>76.3</v>
      </c>
      <c r="I8" s="324">
        <v>100.9</v>
      </c>
      <c r="J8" s="324">
        <v>97.8</v>
      </c>
      <c r="K8" s="324">
        <v>97.2</v>
      </c>
      <c r="L8" s="325">
        <v>83.3</v>
      </c>
      <c r="M8" s="325">
        <v>107.5</v>
      </c>
      <c r="N8" s="325">
        <v>86.6</v>
      </c>
      <c r="O8" s="325">
        <v>104.5</v>
      </c>
      <c r="P8" s="324">
        <v>100.5</v>
      </c>
      <c r="Q8" s="324">
        <v>103.7</v>
      </c>
      <c r="R8" s="324">
        <v>105.1</v>
      </c>
      <c r="S8" s="325">
        <v>98.8</v>
      </c>
      <c r="U8" s="397"/>
    </row>
    <row r="9" spans="1:21" ht="13.5" customHeight="1">
      <c r="A9" s="326"/>
      <c r="B9" s="326" t="s">
        <v>148</v>
      </c>
      <c r="C9" s="327"/>
      <c r="D9" s="328">
        <v>100.4</v>
      </c>
      <c r="E9" s="161">
        <v>115.5</v>
      </c>
      <c r="F9" s="161">
        <v>97.1</v>
      </c>
      <c r="G9" s="161">
        <v>101.8</v>
      </c>
      <c r="H9" s="161">
        <v>78.5</v>
      </c>
      <c r="I9" s="161">
        <v>104.4</v>
      </c>
      <c r="J9" s="161">
        <v>98.8</v>
      </c>
      <c r="K9" s="161">
        <v>100.4</v>
      </c>
      <c r="L9" s="329">
        <v>84.4</v>
      </c>
      <c r="M9" s="329">
        <v>100.7</v>
      </c>
      <c r="N9" s="329">
        <v>88.5</v>
      </c>
      <c r="O9" s="329">
        <v>118.9</v>
      </c>
      <c r="P9" s="161">
        <v>101.7</v>
      </c>
      <c r="Q9" s="161">
        <v>105.1</v>
      </c>
      <c r="R9" s="161">
        <v>97.9</v>
      </c>
      <c r="S9" s="329">
        <v>104.2</v>
      </c>
      <c r="U9" s="316"/>
    </row>
    <row r="10" spans="1:19" ht="13.5">
      <c r="A10" s="326"/>
      <c r="B10" s="326" t="s">
        <v>150</v>
      </c>
      <c r="C10" s="327"/>
      <c r="D10" s="328">
        <v>101.4</v>
      </c>
      <c r="E10" s="161">
        <v>118.2</v>
      </c>
      <c r="F10" s="161">
        <v>98.5</v>
      </c>
      <c r="G10" s="161">
        <v>102.2</v>
      </c>
      <c r="H10" s="161">
        <v>88.8</v>
      </c>
      <c r="I10" s="161">
        <v>106.1</v>
      </c>
      <c r="J10" s="161">
        <v>99.7</v>
      </c>
      <c r="K10" s="161">
        <v>108</v>
      </c>
      <c r="L10" s="329">
        <v>102.1</v>
      </c>
      <c r="M10" s="329">
        <v>102</v>
      </c>
      <c r="N10" s="329">
        <v>89.2</v>
      </c>
      <c r="O10" s="329">
        <v>115.7</v>
      </c>
      <c r="P10" s="161">
        <v>108</v>
      </c>
      <c r="Q10" s="161">
        <v>98.5</v>
      </c>
      <c r="R10" s="161">
        <v>103.5</v>
      </c>
      <c r="S10" s="329">
        <v>99.6</v>
      </c>
    </row>
    <row r="11" spans="1:19" ht="13.5" customHeight="1">
      <c r="A11" s="326"/>
      <c r="B11" s="326" t="s">
        <v>151</v>
      </c>
      <c r="C11" s="327"/>
      <c r="D11" s="328">
        <v>99.7</v>
      </c>
      <c r="E11" s="161">
        <v>114.9</v>
      </c>
      <c r="F11" s="161">
        <v>98.3</v>
      </c>
      <c r="G11" s="161">
        <v>97.9</v>
      </c>
      <c r="H11" s="161">
        <v>97.2</v>
      </c>
      <c r="I11" s="161">
        <v>102.5</v>
      </c>
      <c r="J11" s="161">
        <v>101</v>
      </c>
      <c r="K11" s="161">
        <v>98.5</v>
      </c>
      <c r="L11" s="329">
        <v>99.9</v>
      </c>
      <c r="M11" s="329">
        <v>104.6</v>
      </c>
      <c r="N11" s="329">
        <v>88.6</v>
      </c>
      <c r="O11" s="329">
        <v>99.7</v>
      </c>
      <c r="P11" s="161">
        <v>90.3</v>
      </c>
      <c r="Q11" s="161">
        <v>99.8</v>
      </c>
      <c r="R11" s="161">
        <v>99</v>
      </c>
      <c r="S11" s="329">
        <v>97.8</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743</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6"/>
      <c r="B14" s="326" t="s">
        <v>442</v>
      </c>
      <c r="C14" s="327"/>
      <c r="D14" s="387">
        <v>81.6</v>
      </c>
      <c r="E14" s="388">
        <v>97.6</v>
      </c>
      <c r="F14" s="388">
        <v>80</v>
      </c>
      <c r="G14" s="388">
        <v>76.8</v>
      </c>
      <c r="H14" s="388">
        <v>73.7</v>
      </c>
      <c r="I14" s="388">
        <v>92.2</v>
      </c>
      <c r="J14" s="388">
        <v>82.3</v>
      </c>
      <c r="K14" s="388">
        <v>66</v>
      </c>
      <c r="L14" s="388">
        <v>83.5</v>
      </c>
      <c r="M14" s="388">
        <v>70.1</v>
      </c>
      <c r="N14" s="388">
        <v>87.9</v>
      </c>
      <c r="O14" s="388">
        <v>85</v>
      </c>
      <c r="P14" s="388">
        <v>78.2</v>
      </c>
      <c r="Q14" s="388">
        <v>82</v>
      </c>
      <c r="R14" s="388">
        <v>77</v>
      </c>
      <c r="S14" s="388">
        <v>84.8</v>
      </c>
    </row>
    <row r="15" spans="1:19" ht="13.5" customHeight="1">
      <c r="A15" s="326"/>
      <c r="B15" s="326" t="s">
        <v>474</v>
      </c>
      <c r="C15" s="327"/>
      <c r="D15" s="389">
        <v>84.9</v>
      </c>
      <c r="E15" s="162">
        <v>97.9</v>
      </c>
      <c r="F15" s="162">
        <v>87.3</v>
      </c>
      <c r="G15" s="162">
        <v>72.9</v>
      </c>
      <c r="H15" s="162">
        <v>77.5</v>
      </c>
      <c r="I15" s="162">
        <v>95.8</v>
      </c>
      <c r="J15" s="162">
        <v>81.8</v>
      </c>
      <c r="K15" s="162">
        <v>67.7</v>
      </c>
      <c r="L15" s="162">
        <v>83.5</v>
      </c>
      <c r="M15" s="162">
        <v>71.6</v>
      </c>
      <c r="N15" s="162">
        <v>88.4</v>
      </c>
      <c r="O15" s="162">
        <v>87.3</v>
      </c>
      <c r="P15" s="162">
        <v>79.1</v>
      </c>
      <c r="Q15" s="162">
        <v>84.2</v>
      </c>
      <c r="R15" s="162">
        <v>75</v>
      </c>
      <c r="S15" s="162">
        <v>85.1</v>
      </c>
    </row>
    <row r="16" spans="1:19" ht="13.5" customHeight="1">
      <c r="A16" s="326"/>
      <c r="B16" s="326" t="s">
        <v>499</v>
      </c>
      <c r="C16" s="327"/>
      <c r="D16" s="389">
        <v>177.5</v>
      </c>
      <c r="E16" s="162">
        <v>181</v>
      </c>
      <c r="F16" s="162">
        <v>189.5</v>
      </c>
      <c r="G16" s="162">
        <v>195.4</v>
      </c>
      <c r="H16" s="162">
        <v>140.9</v>
      </c>
      <c r="I16" s="162">
        <v>167.3</v>
      </c>
      <c r="J16" s="162">
        <v>152.6</v>
      </c>
      <c r="K16" s="162">
        <v>216.7</v>
      </c>
      <c r="L16" s="162">
        <v>162.4</v>
      </c>
      <c r="M16" s="162">
        <v>174.6</v>
      </c>
      <c r="N16" s="162">
        <v>119.5</v>
      </c>
      <c r="O16" s="162">
        <v>119.3</v>
      </c>
      <c r="P16" s="162">
        <v>220</v>
      </c>
      <c r="Q16" s="162">
        <v>185</v>
      </c>
      <c r="R16" s="162">
        <v>191</v>
      </c>
      <c r="S16" s="162">
        <v>139.1</v>
      </c>
    </row>
    <row r="17" spans="1:19" ht="13.5" customHeight="1">
      <c r="A17" s="326" t="s">
        <v>744</v>
      </c>
      <c r="B17" s="326" t="s">
        <v>475</v>
      </c>
      <c r="C17" s="327" t="s">
        <v>152</v>
      </c>
      <c r="D17" s="389">
        <v>87</v>
      </c>
      <c r="E17" s="162">
        <v>107.1</v>
      </c>
      <c r="F17" s="162">
        <v>83.7</v>
      </c>
      <c r="G17" s="162">
        <v>73.1</v>
      </c>
      <c r="H17" s="162">
        <v>72.4</v>
      </c>
      <c r="I17" s="162">
        <v>96.3</v>
      </c>
      <c r="J17" s="162">
        <v>82.8</v>
      </c>
      <c r="K17" s="162">
        <v>68.1</v>
      </c>
      <c r="L17" s="162">
        <v>178.4</v>
      </c>
      <c r="M17" s="162">
        <v>75.5</v>
      </c>
      <c r="N17" s="162">
        <v>98.4</v>
      </c>
      <c r="O17" s="162">
        <v>106.7</v>
      </c>
      <c r="P17" s="162">
        <v>80.6</v>
      </c>
      <c r="Q17" s="162">
        <v>83.2</v>
      </c>
      <c r="R17" s="162">
        <v>105.2</v>
      </c>
      <c r="S17" s="162">
        <v>90.8</v>
      </c>
    </row>
    <row r="18" spans="1:19" ht="13.5" customHeight="1">
      <c r="A18" s="326"/>
      <c r="B18" s="326" t="s">
        <v>466</v>
      </c>
      <c r="C18" s="327"/>
      <c r="D18" s="389">
        <v>82</v>
      </c>
      <c r="E18" s="162">
        <v>99.8</v>
      </c>
      <c r="F18" s="162">
        <v>80.8</v>
      </c>
      <c r="G18" s="162">
        <v>74.7</v>
      </c>
      <c r="H18" s="162">
        <v>69.1</v>
      </c>
      <c r="I18" s="162">
        <v>93.8</v>
      </c>
      <c r="J18" s="162">
        <v>80.1</v>
      </c>
      <c r="K18" s="162">
        <v>66.4</v>
      </c>
      <c r="L18" s="162">
        <v>79.6</v>
      </c>
      <c r="M18" s="162">
        <v>76.1</v>
      </c>
      <c r="N18" s="162">
        <v>90.1</v>
      </c>
      <c r="O18" s="162">
        <v>85.2</v>
      </c>
      <c r="P18" s="162">
        <v>80.2</v>
      </c>
      <c r="Q18" s="162">
        <v>80.8</v>
      </c>
      <c r="R18" s="162">
        <v>75.3</v>
      </c>
      <c r="S18" s="162">
        <v>85.6</v>
      </c>
    </row>
    <row r="19" spans="1:19" ht="13.5" customHeight="1">
      <c r="A19" s="326"/>
      <c r="B19" s="326" t="s">
        <v>467</v>
      </c>
      <c r="C19" s="327"/>
      <c r="D19" s="389">
        <v>85.4</v>
      </c>
      <c r="E19" s="162">
        <v>101.2</v>
      </c>
      <c r="F19" s="162">
        <v>83.4</v>
      </c>
      <c r="G19" s="162">
        <v>76</v>
      </c>
      <c r="H19" s="162">
        <v>78.7</v>
      </c>
      <c r="I19" s="162">
        <v>94.9</v>
      </c>
      <c r="J19" s="162">
        <v>86.6</v>
      </c>
      <c r="K19" s="162">
        <v>69.3</v>
      </c>
      <c r="L19" s="162">
        <v>79.8</v>
      </c>
      <c r="M19" s="162">
        <v>84.1</v>
      </c>
      <c r="N19" s="162">
        <v>91</v>
      </c>
      <c r="O19" s="162">
        <v>85.7</v>
      </c>
      <c r="P19" s="162">
        <v>84</v>
      </c>
      <c r="Q19" s="162">
        <v>84.8</v>
      </c>
      <c r="R19" s="162">
        <v>83.6</v>
      </c>
      <c r="S19" s="162">
        <v>86.9</v>
      </c>
    </row>
    <row r="20" spans="1:19" ht="13.5" customHeight="1">
      <c r="A20" s="326"/>
      <c r="B20" s="326" t="s">
        <v>468</v>
      </c>
      <c r="C20" s="327"/>
      <c r="D20" s="389">
        <v>85.5</v>
      </c>
      <c r="E20" s="162">
        <v>99.8</v>
      </c>
      <c r="F20" s="162">
        <v>83.8</v>
      </c>
      <c r="G20" s="162">
        <v>76.3</v>
      </c>
      <c r="H20" s="162">
        <v>73.5</v>
      </c>
      <c r="I20" s="162">
        <v>97.5</v>
      </c>
      <c r="J20" s="162">
        <v>90.9</v>
      </c>
      <c r="K20" s="162">
        <v>71.3</v>
      </c>
      <c r="L20" s="162">
        <v>81.3</v>
      </c>
      <c r="M20" s="162">
        <v>75.1</v>
      </c>
      <c r="N20" s="162">
        <v>93.6</v>
      </c>
      <c r="O20" s="162">
        <v>90.9</v>
      </c>
      <c r="P20" s="162">
        <v>79.7</v>
      </c>
      <c r="Q20" s="162">
        <v>80.8</v>
      </c>
      <c r="R20" s="162">
        <v>88.2</v>
      </c>
      <c r="S20" s="162">
        <v>87.4</v>
      </c>
    </row>
    <row r="21" spans="1:19" ht="13.5" customHeight="1">
      <c r="A21" s="326"/>
      <c r="B21" s="326" t="s">
        <v>469</v>
      </c>
      <c r="C21" s="327"/>
      <c r="D21" s="389">
        <v>83.5</v>
      </c>
      <c r="E21" s="162">
        <v>102.2</v>
      </c>
      <c r="F21" s="162">
        <v>81.8</v>
      </c>
      <c r="G21" s="162">
        <v>75.3</v>
      </c>
      <c r="H21" s="162">
        <v>79.4</v>
      </c>
      <c r="I21" s="162">
        <v>93.1</v>
      </c>
      <c r="J21" s="162">
        <v>81.8</v>
      </c>
      <c r="K21" s="162">
        <v>70.4</v>
      </c>
      <c r="L21" s="162">
        <v>80.2</v>
      </c>
      <c r="M21" s="162">
        <v>73.3</v>
      </c>
      <c r="N21" s="162">
        <v>94.7</v>
      </c>
      <c r="O21" s="162">
        <v>89.7</v>
      </c>
      <c r="P21" s="162">
        <v>81.4</v>
      </c>
      <c r="Q21" s="162">
        <v>81.8</v>
      </c>
      <c r="R21" s="162">
        <v>75.9</v>
      </c>
      <c r="S21" s="162">
        <v>83.9</v>
      </c>
    </row>
    <row r="22" spans="1:19" ht="13.5" customHeight="1">
      <c r="A22" s="326"/>
      <c r="B22" s="326" t="s">
        <v>470</v>
      </c>
      <c r="C22" s="327"/>
      <c r="D22" s="389">
        <v>135.2</v>
      </c>
      <c r="E22" s="162">
        <v>112</v>
      </c>
      <c r="F22" s="162">
        <v>132.9</v>
      </c>
      <c r="G22" s="162">
        <v>192.7</v>
      </c>
      <c r="H22" s="162">
        <v>150.1</v>
      </c>
      <c r="I22" s="162">
        <v>156.6</v>
      </c>
      <c r="J22" s="162">
        <v>107.9</v>
      </c>
      <c r="K22" s="162">
        <v>188</v>
      </c>
      <c r="L22" s="162">
        <v>100.2</v>
      </c>
      <c r="M22" s="162">
        <v>111.6</v>
      </c>
      <c r="N22" s="162">
        <v>109.4</v>
      </c>
      <c r="O22" s="162">
        <v>115.3</v>
      </c>
      <c r="P22" s="162">
        <v>203.8</v>
      </c>
      <c r="Q22" s="162">
        <v>137</v>
      </c>
      <c r="R22" s="162">
        <v>119.3</v>
      </c>
      <c r="S22" s="162">
        <v>115.5</v>
      </c>
    </row>
    <row r="23" spans="1:19" ht="13.5" customHeight="1">
      <c r="A23" s="326"/>
      <c r="B23" s="326" t="s">
        <v>471</v>
      </c>
      <c r="C23" s="327"/>
      <c r="D23" s="389">
        <v>127</v>
      </c>
      <c r="E23" s="162">
        <v>158.8</v>
      </c>
      <c r="F23" s="162">
        <v>137.9</v>
      </c>
      <c r="G23" s="162">
        <v>78.2</v>
      </c>
      <c r="H23" s="162">
        <v>76.4</v>
      </c>
      <c r="I23" s="162">
        <v>138.5</v>
      </c>
      <c r="J23" s="162">
        <v>121.9</v>
      </c>
      <c r="K23" s="162">
        <v>81.3</v>
      </c>
      <c r="L23" s="162">
        <v>213.7</v>
      </c>
      <c r="M23" s="162">
        <v>164.1</v>
      </c>
      <c r="N23" s="162">
        <v>110</v>
      </c>
      <c r="O23" s="162">
        <v>106.6</v>
      </c>
      <c r="P23" s="162">
        <v>91.7</v>
      </c>
      <c r="Q23" s="162">
        <v>124.4</v>
      </c>
      <c r="R23" s="162">
        <v>147.6</v>
      </c>
      <c r="S23" s="162">
        <v>93.6</v>
      </c>
    </row>
    <row r="24" spans="1:19" ht="13.5" customHeight="1">
      <c r="A24" s="326"/>
      <c r="B24" s="326" t="s">
        <v>472</v>
      </c>
      <c r="C24" s="327"/>
      <c r="D24" s="389">
        <v>86.2</v>
      </c>
      <c r="E24" s="162">
        <v>103.7</v>
      </c>
      <c r="F24" s="162">
        <v>83.5</v>
      </c>
      <c r="G24" s="162">
        <v>76.6</v>
      </c>
      <c r="H24" s="162">
        <v>73.8</v>
      </c>
      <c r="I24" s="162">
        <v>97</v>
      </c>
      <c r="J24" s="162">
        <v>85.1</v>
      </c>
      <c r="K24" s="162">
        <v>74.9</v>
      </c>
      <c r="L24" s="162">
        <v>84</v>
      </c>
      <c r="M24" s="162">
        <v>78</v>
      </c>
      <c r="N24" s="162">
        <v>101.6</v>
      </c>
      <c r="O24" s="162">
        <v>109.2</v>
      </c>
      <c r="P24" s="162">
        <v>82.3</v>
      </c>
      <c r="Q24" s="162">
        <v>85.2</v>
      </c>
      <c r="R24" s="162">
        <v>88.9</v>
      </c>
      <c r="S24" s="162">
        <v>85.1</v>
      </c>
    </row>
    <row r="25" spans="1:46" ht="13.5" customHeight="1">
      <c r="A25" s="326"/>
      <c r="B25" s="326" t="s">
        <v>473</v>
      </c>
      <c r="C25" s="327"/>
      <c r="D25" s="389">
        <v>84.4</v>
      </c>
      <c r="E25" s="162">
        <v>106.1</v>
      </c>
      <c r="F25" s="162">
        <v>82.4</v>
      </c>
      <c r="G25" s="162">
        <v>77.2</v>
      </c>
      <c r="H25" s="162">
        <v>77.2</v>
      </c>
      <c r="I25" s="162">
        <v>95</v>
      </c>
      <c r="J25" s="162">
        <v>80.4</v>
      </c>
      <c r="K25" s="162">
        <v>69.9</v>
      </c>
      <c r="L25" s="162">
        <v>84</v>
      </c>
      <c r="M25" s="162">
        <v>82.8</v>
      </c>
      <c r="N25" s="162">
        <v>96</v>
      </c>
      <c r="O25" s="162">
        <v>87.3</v>
      </c>
      <c r="P25" s="162">
        <v>83.8</v>
      </c>
      <c r="Q25" s="162">
        <v>84.1</v>
      </c>
      <c r="R25" s="162">
        <v>77</v>
      </c>
      <c r="S25" s="162">
        <v>82.8</v>
      </c>
      <c r="T25" s="398"/>
      <c r="U25" s="399"/>
      <c r="V25" s="398"/>
      <c r="W25" s="398"/>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171" t="s">
        <v>230</v>
      </c>
      <c r="C26" s="172"/>
      <c r="D26" s="173">
        <v>85</v>
      </c>
      <c r="E26" s="174">
        <v>100.3</v>
      </c>
      <c r="F26" s="174">
        <v>85.6</v>
      </c>
      <c r="G26" s="174">
        <v>87.4</v>
      </c>
      <c r="H26" s="174">
        <v>74.3</v>
      </c>
      <c r="I26" s="174">
        <v>96.2</v>
      </c>
      <c r="J26" s="174">
        <v>80.4</v>
      </c>
      <c r="K26" s="174">
        <v>69.6</v>
      </c>
      <c r="L26" s="174">
        <v>78.6</v>
      </c>
      <c r="M26" s="174">
        <v>76.1</v>
      </c>
      <c r="N26" s="174">
        <v>95.1</v>
      </c>
      <c r="O26" s="174">
        <v>91.6</v>
      </c>
      <c r="P26" s="174">
        <v>85.3</v>
      </c>
      <c r="Q26" s="174">
        <v>83</v>
      </c>
      <c r="R26" s="174">
        <v>78.3</v>
      </c>
      <c r="S26" s="174">
        <v>83.3</v>
      </c>
      <c r="T26" s="398"/>
      <c r="U26" s="400"/>
      <c r="V26" s="398"/>
      <c r="W26" s="398"/>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3"/>
      <c r="B27" s="163"/>
      <c r="C27" s="163"/>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-2.5</v>
      </c>
      <c r="E28" s="324">
        <v>-5.3</v>
      </c>
      <c r="F28" s="324">
        <v>0</v>
      </c>
      <c r="G28" s="324">
        <v>2</v>
      </c>
      <c r="H28" s="324">
        <v>-8.1</v>
      </c>
      <c r="I28" s="324">
        <v>-3.7</v>
      </c>
      <c r="J28" s="324">
        <v>-0.8</v>
      </c>
      <c r="K28" s="324">
        <v>-3.4</v>
      </c>
      <c r="L28" s="325">
        <v>-22.4</v>
      </c>
      <c r="M28" s="325">
        <v>5</v>
      </c>
      <c r="N28" s="325">
        <v>-15.2</v>
      </c>
      <c r="O28" s="325">
        <v>-2.6</v>
      </c>
      <c r="P28" s="324">
        <v>-13.2</v>
      </c>
      <c r="Q28" s="324">
        <v>-4.5</v>
      </c>
      <c r="R28" s="324">
        <v>0</v>
      </c>
      <c r="S28" s="325">
        <v>11.6</v>
      </c>
    </row>
    <row r="29" spans="1:19" ht="13.5" customHeight="1">
      <c r="A29" s="326"/>
      <c r="B29" s="326" t="s">
        <v>148</v>
      </c>
      <c r="C29" s="327"/>
      <c r="D29" s="328">
        <v>1.3</v>
      </c>
      <c r="E29" s="161">
        <v>3.5</v>
      </c>
      <c r="F29" s="161">
        <v>1.6</v>
      </c>
      <c r="G29" s="161">
        <v>-10.7</v>
      </c>
      <c r="H29" s="161">
        <v>2.8</v>
      </c>
      <c r="I29" s="161">
        <v>3.4</v>
      </c>
      <c r="J29" s="161">
        <v>1</v>
      </c>
      <c r="K29" s="161">
        <v>3.4</v>
      </c>
      <c r="L29" s="329">
        <v>1.4</v>
      </c>
      <c r="M29" s="329">
        <v>-6.4</v>
      </c>
      <c r="N29" s="329">
        <v>2.2</v>
      </c>
      <c r="O29" s="329">
        <v>13.8</v>
      </c>
      <c r="P29" s="161">
        <v>1.2</v>
      </c>
      <c r="Q29" s="161">
        <v>1.4</v>
      </c>
      <c r="R29" s="161">
        <v>-6.9</v>
      </c>
      <c r="S29" s="329">
        <v>5.5</v>
      </c>
    </row>
    <row r="30" spans="1:19" ht="13.5" customHeight="1">
      <c r="A30" s="326"/>
      <c r="B30" s="326" t="s">
        <v>150</v>
      </c>
      <c r="C30" s="327"/>
      <c r="D30" s="328">
        <v>1</v>
      </c>
      <c r="E30" s="161">
        <v>2.3</v>
      </c>
      <c r="F30" s="161">
        <v>1.5</v>
      </c>
      <c r="G30" s="161">
        <v>0.3</v>
      </c>
      <c r="H30" s="161">
        <v>13.2</v>
      </c>
      <c r="I30" s="161">
        <v>1.7</v>
      </c>
      <c r="J30" s="161">
        <v>0.9</v>
      </c>
      <c r="K30" s="161">
        <v>7.5</v>
      </c>
      <c r="L30" s="329">
        <v>20.8</v>
      </c>
      <c r="M30" s="329">
        <v>1.3</v>
      </c>
      <c r="N30" s="329">
        <v>0.7</v>
      </c>
      <c r="O30" s="329">
        <v>-2.7</v>
      </c>
      <c r="P30" s="161">
        <v>6.3</v>
      </c>
      <c r="Q30" s="161">
        <v>-6.3</v>
      </c>
      <c r="R30" s="161">
        <v>5.8</v>
      </c>
      <c r="S30" s="329">
        <v>-4.4</v>
      </c>
    </row>
    <row r="31" spans="1:19" ht="13.5" customHeight="1">
      <c r="A31" s="326"/>
      <c r="B31" s="326" t="s">
        <v>151</v>
      </c>
      <c r="C31" s="327"/>
      <c r="D31" s="328">
        <v>-1.7</v>
      </c>
      <c r="E31" s="161">
        <v>-2.8</v>
      </c>
      <c r="F31" s="161">
        <v>-0.3</v>
      </c>
      <c r="G31" s="161">
        <v>-4.2</v>
      </c>
      <c r="H31" s="161">
        <v>9.3</v>
      </c>
      <c r="I31" s="161">
        <v>-3.5</v>
      </c>
      <c r="J31" s="161">
        <v>1.4</v>
      </c>
      <c r="K31" s="161">
        <v>-8.8</v>
      </c>
      <c r="L31" s="329">
        <v>-2.1</v>
      </c>
      <c r="M31" s="329">
        <v>2.5</v>
      </c>
      <c r="N31" s="329">
        <v>-0.7</v>
      </c>
      <c r="O31" s="329">
        <v>-13.8</v>
      </c>
      <c r="P31" s="161">
        <v>-16.4</v>
      </c>
      <c r="Q31" s="161">
        <v>1.3</v>
      </c>
      <c r="R31" s="161">
        <v>-4.4</v>
      </c>
      <c r="S31" s="329">
        <v>-1.8</v>
      </c>
    </row>
    <row r="32" spans="1:19" ht="13.5" customHeight="1">
      <c r="A32" s="326"/>
      <c r="B32" s="326" t="s">
        <v>742</v>
      </c>
      <c r="C32" s="327"/>
      <c r="D32" s="328">
        <v>0.3</v>
      </c>
      <c r="E32" s="161">
        <v>-12.9</v>
      </c>
      <c r="F32" s="161">
        <v>1.8</v>
      </c>
      <c r="G32" s="161">
        <v>2.2</v>
      </c>
      <c r="H32" s="161">
        <v>3</v>
      </c>
      <c r="I32" s="161">
        <v>-2.5</v>
      </c>
      <c r="J32" s="161">
        <v>-1.1</v>
      </c>
      <c r="K32" s="161">
        <v>1.4</v>
      </c>
      <c r="L32" s="329">
        <v>0.1</v>
      </c>
      <c r="M32" s="329">
        <v>-4.3</v>
      </c>
      <c r="N32" s="329">
        <v>12.9</v>
      </c>
      <c r="O32" s="329">
        <v>0.3</v>
      </c>
      <c r="P32" s="161">
        <v>10.8</v>
      </c>
      <c r="Q32" s="161">
        <v>0.2</v>
      </c>
      <c r="R32" s="161">
        <v>1</v>
      </c>
      <c r="S32" s="329">
        <v>2.2</v>
      </c>
    </row>
    <row r="33" spans="1:19" ht="13.5" customHeight="1">
      <c r="A33" s="230"/>
      <c r="B33" s="171" t="s">
        <v>745</v>
      </c>
      <c r="C33" s="231"/>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6"/>
      <c r="B34" s="326" t="s">
        <v>442</v>
      </c>
      <c r="C34" s="327"/>
      <c r="D34" s="387">
        <v>-0.5</v>
      </c>
      <c r="E34" s="388">
        <v>9.8</v>
      </c>
      <c r="F34" s="388">
        <v>-1.3</v>
      </c>
      <c r="G34" s="388">
        <v>-8.6</v>
      </c>
      <c r="H34" s="388">
        <v>-12.1</v>
      </c>
      <c r="I34" s="388">
        <v>4.3</v>
      </c>
      <c r="J34" s="388">
        <v>-1.8</v>
      </c>
      <c r="K34" s="388">
        <v>-5.6</v>
      </c>
      <c r="L34" s="388">
        <v>4.6</v>
      </c>
      <c r="M34" s="388">
        <v>-6.3</v>
      </c>
      <c r="N34" s="388">
        <v>-5.5</v>
      </c>
      <c r="O34" s="388">
        <v>-2.7</v>
      </c>
      <c r="P34" s="388">
        <v>-3.4</v>
      </c>
      <c r="Q34" s="388">
        <v>1.5</v>
      </c>
      <c r="R34" s="388">
        <v>2.1</v>
      </c>
      <c r="S34" s="388">
        <v>0.1</v>
      </c>
    </row>
    <row r="35" spans="1:19" ht="13.5" customHeight="1">
      <c r="A35" s="326"/>
      <c r="B35" s="326" t="s">
        <v>474</v>
      </c>
      <c r="C35" s="327"/>
      <c r="D35" s="389">
        <v>0</v>
      </c>
      <c r="E35" s="162">
        <v>4.7</v>
      </c>
      <c r="F35" s="162">
        <v>-0.1</v>
      </c>
      <c r="G35" s="162">
        <v>-7.8</v>
      </c>
      <c r="H35" s="162">
        <v>-11</v>
      </c>
      <c r="I35" s="162">
        <v>6.2</v>
      </c>
      <c r="J35" s="162">
        <v>-6.6</v>
      </c>
      <c r="K35" s="162">
        <v>-3</v>
      </c>
      <c r="L35" s="162">
        <v>5.3</v>
      </c>
      <c r="M35" s="162">
        <v>-4</v>
      </c>
      <c r="N35" s="162">
        <v>-1.6</v>
      </c>
      <c r="O35" s="162">
        <v>-3.1</v>
      </c>
      <c r="P35" s="162">
        <v>1.3</v>
      </c>
      <c r="Q35" s="162">
        <v>3.9</v>
      </c>
      <c r="R35" s="162">
        <v>0.7</v>
      </c>
      <c r="S35" s="162">
        <v>0.4</v>
      </c>
    </row>
    <row r="36" spans="1:19" ht="13.5" customHeight="1">
      <c r="A36" s="326"/>
      <c r="B36" s="326" t="s">
        <v>499</v>
      </c>
      <c r="C36" s="327"/>
      <c r="D36" s="389">
        <v>-0.3</v>
      </c>
      <c r="E36" s="162">
        <v>33.2</v>
      </c>
      <c r="F36" s="162">
        <v>-0.6</v>
      </c>
      <c r="G36" s="162">
        <v>-14.1</v>
      </c>
      <c r="H36" s="162">
        <v>-11.3</v>
      </c>
      <c r="I36" s="162">
        <v>2.5</v>
      </c>
      <c r="J36" s="162">
        <v>0.2</v>
      </c>
      <c r="K36" s="162">
        <v>1.3</v>
      </c>
      <c r="L36" s="162">
        <v>40</v>
      </c>
      <c r="M36" s="162">
        <v>-18.4</v>
      </c>
      <c r="N36" s="162">
        <v>-3.1</v>
      </c>
      <c r="O36" s="162">
        <v>-4.5</v>
      </c>
      <c r="P36" s="162">
        <v>-5.2</v>
      </c>
      <c r="Q36" s="162">
        <v>-5.8</v>
      </c>
      <c r="R36" s="162">
        <v>-1.3</v>
      </c>
      <c r="S36" s="162">
        <v>-3.4</v>
      </c>
    </row>
    <row r="37" spans="1:19" ht="13.5" customHeight="1">
      <c r="A37" s="326" t="s">
        <v>744</v>
      </c>
      <c r="B37" s="326" t="s">
        <v>475</v>
      </c>
      <c r="C37" s="327" t="s">
        <v>152</v>
      </c>
      <c r="D37" s="389">
        <v>-0.1</v>
      </c>
      <c r="E37" s="162">
        <v>10.2</v>
      </c>
      <c r="F37" s="162">
        <v>2.4</v>
      </c>
      <c r="G37" s="162">
        <v>-3.7</v>
      </c>
      <c r="H37" s="162">
        <v>-18.6</v>
      </c>
      <c r="I37" s="162">
        <v>-4.7</v>
      </c>
      <c r="J37" s="162">
        <v>-12.8</v>
      </c>
      <c r="K37" s="162">
        <v>-11.6</v>
      </c>
      <c r="L37" s="162">
        <v>12.1</v>
      </c>
      <c r="M37" s="162">
        <v>1.9</v>
      </c>
      <c r="N37" s="162">
        <v>9.2</v>
      </c>
      <c r="O37" s="162">
        <v>25.7</v>
      </c>
      <c r="P37" s="162">
        <v>-0.6</v>
      </c>
      <c r="Q37" s="162">
        <v>0.2</v>
      </c>
      <c r="R37" s="162">
        <v>5.2</v>
      </c>
      <c r="S37" s="162">
        <v>-0.9</v>
      </c>
    </row>
    <row r="38" spans="1:19" ht="13.5" customHeight="1">
      <c r="A38" s="326"/>
      <c r="B38" s="326" t="s">
        <v>466</v>
      </c>
      <c r="C38" s="327"/>
      <c r="D38" s="389">
        <v>-0.1</v>
      </c>
      <c r="E38" s="162">
        <v>7.4</v>
      </c>
      <c r="F38" s="162">
        <v>0.2</v>
      </c>
      <c r="G38" s="162">
        <v>0.5</v>
      </c>
      <c r="H38" s="162">
        <v>-11.1</v>
      </c>
      <c r="I38" s="162">
        <v>1.8</v>
      </c>
      <c r="J38" s="162">
        <v>-4.9</v>
      </c>
      <c r="K38" s="162">
        <v>4.9</v>
      </c>
      <c r="L38" s="162">
        <v>-0.1</v>
      </c>
      <c r="M38" s="162">
        <v>0.9</v>
      </c>
      <c r="N38" s="162">
        <v>2.3</v>
      </c>
      <c r="O38" s="162">
        <v>2.2</v>
      </c>
      <c r="P38" s="162">
        <v>-1.7</v>
      </c>
      <c r="Q38" s="162">
        <v>-3.2</v>
      </c>
      <c r="R38" s="162">
        <v>-2.6</v>
      </c>
      <c r="S38" s="162">
        <v>-2.5</v>
      </c>
    </row>
    <row r="39" spans="1:19" ht="13.5" customHeight="1">
      <c r="A39" s="326"/>
      <c r="B39" s="326" t="s">
        <v>467</v>
      </c>
      <c r="C39" s="327"/>
      <c r="D39" s="389">
        <v>1.4</v>
      </c>
      <c r="E39" s="162">
        <v>8.5</v>
      </c>
      <c r="F39" s="162">
        <v>1.1</v>
      </c>
      <c r="G39" s="162">
        <v>-1</v>
      </c>
      <c r="H39" s="162">
        <v>-1.7</v>
      </c>
      <c r="I39" s="162">
        <v>3.5</v>
      </c>
      <c r="J39" s="162">
        <v>1.1</v>
      </c>
      <c r="K39" s="162">
        <v>5.5</v>
      </c>
      <c r="L39" s="162">
        <v>-2</v>
      </c>
      <c r="M39" s="162">
        <v>11.7</v>
      </c>
      <c r="N39" s="162">
        <v>-0.4</v>
      </c>
      <c r="O39" s="162">
        <v>-2.4</v>
      </c>
      <c r="P39" s="162">
        <v>-5.9</v>
      </c>
      <c r="Q39" s="162">
        <v>-2</v>
      </c>
      <c r="R39" s="162">
        <v>-0.7</v>
      </c>
      <c r="S39" s="162">
        <v>-0.1</v>
      </c>
    </row>
    <row r="40" spans="1:19" ht="13.5" customHeight="1">
      <c r="A40" s="326"/>
      <c r="B40" s="326" t="s">
        <v>468</v>
      </c>
      <c r="C40" s="327"/>
      <c r="D40" s="389">
        <v>-0.5</v>
      </c>
      <c r="E40" s="162">
        <v>6.9</v>
      </c>
      <c r="F40" s="162">
        <v>-0.8</v>
      </c>
      <c r="G40" s="162">
        <v>-1.2</v>
      </c>
      <c r="H40" s="162">
        <v>-11.2</v>
      </c>
      <c r="I40" s="162">
        <v>-1</v>
      </c>
      <c r="J40" s="162">
        <v>1.3</v>
      </c>
      <c r="K40" s="162">
        <v>5.2</v>
      </c>
      <c r="L40" s="162">
        <v>-5.9</v>
      </c>
      <c r="M40" s="162">
        <v>0</v>
      </c>
      <c r="N40" s="162">
        <v>1.3</v>
      </c>
      <c r="O40" s="162">
        <v>-0.9</v>
      </c>
      <c r="P40" s="162">
        <v>-2.3</v>
      </c>
      <c r="Q40" s="162">
        <v>-6.5</v>
      </c>
      <c r="R40" s="162">
        <v>11.9</v>
      </c>
      <c r="S40" s="162">
        <v>-1</v>
      </c>
    </row>
    <row r="41" spans="1:19" ht="13.5" customHeight="1">
      <c r="A41" s="326"/>
      <c r="B41" s="326" t="s">
        <v>469</v>
      </c>
      <c r="C41" s="327"/>
      <c r="D41" s="389">
        <v>0.7</v>
      </c>
      <c r="E41" s="162">
        <v>9</v>
      </c>
      <c r="F41" s="162">
        <v>1.4</v>
      </c>
      <c r="G41" s="162">
        <v>7.1</v>
      </c>
      <c r="H41" s="162">
        <v>-2.9</v>
      </c>
      <c r="I41" s="162">
        <v>0.1</v>
      </c>
      <c r="J41" s="162">
        <v>-4</v>
      </c>
      <c r="K41" s="162">
        <v>1</v>
      </c>
      <c r="L41" s="162">
        <v>2.3</v>
      </c>
      <c r="M41" s="162">
        <v>1</v>
      </c>
      <c r="N41" s="162">
        <v>1.2</v>
      </c>
      <c r="O41" s="162">
        <v>1.7</v>
      </c>
      <c r="P41" s="162">
        <v>1.8</v>
      </c>
      <c r="Q41" s="162">
        <v>-2.9</v>
      </c>
      <c r="R41" s="162">
        <v>4.5</v>
      </c>
      <c r="S41" s="162">
        <v>-1.6</v>
      </c>
    </row>
    <row r="42" spans="1:19" ht="13.5" customHeight="1">
      <c r="A42" s="326"/>
      <c r="B42" s="326" t="s">
        <v>470</v>
      </c>
      <c r="C42" s="327"/>
      <c r="D42" s="389">
        <v>5.1</v>
      </c>
      <c r="E42" s="162">
        <v>11.1</v>
      </c>
      <c r="F42" s="162">
        <v>0.3</v>
      </c>
      <c r="G42" s="162">
        <v>1.1</v>
      </c>
      <c r="H42" s="162">
        <v>-4.6</v>
      </c>
      <c r="I42" s="162">
        <v>26.2</v>
      </c>
      <c r="J42" s="162">
        <v>-2.8</v>
      </c>
      <c r="K42" s="162">
        <v>25.6</v>
      </c>
      <c r="L42" s="162">
        <v>13.1</v>
      </c>
      <c r="M42" s="162">
        <v>13.3</v>
      </c>
      <c r="N42" s="162">
        <v>3.7</v>
      </c>
      <c r="O42" s="162">
        <v>-2.3</v>
      </c>
      <c r="P42" s="162">
        <v>0.9</v>
      </c>
      <c r="Q42" s="162">
        <v>11.9</v>
      </c>
      <c r="R42" s="162">
        <v>11.5</v>
      </c>
      <c r="S42" s="162">
        <v>-3.2</v>
      </c>
    </row>
    <row r="43" spans="1:19" ht="13.5" customHeight="1">
      <c r="A43" s="326"/>
      <c r="B43" s="326" t="s">
        <v>471</v>
      </c>
      <c r="C43" s="327"/>
      <c r="D43" s="389">
        <v>2.6</v>
      </c>
      <c r="E43" s="162">
        <v>5.3</v>
      </c>
      <c r="F43" s="162">
        <v>2.5</v>
      </c>
      <c r="G43" s="162">
        <v>4.4</v>
      </c>
      <c r="H43" s="162">
        <v>1.7</v>
      </c>
      <c r="I43" s="162">
        <v>8.7</v>
      </c>
      <c r="J43" s="162">
        <v>2.2</v>
      </c>
      <c r="K43" s="162">
        <v>5.2</v>
      </c>
      <c r="L43" s="162">
        <v>1.8</v>
      </c>
      <c r="M43" s="162">
        <v>-1.6</v>
      </c>
      <c r="N43" s="162">
        <v>5.3</v>
      </c>
      <c r="O43" s="162">
        <v>-4.8</v>
      </c>
      <c r="P43" s="162">
        <v>6.3</v>
      </c>
      <c r="Q43" s="162">
        <v>4</v>
      </c>
      <c r="R43" s="162">
        <v>5.7</v>
      </c>
      <c r="S43" s="162">
        <v>-12.8</v>
      </c>
    </row>
    <row r="44" spans="1:19" ht="13.5" customHeight="1">
      <c r="A44" s="326"/>
      <c r="B44" s="326" t="s">
        <v>472</v>
      </c>
      <c r="C44" s="327"/>
      <c r="D44" s="389">
        <v>1.9</v>
      </c>
      <c r="E44" s="162">
        <v>1.9</v>
      </c>
      <c r="F44" s="162">
        <v>1.5</v>
      </c>
      <c r="G44" s="162">
        <v>1.9</v>
      </c>
      <c r="H44" s="162">
        <v>-17.6</v>
      </c>
      <c r="I44" s="162">
        <v>2.6</v>
      </c>
      <c r="J44" s="162">
        <v>-2</v>
      </c>
      <c r="K44" s="162">
        <v>6.1</v>
      </c>
      <c r="L44" s="162">
        <v>-0.8</v>
      </c>
      <c r="M44" s="162">
        <v>8</v>
      </c>
      <c r="N44" s="162">
        <v>8.9</v>
      </c>
      <c r="O44" s="162">
        <v>21.1</v>
      </c>
      <c r="P44" s="162">
        <v>5.6</v>
      </c>
      <c r="Q44" s="162">
        <v>3</v>
      </c>
      <c r="R44" s="162">
        <v>-3.8</v>
      </c>
      <c r="S44" s="162">
        <v>-2.6</v>
      </c>
    </row>
    <row r="45" spans="1:19" ht="13.5" customHeight="1">
      <c r="A45" s="406"/>
      <c r="B45" s="326" t="s">
        <v>473</v>
      </c>
      <c r="C45" s="407"/>
      <c r="D45" s="389">
        <v>2.6</v>
      </c>
      <c r="E45" s="162">
        <v>6.8</v>
      </c>
      <c r="F45" s="162">
        <v>1.6</v>
      </c>
      <c r="G45" s="162">
        <v>4.6</v>
      </c>
      <c r="H45" s="162">
        <v>0.4</v>
      </c>
      <c r="I45" s="162">
        <v>3.4</v>
      </c>
      <c r="J45" s="162">
        <v>-2.4</v>
      </c>
      <c r="K45" s="162">
        <v>4</v>
      </c>
      <c r="L45" s="162">
        <v>-2.7</v>
      </c>
      <c r="M45" s="162">
        <v>15.5</v>
      </c>
      <c r="N45" s="162">
        <v>11.8</v>
      </c>
      <c r="O45" s="162">
        <v>0.5</v>
      </c>
      <c r="P45" s="162">
        <v>4.1</v>
      </c>
      <c r="Q45" s="162">
        <v>3.4</v>
      </c>
      <c r="R45" s="162">
        <v>1.4</v>
      </c>
      <c r="S45" s="162">
        <v>-4.6</v>
      </c>
    </row>
    <row r="46" spans="1:19" ht="13.5" customHeight="1">
      <c r="A46" s="171"/>
      <c r="B46" s="171" t="s">
        <v>230</v>
      </c>
      <c r="C46" s="172"/>
      <c r="D46" s="173">
        <v>4.2</v>
      </c>
      <c r="E46" s="174">
        <v>2.8</v>
      </c>
      <c r="F46" s="174">
        <v>7</v>
      </c>
      <c r="G46" s="174">
        <v>13.8</v>
      </c>
      <c r="H46" s="174">
        <v>0.8</v>
      </c>
      <c r="I46" s="174">
        <v>4.3</v>
      </c>
      <c r="J46" s="174">
        <v>-2.3</v>
      </c>
      <c r="K46" s="174">
        <v>5.5</v>
      </c>
      <c r="L46" s="174">
        <v>-5.9</v>
      </c>
      <c r="M46" s="174">
        <v>8.6</v>
      </c>
      <c r="N46" s="174">
        <v>8.2</v>
      </c>
      <c r="O46" s="174">
        <v>7.8</v>
      </c>
      <c r="P46" s="174">
        <v>9.1</v>
      </c>
      <c r="Q46" s="174">
        <v>1.2</v>
      </c>
      <c r="R46" s="174">
        <v>1.7</v>
      </c>
      <c r="S46" s="174">
        <v>-1.8</v>
      </c>
    </row>
    <row r="47" spans="1:35" ht="27" customHeight="1">
      <c r="A47" s="657" t="s">
        <v>328</v>
      </c>
      <c r="B47" s="657"/>
      <c r="C47" s="658"/>
      <c r="D47" s="177">
        <v>0.7</v>
      </c>
      <c r="E47" s="177">
        <v>-5.5</v>
      </c>
      <c r="F47" s="177">
        <v>3.9</v>
      </c>
      <c r="G47" s="177">
        <v>13.2</v>
      </c>
      <c r="H47" s="177">
        <v>-3.8</v>
      </c>
      <c r="I47" s="177">
        <v>1.3</v>
      </c>
      <c r="J47" s="177">
        <v>0</v>
      </c>
      <c r="K47" s="177">
        <v>-0.4</v>
      </c>
      <c r="L47" s="177">
        <v>-6.4</v>
      </c>
      <c r="M47" s="177">
        <v>-8.1</v>
      </c>
      <c r="N47" s="177">
        <v>-0.9</v>
      </c>
      <c r="O47" s="177">
        <v>4.9</v>
      </c>
      <c r="P47" s="177">
        <v>1.8</v>
      </c>
      <c r="Q47" s="177">
        <v>-1.3</v>
      </c>
      <c r="R47" s="177">
        <v>1.7</v>
      </c>
      <c r="S47" s="177">
        <v>0.6</v>
      </c>
      <c r="T47" s="401"/>
      <c r="U47" s="401"/>
      <c r="V47" s="401"/>
      <c r="W47" s="401"/>
      <c r="X47" s="333"/>
      <c r="Y47" s="333"/>
      <c r="Z47" s="333"/>
      <c r="AA47" s="333"/>
      <c r="AB47" s="333"/>
      <c r="AC47" s="333"/>
      <c r="AD47" s="333"/>
      <c r="AE47" s="333"/>
      <c r="AF47" s="333"/>
      <c r="AG47" s="333"/>
      <c r="AH47" s="333"/>
      <c r="AI47" s="333"/>
    </row>
    <row r="48" spans="1:35" ht="27" customHeight="1">
      <c r="A48" s="333"/>
      <c r="B48" s="333"/>
      <c r="C48" s="333"/>
      <c r="D48" s="334"/>
      <c r="E48" s="334"/>
      <c r="F48" s="334"/>
      <c r="G48" s="334"/>
      <c r="H48" s="334"/>
      <c r="I48" s="334"/>
      <c r="J48" s="334"/>
      <c r="K48" s="334"/>
      <c r="L48" s="334"/>
      <c r="M48" s="334"/>
      <c r="N48" s="334"/>
      <c r="O48" s="334"/>
      <c r="P48" s="334"/>
      <c r="Q48" s="334"/>
      <c r="R48" s="334"/>
      <c r="S48" s="334"/>
      <c r="T48" s="401"/>
      <c r="U48" s="401"/>
      <c r="V48" s="401"/>
      <c r="W48" s="401"/>
      <c r="X48" s="333"/>
      <c r="Y48" s="333"/>
      <c r="Z48" s="333"/>
      <c r="AA48" s="333"/>
      <c r="AB48" s="333"/>
      <c r="AC48" s="333"/>
      <c r="AD48" s="333"/>
      <c r="AE48" s="333"/>
      <c r="AF48" s="333"/>
      <c r="AG48" s="333"/>
      <c r="AH48" s="333"/>
      <c r="AI48" s="333"/>
    </row>
    <row r="49" spans="1:19" ht="17.25">
      <c r="A49" s="159" t="s">
        <v>280</v>
      </c>
      <c r="B49" s="335"/>
      <c r="C49" s="335"/>
      <c r="D49" s="336"/>
      <c r="E49" s="336"/>
      <c r="F49" s="336"/>
      <c r="G49" s="336"/>
      <c r="H49" s="656"/>
      <c r="I49" s="656"/>
      <c r="J49" s="656"/>
      <c r="K49" s="656"/>
      <c r="L49" s="656"/>
      <c r="M49" s="656"/>
      <c r="N49" s="656"/>
      <c r="O49" s="656"/>
      <c r="P49" s="336"/>
      <c r="Q49" s="336"/>
      <c r="R49" s="336"/>
      <c r="S49" s="158"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510</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3"/>
      <c r="B53" s="163"/>
      <c r="C53" s="163"/>
      <c r="D53" s="665" t="s">
        <v>500</v>
      </c>
      <c r="E53" s="665"/>
      <c r="F53" s="665"/>
      <c r="G53" s="665"/>
      <c r="H53" s="665"/>
      <c r="I53" s="665"/>
      <c r="J53" s="665"/>
      <c r="K53" s="665"/>
      <c r="L53" s="665"/>
      <c r="M53" s="665"/>
      <c r="N53" s="665"/>
      <c r="O53" s="665"/>
      <c r="P53" s="665"/>
      <c r="Q53" s="665"/>
      <c r="R53" s="665"/>
      <c r="S53" s="164"/>
    </row>
    <row r="54" spans="1:19" ht="13.5" customHeight="1">
      <c r="A54" s="321" t="s">
        <v>464</v>
      </c>
      <c r="B54" s="321" t="s">
        <v>503</v>
      </c>
      <c r="C54" s="322" t="s">
        <v>465</v>
      </c>
      <c r="D54" s="323">
        <v>99.5</v>
      </c>
      <c r="E54" s="324">
        <v>117.6</v>
      </c>
      <c r="F54" s="324">
        <v>95</v>
      </c>
      <c r="G54" s="324">
        <v>102.6</v>
      </c>
      <c r="H54" s="324">
        <v>73.6</v>
      </c>
      <c r="I54" s="324">
        <v>94.2</v>
      </c>
      <c r="J54" s="324">
        <v>102.4</v>
      </c>
      <c r="K54" s="324">
        <v>104.6</v>
      </c>
      <c r="L54" s="325">
        <v>60.9</v>
      </c>
      <c r="M54" s="325">
        <v>111.9</v>
      </c>
      <c r="N54" s="325">
        <v>95.3</v>
      </c>
      <c r="O54" s="325">
        <v>112.3</v>
      </c>
      <c r="P54" s="324">
        <v>105.5</v>
      </c>
      <c r="Q54" s="324">
        <v>108.2</v>
      </c>
      <c r="R54" s="324">
        <v>100.3</v>
      </c>
      <c r="S54" s="325">
        <v>93.8</v>
      </c>
    </row>
    <row r="55" spans="1:19" ht="13.5" customHeight="1">
      <c r="A55" s="326"/>
      <c r="B55" s="326" t="s">
        <v>148</v>
      </c>
      <c r="C55" s="327"/>
      <c r="D55" s="328">
        <v>99.7</v>
      </c>
      <c r="E55" s="161">
        <v>115.7</v>
      </c>
      <c r="F55" s="161">
        <v>97.1</v>
      </c>
      <c r="G55" s="161">
        <v>91.4</v>
      </c>
      <c r="H55" s="161">
        <v>75.3</v>
      </c>
      <c r="I55" s="161">
        <v>101.7</v>
      </c>
      <c r="J55" s="161">
        <v>103.4</v>
      </c>
      <c r="K55" s="161">
        <v>105.5</v>
      </c>
      <c r="L55" s="329">
        <v>61.1</v>
      </c>
      <c r="M55" s="329">
        <v>106.2</v>
      </c>
      <c r="N55" s="329">
        <v>91.8</v>
      </c>
      <c r="O55" s="329">
        <v>105.7</v>
      </c>
      <c r="P55" s="161">
        <v>97.6</v>
      </c>
      <c r="Q55" s="161">
        <v>106.6</v>
      </c>
      <c r="R55" s="161">
        <v>92.9</v>
      </c>
      <c r="S55" s="329">
        <v>94.1</v>
      </c>
    </row>
    <row r="56" spans="1:19" ht="13.5" customHeight="1">
      <c r="A56" s="326"/>
      <c r="B56" s="326" t="s">
        <v>150</v>
      </c>
      <c r="C56" s="327"/>
      <c r="D56" s="328">
        <v>99.7</v>
      </c>
      <c r="E56" s="161">
        <v>117.6</v>
      </c>
      <c r="F56" s="161">
        <v>97.8</v>
      </c>
      <c r="G56" s="161">
        <v>88.7</v>
      </c>
      <c r="H56" s="161">
        <v>89.3</v>
      </c>
      <c r="I56" s="161">
        <v>102.2</v>
      </c>
      <c r="J56" s="161">
        <v>102.2</v>
      </c>
      <c r="K56" s="161">
        <v>108</v>
      </c>
      <c r="L56" s="329">
        <v>72.3</v>
      </c>
      <c r="M56" s="329">
        <v>101.3</v>
      </c>
      <c r="N56" s="329">
        <v>93.1</v>
      </c>
      <c r="O56" s="329">
        <v>103.3</v>
      </c>
      <c r="P56" s="161">
        <v>99</v>
      </c>
      <c r="Q56" s="161">
        <v>100.5</v>
      </c>
      <c r="R56" s="161">
        <v>98.2</v>
      </c>
      <c r="S56" s="329">
        <v>96.2</v>
      </c>
    </row>
    <row r="57" spans="1:19" ht="13.5" customHeight="1">
      <c r="A57" s="326"/>
      <c r="B57" s="326" t="s">
        <v>151</v>
      </c>
      <c r="C57" s="327"/>
      <c r="D57" s="328">
        <v>100.3</v>
      </c>
      <c r="E57" s="161">
        <v>104.7</v>
      </c>
      <c r="F57" s="161">
        <v>98</v>
      </c>
      <c r="G57" s="161">
        <v>83.7</v>
      </c>
      <c r="H57" s="161">
        <v>99.8</v>
      </c>
      <c r="I57" s="161">
        <v>105.8</v>
      </c>
      <c r="J57" s="161">
        <v>103.7</v>
      </c>
      <c r="K57" s="161">
        <v>100.2</v>
      </c>
      <c r="L57" s="329">
        <v>79.6</v>
      </c>
      <c r="M57" s="329">
        <v>104.5</v>
      </c>
      <c r="N57" s="329">
        <v>97.5</v>
      </c>
      <c r="O57" s="329">
        <v>96.9</v>
      </c>
      <c r="P57" s="161">
        <v>101.1</v>
      </c>
      <c r="Q57" s="161">
        <v>101.9</v>
      </c>
      <c r="R57" s="161">
        <v>105.4</v>
      </c>
      <c r="S57" s="329">
        <v>97.1</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6"/>
      <c r="B60" s="326" t="s">
        <v>442</v>
      </c>
      <c r="C60" s="327"/>
      <c r="D60" s="387">
        <v>81</v>
      </c>
      <c r="E60" s="388">
        <v>85.9</v>
      </c>
      <c r="F60" s="388">
        <v>78.8</v>
      </c>
      <c r="G60" s="388">
        <v>79.1</v>
      </c>
      <c r="H60" s="388">
        <v>82.3</v>
      </c>
      <c r="I60" s="388">
        <v>84.7</v>
      </c>
      <c r="J60" s="388">
        <v>83</v>
      </c>
      <c r="K60" s="388">
        <v>66.2</v>
      </c>
      <c r="L60" s="388">
        <v>75.4</v>
      </c>
      <c r="M60" s="388">
        <v>75.8</v>
      </c>
      <c r="N60" s="388">
        <v>86.5</v>
      </c>
      <c r="O60" s="388">
        <v>91.7</v>
      </c>
      <c r="P60" s="388">
        <v>85.5</v>
      </c>
      <c r="Q60" s="388">
        <v>82.9</v>
      </c>
      <c r="R60" s="388">
        <v>77.9</v>
      </c>
      <c r="S60" s="388">
        <v>88.8</v>
      </c>
    </row>
    <row r="61" spans="1:19" ht="13.5" customHeight="1">
      <c r="A61" s="326"/>
      <c r="B61" s="326" t="s">
        <v>474</v>
      </c>
      <c r="C61" s="327"/>
      <c r="D61" s="389">
        <v>84.8</v>
      </c>
      <c r="E61" s="162">
        <v>82.9</v>
      </c>
      <c r="F61" s="162">
        <v>86.2</v>
      </c>
      <c r="G61" s="162">
        <v>73.5</v>
      </c>
      <c r="H61" s="162">
        <v>83</v>
      </c>
      <c r="I61" s="162">
        <v>88.7</v>
      </c>
      <c r="J61" s="162">
        <v>84.3</v>
      </c>
      <c r="K61" s="162">
        <v>67.2</v>
      </c>
      <c r="L61" s="162">
        <v>75.7</v>
      </c>
      <c r="M61" s="162">
        <v>76.2</v>
      </c>
      <c r="N61" s="162">
        <v>88.3</v>
      </c>
      <c r="O61" s="162">
        <v>95.1</v>
      </c>
      <c r="P61" s="162">
        <v>86</v>
      </c>
      <c r="Q61" s="162">
        <v>84.9</v>
      </c>
      <c r="R61" s="162">
        <v>74.7</v>
      </c>
      <c r="S61" s="162">
        <v>88.6</v>
      </c>
    </row>
    <row r="62" spans="1:19" ht="13.5" customHeight="1">
      <c r="A62" s="326"/>
      <c r="B62" s="326" t="s">
        <v>499</v>
      </c>
      <c r="C62" s="327"/>
      <c r="D62" s="389">
        <v>193</v>
      </c>
      <c r="E62" s="162">
        <v>179.7</v>
      </c>
      <c r="F62" s="162">
        <v>199.8</v>
      </c>
      <c r="G62" s="162">
        <v>220.3</v>
      </c>
      <c r="H62" s="162">
        <v>189.8</v>
      </c>
      <c r="I62" s="162">
        <v>171.3</v>
      </c>
      <c r="J62" s="162">
        <v>159.5</v>
      </c>
      <c r="K62" s="162">
        <v>220</v>
      </c>
      <c r="L62" s="162">
        <v>99.2</v>
      </c>
      <c r="M62" s="162">
        <v>216.3</v>
      </c>
      <c r="N62" s="162">
        <v>125.5</v>
      </c>
      <c r="O62" s="162">
        <v>137.5</v>
      </c>
      <c r="P62" s="162">
        <v>253.2</v>
      </c>
      <c r="Q62" s="162">
        <v>203.4</v>
      </c>
      <c r="R62" s="162">
        <v>178.7</v>
      </c>
      <c r="S62" s="162">
        <v>151.9</v>
      </c>
    </row>
    <row r="63" spans="1:19" ht="13.5" customHeight="1">
      <c r="A63" s="326" t="s">
        <v>744</v>
      </c>
      <c r="B63" s="326" t="s">
        <v>475</v>
      </c>
      <c r="C63" s="327" t="s">
        <v>152</v>
      </c>
      <c r="D63" s="389">
        <v>86</v>
      </c>
      <c r="E63" s="162">
        <v>97.1</v>
      </c>
      <c r="F63" s="162">
        <v>81.3</v>
      </c>
      <c r="G63" s="162">
        <v>74.6</v>
      </c>
      <c r="H63" s="162">
        <v>78.5</v>
      </c>
      <c r="I63" s="162">
        <v>87</v>
      </c>
      <c r="J63" s="162">
        <v>87</v>
      </c>
      <c r="K63" s="162">
        <v>68.7</v>
      </c>
      <c r="L63" s="162">
        <v>256.6</v>
      </c>
      <c r="M63" s="162">
        <v>75.3</v>
      </c>
      <c r="N63" s="162">
        <v>101.4</v>
      </c>
      <c r="O63" s="162">
        <v>92.6</v>
      </c>
      <c r="P63" s="162">
        <v>85.5</v>
      </c>
      <c r="Q63" s="162">
        <v>86</v>
      </c>
      <c r="R63" s="162">
        <v>112.8</v>
      </c>
      <c r="S63" s="162">
        <v>87.9</v>
      </c>
    </row>
    <row r="64" spans="1:19" ht="13.5" customHeight="1">
      <c r="A64" s="326"/>
      <c r="B64" s="326" t="s">
        <v>466</v>
      </c>
      <c r="C64" s="327"/>
      <c r="D64" s="389">
        <v>81</v>
      </c>
      <c r="E64" s="162">
        <v>80.7</v>
      </c>
      <c r="F64" s="162">
        <v>79</v>
      </c>
      <c r="G64" s="162">
        <v>76.8</v>
      </c>
      <c r="H64" s="162">
        <v>78.8</v>
      </c>
      <c r="I64" s="162">
        <v>88.6</v>
      </c>
      <c r="J64" s="162">
        <v>83</v>
      </c>
      <c r="K64" s="162">
        <v>66.2</v>
      </c>
      <c r="L64" s="162">
        <v>72.9</v>
      </c>
      <c r="M64" s="162">
        <v>74.3</v>
      </c>
      <c r="N64" s="162">
        <v>93.7</v>
      </c>
      <c r="O64" s="162">
        <v>86.7</v>
      </c>
      <c r="P64" s="162">
        <v>85.3</v>
      </c>
      <c r="Q64" s="162">
        <v>82.5</v>
      </c>
      <c r="R64" s="162">
        <v>74.5</v>
      </c>
      <c r="S64" s="162">
        <v>86.8</v>
      </c>
    </row>
    <row r="65" spans="2:19" ht="13.5" customHeight="1">
      <c r="B65" s="326" t="s">
        <v>467</v>
      </c>
      <c r="C65" s="327"/>
      <c r="D65" s="389">
        <v>84.2</v>
      </c>
      <c r="E65" s="162">
        <v>79.9</v>
      </c>
      <c r="F65" s="162">
        <v>82.3</v>
      </c>
      <c r="G65" s="162">
        <v>77.9</v>
      </c>
      <c r="H65" s="162">
        <v>88.6</v>
      </c>
      <c r="I65" s="162">
        <v>87.8</v>
      </c>
      <c r="J65" s="162">
        <v>95.9</v>
      </c>
      <c r="K65" s="162">
        <v>69.9</v>
      </c>
      <c r="L65" s="162">
        <v>75.2</v>
      </c>
      <c r="M65" s="162">
        <v>75.6</v>
      </c>
      <c r="N65" s="162">
        <v>94.2</v>
      </c>
      <c r="O65" s="162">
        <v>87.3</v>
      </c>
      <c r="P65" s="162">
        <v>86.1</v>
      </c>
      <c r="Q65" s="162">
        <v>84.2</v>
      </c>
      <c r="R65" s="162">
        <v>79.4</v>
      </c>
      <c r="S65" s="162">
        <v>88.8</v>
      </c>
    </row>
    <row r="66" spans="1:19" ht="13.5" customHeight="1">
      <c r="A66" s="326"/>
      <c r="B66" s="326" t="s">
        <v>468</v>
      </c>
      <c r="C66" s="327"/>
      <c r="D66" s="389">
        <v>83.2</v>
      </c>
      <c r="E66" s="162">
        <v>80.5</v>
      </c>
      <c r="F66" s="162">
        <v>81.5</v>
      </c>
      <c r="G66" s="162">
        <v>78</v>
      </c>
      <c r="H66" s="162">
        <v>83.3</v>
      </c>
      <c r="I66" s="162">
        <v>91.5</v>
      </c>
      <c r="J66" s="162">
        <v>86</v>
      </c>
      <c r="K66" s="162">
        <v>71.9</v>
      </c>
      <c r="L66" s="162">
        <v>78</v>
      </c>
      <c r="M66" s="162">
        <v>75.8</v>
      </c>
      <c r="N66" s="162">
        <v>92.6</v>
      </c>
      <c r="O66" s="162">
        <v>94.3</v>
      </c>
      <c r="P66" s="162">
        <v>85.6</v>
      </c>
      <c r="Q66" s="162">
        <v>81.8</v>
      </c>
      <c r="R66" s="162">
        <v>104.7</v>
      </c>
      <c r="S66" s="162">
        <v>87.9</v>
      </c>
    </row>
    <row r="67" spans="1:19" ht="13.5" customHeight="1">
      <c r="A67" s="326"/>
      <c r="B67" s="326" t="s">
        <v>469</v>
      </c>
      <c r="C67" s="327"/>
      <c r="D67" s="389">
        <v>81.5</v>
      </c>
      <c r="E67" s="162">
        <v>83.8</v>
      </c>
      <c r="F67" s="162">
        <v>78.4</v>
      </c>
      <c r="G67" s="162">
        <v>74.5</v>
      </c>
      <c r="H67" s="162">
        <v>82.2</v>
      </c>
      <c r="I67" s="162">
        <v>86.2</v>
      </c>
      <c r="J67" s="162">
        <v>84.2</v>
      </c>
      <c r="K67" s="162">
        <v>72.5</v>
      </c>
      <c r="L67" s="162">
        <v>74.8</v>
      </c>
      <c r="M67" s="162">
        <v>74.3</v>
      </c>
      <c r="N67" s="162">
        <v>95</v>
      </c>
      <c r="O67" s="162">
        <v>92.3</v>
      </c>
      <c r="P67" s="162">
        <v>87.9</v>
      </c>
      <c r="Q67" s="162">
        <v>83.8</v>
      </c>
      <c r="R67" s="162">
        <v>76.9</v>
      </c>
      <c r="S67" s="162">
        <v>86.2</v>
      </c>
    </row>
    <row r="68" spans="1:19" ht="13.5" customHeight="1">
      <c r="A68" s="326"/>
      <c r="B68" s="326" t="s">
        <v>470</v>
      </c>
      <c r="C68" s="327"/>
      <c r="D68" s="389">
        <v>143.1</v>
      </c>
      <c r="E68" s="162">
        <v>83.6</v>
      </c>
      <c r="F68" s="162">
        <v>137.7</v>
      </c>
      <c r="G68" s="162">
        <v>212</v>
      </c>
      <c r="H68" s="162">
        <v>199</v>
      </c>
      <c r="I68" s="162">
        <v>127.7</v>
      </c>
      <c r="J68" s="162">
        <v>116.4</v>
      </c>
      <c r="K68" s="162">
        <v>206.1</v>
      </c>
      <c r="L68" s="162">
        <v>76</v>
      </c>
      <c r="M68" s="162">
        <v>104.9</v>
      </c>
      <c r="N68" s="162">
        <v>111.7</v>
      </c>
      <c r="O68" s="162">
        <v>137.7</v>
      </c>
      <c r="P68" s="162">
        <v>242.3</v>
      </c>
      <c r="Q68" s="162">
        <v>148.2</v>
      </c>
      <c r="R68" s="162">
        <v>115.7</v>
      </c>
      <c r="S68" s="162">
        <v>142.2</v>
      </c>
    </row>
    <row r="69" spans="1:19" ht="13.5" customHeight="1">
      <c r="A69" s="326"/>
      <c r="B69" s="326" t="s">
        <v>471</v>
      </c>
      <c r="C69" s="327"/>
      <c r="D69" s="389">
        <v>129.4</v>
      </c>
      <c r="E69" s="162">
        <v>160.8</v>
      </c>
      <c r="F69" s="162">
        <v>137.2</v>
      </c>
      <c r="G69" s="162">
        <v>74.2</v>
      </c>
      <c r="H69" s="162">
        <v>82.7</v>
      </c>
      <c r="I69" s="162">
        <v>131.4</v>
      </c>
      <c r="J69" s="162">
        <v>134.3</v>
      </c>
      <c r="K69" s="162">
        <v>72.5</v>
      </c>
      <c r="L69" s="162">
        <v>277.7</v>
      </c>
      <c r="M69" s="162">
        <v>201.3</v>
      </c>
      <c r="N69" s="162">
        <v>115.8</v>
      </c>
      <c r="O69" s="162">
        <v>111.4</v>
      </c>
      <c r="P69" s="162">
        <v>87.7</v>
      </c>
      <c r="Q69" s="162">
        <v>122.4</v>
      </c>
      <c r="R69" s="162">
        <v>126.8</v>
      </c>
      <c r="S69" s="162">
        <v>88.5</v>
      </c>
    </row>
    <row r="70" spans="1:19" ht="13.5" customHeight="1">
      <c r="A70" s="326"/>
      <c r="B70" s="326" t="s">
        <v>472</v>
      </c>
      <c r="C70" s="327"/>
      <c r="D70" s="389">
        <v>83.5</v>
      </c>
      <c r="E70" s="162">
        <v>79.5</v>
      </c>
      <c r="F70" s="162">
        <v>80.9</v>
      </c>
      <c r="G70" s="162">
        <v>72.8</v>
      </c>
      <c r="H70" s="162">
        <v>80.5</v>
      </c>
      <c r="I70" s="162">
        <v>91.8</v>
      </c>
      <c r="J70" s="162">
        <v>87.2</v>
      </c>
      <c r="K70" s="162">
        <v>80.6</v>
      </c>
      <c r="L70" s="162">
        <v>77.5</v>
      </c>
      <c r="M70" s="162">
        <v>74</v>
      </c>
      <c r="N70" s="162">
        <v>92.8</v>
      </c>
      <c r="O70" s="162">
        <v>101.9</v>
      </c>
      <c r="P70" s="162">
        <v>86.2</v>
      </c>
      <c r="Q70" s="162">
        <v>86.3</v>
      </c>
      <c r="R70" s="162">
        <v>106.8</v>
      </c>
      <c r="S70" s="162">
        <v>83.5</v>
      </c>
    </row>
    <row r="71" spans="1:46" ht="13.5" customHeight="1">
      <c r="A71" s="326"/>
      <c r="B71" s="326" t="s">
        <v>473</v>
      </c>
      <c r="C71" s="327"/>
      <c r="D71" s="389">
        <v>82.4</v>
      </c>
      <c r="E71" s="162">
        <v>99.4</v>
      </c>
      <c r="F71" s="162">
        <v>79.6</v>
      </c>
      <c r="G71" s="162">
        <v>73.3</v>
      </c>
      <c r="H71" s="162">
        <v>84.4</v>
      </c>
      <c r="I71" s="162">
        <v>88.5</v>
      </c>
      <c r="J71" s="162">
        <v>82.7</v>
      </c>
      <c r="K71" s="162">
        <v>69.6</v>
      </c>
      <c r="L71" s="162">
        <v>74.9</v>
      </c>
      <c r="M71" s="162">
        <v>73.4</v>
      </c>
      <c r="N71" s="162">
        <v>93.6</v>
      </c>
      <c r="O71" s="162">
        <v>89.1</v>
      </c>
      <c r="P71" s="162">
        <v>87.5</v>
      </c>
      <c r="Q71" s="162">
        <v>85.1</v>
      </c>
      <c r="R71" s="162">
        <v>77.1</v>
      </c>
      <c r="S71" s="162">
        <v>85.2</v>
      </c>
      <c r="T71" s="398"/>
      <c r="V71" s="398"/>
      <c r="W71" s="398"/>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326"/>
      <c r="B72" s="171" t="s">
        <v>230</v>
      </c>
      <c r="C72" s="172"/>
      <c r="D72" s="173">
        <v>84.5</v>
      </c>
      <c r="E72" s="174">
        <v>86.5</v>
      </c>
      <c r="F72" s="174">
        <v>84.2</v>
      </c>
      <c r="G72" s="174">
        <v>83</v>
      </c>
      <c r="H72" s="174">
        <v>81.4</v>
      </c>
      <c r="I72" s="174">
        <v>91.3</v>
      </c>
      <c r="J72" s="174">
        <v>83.5</v>
      </c>
      <c r="K72" s="174">
        <v>70.5</v>
      </c>
      <c r="L72" s="174">
        <v>76.4</v>
      </c>
      <c r="M72" s="174">
        <v>73.5</v>
      </c>
      <c r="N72" s="174">
        <v>94</v>
      </c>
      <c r="O72" s="174">
        <v>91.6</v>
      </c>
      <c r="P72" s="174">
        <v>90</v>
      </c>
      <c r="Q72" s="174">
        <v>84.2</v>
      </c>
      <c r="R72" s="174">
        <v>79.5</v>
      </c>
      <c r="S72" s="174">
        <v>85.6</v>
      </c>
      <c r="T72" s="398"/>
      <c r="V72" s="398"/>
      <c r="W72" s="398"/>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3"/>
      <c r="B73" s="163"/>
      <c r="C73" s="163"/>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-1.4</v>
      </c>
      <c r="E74" s="324">
        <v>4.9</v>
      </c>
      <c r="F74" s="324">
        <v>0.9</v>
      </c>
      <c r="G74" s="324">
        <v>-4.5</v>
      </c>
      <c r="H74" s="324">
        <v>-6.3</v>
      </c>
      <c r="I74" s="324">
        <v>-2.9</v>
      </c>
      <c r="J74" s="324">
        <v>1.4</v>
      </c>
      <c r="K74" s="324">
        <v>-5.3</v>
      </c>
      <c r="L74" s="325">
        <v>6.1</v>
      </c>
      <c r="M74" s="325">
        <v>3.1</v>
      </c>
      <c r="N74" s="325">
        <v>-14.3</v>
      </c>
      <c r="O74" s="325">
        <v>3.8</v>
      </c>
      <c r="P74" s="324">
        <v>-4.5</v>
      </c>
      <c r="Q74" s="324">
        <v>-7.5</v>
      </c>
      <c r="R74" s="324">
        <v>-1.2</v>
      </c>
      <c r="S74" s="325">
        <v>0.5</v>
      </c>
    </row>
    <row r="75" spans="1:19" ht="13.5" customHeight="1">
      <c r="A75" s="326"/>
      <c r="B75" s="326" t="s">
        <v>148</v>
      </c>
      <c r="C75" s="327"/>
      <c r="D75" s="328">
        <v>0.2</v>
      </c>
      <c r="E75" s="161">
        <v>-1.6</v>
      </c>
      <c r="F75" s="161">
        <v>2.2</v>
      </c>
      <c r="G75" s="161">
        <v>-10.9</v>
      </c>
      <c r="H75" s="161">
        <v>2.2</v>
      </c>
      <c r="I75" s="161">
        <v>8</v>
      </c>
      <c r="J75" s="161">
        <v>1</v>
      </c>
      <c r="K75" s="161">
        <v>0.8</v>
      </c>
      <c r="L75" s="329">
        <v>0.3</v>
      </c>
      <c r="M75" s="329">
        <v>-5</v>
      </c>
      <c r="N75" s="329">
        <v>-3.7</v>
      </c>
      <c r="O75" s="329">
        <v>-5.9</v>
      </c>
      <c r="P75" s="161">
        <v>-7.4</v>
      </c>
      <c r="Q75" s="161">
        <v>-1.4</v>
      </c>
      <c r="R75" s="161">
        <v>-7.3</v>
      </c>
      <c r="S75" s="329">
        <v>0.3</v>
      </c>
    </row>
    <row r="76" spans="1:19" ht="13.5" customHeight="1">
      <c r="A76" s="326"/>
      <c r="B76" s="326" t="s">
        <v>150</v>
      </c>
      <c r="C76" s="327"/>
      <c r="D76" s="328">
        <v>0.1</v>
      </c>
      <c r="E76" s="161">
        <v>1.6</v>
      </c>
      <c r="F76" s="161">
        <v>0.8</v>
      </c>
      <c r="G76" s="161">
        <v>-3.1</v>
      </c>
      <c r="H76" s="161">
        <v>18.7</v>
      </c>
      <c r="I76" s="161">
        <v>0.5</v>
      </c>
      <c r="J76" s="161">
        <v>-1.2</v>
      </c>
      <c r="K76" s="161">
        <v>2.3</v>
      </c>
      <c r="L76" s="329">
        <v>18.2</v>
      </c>
      <c r="M76" s="329">
        <v>-4.6</v>
      </c>
      <c r="N76" s="329">
        <v>1.5</v>
      </c>
      <c r="O76" s="329">
        <v>-2.3</v>
      </c>
      <c r="P76" s="161">
        <v>1.5</v>
      </c>
      <c r="Q76" s="161">
        <v>-5.8</v>
      </c>
      <c r="R76" s="161">
        <v>5.7</v>
      </c>
      <c r="S76" s="329">
        <v>2.2</v>
      </c>
    </row>
    <row r="77" spans="1:19" ht="13.5" customHeight="1">
      <c r="A77" s="326"/>
      <c r="B77" s="326" t="s">
        <v>151</v>
      </c>
      <c r="C77" s="327"/>
      <c r="D77" s="328">
        <v>0.5</v>
      </c>
      <c r="E77" s="161">
        <v>-11</v>
      </c>
      <c r="F77" s="161">
        <v>0.2</v>
      </c>
      <c r="G77" s="161">
        <v>-5.7</v>
      </c>
      <c r="H77" s="161">
        <v>11.7</v>
      </c>
      <c r="I77" s="161">
        <v>3.5</v>
      </c>
      <c r="J77" s="161">
        <v>1.4</v>
      </c>
      <c r="K77" s="161">
        <v>-7.2</v>
      </c>
      <c r="L77" s="329">
        <v>10.2</v>
      </c>
      <c r="M77" s="329">
        <v>3.1</v>
      </c>
      <c r="N77" s="329">
        <v>4.8</v>
      </c>
      <c r="O77" s="329">
        <v>-6.2</v>
      </c>
      <c r="P77" s="161">
        <v>2</v>
      </c>
      <c r="Q77" s="161">
        <v>1.4</v>
      </c>
      <c r="R77" s="161">
        <v>7.2</v>
      </c>
      <c r="S77" s="329">
        <v>1</v>
      </c>
    </row>
    <row r="78" spans="1:19" ht="13.5" customHeight="1">
      <c r="A78" s="326"/>
      <c r="B78" s="326" t="s">
        <v>742</v>
      </c>
      <c r="C78" s="327"/>
      <c r="D78" s="328">
        <v>-0.3</v>
      </c>
      <c r="E78" s="161">
        <v>-4.5</v>
      </c>
      <c r="F78" s="161">
        <v>2</v>
      </c>
      <c r="G78" s="161">
        <v>19.5</v>
      </c>
      <c r="H78" s="161">
        <v>0.2</v>
      </c>
      <c r="I78" s="161">
        <v>-5.4</v>
      </c>
      <c r="J78" s="161">
        <v>-3.5</v>
      </c>
      <c r="K78" s="161">
        <v>-0.2</v>
      </c>
      <c r="L78" s="329">
        <v>25.6</v>
      </c>
      <c r="M78" s="329">
        <v>-4.3</v>
      </c>
      <c r="N78" s="329">
        <v>2.5</v>
      </c>
      <c r="O78" s="329">
        <v>3.2</v>
      </c>
      <c r="P78" s="161">
        <v>-1.1</v>
      </c>
      <c r="Q78" s="161">
        <v>-1.8</v>
      </c>
      <c r="R78" s="161">
        <v>-5.1</v>
      </c>
      <c r="S78" s="329">
        <v>3</v>
      </c>
    </row>
    <row r="79" spans="1:19" ht="13.5" customHeight="1">
      <c r="A79" s="230"/>
      <c r="B79" s="171" t="s">
        <v>745</v>
      </c>
      <c r="C79" s="231"/>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6"/>
      <c r="B80" s="326" t="s">
        <v>442</v>
      </c>
      <c r="C80" s="327"/>
      <c r="D80" s="387">
        <v>0.4</v>
      </c>
      <c r="E80" s="388">
        <v>1.7</v>
      </c>
      <c r="F80" s="388">
        <v>-0.8</v>
      </c>
      <c r="G80" s="388">
        <v>-0.9</v>
      </c>
      <c r="H80" s="388">
        <v>-0.9</v>
      </c>
      <c r="I80" s="388">
        <v>-0.2</v>
      </c>
      <c r="J80" s="388">
        <v>-1.7</v>
      </c>
      <c r="K80" s="388">
        <v>-8.3</v>
      </c>
      <c r="L80" s="388">
        <v>2.9</v>
      </c>
      <c r="M80" s="388">
        <v>0.6</v>
      </c>
      <c r="N80" s="388">
        <v>2.1</v>
      </c>
      <c r="O80" s="388">
        <v>3.3</v>
      </c>
      <c r="P80" s="388">
        <v>5.4</v>
      </c>
      <c r="Q80" s="388">
        <v>3.7</v>
      </c>
      <c r="R80" s="388">
        <v>4.4</v>
      </c>
      <c r="S80" s="388">
        <v>-0.4</v>
      </c>
    </row>
    <row r="81" spans="1:19" ht="13.5" customHeight="1">
      <c r="A81" s="326"/>
      <c r="B81" s="326" t="s">
        <v>474</v>
      </c>
      <c r="C81" s="327"/>
      <c r="D81" s="389">
        <v>1.1</v>
      </c>
      <c r="E81" s="162">
        <v>-2.8</v>
      </c>
      <c r="F81" s="162">
        <v>0</v>
      </c>
      <c r="G81" s="162">
        <v>-2</v>
      </c>
      <c r="H81" s="162">
        <v>-2.4</v>
      </c>
      <c r="I81" s="162">
        <v>2.7</v>
      </c>
      <c r="J81" s="162">
        <v>-8.5</v>
      </c>
      <c r="K81" s="162">
        <v>-6.9</v>
      </c>
      <c r="L81" s="162">
        <v>4.9</v>
      </c>
      <c r="M81" s="162">
        <v>2.5</v>
      </c>
      <c r="N81" s="162">
        <v>3.7</v>
      </c>
      <c r="O81" s="162">
        <v>2.3</v>
      </c>
      <c r="P81" s="162">
        <v>11.6</v>
      </c>
      <c r="Q81" s="162">
        <v>7.4</v>
      </c>
      <c r="R81" s="162">
        <v>-0.4</v>
      </c>
      <c r="S81" s="162">
        <v>-0.4</v>
      </c>
    </row>
    <row r="82" spans="1:19" ht="13.5" customHeight="1">
      <c r="A82" s="326"/>
      <c r="B82" s="326" t="s">
        <v>499</v>
      </c>
      <c r="C82" s="327"/>
      <c r="D82" s="389">
        <v>1</v>
      </c>
      <c r="E82" s="162">
        <v>17.1</v>
      </c>
      <c r="F82" s="162">
        <v>0.2</v>
      </c>
      <c r="G82" s="162">
        <v>2</v>
      </c>
      <c r="H82" s="162">
        <v>-0.1</v>
      </c>
      <c r="I82" s="162">
        <v>0.9</v>
      </c>
      <c r="J82" s="162">
        <v>-2.9</v>
      </c>
      <c r="K82" s="162">
        <v>-11.1</v>
      </c>
      <c r="L82" s="162">
        <v>1.2</v>
      </c>
      <c r="M82" s="162">
        <v>9.2</v>
      </c>
      <c r="N82" s="162">
        <v>-8.4</v>
      </c>
      <c r="O82" s="162">
        <v>-6.8</v>
      </c>
      <c r="P82" s="162">
        <v>5.8</v>
      </c>
      <c r="Q82" s="162">
        <v>0.7</v>
      </c>
      <c r="R82" s="162">
        <v>3.6</v>
      </c>
      <c r="S82" s="162">
        <v>2.1</v>
      </c>
    </row>
    <row r="83" spans="1:19" ht="13.5" customHeight="1">
      <c r="A83" s="326" t="s">
        <v>744</v>
      </c>
      <c r="B83" s="326" t="s">
        <v>475</v>
      </c>
      <c r="C83" s="327" t="s">
        <v>152</v>
      </c>
      <c r="D83" s="389">
        <v>2</v>
      </c>
      <c r="E83" s="162">
        <v>-1.3</v>
      </c>
      <c r="F83" s="162">
        <v>1.4</v>
      </c>
      <c r="G83" s="162">
        <v>1.1</v>
      </c>
      <c r="H83" s="162">
        <v>-2</v>
      </c>
      <c r="I83" s="162">
        <v>2.7</v>
      </c>
      <c r="J83" s="162">
        <v>0.1</v>
      </c>
      <c r="K83" s="162">
        <v>-3.2</v>
      </c>
      <c r="L83" s="162">
        <v>19.1</v>
      </c>
      <c r="M83" s="162">
        <v>-1.4</v>
      </c>
      <c r="N83" s="162">
        <v>14.6</v>
      </c>
      <c r="O83" s="162">
        <v>4.9</v>
      </c>
      <c r="P83" s="162">
        <v>0.9</v>
      </c>
      <c r="Q83" s="162">
        <v>3.6</v>
      </c>
      <c r="R83" s="162">
        <v>-3.7</v>
      </c>
      <c r="S83" s="162">
        <v>-3.5</v>
      </c>
    </row>
    <row r="84" spans="1:19" ht="13.5" customHeight="1">
      <c r="A84" s="326"/>
      <c r="B84" s="326" t="s">
        <v>466</v>
      </c>
      <c r="C84" s="327"/>
      <c r="D84" s="389">
        <v>0.4</v>
      </c>
      <c r="E84" s="162">
        <v>-6.4</v>
      </c>
      <c r="F84" s="162">
        <v>0.5</v>
      </c>
      <c r="G84" s="162">
        <v>1.7</v>
      </c>
      <c r="H84" s="162">
        <v>-1</v>
      </c>
      <c r="I84" s="162">
        <v>3.6</v>
      </c>
      <c r="J84" s="162">
        <v>0.5</v>
      </c>
      <c r="K84" s="162">
        <v>-5</v>
      </c>
      <c r="L84" s="162">
        <v>2.1</v>
      </c>
      <c r="M84" s="162">
        <v>-3.4</v>
      </c>
      <c r="N84" s="162">
        <v>10.9</v>
      </c>
      <c r="O84" s="162">
        <v>3.8</v>
      </c>
      <c r="P84" s="162">
        <v>-1</v>
      </c>
      <c r="Q84" s="162">
        <v>-1.2</v>
      </c>
      <c r="R84" s="162">
        <v>-2</v>
      </c>
      <c r="S84" s="162">
        <v>-0.2</v>
      </c>
    </row>
    <row r="85" spans="2:19" ht="13.5" customHeight="1">
      <c r="B85" s="326" t="s">
        <v>467</v>
      </c>
      <c r="C85" s="327"/>
      <c r="D85" s="389">
        <v>1.1</v>
      </c>
      <c r="E85" s="162">
        <v>-4.9</v>
      </c>
      <c r="F85" s="162">
        <v>1.4</v>
      </c>
      <c r="G85" s="162">
        <v>-2.6</v>
      </c>
      <c r="H85" s="162">
        <v>5.4</v>
      </c>
      <c r="I85" s="162">
        <v>4.5</v>
      </c>
      <c r="J85" s="162">
        <v>4.6</v>
      </c>
      <c r="K85" s="162">
        <v>-2.9</v>
      </c>
      <c r="L85" s="162">
        <v>4.3</v>
      </c>
      <c r="M85" s="162">
        <v>-3.8</v>
      </c>
      <c r="N85" s="162">
        <v>6.3</v>
      </c>
      <c r="O85" s="162">
        <v>-0.7</v>
      </c>
      <c r="P85" s="162">
        <v>-5.3</v>
      </c>
      <c r="Q85" s="162">
        <v>-1.1</v>
      </c>
      <c r="R85" s="162">
        <v>1.5</v>
      </c>
      <c r="S85" s="162">
        <v>2.5</v>
      </c>
    </row>
    <row r="86" spans="1:19" ht="13.5" customHeight="1">
      <c r="A86" s="326"/>
      <c r="B86" s="326" t="s">
        <v>468</v>
      </c>
      <c r="C86" s="327"/>
      <c r="D86" s="389">
        <v>-2.5</v>
      </c>
      <c r="E86" s="162">
        <v>-8.6</v>
      </c>
      <c r="F86" s="162">
        <v>-1.9</v>
      </c>
      <c r="G86" s="162">
        <v>3.3</v>
      </c>
      <c r="H86" s="162">
        <v>-1</v>
      </c>
      <c r="I86" s="162">
        <v>-1.1</v>
      </c>
      <c r="J86" s="162">
        <v>-10.4</v>
      </c>
      <c r="K86" s="162">
        <v>-4.6</v>
      </c>
      <c r="L86" s="162">
        <v>4.1</v>
      </c>
      <c r="M86" s="162">
        <v>-4.3</v>
      </c>
      <c r="N86" s="162">
        <v>2.1</v>
      </c>
      <c r="O86" s="162">
        <v>2.1</v>
      </c>
      <c r="P86" s="162">
        <v>0.4</v>
      </c>
      <c r="Q86" s="162">
        <v>-5.1</v>
      </c>
      <c r="R86" s="162">
        <v>21</v>
      </c>
      <c r="S86" s="162">
        <v>0.1</v>
      </c>
    </row>
    <row r="87" spans="1:19" ht="13.5" customHeight="1">
      <c r="A87" s="326"/>
      <c r="B87" s="326" t="s">
        <v>469</v>
      </c>
      <c r="C87" s="327"/>
      <c r="D87" s="389">
        <v>-0.1</v>
      </c>
      <c r="E87" s="162">
        <v>1.3</v>
      </c>
      <c r="F87" s="162">
        <v>-0.4</v>
      </c>
      <c r="G87" s="162">
        <v>-0.9</v>
      </c>
      <c r="H87" s="162">
        <v>-0.4</v>
      </c>
      <c r="I87" s="162">
        <v>-2.2</v>
      </c>
      <c r="J87" s="162">
        <v>-2.9</v>
      </c>
      <c r="K87" s="162">
        <v>-0.1</v>
      </c>
      <c r="L87" s="162">
        <v>-0.9</v>
      </c>
      <c r="M87" s="162">
        <v>-2.9</v>
      </c>
      <c r="N87" s="162">
        <v>6.1</v>
      </c>
      <c r="O87" s="162">
        <v>2</v>
      </c>
      <c r="P87" s="162">
        <v>4.4</v>
      </c>
      <c r="Q87" s="162">
        <v>-1.4</v>
      </c>
      <c r="R87" s="162">
        <v>4.1</v>
      </c>
      <c r="S87" s="162">
        <v>0.7</v>
      </c>
    </row>
    <row r="88" spans="1:19" ht="13.5" customHeight="1">
      <c r="A88" s="326"/>
      <c r="B88" s="326" t="s">
        <v>470</v>
      </c>
      <c r="C88" s="327"/>
      <c r="D88" s="389">
        <v>2.3</v>
      </c>
      <c r="E88" s="162">
        <v>4.8</v>
      </c>
      <c r="F88" s="162">
        <v>-0.7</v>
      </c>
      <c r="G88" s="162">
        <v>1.8</v>
      </c>
      <c r="H88" s="162">
        <v>-0.6</v>
      </c>
      <c r="I88" s="162">
        <v>2.3</v>
      </c>
      <c r="J88" s="162">
        <v>-6</v>
      </c>
      <c r="K88" s="162">
        <v>-0.4</v>
      </c>
      <c r="L88" s="162">
        <v>-1.2</v>
      </c>
      <c r="M88" s="162">
        <v>-7.5</v>
      </c>
      <c r="N88" s="162">
        <v>0.4</v>
      </c>
      <c r="O88" s="162">
        <v>6</v>
      </c>
      <c r="P88" s="162">
        <v>5.8</v>
      </c>
      <c r="Q88" s="162">
        <v>19.8</v>
      </c>
      <c r="R88" s="162">
        <v>9.3</v>
      </c>
      <c r="S88" s="162">
        <v>4.3</v>
      </c>
    </row>
    <row r="89" spans="1:19" ht="13.5" customHeight="1">
      <c r="A89" s="326"/>
      <c r="B89" s="326" t="s">
        <v>471</v>
      </c>
      <c r="C89" s="327"/>
      <c r="D89" s="389">
        <v>1</v>
      </c>
      <c r="E89" s="162">
        <v>-2.3</v>
      </c>
      <c r="F89" s="162">
        <v>-0.4</v>
      </c>
      <c r="G89" s="162">
        <v>-0.4</v>
      </c>
      <c r="H89" s="162">
        <v>3</v>
      </c>
      <c r="I89" s="162">
        <v>10.1</v>
      </c>
      <c r="J89" s="162">
        <v>19.2</v>
      </c>
      <c r="K89" s="162">
        <v>-0.4</v>
      </c>
      <c r="L89" s="162">
        <v>16.4</v>
      </c>
      <c r="M89" s="162">
        <v>-5.1</v>
      </c>
      <c r="N89" s="162">
        <v>3</v>
      </c>
      <c r="O89" s="162">
        <v>-5.1</v>
      </c>
      <c r="P89" s="162">
        <v>5</v>
      </c>
      <c r="Q89" s="162">
        <v>-3.8</v>
      </c>
      <c r="R89" s="162">
        <v>3.3</v>
      </c>
      <c r="S89" s="162">
        <v>-10.9</v>
      </c>
    </row>
    <row r="90" spans="1:19" ht="13.5" customHeight="1">
      <c r="A90" s="326"/>
      <c r="B90" s="326" t="s">
        <v>472</v>
      </c>
      <c r="C90" s="327"/>
      <c r="D90" s="389">
        <v>0.6</v>
      </c>
      <c r="E90" s="162">
        <v>-0.3</v>
      </c>
      <c r="F90" s="162">
        <v>-0.2</v>
      </c>
      <c r="G90" s="162">
        <v>-2.4</v>
      </c>
      <c r="H90" s="162">
        <v>1.5</v>
      </c>
      <c r="I90" s="162">
        <v>5.5</v>
      </c>
      <c r="J90" s="162">
        <v>0.8</v>
      </c>
      <c r="K90" s="162">
        <v>6.1</v>
      </c>
      <c r="L90" s="162">
        <v>2</v>
      </c>
      <c r="M90" s="162">
        <v>-1.2</v>
      </c>
      <c r="N90" s="162">
        <v>-0.5</v>
      </c>
      <c r="O90" s="162">
        <v>5.5</v>
      </c>
      <c r="P90" s="162">
        <v>2.1</v>
      </c>
      <c r="Q90" s="162">
        <v>2.6</v>
      </c>
      <c r="R90" s="162">
        <v>-8.2</v>
      </c>
      <c r="S90" s="162">
        <v>-7</v>
      </c>
    </row>
    <row r="91" spans="1:19" ht="13.5" customHeight="1">
      <c r="A91" s="326"/>
      <c r="B91" s="326" t="s">
        <v>473</v>
      </c>
      <c r="D91" s="389">
        <v>1.4</v>
      </c>
      <c r="E91" s="162">
        <v>10.3</v>
      </c>
      <c r="F91" s="162">
        <v>-0.3</v>
      </c>
      <c r="G91" s="162">
        <v>0.1</v>
      </c>
      <c r="H91" s="162">
        <v>2.3</v>
      </c>
      <c r="I91" s="162">
        <v>5.9</v>
      </c>
      <c r="J91" s="162">
        <v>0</v>
      </c>
      <c r="K91" s="162">
        <v>5.5</v>
      </c>
      <c r="L91" s="162">
        <v>0.1</v>
      </c>
      <c r="M91" s="162">
        <v>-2</v>
      </c>
      <c r="N91" s="162">
        <v>5.9</v>
      </c>
      <c r="O91" s="162">
        <v>-3</v>
      </c>
      <c r="P91" s="162">
        <v>3.7</v>
      </c>
      <c r="Q91" s="162">
        <v>2.7</v>
      </c>
      <c r="R91" s="162">
        <v>2.8</v>
      </c>
      <c r="S91" s="162">
        <v>-5.5</v>
      </c>
    </row>
    <row r="92" spans="1:19" ht="13.5" customHeight="1">
      <c r="A92" s="171"/>
      <c r="B92" s="171" t="s">
        <v>230</v>
      </c>
      <c r="C92" s="172"/>
      <c r="D92" s="173">
        <v>4.3</v>
      </c>
      <c r="E92" s="174">
        <v>0.7</v>
      </c>
      <c r="F92" s="174">
        <v>6.9</v>
      </c>
      <c r="G92" s="174">
        <v>4.9</v>
      </c>
      <c r="H92" s="174">
        <v>-1.1</v>
      </c>
      <c r="I92" s="174">
        <v>7.8</v>
      </c>
      <c r="J92" s="174">
        <v>0.6</v>
      </c>
      <c r="K92" s="174">
        <v>6.5</v>
      </c>
      <c r="L92" s="174">
        <v>1.3</v>
      </c>
      <c r="M92" s="174">
        <v>-3</v>
      </c>
      <c r="N92" s="174">
        <v>8.7</v>
      </c>
      <c r="O92" s="174">
        <v>-0.1</v>
      </c>
      <c r="P92" s="174">
        <v>5.3</v>
      </c>
      <c r="Q92" s="174">
        <v>1.6</v>
      </c>
      <c r="R92" s="174">
        <v>2.1</v>
      </c>
      <c r="S92" s="174">
        <v>-3.6</v>
      </c>
    </row>
    <row r="93" spans="1:35" ht="27" customHeight="1">
      <c r="A93" s="657" t="s">
        <v>328</v>
      </c>
      <c r="B93" s="657"/>
      <c r="C93" s="658"/>
      <c r="D93" s="240">
        <v>2.5</v>
      </c>
      <c r="E93" s="239">
        <v>-13</v>
      </c>
      <c r="F93" s="239">
        <v>5.8</v>
      </c>
      <c r="G93" s="239">
        <v>13.2</v>
      </c>
      <c r="H93" s="239">
        <v>-3.6</v>
      </c>
      <c r="I93" s="239">
        <v>3.2</v>
      </c>
      <c r="J93" s="239">
        <v>1</v>
      </c>
      <c r="K93" s="239">
        <v>1.3</v>
      </c>
      <c r="L93" s="239">
        <v>2</v>
      </c>
      <c r="M93" s="239">
        <v>0.1</v>
      </c>
      <c r="N93" s="239">
        <v>0.4</v>
      </c>
      <c r="O93" s="239">
        <v>2.8</v>
      </c>
      <c r="P93" s="239">
        <v>2.9</v>
      </c>
      <c r="Q93" s="239">
        <v>-1.1</v>
      </c>
      <c r="R93" s="239">
        <v>3.1</v>
      </c>
      <c r="S93" s="239">
        <v>0.5</v>
      </c>
      <c r="T93" s="401"/>
      <c r="U93" s="401"/>
      <c r="V93" s="401"/>
      <c r="W93" s="401"/>
      <c r="X93" s="333"/>
      <c r="Y93" s="333"/>
      <c r="Z93" s="333"/>
      <c r="AA93" s="333"/>
      <c r="AB93" s="333"/>
      <c r="AC93" s="333"/>
      <c r="AD93" s="333"/>
      <c r="AE93" s="333"/>
      <c r="AF93" s="333"/>
      <c r="AG93" s="333"/>
      <c r="AH93" s="333"/>
      <c r="AI93" s="333"/>
    </row>
  </sheetData>
  <sheetProtection/>
  <mergeCells count="11">
    <mergeCell ref="G2:N2"/>
    <mergeCell ref="H3:O3"/>
    <mergeCell ref="A4:C6"/>
    <mergeCell ref="D7:R7"/>
    <mergeCell ref="D27:S27"/>
    <mergeCell ref="H49:O49"/>
    <mergeCell ref="A93:C93"/>
    <mergeCell ref="A50:C52"/>
    <mergeCell ref="D53:R53"/>
    <mergeCell ref="D73:S73"/>
    <mergeCell ref="A47:C4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124</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510</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104.5</v>
      </c>
      <c r="E8" s="324">
        <v>117.7</v>
      </c>
      <c r="F8" s="324">
        <v>100.8</v>
      </c>
      <c r="G8" s="324">
        <v>120.3</v>
      </c>
      <c r="H8" s="324">
        <v>80.5</v>
      </c>
      <c r="I8" s="324">
        <v>106.4</v>
      </c>
      <c r="J8" s="324">
        <v>103.2</v>
      </c>
      <c r="K8" s="324">
        <v>102.5</v>
      </c>
      <c r="L8" s="325">
        <v>87.9</v>
      </c>
      <c r="M8" s="325">
        <v>113.4</v>
      </c>
      <c r="N8" s="325">
        <v>91.4</v>
      </c>
      <c r="O8" s="325">
        <v>110.2</v>
      </c>
      <c r="P8" s="324">
        <v>106</v>
      </c>
      <c r="Q8" s="324">
        <v>109.4</v>
      </c>
      <c r="R8" s="324">
        <v>110.9</v>
      </c>
      <c r="S8" s="325">
        <v>104.2</v>
      </c>
    </row>
    <row r="9" spans="1:19" ht="13.5" customHeight="1">
      <c r="A9" s="326"/>
      <c r="B9" s="326" t="s">
        <v>148</v>
      </c>
      <c r="C9" s="327"/>
      <c r="D9" s="328">
        <v>105.4</v>
      </c>
      <c r="E9" s="161">
        <v>121.2</v>
      </c>
      <c r="F9" s="161">
        <v>101.9</v>
      </c>
      <c r="G9" s="161">
        <v>106.8</v>
      </c>
      <c r="H9" s="161">
        <v>82.4</v>
      </c>
      <c r="I9" s="161">
        <v>109.5</v>
      </c>
      <c r="J9" s="161">
        <v>103.7</v>
      </c>
      <c r="K9" s="161">
        <v>105.4</v>
      </c>
      <c r="L9" s="329">
        <v>88.6</v>
      </c>
      <c r="M9" s="329">
        <v>105.7</v>
      </c>
      <c r="N9" s="329">
        <v>92.9</v>
      </c>
      <c r="O9" s="329">
        <v>124.8</v>
      </c>
      <c r="P9" s="161">
        <v>106.7</v>
      </c>
      <c r="Q9" s="161">
        <v>110.3</v>
      </c>
      <c r="R9" s="161">
        <v>102.7</v>
      </c>
      <c r="S9" s="329">
        <v>109.3</v>
      </c>
    </row>
    <row r="10" spans="1:19" ht="13.5">
      <c r="A10" s="326"/>
      <c r="B10" s="326" t="s">
        <v>150</v>
      </c>
      <c r="C10" s="327"/>
      <c r="D10" s="328">
        <v>106.2</v>
      </c>
      <c r="E10" s="161">
        <v>123.8</v>
      </c>
      <c r="F10" s="161">
        <v>103.1</v>
      </c>
      <c r="G10" s="161">
        <v>107</v>
      </c>
      <c r="H10" s="161">
        <v>93</v>
      </c>
      <c r="I10" s="161">
        <v>111.1</v>
      </c>
      <c r="J10" s="161">
        <v>104.4</v>
      </c>
      <c r="K10" s="161">
        <v>113.1</v>
      </c>
      <c r="L10" s="329">
        <v>106.9</v>
      </c>
      <c r="M10" s="329">
        <v>106.8</v>
      </c>
      <c r="N10" s="329">
        <v>93.4</v>
      </c>
      <c r="O10" s="329">
        <v>121.2</v>
      </c>
      <c r="P10" s="161">
        <v>113.1</v>
      </c>
      <c r="Q10" s="161">
        <v>103.1</v>
      </c>
      <c r="R10" s="161">
        <v>108.4</v>
      </c>
      <c r="S10" s="329">
        <v>104.3</v>
      </c>
    </row>
    <row r="11" spans="1:19" ht="13.5" customHeight="1">
      <c r="A11" s="326"/>
      <c r="B11" s="326" t="s">
        <v>151</v>
      </c>
      <c r="C11" s="327"/>
      <c r="D11" s="328">
        <v>100.9</v>
      </c>
      <c r="E11" s="161">
        <v>116.3</v>
      </c>
      <c r="F11" s="161">
        <v>99.5</v>
      </c>
      <c r="G11" s="161">
        <v>99.1</v>
      </c>
      <c r="H11" s="161">
        <v>98.4</v>
      </c>
      <c r="I11" s="161">
        <v>103.7</v>
      </c>
      <c r="J11" s="161">
        <v>102.2</v>
      </c>
      <c r="K11" s="161">
        <v>99.7</v>
      </c>
      <c r="L11" s="329">
        <v>101.1</v>
      </c>
      <c r="M11" s="329">
        <v>105.9</v>
      </c>
      <c r="N11" s="329">
        <v>89.7</v>
      </c>
      <c r="O11" s="329">
        <v>100.9</v>
      </c>
      <c r="P11" s="161">
        <v>91.4</v>
      </c>
      <c r="Q11" s="161">
        <v>101</v>
      </c>
      <c r="R11" s="161">
        <v>100.2</v>
      </c>
      <c r="S11" s="329">
        <v>99</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745</v>
      </c>
      <c r="C13" s="172"/>
      <c r="D13" s="408" t="s">
        <v>77</v>
      </c>
      <c r="E13" s="409" t="s">
        <v>77</v>
      </c>
      <c r="F13" s="409" t="s">
        <v>77</v>
      </c>
      <c r="G13" s="409" t="s">
        <v>77</v>
      </c>
      <c r="H13" s="409" t="s">
        <v>77</v>
      </c>
      <c r="I13" s="409" t="s">
        <v>77</v>
      </c>
      <c r="J13" s="409" t="s">
        <v>77</v>
      </c>
      <c r="K13" s="409" t="s">
        <v>77</v>
      </c>
      <c r="L13" s="409" t="s">
        <v>77</v>
      </c>
      <c r="M13" s="409" t="s">
        <v>77</v>
      </c>
      <c r="N13" s="409" t="s">
        <v>77</v>
      </c>
      <c r="O13" s="409" t="s">
        <v>77</v>
      </c>
      <c r="P13" s="409" t="s">
        <v>77</v>
      </c>
      <c r="Q13" s="409" t="s">
        <v>77</v>
      </c>
      <c r="R13" s="409" t="s">
        <v>77</v>
      </c>
      <c r="S13" s="409" t="s">
        <v>78</v>
      </c>
    </row>
    <row r="14" spans="1:19" ht="13.5" customHeight="1">
      <c r="A14" s="326"/>
      <c r="B14" s="326" t="s">
        <v>442</v>
      </c>
      <c r="C14" s="327"/>
      <c r="D14" s="387">
        <v>81.4</v>
      </c>
      <c r="E14" s="388">
        <v>97.3</v>
      </c>
      <c r="F14" s="388">
        <v>79.8</v>
      </c>
      <c r="G14" s="388">
        <v>76.6</v>
      </c>
      <c r="H14" s="388">
        <v>73.5</v>
      </c>
      <c r="I14" s="388">
        <v>91.9</v>
      </c>
      <c r="J14" s="388">
        <v>82.1</v>
      </c>
      <c r="K14" s="388">
        <v>65.8</v>
      </c>
      <c r="L14" s="388">
        <v>83.3</v>
      </c>
      <c r="M14" s="388">
        <v>69.9</v>
      </c>
      <c r="N14" s="388">
        <v>87.6</v>
      </c>
      <c r="O14" s="388">
        <v>84.7</v>
      </c>
      <c r="P14" s="388">
        <v>78</v>
      </c>
      <c r="Q14" s="388">
        <v>81.8</v>
      </c>
      <c r="R14" s="388">
        <v>76.8</v>
      </c>
      <c r="S14" s="388">
        <v>84.5</v>
      </c>
    </row>
    <row r="15" spans="1:19" ht="13.5" customHeight="1">
      <c r="A15" s="326"/>
      <c r="B15" s="326" t="s">
        <v>474</v>
      </c>
      <c r="C15" s="327"/>
      <c r="D15" s="389">
        <v>84.6</v>
      </c>
      <c r="E15" s="162">
        <v>97.6</v>
      </c>
      <c r="F15" s="162">
        <v>87</v>
      </c>
      <c r="G15" s="162">
        <v>72.7</v>
      </c>
      <c r="H15" s="162">
        <v>77.3</v>
      </c>
      <c r="I15" s="162">
        <v>95.5</v>
      </c>
      <c r="J15" s="162">
        <v>81.6</v>
      </c>
      <c r="K15" s="162">
        <v>67.5</v>
      </c>
      <c r="L15" s="162">
        <v>83.3</v>
      </c>
      <c r="M15" s="162">
        <v>71.4</v>
      </c>
      <c r="N15" s="162">
        <v>88.1</v>
      </c>
      <c r="O15" s="162">
        <v>87</v>
      </c>
      <c r="P15" s="162">
        <v>78.9</v>
      </c>
      <c r="Q15" s="162">
        <v>83.9</v>
      </c>
      <c r="R15" s="162">
        <v>74.8</v>
      </c>
      <c r="S15" s="162">
        <v>84.8</v>
      </c>
    </row>
    <row r="16" spans="1:19" ht="13.5" customHeight="1">
      <c r="A16" s="326"/>
      <c r="B16" s="326" t="s">
        <v>499</v>
      </c>
      <c r="C16" s="327"/>
      <c r="D16" s="389">
        <v>178.2</v>
      </c>
      <c r="E16" s="162">
        <v>181.7</v>
      </c>
      <c r="F16" s="162">
        <v>190.3</v>
      </c>
      <c r="G16" s="162">
        <v>196.2</v>
      </c>
      <c r="H16" s="162">
        <v>141.5</v>
      </c>
      <c r="I16" s="162">
        <v>168</v>
      </c>
      <c r="J16" s="162">
        <v>153.2</v>
      </c>
      <c r="K16" s="162">
        <v>217.6</v>
      </c>
      <c r="L16" s="162">
        <v>163.1</v>
      </c>
      <c r="M16" s="162">
        <v>175.3</v>
      </c>
      <c r="N16" s="162">
        <v>120</v>
      </c>
      <c r="O16" s="162">
        <v>119.8</v>
      </c>
      <c r="P16" s="162">
        <v>220.9</v>
      </c>
      <c r="Q16" s="162">
        <v>185.7</v>
      </c>
      <c r="R16" s="162">
        <v>191.8</v>
      </c>
      <c r="S16" s="162">
        <v>139.7</v>
      </c>
    </row>
    <row r="17" spans="1:19" ht="13.5" customHeight="1">
      <c r="A17" s="326" t="s">
        <v>744</v>
      </c>
      <c r="B17" s="326" t="s">
        <v>475</v>
      </c>
      <c r="C17" s="327" t="s">
        <v>152</v>
      </c>
      <c r="D17" s="389">
        <v>87.6</v>
      </c>
      <c r="E17" s="162">
        <v>107.9</v>
      </c>
      <c r="F17" s="162">
        <v>84.3</v>
      </c>
      <c r="G17" s="162">
        <v>73.6</v>
      </c>
      <c r="H17" s="162">
        <v>72.9</v>
      </c>
      <c r="I17" s="162">
        <v>97</v>
      </c>
      <c r="J17" s="162">
        <v>83.4</v>
      </c>
      <c r="K17" s="162">
        <v>68.6</v>
      </c>
      <c r="L17" s="162">
        <v>179.7</v>
      </c>
      <c r="M17" s="162">
        <v>76</v>
      </c>
      <c r="N17" s="162">
        <v>99.1</v>
      </c>
      <c r="O17" s="162">
        <v>107.5</v>
      </c>
      <c r="P17" s="162">
        <v>81.2</v>
      </c>
      <c r="Q17" s="162">
        <v>83.8</v>
      </c>
      <c r="R17" s="162">
        <v>105.9</v>
      </c>
      <c r="S17" s="162">
        <v>91.4</v>
      </c>
    </row>
    <row r="18" spans="1:19" ht="13.5" customHeight="1">
      <c r="A18" s="326"/>
      <c r="B18" s="326" t="s">
        <v>466</v>
      </c>
      <c r="C18" s="327"/>
      <c r="D18" s="389">
        <v>82.7</v>
      </c>
      <c r="E18" s="162">
        <v>100.6</v>
      </c>
      <c r="F18" s="162">
        <v>81.5</v>
      </c>
      <c r="G18" s="162">
        <v>75.3</v>
      </c>
      <c r="H18" s="162">
        <v>69.7</v>
      </c>
      <c r="I18" s="162">
        <v>94.6</v>
      </c>
      <c r="J18" s="162">
        <v>80.7</v>
      </c>
      <c r="K18" s="162">
        <v>66.9</v>
      </c>
      <c r="L18" s="162">
        <v>80.2</v>
      </c>
      <c r="M18" s="162">
        <v>76.7</v>
      </c>
      <c r="N18" s="162">
        <v>90.8</v>
      </c>
      <c r="O18" s="162">
        <v>85.9</v>
      </c>
      <c r="P18" s="162">
        <v>80.8</v>
      </c>
      <c r="Q18" s="162">
        <v>81.5</v>
      </c>
      <c r="R18" s="162">
        <v>75.9</v>
      </c>
      <c r="S18" s="162">
        <v>86.3</v>
      </c>
    </row>
    <row r="19" spans="1:19" ht="13.5" customHeight="1">
      <c r="A19" s="326"/>
      <c r="B19" s="326" t="s">
        <v>467</v>
      </c>
      <c r="C19" s="327"/>
      <c r="D19" s="389">
        <v>85.7</v>
      </c>
      <c r="E19" s="162">
        <v>101.5</v>
      </c>
      <c r="F19" s="162">
        <v>83.7</v>
      </c>
      <c r="G19" s="162">
        <v>76.2</v>
      </c>
      <c r="H19" s="162">
        <v>78.9</v>
      </c>
      <c r="I19" s="162">
        <v>95.2</v>
      </c>
      <c r="J19" s="162">
        <v>86.9</v>
      </c>
      <c r="K19" s="162">
        <v>69.5</v>
      </c>
      <c r="L19" s="162">
        <v>80</v>
      </c>
      <c r="M19" s="162">
        <v>84.4</v>
      </c>
      <c r="N19" s="162">
        <v>91.3</v>
      </c>
      <c r="O19" s="162">
        <v>86</v>
      </c>
      <c r="P19" s="162">
        <v>84.3</v>
      </c>
      <c r="Q19" s="162">
        <v>85.1</v>
      </c>
      <c r="R19" s="162">
        <v>83.9</v>
      </c>
      <c r="S19" s="162">
        <v>87.2</v>
      </c>
    </row>
    <row r="20" spans="1:19" ht="13.5" customHeight="1">
      <c r="A20" s="326"/>
      <c r="B20" s="326" t="s">
        <v>468</v>
      </c>
      <c r="C20" s="327"/>
      <c r="D20" s="389">
        <v>85.2</v>
      </c>
      <c r="E20" s="162">
        <v>99.4</v>
      </c>
      <c r="F20" s="162">
        <v>83.5</v>
      </c>
      <c r="G20" s="162">
        <v>76</v>
      </c>
      <c r="H20" s="162">
        <v>73.2</v>
      </c>
      <c r="I20" s="162">
        <v>97.1</v>
      </c>
      <c r="J20" s="162">
        <v>90.5</v>
      </c>
      <c r="K20" s="162">
        <v>71</v>
      </c>
      <c r="L20" s="162">
        <v>81</v>
      </c>
      <c r="M20" s="162">
        <v>74.8</v>
      </c>
      <c r="N20" s="162">
        <v>93.2</v>
      </c>
      <c r="O20" s="162">
        <v>90.5</v>
      </c>
      <c r="P20" s="162">
        <v>79.4</v>
      </c>
      <c r="Q20" s="162">
        <v>80.5</v>
      </c>
      <c r="R20" s="162">
        <v>87.8</v>
      </c>
      <c r="S20" s="162">
        <v>87.1</v>
      </c>
    </row>
    <row r="21" spans="1:19" ht="13.5" customHeight="1">
      <c r="A21" s="326"/>
      <c r="B21" s="326" t="s">
        <v>469</v>
      </c>
      <c r="C21" s="327"/>
      <c r="D21" s="389">
        <v>83.1</v>
      </c>
      <c r="E21" s="162">
        <v>101.7</v>
      </c>
      <c r="F21" s="162">
        <v>81.4</v>
      </c>
      <c r="G21" s="162">
        <v>74.9</v>
      </c>
      <c r="H21" s="162">
        <v>79</v>
      </c>
      <c r="I21" s="162">
        <v>92.6</v>
      </c>
      <c r="J21" s="162">
        <v>81.4</v>
      </c>
      <c r="K21" s="162">
        <v>70</v>
      </c>
      <c r="L21" s="162">
        <v>79.8</v>
      </c>
      <c r="M21" s="162">
        <v>72.9</v>
      </c>
      <c r="N21" s="162">
        <v>94.2</v>
      </c>
      <c r="O21" s="162">
        <v>89.3</v>
      </c>
      <c r="P21" s="162">
        <v>81</v>
      </c>
      <c r="Q21" s="162">
        <v>81.4</v>
      </c>
      <c r="R21" s="162">
        <v>75.5</v>
      </c>
      <c r="S21" s="162">
        <v>83.5</v>
      </c>
    </row>
    <row r="22" spans="1:19" ht="13.5" customHeight="1">
      <c r="A22" s="326"/>
      <c r="B22" s="326" t="s">
        <v>470</v>
      </c>
      <c r="C22" s="327"/>
      <c r="D22" s="389">
        <v>134.9</v>
      </c>
      <c r="E22" s="162">
        <v>111.8</v>
      </c>
      <c r="F22" s="162">
        <v>132.6</v>
      </c>
      <c r="G22" s="162">
        <v>192.3</v>
      </c>
      <c r="H22" s="162">
        <v>149.8</v>
      </c>
      <c r="I22" s="162">
        <v>156.3</v>
      </c>
      <c r="J22" s="162">
        <v>107.7</v>
      </c>
      <c r="K22" s="162">
        <v>187.6</v>
      </c>
      <c r="L22" s="162">
        <v>100</v>
      </c>
      <c r="M22" s="162">
        <v>111.4</v>
      </c>
      <c r="N22" s="162">
        <v>109.2</v>
      </c>
      <c r="O22" s="162">
        <v>115.1</v>
      </c>
      <c r="P22" s="162">
        <v>203.4</v>
      </c>
      <c r="Q22" s="162">
        <v>136.7</v>
      </c>
      <c r="R22" s="162">
        <v>119.1</v>
      </c>
      <c r="S22" s="162">
        <v>115.3</v>
      </c>
    </row>
    <row r="23" spans="1:19" ht="13.5" customHeight="1">
      <c r="A23" s="326"/>
      <c r="B23" s="326" t="s">
        <v>471</v>
      </c>
      <c r="C23" s="327"/>
      <c r="D23" s="389">
        <v>126.9</v>
      </c>
      <c r="E23" s="162">
        <v>158.6</v>
      </c>
      <c r="F23" s="162">
        <v>137.8</v>
      </c>
      <c r="G23" s="162">
        <v>78.1</v>
      </c>
      <c r="H23" s="162">
        <v>76.3</v>
      </c>
      <c r="I23" s="162">
        <v>138.4</v>
      </c>
      <c r="J23" s="162">
        <v>121.8</v>
      </c>
      <c r="K23" s="162">
        <v>81.2</v>
      </c>
      <c r="L23" s="162">
        <v>213.5</v>
      </c>
      <c r="M23" s="162">
        <v>163.9</v>
      </c>
      <c r="N23" s="162">
        <v>109.9</v>
      </c>
      <c r="O23" s="162">
        <v>106.5</v>
      </c>
      <c r="P23" s="162">
        <v>91.6</v>
      </c>
      <c r="Q23" s="162">
        <v>124.3</v>
      </c>
      <c r="R23" s="162">
        <v>147.5</v>
      </c>
      <c r="S23" s="162">
        <v>93.5</v>
      </c>
    </row>
    <row r="24" spans="1:46" ht="13.5" customHeight="1">
      <c r="A24" s="326"/>
      <c r="B24" s="326" t="s">
        <v>472</v>
      </c>
      <c r="C24" s="327"/>
      <c r="D24" s="389">
        <v>85.9</v>
      </c>
      <c r="E24" s="162">
        <v>103.4</v>
      </c>
      <c r="F24" s="162">
        <v>83.3</v>
      </c>
      <c r="G24" s="162">
        <v>76.4</v>
      </c>
      <c r="H24" s="162">
        <v>73.6</v>
      </c>
      <c r="I24" s="162">
        <v>96.7</v>
      </c>
      <c r="J24" s="162">
        <v>84.8</v>
      </c>
      <c r="K24" s="162">
        <v>74.7</v>
      </c>
      <c r="L24" s="162">
        <v>83.7</v>
      </c>
      <c r="M24" s="162">
        <v>77.8</v>
      </c>
      <c r="N24" s="162">
        <v>101.3</v>
      </c>
      <c r="O24" s="162">
        <v>108.9</v>
      </c>
      <c r="P24" s="162">
        <v>82.1</v>
      </c>
      <c r="Q24" s="162">
        <v>84.9</v>
      </c>
      <c r="R24" s="162">
        <v>88.6</v>
      </c>
      <c r="S24" s="162">
        <v>84.8</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89">
        <v>83.8</v>
      </c>
      <c r="E25" s="162">
        <v>105.4</v>
      </c>
      <c r="F25" s="162">
        <v>81.8</v>
      </c>
      <c r="G25" s="162">
        <v>76.7</v>
      </c>
      <c r="H25" s="162">
        <v>76.7</v>
      </c>
      <c r="I25" s="162">
        <v>94.3</v>
      </c>
      <c r="J25" s="162">
        <v>79.8</v>
      </c>
      <c r="K25" s="162">
        <v>69.4</v>
      </c>
      <c r="L25" s="162">
        <v>83.4</v>
      </c>
      <c r="M25" s="162">
        <v>82.2</v>
      </c>
      <c r="N25" s="162">
        <v>95.3</v>
      </c>
      <c r="O25" s="162">
        <v>86.7</v>
      </c>
      <c r="P25" s="162">
        <v>83.2</v>
      </c>
      <c r="Q25" s="162">
        <v>83.5</v>
      </c>
      <c r="R25" s="162">
        <v>76.5</v>
      </c>
      <c r="S25" s="162">
        <v>82.2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230</v>
      </c>
      <c r="C26" s="172"/>
      <c r="D26" s="173">
        <v>84.6</v>
      </c>
      <c r="E26" s="174">
        <v>99.8</v>
      </c>
      <c r="F26" s="174">
        <v>85.2</v>
      </c>
      <c r="G26" s="174">
        <v>87</v>
      </c>
      <c r="H26" s="174">
        <v>73.9</v>
      </c>
      <c r="I26" s="174">
        <v>95.7</v>
      </c>
      <c r="J26" s="174">
        <v>80</v>
      </c>
      <c r="K26" s="174">
        <v>69.3</v>
      </c>
      <c r="L26" s="174">
        <v>78.2</v>
      </c>
      <c r="M26" s="174">
        <v>75.7</v>
      </c>
      <c r="N26" s="174">
        <v>94.6</v>
      </c>
      <c r="O26" s="174">
        <v>91.1</v>
      </c>
      <c r="P26" s="174">
        <v>84.9</v>
      </c>
      <c r="Q26" s="174">
        <v>82.6</v>
      </c>
      <c r="R26" s="174">
        <v>77.9</v>
      </c>
      <c r="S26" s="174">
        <v>82.9</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-2.1</v>
      </c>
      <c r="E28" s="324">
        <v>-4.9</v>
      </c>
      <c r="F28" s="324">
        <v>0.4</v>
      </c>
      <c r="G28" s="324">
        <v>2.4</v>
      </c>
      <c r="H28" s="324">
        <v>-7.7</v>
      </c>
      <c r="I28" s="324">
        <v>-3.3</v>
      </c>
      <c r="J28" s="324">
        <v>-0.4</v>
      </c>
      <c r="K28" s="324">
        <v>-3.1</v>
      </c>
      <c r="L28" s="325">
        <v>-22.1</v>
      </c>
      <c r="M28" s="325">
        <v>5.4</v>
      </c>
      <c r="N28" s="325">
        <v>-14.9</v>
      </c>
      <c r="O28" s="325">
        <v>-2.2</v>
      </c>
      <c r="P28" s="324">
        <v>-12.9</v>
      </c>
      <c r="Q28" s="324">
        <v>-4.1</v>
      </c>
      <c r="R28" s="324">
        <v>0.4</v>
      </c>
      <c r="S28" s="325">
        <v>12</v>
      </c>
    </row>
    <row r="29" spans="1:19" ht="13.5" customHeight="1">
      <c r="A29" s="326"/>
      <c r="B29" s="326" t="s">
        <v>148</v>
      </c>
      <c r="C29" s="327"/>
      <c r="D29" s="328">
        <v>1.1</v>
      </c>
      <c r="E29" s="161">
        <v>3.3</v>
      </c>
      <c r="F29" s="161">
        <v>1.4</v>
      </c>
      <c r="G29" s="161">
        <v>-10.8</v>
      </c>
      <c r="H29" s="161">
        <v>2.6</v>
      </c>
      <c r="I29" s="161">
        <v>3.2</v>
      </c>
      <c r="J29" s="161">
        <v>0.8</v>
      </c>
      <c r="K29" s="161">
        <v>3.2</v>
      </c>
      <c r="L29" s="329">
        <v>1.3</v>
      </c>
      <c r="M29" s="329">
        <v>-6.5</v>
      </c>
      <c r="N29" s="329">
        <v>2.1</v>
      </c>
      <c r="O29" s="329">
        <v>13.5</v>
      </c>
      <c r="P29" s="161">
        <v>1</v>
      </c>
      <c r="Q29" s="161">
        <v>1.1</v>
      </c>
      <c r="R29" s="161">
        <v>-7.1</v>
      </c>
      <c r="S29" s="329">
        <v>5.3</v>
      </c>
    </row>
    <row r="30" spans="1:19" ht="13.5" customHeight="1">
      <c r="A30" s="326"/>
      <c r="B30" s="326" t="s">
        <v>150</v>
      </c>
      <c r="C30" s="327"/>
      <c r="D30" s="328">
        <v>0.5</v>
      </c>
      <c r="E30" s="161">
        <v>1.8</v>
      </c>
      <c r="F30" s="161">
        <v>1</v>
      </c>
      <c r="G30" s="161">
        <v>-0.2</v>
      </c>
      <c r="H30" s="161">
        <v>12.7</v>
      </c>
      <c r="I30" s="161">
        <v>1.2</v>
      </c>
      <c r="J30" s="161">
        <v>0.4</v>
      </c>
      <c r="K30" s="161">
        <v>7</v>
      </c>
      <c r="L30" s="329">
        <v>20.2</v>
      </c>
      <c r="M30" s="329">
        <v>0.8</v>
      </c>
      <c r="N30" s="329">
        <v>0.1</v>
      </c>
      <c r="O30" s="329">
        <v>-3.2</v>
      </c>
      <c r="P30" s="161">
        <v>5.7</v>
      </c>
      <c r="Q30" s="161">
        <v>-6.8</v>
      </c>
      <c r="R30" s="161">
        <v>5.3</v>
      </c>
      <c r="S30" s="329">
        <v>-4.8</v>
      </c>
    </row>
    <row r="31" spans="1:19" ht="13.5" customHeight="1">
      <c r="A31" s="326"/>
      <c r="B31" s="326" t="s">
        <v>151</v>
      </c>
      <c r="C31" s="327"/>
      <c r="D31" s="328">
        <v>-4.9</v>
      </c>
      <c r="E31" s="161">
        <v>-6</v>
      </c>
      <c r="F31" s="161">
        <v>-3.6</v>
      </c>
      <c r="G31" s="161">
        <v>-7.2</v>
      </c>
      <c r="H31" s="161">
        <v>5.7</v>
      </c>
      <c r="I31" s="161">
        <v>-6.6</v>
      </c>
      <c r="J31" s="161">
        <v>-2</v>
      </c>
      <c r="K31" s="161">
        <v>-11.8</v>
      </c>
      <c r="L31" s="329">
        <v>-5.3</v>
      </c>
      <c r="M31" s="329">
        <v>-0.8</v>
      </c>
      <c r="N31" s="329">
        <v>-3.9</v>
      </c>
      <c r="O31" s="329">
        <v>-16.7</v>
      </c>
      <c r="P31" s="161">
        <v>-19.1</v>
      </c>
      <c r="Q31" s="161">
        <v>-2</v>
      </c>
      <c r="R31" s="161">
        <v>-7.5</v>
      </c>
      <c r="S31" s="329">
        <v>-5</v>
      </c>
    </row>
    <row r="32" spans="1:19" ht="13.5" customHeight="1">
      <c r="A32" s="326"/>
      <c r="B32" s="326" t="s">
        <v>742</v>
      </c>
      <c r="C32" s="327"/>
      <c r="D32" s="328">
        <v>-0.7</v>
      </c>
      <c r="E32" s="161">
        <v>-13.8</v>
      </c>
      <c r="F32" s="161">
        <v>0.7</v>
      </c>
      <c r="G32" s="161">
        <v>1.1</v>
      </c>
      <c r="H32" s="161">
        <v>2</v>
      </c>
      <c r="I32" s="161">
        <v>-3.5</v>
      </c>
      <c r="J32" s="161">
        <v>-2</v>
      </c>
      <c r="K32" s="161">
        <v>0.4</v>
      </c>
      <c r="L32" s="329">
        <v>-1</v>
      </c>
      <c r="M32" s="329">
        <v>-5.4</v>
      </c>
      <c r="N32" s="329">
        <v>11.7</v>
      </c>
      <c r="O32" s="329">
        <v>-0.8</v>
      </c>
      <c r="P32" s="161">
        <v>9.6</v>
      </c>
      <c r="Q32" s="161">
        <v>-0.8</v>
      </c>
      <c r="R32" s="161">
        <v>-0.1</v>
      </c>
      <c r="S32" s="329">
        <v>1</v>
      </c>
    </row>
    <row r="33" spans="1:19" ht="13.5" customHeight="1">
      <c r="A33" s="230"/>
      <c r="B33" s="171" t="s">
        <v>745</v>
      </c>
      <c r="C33" s="231"/>
      <c r="D33" s="408" t="s">
        <v>77</v>
      </c>
      <c r="E33" s="409" t="s">
        <v>77</v>
      </c>
      <c r="F33" s="409" t="s">
        <v>77</v>
      </c>
      <c r="G33" s="409" t="s">
        <v>77</v>
      </c>
      <c r="H33" s="409" t="s">
        <v>77</v>
      </c>
      <c r="I33" s="409" t="s">
        <v>77</v>
      </c>
      <c r="J33" s="409" t="s">
        <v>77</v>
      </c>
      <c r="K33" s="409" t="s">
        <v>77</v>
      </c>
      <c r="L33" s="409" t="s">
        <v>77</v>
      </c>
      <c r="M33" s="409" t="s">
        <v>77</v>
      </c>
      <c r="N33" s="409" t="s">
        <v>77</v>
      </c>
      <c r="O33" s="409" t="s">
        <v>77</v>
      </c>
      <c r="P33" s="409" t="s">
        <v>77</v>
      </c>
      <c r="Q33" s="409" t="s">
        <v>77</v>
      </c>
      <c r="R33" s="409" t="s">
        <v>77</v>
      </c>
      <c r="S33" s="409" t="s">
        <v>78</v>
      </c>
    </row>
    <row r="34" spans="1:19" ht="13.5" customHeight="1">
      <c r="A34" s="326"/>
      <c r="B34" s="326" t="s">
        <v>442</v>
      </c>
      <c r="C34" s="327"/>
      <c r="D34" s="534" t="s">
        <v>504</v>
      </c>
      <c r="E34" s="535" t="s">
        <v>504</v>
      </c>
      <c r="F34" s="535" t="s">
        <v>504</v>
      </c>
      <c r="G34" s="535" t="s">
        <v>504</v>
      </c>
      <c r="H34" s="535" t="s">
        <v>504</v>
      </c>
      <c r="I34" s="535" t="s">
        <v>504</v>
      </c>
      <c r="J34" s="535" t="s">
        <v>504</v>
      </c>
      <c r="K34" s="535" t="s">
        <v>504</v>
      </c>
      <c r="L34" s="535" t="s">
        <v>504</v>
      </c>
      <c r="M34" s="535" t="s">
        <v>504</v>
      </c>
      <c r="N34" s="535" t="s">
        <v>504</v>
      </c>
      <c r="O34" s="535" t="s">
        <v>504</v>
      </c>
      <c r="P34" s="535" t="s">
        <v>504</v>
      </c>
      <c r="Q34" s="535" t="s">
        <v>504</v>
      </c>
      <c r="R34" s="535" t="s">
        <v>504</v>
      </c>
      <c r="S34" s="535" t="s">
        <v>504</v>
      </c>
    </row>
    <row r="35" spans="1:19" ht="13.5" customHeight="1">
      <c r="A35" s="326"/>
      <c r="B35" s="326" t="s">
        <v>474</v>
      </c>
      <c r="C35" s="327"/>
      <c r="D35" s="423" t="s">
        <v>504</v>
      </c>
      <c r="E35" s="424" t="s">
        <v>504</v>
      </c>
      <c r="F35" s="424" t="s">
        <v>504</v>
      </c>
      <c r="G35" s="424" t="s">
        <v>504</v>
      </c>
      <c r="H35" s="424" t="s">
        <v>504</v>
      </c>
      <c r="I35" s="424" t="s">
        <v>504</v>
      </c>
      <c r="J35" s="424" t="s">
        <v>504</v>
      </c>
      <c r="K35" s="424" t="s">
        <v>504</v>
      </c>
      <c r="L35" s="424" t="s">
        <v>504</v>
      </c>
      <c r="M35" s="424" t="s">
        <v>504</v>
      </c>
      <c r="N35" s="424" t="s">
        <v>504</v>
      </c>
      <c r="O35" s="424" t="s">
        <v>504</v>
      </c>
      <c r="P35" s="424" t="s">
        <v>504</v>
      </c>
      <c r="Q35" s="424" t="s">
        <v>504</v>
      </c>
      <c r="R35" s="424" t="s">
        <v>504</v>
      </c>
      <c r="S35" s="424" t="s">
        <v>504</v>
      </c>
    </row>
    <row r="36" spans="1:19" ht="13.5" customHeight="1">
      <c r="A36" s="326"/>
      <c r="B36" s="326" t="s">
        <v>499</v>
      </c>
      <c r="C36" s="327"/>
      <c r="D36" s="423" t="s">
        <v>504</v>
      </c>
      <c r="E36" s="424" t="s">
        <v>504</v>
      </c>
      <c r="F36" s="424" t="s">
        <v>504</v>
      </c>
      <c r="G36" s="424" t="s">
        <v>504</v>
      </c>
      <c r="H36" s="424" t="s">
        <v>504</v>
      </c>
      <c r="I36" s="424" t="s">
        <v>504</v>
      </c>
      <c r="J36" s="424" t="s">
        <v>504</v>
      </c>
      <c r="K36" s="424" t="s">
        <v>504</v>
      </c>
      <c r="L36" s="424" t="s">
        <v>504</v>
      </c>
      <c r="M36" s="424" t="s">
        <v>504</v>
      </c>
      <c r="N36" s="424" t="s">
        <v>504</v>
      </c>
      <c r="O36" s="424" t="s">
        <v>504</v>
      </c>
      <c r="P36" s="424" t="s">
        <v>504</v>
      </c>
      <c r="Q36" s="424" t="s">
        <v>504</v>
      </c>
      <c r="R36" s="424" t="s">
        <v>504</v>
      </c>
      <c r="S36" s="424" t="s">
        <v>504</v>
      </c>
    </row>
    <row r="37" spans="1:19" ht="13.5" customHeight="1">
      <c r="A37" s="326" t="s">
        <v>744</v>
      </c>
      <c r="B37" s="326" t="s">
        <v>475</v>
      </c>
      <c r="C37" s="327" t="s">
        <v>152</v>
      </c>
      <c r="D37" s="423" t="s">
        <v>504</v>
      </c>
      <c r="E37" s="424" t="s">
        <v>504</v>
      </c>
      <c r="F37" s="424" t="s">
        <v>504</v>
      </c>
      <c r="G37" s="424" t="s">
        <v>504</v>
      </c>
      <c r="H37" s="424" t="s">
        <v>504</v>
      </c>
      <c r="I37" s="424" t="s">
        <v>504</v>
      </c>
      <c r="J37" s="424" t="s">
        <v>504</v>
      </c>
      <c r="K37" s="424" t="s">
        <v>504</v>
      </c>
      <c r="L37" s="424" t="s">
        <v>504</v>
      </c>
      <c r="M37" s="424" t="s">
        <v>504</v>
      </c>
      <c r="N37" s="424" t="s">
        <v>504</v>
      </c>
      <c r="O37" s="424" t="s">
        <v>504</v>
      </c>
      <c r="P37" s="424" t="s">
        <v>504</v>
      </c>
      <c r="Q37" s="424" t="s">
        <v>504</v>
      </c>
      <c r="R37" s="424" t="s">
        <v>504</v>
      </c>
      <c r="S37" s="424" t="s">
        <v>504</v>
      </c>
    </row>
    <row r="38" spans="1:19" ht="13.5" customHeight="1">
      <c r="A38" s="326"/>
      <c r="B38" s="326" t="s">
        <v>466</v>
      </c>
      <c r="C38" s="327"/>
      <c r="D38" s="423" t="s">
        <v>504</v>
      </c>
      <c r="E38" s="424" t="s">
        <v>504</v>
      </c>
      <c r="F38" s="424" t="s">
        <v>504</v>
      </c>
      <c r="G38" s="424" t="s">
        <v>504</v>
      </c>
      <c r="H38" s="424" t="s">
        <v>504</v>
      </c>
      <c r="I38" s="424" t="s">
        <v>504</v>
      </c>
      <c r="J38" s="424" t="s">
        <v>504</v>
      </c>
      <c r="K38" s="424" t="s">
        <v>504</v>
      </c>
      <c r="L38" s="424" t="s">
        <v>504</v>
      </c>
      <c r="M38" s="424" t="s">
        <v>504</v>
      </c>
      <c r="N38" s="424" t="s">
        <v>504</v>
      </c>
      <c r="O38" s="424" t="s">
        <v>504</v>
      </c>
      <c r="P38" s="424" t="s">
        <v>504</v>
      </c>
      <c r="Q38" s="424" t="s">
        <v>504</v>
      </c>
      <c r="R38" s="424" t="s">
        <v>504</v>
      </c>
      <c r="S38" s="424" t="s">
        <v>504</v>
      </c>
    </row>
    <row r="39" spans="1:19" ht="13.5" customHeight="1">
      <c r="A39" s="326"/>
      <c r="B39" s="326" t="s">
        <v>467</v>
      </c>
      <c r="C39" s="327"/>
      <c r="D39" s="423" t="s">
        <v>504</v>
      </c>
      <c r="E39" s="424" t="s">
        <v>504</v>
      </c>
      <c r="F39" s="424" t="s">
        <v>504</v>
      </c>
      <c r="G39" s="424" t="s">
        <v>504</v>
      </c>
      <c r="H39" s="424" t="s">
        <v>504</v>
      </c>
      <c r="I39" s="424" t="s">
        <v>504</v>
      </c>
      <c r="J39" s="424" t="s">
        <v>504</v>
      </c>
      <c r="K39" s="424" t="s">
        <v>504</v>
      </c>
      <c r="L39" s="424" t="s">
        <v>504</v>
      </c>
      <c r="M39" s="424" t="s">
        <v>504</v>
      </c>
      <c r="N39" s="424" t="s">
        <v>504</v>
      </c>
      <c r="O39" s="424" t="s">
        <v>504</v>
      </c>
      <c r="P39" s="424" t="s">
        <v>504</v>
      </c>
      <c r="Q39" s="424" t="s">
        <v>504</v>
      </c>
      <c r="R39" s="424" t="s">
        <v>504</v>
      </c>
      <c r="S39" s="424" t="s">
        <v>504</v>
      </c>
    </row>
    <row r="40" spans="1:19" ht="13.5" customHeight="1">
      <c r="A40" s="326"/>
      <c r="B40" s="326" t="s">
        <v>468</v>
      </c>
      <c r="C40" s="327"/>
      <c r="D40" s="423">
        <v>-1.2</v>
      </c>
      <c r="E40" s="424">
        <v>6.1</v>
      </c>
      <c r="F40" s="424">
        <v>-1.5</v>
      </c>
      <c r="G40" s="424">
        <v>-1.8</v>
      </c>
      <c r="H40" s="424">
        <v>-11.8</v>
      </c>
      <c r="I40" s="424">
        <v>-1.7</v>
      </c>
      <c r="J40" s="424">
        <v>0.6</v>
      </c>
      <c r="K40" s="424">
        <v>4.4</v>
      </c>
      <c r="L40" s="424">
        <v>-6.6</v>
      </c>
      <c r="M40" s="424">
        <v>-0.7</v>
      </c>
      <c r="N40" s="424">
        <v>0.5</v>
      </c>
      <c r="O40" s="424">
        <v>-1.6</v>
      </c>
      <c r="P40" s="424">
        <v>-2.9</v>
      </c>
      <c r="Q40" s="424">
        <v>-7.2</v>
      </c>
      <c r="R40" s="424">
        <v>11.1</v>
      </c>
      <c r="S40" s="424">
        <v>-1.7</v>
      </c>
    </row>
    <row r="41" spans="1:19" ht="13.5" customHeight="1">
      <c r="A41" s="326"/>
      <c r="B41" s="326" t="s">
        <v>469</v>
      </c>
      <c r="C41" s="327"/>
      <c r="D41" s="423">
        <v>0.1</v>
      </c>
      <c r="E41" s="424">
        <v>8.3</v>
      </c>
      <c r="F41" s="424">
        <v>0.7</v>
      </c>
      <c r="G41" s="424">
        <v>6.4</v>
      </c>
      <c r="H41" s="424">
        <v>-3.5</v>
      </c>
      <c r="I41" s="424">
        <v>-0.5</v>
      </c>
      <c r="J41" s="424">
        <v>-4.6</v>
      </c>
      <c r="K41" s="424">
        <v>0.3</v>
      </c>
      <c r="L41" s="424">
        <v>1.7</v>
      </c>
      <c r="M41" s="424">
        <v>0.3</v>
      </c>
      <c r="N41" s="424">
        <v>0.5</v>
      </c>
      <c r="O41" s="424">
        <v>1.1</v>
      </c>
      <c r="P41" s="424">
        <v>1.1</v>
      </c>
      <c r="Q41" s="424">
        <v>-3.4</v>
      </c>
      <c r="R41" s="424">
        <v>3.9</v>
      </c>
      <c r="S41" s="424">
        <v>-2.2</v>
      </c>
    </row>
    <row r="42" spans="1:19" ht="13.5" customHeight="1">
      <c r="A42" s="326"/>
      <c r="B42" s="326" t="s">
        <v>470</v>
      </c>
      <c r="C42" s="327"/>
      <c r="D42" s="423">
        <v>4.9</v>
      </c>
      <c r="E42" s="424">
        <v>10.9</v>
      </c>
      <c r="F42" s="424">
        <v>0.1</v>
      </c>
      <c r="G42" s="424">
        <v>0.9</v>
      </c>
      <c r="H42" s="424">
        <v>-4.8</v>
      </c>
      <c r="I42" s="424">
        <v>25.9</v>
      </c>
      <c r="J42" s="424">
        <v>-3</v>
      </c>
      <c r="K42" s="424">
        <v>25.3</v>
      </c>
      <c r="L42" s="424">
        <v>12.9</v>
      </c>
      <c r="M42" s="424">
        <v>13.1</v>
      </c>
      <c r="N42" s="424">
        <v>3.5</v>
      </c>
      <c r="O42" s="424">
        <v>-2.5</v>
      </c>
      <c r="P42" s="424">
        <v>0.7</v>
      </c>
      <c r="Q42" s="424">
        <v>11.7</v>
      </c>
      <c r="R42" s="424">
        <v>11.3</v>
      </c>
      <c r="S42" s="424">
        <v>-3.4</v>
      </c>
    </row>
    <row r="43" spans="1:19" ht="13.5" customHeight="1">
      <c r="A43" s="326"/>
      <c r="B43" s="326" t="s">
        <v>471</v>
      </c>
      <c r="C43" s="327"/>
      <c r="D43" s="423">
        <v>2.2</v>
      </c>
      <c r="E43" s="424">
        <v>4.8</v>
      </c>
      <c r="F43" s="424">
        <v>2.1</v>
      </c>
      <c r="G43" s="424">
        <v>4</v>
      </c>
      <c r="H43" s="424">
        <v>1.3</v>
      </c>
      <c r="I43" s="424">
        <v>8.3</v>
      </c>
      <c r="J43" s="424">
        <v>1.8</v>
      </c>
      <c r="K43" s="424">
        <v>4.8</v>
      </c>
      <c r="L43" s="424">
        <v>1.4</v>
      </c>
      <c r="M43" s="424">
        <v>-2</v>
      </c>
      <c r="N43" s="424">
        <v>4.9</v>
      </c>
      <c r="O43" s="424">
        <v>-5.2</v>
      </c>
      <c r="P43" s="424">
        <v>5.8</v>
      </c>
      <c r="Q43" s="424">
        <v>3.6</v>
      </c>
      <c r="R43" s="424">
        <v>5.4</v>
      </c>
      <c r="S43" s="424">
        <v>-13.2</v>
      </c>
    </row>
    <row r="44" spans="1:19" ht="13.5" customHeight="1">
      <c r="A44" s="326"/>
      <c r="B44" s="326" t="s">
        <v>472</v>
      </c>
      <c r="C44" s="327"/>
      <c r="D44" s="423">
        <v>1.1</v>
      </c>
      <c r="E44" s="424">
        <v>1.1</v>
      </c>
      <c r="F44" s="424">
        <v>0.7</v>
      </c>
      <c r="G44" s="424">
        <v>1.1</v>
      </c>
      <c r="H44" s="424">
        <v>-18.3</v>
      </c>
      <c r="I44" s="424">
        <v>1.8</v>
      </c>
      <c r="J44" s="424">
        <v>-2.8</v>
      </c>
      <c r="K44" s="424">
        <v>5.2</v>
      </c>
      <c r="L44" s="424">
        <v>-1.6</v>
      </c>
      <c r="M44" s="424">
        <v>7.2</v>
      </c>
      <c r="N44" s="424">
        <v>8</v>
      </c>
      <c r="O44" s="424">
        <v>20.1</v>
      </c>
      <c r="P44" s="424">
        <v>4.9</v>
      </c>
      <c r="Q44" s="424">
        <v>2.2</v>
      </c>
      <c r="R44" s="424">
        <v>-4.6</v>
      </c>
      <c r="S44" s="424">
        <v>-3.4</v>
      </c>
    </row>
    <row r="45" spans="1:19" ht="13.5" customHeight="1">
      <c r="A45" s="326"/>
      <c r="B45" s="326" t="s">
        <v>473</v>
      </c>
      <c r="C45" s="327"/>
      <c r="D45" s="423">
        <v>1.6</v>
      </c>
      <c r="E45" s="424">
        <v>5.8</v>
      </c>
      <c r="F45" s="424">
        <v>0.6</v>
      </c>
      <c r="G45" s="424">
        <v>3.6</v>
      </c>
      <c r="H45" s="424">
        <v>-0.5</v>
      </c>
      <c r="I45" s="424">
        <v>2.3</v>
      </c>
      <c r="J45" s="424">
        <v>-3.4</v>
      </c>
      <c r="K45" s="424">
        <v>3</v>
      </c>
      <c r="L45" s="424">
        <v>-3.7</v>
      </c>
      <c r="M45" s="424">
        <v>14.3</v>
      </c>
      <c r="N45" s="424">
        <v>10.6</v>
      </c>
      <c r="O45" s="424">
        <v>-0.6</v>
      </c>
      <c r="P45" s="424">
        <v>3.1</v>
      </c>
      <c r="Q45" s="424">
        <v>2.5</v>
      </c>
      <c r="R45" s="424">
        <v>0.5</v>
      </c>
      <c r="S45" s="424">
        <v>-5.6</v>
      </c>
    </row>
    <row r="46" spans="1:19" ht="13.5" customHeight="1">
      <c r="A46" s="171"/>
      <c r="B46" s="338" t="s">
        <v>230</v>
      </c>
      <c r="C46" s="172"/>
      <c r="D46" s="536">
        <v>3.9</v>
      </c>
      <c r="E46" s="537">
        <v>2.6</v>
      </c>
      <c r="F46" s="537">
        <v>6.8</v>
      </c>
      <c r="G46" s="537">
        <v>13.6</v>
      </c>
      <c r="H46" s="537">
        <v>0.5</v>
      </c>
      <c r="I46" s="537">
        <v>4.1</v>
      </c>
      <c r="J46" s="537">
        <v>-2.6</v>
      </c>
      <c r="K46" s="537">
        <v>5.3</v>
      </c>
      <c r="L46" s="537">
        <v>-6.1</v>
      </c>
      <c r="M46" s="537">
        <v>8.3</v>
      </c>
      <c r="N46" s="537">
        <v>8</v>
      </c>
      <c r="O46" s="537">
        <v>7.6</v>
      </c>
      <c r="P46" s="537">
        <v>8.8</v>
      </c>
      <c r="Q46" s="537">
        <v>1</v>
      </c>
      <c r="R46" s="537">
        <v>1.4</v>
      </c>
      <c r="S46" s="537">
        <v>-1.9</v>
      </c>
    </row>
    <row r="47" spans="1:35" ht="27" customHeight="1">
      <c r="A47" s="657" t="s">
        <v>328</v>
      </c>
      <c r="B47" s="657"/>
      <c r="C47" s="658"/>
      <c r="D47" s="410">
        <v>1</v>
      </c>
      <c r="E47" s="410">
        <v>-5.3</v>
      </c>
      <c r="F47" s="410">
        <v>4.2</v>
      </c>
      <c r="G47" s="410">
        <v>13.4</v>
      </c>
      <c r="H47" s="410">
        <v>-3.7</v>
      </c>
      <c r="I47" s="410">
        <v>1.5</v>
      </c>
      <c r="J47" s="410">
        <v>0.3</v>
      </c>
      <c r="K47" s="410">
        <v>-0.1</v>
      </c>
      <c r="L47" s="410">
        <v>-6.2</v>
      </c>
      <c r="M47" s="410">
        <v>-7.9</v>
      </c>
      <c r="N47" s="410">
        <v>-0.7</v>
      </c>
      <c r="O47" s="410">
        <v>5.1</v>
      </c>
      <c r="P47" s="410">
        <v>2</v>
      </c>
      <c r="Q47" s="410">
        <v>-1.1</v>
      </c>
      <c r="R47" s="410">
        <v>1.8</v>
      </c>
      <c r="S47" s="410">
        <v>0.9</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510</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105</v>
      </c>
      <c r="E54" s="324">
        <v>124.1</v>
      </c>
      <c r="F54" s="324">
        <v>100.2</v>
      </c>
      <c r="G54" s="324">
        <v>108.2</v>
      </c>
      <c r="H54" s="324">
        <v>77.6</v>
      </c>
      <c r="I54" s="324">
        <v>99.4</v>
      </c>
      <c r="J54" s="324">
        <v>108</v>
      </c>
      <c r="K54" s="324">
        <v>110.3</v>
      </c>
      <c r="L54" s="325">
        <v>64.2</v>
      </c>
      <c r="M54" s="325">
        <v>118</v>
      </c>
      <c r="N54" s="325">
        <v>100.5</v>
      </c>
      <c r="O54" s="325">
        <v>118.5</v>
      </c>
      <c r="P54" s="324">
        <v>111.3</v>
      </c>
      <c r="Q54" s="324">
        <v>114.1</v>
      </c>
      <c r="R54" s="324">
        <v>105.8</v>
      </c>
      <c r="S54" s="325">
        <v>98.9</v>
      </c>
    </row>
    <row r="55" spans="1:19" ht="13.5" customHeight="1">
      <c r="A55" s="326"/>
      <c r="B55" s="326" t="s">
        <v>148</v>
      </c>
      <c r="C55" s="327"/>
      <c r="D55" s="328">
        <v>104.6</v>
      </c>
      <c r="E55" s="161">
        <v>121.4</v>
      </c>
      <c r="F55" s="161">
        <v>101.9</v>
      </c>
      <c r="G55" s="161">
        <v>95.9</v>
      </c>
      <c r="H55" s="161">
        <v>79</v>
      </c>
      <c r="I55" s="161">
        <v>106.7</v>
      </c>
      <c r="J55" s="161">
        <v>108.5</v>
      </c>
      <c r="K55" s="161">
        <v>110.7</v>
      </c>
      <c r="L55" s="329">
        <v>64.1</v>
      </c>
      <c r="M55" s="329">
        <v>111.4</v>
      </c>
      <c r="N55" s="329">
        <v>96.3</v>
      </c>
      <c r="O55" s="329">
        <v>110.9</v>
      </c>
      <c r="P55" s="161">
        <v>102.4</v>
      </c>
      <c r="Q55" s="161">
        <v>111.9</v>
      </c>
      <c r="R55" s="161">
        <v>97.5</v>
      </c>
      <c r="S55" s="329">
        <v>98.7</v>
      </c>
    </row>
    <row r="56" spans="1:19" ht="13.5" customHeight="1">
      <c r="A56" s="326"/>
      <c r="B56" s="326" t="s">
        <v>150</v>
      </c>
      <c r="C56" s="327"/>
      <c r="D56" s="328">
        <v>104.4</v>
      </c>
      <c r="E56" s="161">
        <v>123.1</v>
      </c>
      <c r="F56" s="161">
        <v>102.4</v>
      </c>
      <c r="G56" s="161">
        <v>92.9</v>
      </c>
      <c r="H56" s="161">
        <v>93.5</v>
      </c>
      <c r="I56" s="161">
        <v>107</v>
      </c>
      <c r="J56" s="161">
        <v>107</v>
      </c>
      <c r="K56" s="161">
        <v>113.1</v>
      </c>
      <c r="L56" s="329">
        <v>75.7</v>
      </c>
      <c r="M56" s="329">
        <v>106.1</v>
      </c>
      <c r="N56" s="329">
        <v>97.5</v>
      </c>
      <c r="O56" s="329">
        <v>108.2</v>
      </c>
      <c r="P56" s="161">
        <v>103.7</v>
      </c>
      <c r="Q56" s="161">
        <v>105.2</v>
      </c>
      <c r="R56" s="161">
        <v>102.8</v>
      </c>
      <c r="S56" s="329">
        <v>100.7</v>
      </c>
    </row>
    <row r="57" spans="1:19" ht="13.5" customHeight="1">
      <c r="A57" s="326"/>
      <c r="B57" s="326" t="s">
        <v>151</v>
      </c>
      <c r="C57" s="327"/>
      <c r="D57" s="328">
        <v>101.5</v>
      </c>
      <c r="E57" s="161">
        <v>106</v>
      </c>
      <c r="F57" s="161">
        <v>99.2</v>
      </c>
      <c r="G57" s="161">
        <v>84.7</v>
      </c>
      <c r="H57" s="161">
        <v>101</v>
      </c>
      <c r="I57" s="161">
        <v>107.1</v>
      </c>
      <c r="J57" s="161">
        <v>105</v>
      </c>
      <c r="K57" s="161">
        <v>101.4</v>
      </c>
      <c r="L57" s="329">
        <v>80.6</v>
      </c>
      <c r="M57" s="329">
        <v>105.8</v>
      </c>
      <c r="N57" s="329">
        <v>98.7</v>
      </c>
      <c r="O57" s="329">
        <v>98.1</v>
      </c>
      <c r="P57" s="161">
        <v>102.3</v>
      </c>
      <c r="Q57" s="161">
        <v>103.1</v>
      </c>
      <c r="R57" s="161">
        <v>106.7</v>
      </c>
      <c r="S57" s="329">
        <v>98.3</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231"/>
      <c r="D59" s="408" t="s">
        <v>77</v>
      </c>
      <c r="E59" s="409" t="s">
        <v>77</v>
      </c>
      <c r="F59" s="409" t="s">
        <v>77</v>
      </c>
      <c r="G59" s="409" t="s">
        <v>77</v>
      </c>
      <c r="H59" s="409" t="s">
        <v>77</v>
      </c>
      <c r="I59" s="409" t="s">
        <v>77</v>
      </c>
      <c r="J59" s="409" t="s">
        <v>77</v>
      </c>
      <c r="K59" s="409" t="s">
        <v>77</v>
      </c>
      <c r="L59" s="409" t="s">
        <v>77</v>
      </c>
      <c r="M59" s="409" t="s">
        <v>77</v>
      </c>
      <c r="N59" s="409" t="s">
        <v>77</v>
      </c>
      <c r="O59" s="409" t="s">
        <v>77</v>
      </c>
      <c r="P59" s="409" t="s">
        <v>77</v>
      </c>
      <c r="Q59" s="409" t="s">
        <v>77</v>
      </c>
      <c r="R59" s="409" t="s">
        <v>77</v>
      </c>
      <c r="S59" s="409" t="s">
        <v>78</v>
      </c>
    </row>
    <row r="60" spans="1:19" ht="13.5" customHeight="1">
      <c r="A60" s="326"/>
      <c r="B60" s="326" t="s">
        <v>442</v>
      </c>
      <c r="C60" s="327"/>
      <c r="D60" s="387">
        <v>80.8</v>
      </c>
      <c r="E60" s="388">
        <v>85.6</v>
      </c>
      <c r="F60" s="388">
        <v>78.6</v>
      </c>
      <c r="G60" s="388">
        <v>78.9</v>
      </c>
      <c r="H60" s="388">
        <v>82.1</v>
      </c>
      <c r="I60" s="388">
        <v>84.4</v>
      </c>
      <c r="J60" s="388">
        <v>82.8</v>
      </c>
      <c r="K60" s="388">
        <v>66</v>
      </c>
      <c r="L60" s="388">
        <v>75.2</v>
      </c>
      <c r="M60" s="388">
        <v>75.6</v>
      </c>
      <c r="N60" s="388">
        <v>86.2</v>
      </c>
      <c r="O60" s="388">
        <v>91.4</v>
      </c>
      <c r="P60" s="388">
        <v>85.2</v>
      </c>
      <c r="Q60" s="388">
        <v>82.7</v>
      </c>
      <c r="R60" s="388">
        <v>77.7</v>
      </c>
      <c r="S60" s="388">
        <v>88.5</v>
      </c>
    </row>
    <row r="61" spans="1:19" ht="13.5" customHeight="1">
      <c r="A61" s="326"/>
      <c r="B61" s="326" t="s">
        <v>474</v>
      </c>
      <c r="C61" s="327"/>
      <c r="D61" s="389">
        <v>84.5</v>
      </c>
      <c r="E61" s="162">
        <v>82.7</v>
      </c>
      <c r="F61" s="162">
        <v>85.9</v>
      </c>
      <c r="G61" s="162">
        <v>73.3</v>
      </c>
      <c r="H61" s="162">
        <v>82.8</v>
      </c>
      <c r="I61" s="162">
        <v>88.4</v>
      </c>
      <c r="J61" s="162">
        <v>84</v>
      </c>
      <c r="K61" s="162">
        <v>67</v>
      </c>
      <c r="L61" s="162">
        <v>75.5</v>
      </c>
      <c r="M61" s="162">
        <v>76</v>
      </c>
      <c r="N61" s="162">
        <v>88</v>
      </c>
      <c r="O61" s="162">
        <v>94.8</v>
      </c>
      <c r="P61" s="162">
        <v>85.7</v>
      </c>
      <c r="Q61" s="162">
        <v>84.6</v>
      </c>
      <c r="R61" s="162">
        <v>74.5</v>
      </c>
      <c r="S61" s="162">
        <v>88.3</v>
      </c>
    </row>
    <row r="62" spans="1:19" ht="13.5" customHeight="1">
      <c r="A62" s="326"/>
      <c r="B62" s="326" t="s">
        <v>499</v>
      </c>
      <c r="C62" s="327"/>
      <c r="D62" s="389">
        <v>193.8</v>
      </c>
      <c r="E62" s="162">
        <v>180.4</v>
      </c>
      <c r="F62" s="162">
        <v>200.6</v>
      </c>
      <c r="G62" s="162">
        <v>221.2</v>
      </c>
      <c r="H62" s="162">
        <v>190.6</v>
      </c>
      <c r="I62" s="162">
        <v>172</v>
      </c>
      <c r="J62" s="162">
        <v>160.1</v>
      </c>
      <c r="K62" s="162">
        <v>220.9</v>
      </c>
      <c r="L62" s="162">
        <v>99.6</v>
      </c>
      <c r="M62" s="162">
        <v>217.2</v>
      </c>
      <c r="N62" s="162">
        <v>126</v>
      </c>
      <c r="O62" s="162">
        <v>138.1</v>
      </c>
      <c r="P62" s="162">
        <v>254.2</v>
      </c>
      <c r="Q62" s="162">
        <v>204.2</v>
      </c>
      <c r="R62" s="162">
        <v>179.4</v>
      </c>
      <c r="S62" s="162">
        <v>152.5</v>
      </c>
    </row>
    <row r="63" spans="1:19" ht="13.5" customHeight="1">
      <c r="A63" s="326" t="s">
        <v>744</v>
      </c>
      <c r="B63" s="326" t="s">
        <v>475</v>
      </c>
      <c r="C63" s="327" t="s">
        <v>152</v>
      </c>
      <c r="D63" s="389">
        <v>86.6</v>
      </c>
      <c r="E63" s="162">
        <v>97.8</v>
      </c>
      <c r="F63" s="162">
        <v>81.9</v>
      </c>
      <c r="G63" s="162">
        <v>75.1</v>
      </c>
      <c r="H63" s="162">
        <v>79.1</v>
      </c>
      <c r="I63" s="162">
        <v>87.6</v>
      </c>
      <c r="J63" s="162">
        <v>87.6</v>
      </c>
      <c r="K63" s="162">
        <v>69.2</v>
      </c>
      <c r="L63" s="162">
        <v>258.4</v>
      </c>
      <c r="M63" s="162">
        <v>75.8</v>
      </c>
      <c r="N63" s="162">
        <v>102.1</v>
      </c>
      <c r="O63" s="162">
        <v>93.3</v>
      </c>
      <c r="P63" s="162">
        <v>86.1</v>
      </c>
      <c r="Q63" s="162">
        <v>86.6</v>
      </c>
      <c r="R63" s="162">
        <v>113.6</v>
      </c>
      <c r="S63" s="162">
        <v>88.5</v>
      </c>
    </row>
    <row r="64" spans="1:19" ht="13.5" customHeight="1">
      <c r="A64" s="326"/>
      <c r="B64" s="326" t="s">
        <v>466</v>
      </c>
      <c r="C64" s="327"/>
      <c r="D64" s="389">
        <v>81.7</v>
      </c>
      <c r="E64" s="162">
        <v>81.4</v>
      </c>
      <c r="F64" s="162">
        <v>79.6</v>
      </c>
      <c r="G64" s="162">
        <v>77.4</v>
      </c>
      <c r="H64" s="162">
        <v>79.4</v>
      </c>
      <c r="I64" s="162">
        <v>89.3</v>
      </c>
      <c r="J64" s="162">
        <v>83.7</v>
      </c>
      <c r="K64" s="162">
        <v>66.7</v>
      </c>
      <c r="L64" s="162">
        <v>73.5</v>
      </c>
      <c r="M64" s="162">
        <v>74.9</v>
      </c>
      <c r="N64" s="162">
        <v>94.5</v>
      </c>
      <c r="O64" s="162">
        <v>87.4</v>
      </c>
      <c r="P64" s="162">
        <v>86</v>
      </c>
      <c r="Q64" s="162">
        <v>83.2</v>
      </c>
      <c r="R64" s="162">
        <v>75.1</v>
      </c>
      <c r="S64" s="162">
        <v>87.5</v>
      </c>
    </row>
    <row r="65" spans="1:19" ht="13.5" customHeight="1">
      <c r="A65" s="326"/>
      <c r="B65" s="326" t="s">
        <v>467</v>
      </c>
      <c r="C65" s="327"/>
      <c r="D65" s="389">
        <v>84.5</v>
      </c>
      <c r="E65" s="162">
        <v>80.1</v>
      </c>
      <c r="F65" s="162">
        <v>82.5</v>
      </c>
      <c r="G65" s="162">
        <v>78.1</v>
      </c>
      <c r="H65" s="162">
        <v>88.9</v>
      </c>
      <c r="I65" s="162">
        <v>88.1</v>
      </c>
      <c r="J65" s="162">
        <v>96.2</v>
      </c>
      <c r="K65" s="162">
        <v>70.1</v>
      </c>
      <c r="L65" s="162">
        <v>75.4</v>
      </c>
      <c r="M65" s="162">
        <v>75.8</v>
      </c>
      <c r="N65" s="162">
        <v>94.5</v>
      </c>
      <c r="O65" s="162">
        <v>87.6</v>
      </c>
      <c r="P65" s="162">
        <v>86.4</v>
      </c>
      <c r="Q65" s="162">
        <v>84.5</v>
      </c>
      <c r="R65" s="162">
        <v>79.6</v>
      </c>
      <c r="S65" s="162">
        <v>89.1</v>
      </c>
    </row>
    <row r="66" spans="1:19" ht="13.5" customHeight="1">
      <c r="A66" s="326"/>
      <c r="B66" s="326" t="s">
        <v>468</v>
      </c>
      <c r="C66" s="327"/>
      <c r="D66" s="389">
        <v>82.9</v>
      </c>
      <c r="E66" s="162">
        <v>80.2</v>
      </c>
      <c r="F66" s="162">
        <v>81.2</v>
      </c>
      <c r="G66" s="162">
        <v>77.7</v>
      </c>
      <c r="H66" s="162">
        <v>83</v>
      </c>
      <c r="I66" s="162">
        <v>91.1</v>
      </c>
      <c r="J66" s="162">
        <v>85.7</v>
      </c>
      <c r="K66" s="162">
        <v>71.6</v>
      </c>
      <c r="L66" s="162">
        <v>77.7</v>
      </c>
      <c r="M66" s="162">
        <v>75.5</v>
      </c>
      <c r="N66" s="162">
        <v>92.2</v>
      </c>
      <c r="O66" s="162">
        <v>93.9</v>
      </c>
      <c r="P66" s="162">
        <v>85.3</v>
      </c>
      <c r="Q66" s="162">
        <v>81.5</v>
      </c>
      <c r="R66" s="162">
        <v>104.3</v>
      </c>
      <c r="S66" s="162">
        <v>87.5</v>
      </c>
    </row>
    <row r="67" spans="1:19" ht="13.5" customHeight="1">
      <c r="A67" s="326"/>
      <c r="B67" s="326" t="s">
        <v>469</v>
      </c>
      <c r="C67" s="327"/>
      <c r="D67" s="389">
        <v>81.1</v>
      </c>
      <c r="E67" s="162">
        <v>83.4</v>
      </c>
      <c r="F67" s="162">
        <v>78</v>
      </c>
      <c r="G67" s="162">
        <v>74.1</v>
      </c>
      <c r="H67" s="162">
        <v>81.8</v>
      </c>
      <c r="I67" s="162">
        <v>85.8</v>
      </c>
      <c r="J67" s="162">
        <v>83.8</v>
      </c>
      <c r="K67" s="162">
        <v>72.1</v>
      </c>
      <c r="L67" s="162">
        <v>74.4</v>
      </c>
      <c r="M67" s="162">
        <v>73.9</v>
      </c>
      <c r="N67" s="162">
        <v>94.5</v>
      </c>
      <c r="O67" s="162">
        <v>91.8</v>
      </c>
      <c r="P67" s="162">
        <v>87.5</v>
      </c>
      <c r="Q67" s="162">
        <v>83.4</v>
      </c>
      <c r="R67" s="162">
        <v>76.5</v>
      </c>
      <c r="S67" s="162">
        <v>85.8</v>
      </c>
    </row>
    <row r="68" spans="1:19" ht="13.5" customHeight="1">
      <c r="A68" s="326"/>
      <c r="B68" s="326" t="s">
        <v>470</v>
      </c>
      <c r="C68" s="327"/>
      <c r="D68" s="389">
        <v>142.8</v>
      </c>
      <c r="E68" s="162">
        <v>83.4</v>
      </c>
      <c r="F68" s="162">
        <v>137.4</v>
      </c>
      <c r="G68" s="162">
        <v>211.6</v>
      </c>
      <c r="H68" s="162">
        <v>198.6</v>
      </c>
      <c r="I68" s="162">
        <v>127.4</v>
      </c>
      <c r="J68" s="162">
        <v>116.2</v>
      </c>
      <c r="K68" s="162">
        <v>205.7</v>
      </c>
      <c r="L68" s="162">
        <v>75.8</v>
      </c>
      <c r="M68" s="162">
        <v>104.7</v>
      </c>
      <c r="N68" s="162">
        <v>111.5</v>
      </c>
      <c r="O68" s="162">
        <v>137.4</v>
      </c>
      <c r="P68" s="162">
        <v>241.8</v>
      </c>
      <c r="Q68" s="162">
        <v>147.9</v>
      </c>
      <c r="R68" s="162">
        <v>115.5</v>
      </c>
      <c r="S68" s="162">
        <v>141.9</v>
      </c>
    </row>
    <row r="69" spans="1:19" ht="13.5" customHeight="1">
      <c r="A69" s="326"/>
      <c r="B69" s="326" t="s">
        <v>471</v>
      </c>
      <c r="C69" s="327"/>
      <c r="D69" s="389">
        <v>129.3</v>
      </c>
      <c r="E69" s="162">
        <v>160.6</v>
      </c>
      <c r="F69" s="162">
        <v>137.1</v>
      </c>
      <c r="G69" s="162">
        <v>74.1</v>
      </c>
      <c r="H69" s="162">
        <v>82.6</v>
      </c>
      <c r="I69" s="162">
        <v>131.3</v>
      </c>
      <c r="J69" s="162">
        <v>134.2</v>
      </c>
      <c r="K69" s="162">
        <v>72.4</v>
      </c>
      <c r="L69" s="162">
        <v>277.4</v>
      </c>
      <c r="M69" s="162">
        <v>201.1</v>
      </c>
      <c r="N69" s="162">
        <v>115.7</v>
      </c>
      <c r="O69" s="162">
        <v>111.3</v>
      </c>
      <c r="P69" s="162">
        <v>87.6</v>
      </c>
      <c r="Q69" s="162">
        <v>122.3</v>
      </c>
      <c r="R69" s="162">
        <v>126.7</v>
      </c>
      <c r="S69" s="162">
        <v>88.4</v>
      </c>
    </row>
    <row r="70" spans="1:46" ht="13.5" customHeight="1">
      <c r="A70" s="326"/>
      <c r="B70" s="326" t="s">
        <v>472</v>
      </c>
      <c r="C70" s="327"/>
      <c r="D70" s="389">
        <v>83.3</v>
      </c>
      <c r="E70" s="162">
        <v>79.3</v>
      </c>
      <c r="F70" s="162">
        <v>80.7</v>
      </c>
      <c r="G70" s="162">
        <v>72.6</v>
      </c>
      <c r="H70" s="162">
        <v>80.3</v>
      </c>
      <c r="I70" s="162">
        <v>91.5</v>
      </c>
      <c r="J70" s="162">
        <v>86.9</v>
      </c>
      <c r="K70" s="162">
        <v>80.4</v>
      </c>
      <c r="L70" s="162">
        <v>77.3</v>
      </c>
      <c r="M70" s="162">
        <v>73.8</v>
      </c>
      <c r="N70" s="162">
        <v>92.5</v>
      </c>
      <c r="O70" s="162">
        <v>101.6</v>
      </c>
      <c r="P70" s="162">
        <v>85.9</v>
      </c>
      <c r="Q70" s="162">
        <v>86</v>
      </c>
      <c r="R70" s="162">
        <v>106.5</v>
      </c>
      <c r="S70" s="162">
        <v>83.3</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89">
        <v>81.8</v>
      </c>
      <c r="E71" s="162">
        <v>98.7</v>
      </c>
      <c r="F71" s="162">
        <v>79</v>
      </c>
      <c r="G71" s="162">
        <v>72.8</v>
      </c>
      <c r="H71" s="162">
        <v>83.8</v>
      </c>
      <c r="I71" s="162">
        <v>87.9</v>
      </c>
      <c r="J71" s="162">
        <v>82.1</v>
      </c>
      <c r="K71" s="162">
        <v>69.1</v>
      </c>
      <c r="L71" s="162">
        <v>74.4</v>
      </c>
      <c r="M71" s="162">
        <v>72.9</v>
      </c>
      <c r="N71" s="162">
        <v>92.9</v>
      </c>
      <c r="O71" s="162">
        <v>88.5</v>
      </c>
      <c r="P71" s="162">
        <v>86.9</v>
      </c>
      <c r="Q71" s="162">
        <v>84.5</v>
      </c>
      <c r="R71" s="162">
        <v>76.6</v>
      </c>
      <c r="S71" s="162">
        <v>84.6</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231</v>
      </c>
      <c r="C72" s="172"/>
      <c r="D72" s="173">
        <v>84.1</v>
      </c>
      <c r="E72" s="174">
        <v>86.1</v>
      </c>
      <c r="F72" s="174">
        <v>83.8</v>
      </c>
      <c r="G72" s="174">
        <v>82.6</v>
      </c>
      <c r="H72" s="174">
        <v>81</v>
      </c>
      <c r="I72" s="174">
        <v>90.8</v>
      </c>
      <c r="J72" s="174">
        <v>83.1</v>
      </c>
      <c r="K72" s="174">
        <v>70.1</v>
      </c>
      <c r="L72" s="174">
        <v>76</v>
      </c>
      <c r="M72" s="174">
        <v>73.1</v>
      </c>
      <c r="N72" s="174">
        <v>93.5</v>
      </c>
      <c r="O72" s="174">
        <v>91.1</v>
      </c>
      <c r="P72" s="174">
        <v>89.6</v>
      </c>
      <c r="Q72" s="174">
        <v>83.8</v>
      </c>
      <c r="R72" s="174">
        <v>79.1</v>
      </c>
      <c r="S72" s="174">
        <v>85.2</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v>
      </c>
      <c r="E74" s="324">
        <v>5.3</v>
      </c>
      <c r="F74" s="324">
        <v>1.3</v>
      </c>
      <c r="G74" s="324">
        <v>-4.1</v>
      </c>
      <c r="H74" s="324">
        <v>-6</v>
      </c>
      <c r="I74" s="324">
        <v>-2.6</v>
      </c>
      <c r="J74" s="324">
        <v>1.8</v>
      </c>
      <c r="K74" s="324">
        <v>-4.8</v>
      </c>
      <c r="L74" s="325">
        <v>6.5</v>
      </c>
      <c r="M74" s="325">
        <v>3.4</v>
      </c>
      <c r="N74" s="325">
        <v>-14</v>
      </c>
      <c r="O74" s="325">
        <v>4.2</v>
      </c>
      <c r="P74" s="324">
        <v>-4</v>
      </c>
      <c r="Q74" s="324">
        <v>-7.1</v>
      </c>
      <c r="R74" s="324">
        <v>-0.8</v>
      </c>
      <c r="S74" s="325">
        <v>0.9</v>
      </c>
    </row>
    <row r="75" spans="1:19" ht="13.5" customHeight="1">
      <c r="A75" s="326"/>
      <c r="B75" s="326" t="s">
        <v>148</v>
      </c>
      <c r="C75" s="327"/>
      <c r="D75" s="328">
        <v>0</v>
      </c>
      <c r="E75" s="161">
        <v>-1.8</v>
      </c>
      <c r="F75" s="161">
        <v>2</v>
      </c>
      <c r="G75" s="161">
        <v>-11.1</v>
      </c>
      <c r="H75" s="161">
        <v>2</v>
      </c>
      <c r="I75" s="161">
        <v>7.8</v>
      </c>
      <c r="J75" s="161">
        <v>0.8</v>
      </c>
      <c r="K75" s="161">
        <v>0.6</v>
      </c>
      <c r="L75" s="329">
        <v>0.1</v>
      </c>
      <c r="M75" s="329">
        <v>-5.2</v>
      </c>
      <c r="N75" s="329">
        <v>-3.8</v>
      </c>
      <c r="O75" s="329">
        <v>-6</v>
      </c>
      <c r="P75" s="161">
        <v>-7.6</v>
      </c>
      <c r="Q75" s="161">
        <v>-1.6</v>
      </c>
      <c r="R75" s="161">
        <v>-7.5</v>
      </c>
      <c r="S75" s="329">
        <v>0.1</v>
      </c>
    </row>
    <row r="76" spans="1:19" ht="13.5" customHeight="1">
      <c r="A76" s="326"/>
      <c r="B76" s="326" t="s">
        <v>150</v>
      </c>
      <c r="C76" s="327"/>
      <c r="D76" s="328">
        <v>-0.4</v>
      </c>
      <c r="E76" s="161">
        <v>1.2</v>
      </c>
      <c r="F76" s="161">
        <v>0.3</v>
      </c>
      <c r="G76" s="161">
        <v>-3.5</v>
      </c>
      <c r="H76" s="161">
        <v>18.1</v>
      </c>
      <c r="I76" s="161">
        <v>0</v>
      </c>
      <c r="J76" s="161">
        <v>-1.7</v>
      </c>
      <c r="K76" s="161">
        <v>1.8</v>
      </c>
      <c r="L76" s="329">
        <v>17.6</v>
      </c>
      <c r="M76" s="329">
        <v>-5.1</v>
      </c>
      <c r="N76" s="329">
        <v>0.8</v>
      </c>
      <c r="O76" s="329">
        <v>-2.8</v>
      </c>
      <c r="P76" s="161">
        <v>0.9</v>
      </c>
      <c r="Q76" s="161">
        <v>-6.3</v>
      </c>
      <c r="R76" s="161">
        <v>5.1</v>
      </c>
      <c r="S76" s="329">
        <v>1.7</v>
      </c>
    </row>
    <row r="77" spans="1:19" ht="13.5" customHeight="1">
      <c r="A77" s="326"/>
      <c r="B77" s="326" t="s">
        <v>151</v>
      </c>
      <c r="C77" s="327"/>
      <c r="D77" s="328">
        <v>-2.7</v>
      </c>
      <c r="E77" s="161">
        <v>-13.9</v>
      </c>
      <c r="F77" s="161">
        <v>-3.1</v>
      </c>
      <c r="G77" s="161">
        <v>-8.9</v>
      </c>
      <c r="H77" s="161">
        <v>8</v>
      </c>
      <c r="I77" s="161">
        <v>0.1</v>
      </c>
      <c r="J77" s="161">
        <v>-2</v>
      </c>
      <c r="K77" s="161">
        <v>-10.2</v>
      </c>
      <c r="L77" s="329">
        <v>6.6</v>
      </c>
      <c r="M77" s="329">
        <v>-0.2</v>
      </c>
      <c r="N77" s="329">
        <v>1.4</v>
      </c>
      <c r="O77" s="329">
        <v>-9.2</v>
      </c>
      <c r="P77" s="161">
        <v>-1.3</v>
      </c>
      <c r="Q77" s="161">
        <v>-1.9</v>
      </c>
      <c r="R77" s="161">
        <v>3.7</v>
      </c>
      <c r="S77" s="329">
        <v>-2.3</v>
      </c>
    </row>
    <row r="78" spans="1:19" ht="13.5" customHeight="1">
      <c r="A78" s="326"/>
      <c r="B78" s="326" t="s">
        <v>742</v>
      </c>
      <c r="C78" s="327"/>
      <c r="D78" s="328">
        <v>-1.4</v>
      </c>
      <c r="E78" s="161">
        <v>-5.5</v>
      </c>
      <c r="F78" s="161">
        <v>0.9</v>
      </c>
      <c r="G78" s="161">
        <v>18.3</v>
      </c>
      <c r="H78" s="161">
        <v>-0.8</v>
      </c>
      <c r="I78" s="161">
        <v>-6.4</v>
      </c>
      <c r="J78" s="161">
        <v>-4.4</v>
      </c>
      <c r="K78" s="161">
        <v>-1.3</v>
      </c>
      <c r="L78" s="329">
        <v>24.2</v>
      </c>
      <c r="M78" s="329">
        <v>-5.3</v>
      </c>
      <c r="N78" s="329">
        <v>1.4</v>
      </c>
      <c r="O78" s="329">
        <v>2.2</v>
      </c>
      <c r="P78" s="161">
        <v>-2</v>
      </c>
      <c r="Q78" s="161">
        <v>-2.9</v>
      </c>
      <c r="R78" s="161">
        <v>-6.1</v>
      </c>
      <c r="S78" s="329">
        <v>1.9</v>
      </c>
    </row>
    <row r="79" spans="1:19" ht="13.5" customHeight="1">
      <c r="A79" s="230"/>
      <c r="B79" s="171" t="s">
        <v>745</v>
      </c>
      <c r="C79" s="231"/>
      <c r="D79" s="408" t="s">
        <v>77</v>
      </c>
      <c r="E79" s="409" t="s">
        <v>77</v>
      </c>
      <c r="F79" s="409" t="s">
        <v>77</v>
      </c>
      <c r="G79" s="409" t="s">
        <v>77</v>
      </c>
      <c r="H79" s="409" t="s">
        <v>77</v>
      </c>
      <c r="I79" s="409" t="s">
        <v>77</v>
      </c>
      <c r="J79" s="409" t="s">
        <v>77</v>
      </c>
      <c r="K79" s="409" t="s">
        <v>77</v>
      </c>
      <c r="L79" s="409" t="s">
        <v>77</v>
      </c>
      <c r="M79" s="409" t="s">
        <v>77</v>
      </c>
      <c r="N79" s="409" t="s">
        <v>77</v>
      </c>
      <c r="O79" s="409" t="s">
        <v>77</v>
      </c>
      <c r="P79" s="409" t="s">
        <v>77</v>
      </c>
      <c r="Q79" s="409" t="s">
        <v>77</v>
      </c>
      <c r="R79" s="409" t="s">
        <v>77</v>
      </c>
      <c r="S79" s="409" t="s">
        <v>78</v>
      </c>
    </row>
    <row r="80" spans="1:19" ht="13.5" customHeight="1">
      <c r="A80" s="326"/>
      <c r="B80" s="326" t="s">
        <v>442</v>
      </c>
      <c r="C80" s="327"/>
      <c r="D80" s="534" t="s">
        <v>504</v>
      </c>
      <c r="E80" s="535" t="s">
        <v>504</v>
      </c>
      <c r="F80" s="535" t="s">
        <v>504</v>
      </c>
      <c r="G80" s="535" t="s">
        <v>504</v>
      </c>
      <c r="H80" s="535" t="s">
        <v>504</v>
      </c>
      <c r="I80" s="535" t="s">
        <v>504</v>
      </c>
      <c r="J80" s="535" t="s">
        <v>504</v>
      </c>
      <c r="K80" s="535" t="s">
        <v>504</v>
      </c>
      <c r="L80" s="535" t="s">
        <v>504</v>
      </c>
      <c r="M80" s="535" t="s">
        <v>504</v>
      </c>
      <c r="N80" s="535" t="s">
        <v>504</v>
      </c>
      <c r="O80" s="535" t="s">
        <v>504</v>
      </c>
      <c r="P80" s="535" t="s">
        <v>504</v>
      </c>
      <c r="Q80" s="535" t="s">
        <v>504</v>
      </c>
      <c r="R80" s="535" t="s">
        <v>504</v>
      </c>
      <c r="S80" s="535" t="s">
        <v>504</v>
      </c>
    </row>
    <row r="81" spans="1:19" ht="13.5" customHeight="1">
      <c r="A81" s="326"/>
      <c r="B81" s="326" t="s">
        <v>474</v>
      </c>
      <c r="C81" s="327"/>
      <c r="D81" s="423" t="s">
        <v>504</v>
      </c>
      <c r="E81" s="424" t="s">
        <v>504</v>
      </c>
      <c r="F81" s="424" t="s">
        <v>504</v>
      </c>
      <c r="G81" s="424" t="s">
        <v>504</v>
      </c>
      <c r="H81" s="424" t="s">
        <v>504</v>
      </c>
      <c r="I81" s="424" t="s">
        <v>504</v>
      </c>
      <c r="J81" s="424" t="s">
        <v>504</v>
      </c>
      <c r="K81" s="424" t="s">
        <v>504</v>
      </c>
      <c r="L81" s="424" t="s">
        <v>504</v>
      </c>
      <c r="M81" s="424" t="s">
        <v>504</v>
      </c>
      <c r="N81" s="424" t="s">
        <v>504</v>
      </c>
      <c r="O81" s="424" t="s">
        <v>504</v>
      </c>
      <c r="P81" s="424" t="s">
        <v>504</v>
      </c>
      <c r="Q81" s="424" t="s">
        <v>504</v>
      </c>
      <c r="R81" s="424" t="s">
        <v>504</v>
      </c>
      <c r="S81" s="424" t="s">
        <v>504</v>
      </c>
    </row>
    <row r="82" spans="1:19" ht="13.5" customHeight="1">
      <c r="A82" s="326"/>
      <c r="B82" s="326" t="s">
        <v>499</v>
      </c>
      <c r="C82" s="327"/>
      <c r="D82" s="423" t="s">
        <v>504</v>
      </c>
      <c r="E82" s="424" t="s">
        <v>504</v>
      </c>
      <c r="F82" s="424" t="s">
        <v>504</v>
      </c>
      <c r="G82" s="424" t="s">
        <v>504</v>
      </c>
      <c r="H82" s="424" t="s">
        <v>504</v>
      </c>
      <c r="I82" s="424" t="s">
        <v>504</v>
      </c>
      <c r="J82" s="424" t="s">
        <v>504</v>
      </c>
      <c r="K82" s="424" t="s">
        <v>504</v>
      </c>
      <c r="L82" s="424" t="s">
        <v>504</v>
      </c>
      <c r="M82" s="424" t="s">
        <v>504</v>
      </c>
      <c r="N82" s="424" t="s">
        <v>504</v>
      </c>
      <c r="O82" s="424" t="s">
        <v>504</v>
      </c>
      <c r="P82" s="424" t="s">
        <v>504</v>
      </c>
      <c r="Q82" s="424" t="s">
        <v>504</v>
      </c>
      <c r="R82" s="424" t="s">
        <v>504</v>
      </c>
      <c r="S82" s="424" t="s">
        <v>504</v>
      </c>
    </row>
    <row r="83" spans="1:19" ht="13.5" customHeight="1">
      <c r="A83" s="326" t="s">
        <v>744</v>
      </c>
      <c r="B83" s="326" t="s">
        <v>475</v>
      </c>
      <c r="C83" s="327" t="s">
        <v>152</v>
      </c>
      <c r="D83" s="423" t="s">
        <v>504</v>
      </c>
      <c r="E83" s="424" t="s">
        <v>504</v>
      </c>
      <c r="F83" s="424" t="s">
        <v>504</v>
      </c>
      <c r="G83" s="424" t="s">
        <v>504</v>
      </c>
      <c r="H83" s="424" t="s">
        <v>504</v>
      </c>
      <c r="I83" s="424" t="s">
        <v>504</v>
      </c>
      <c r="J83" s="424" t="s">
        <v>504</v>
      </c>
      <c r="K83" s="424" t="s">
        <v>504</v>
      </c>
      <c r="L83" s="424" t="s">
        <v>504</v>
      </c>
      <c r="M83" s="424" t="s">
        <v>504</v>
      </c>
      <c r="N83" s="424" t="s">
        <v>504</v>
      </c>
      <c r="O83" s="424" t="s">
        <v>504</v>
      </c>
      <c r="P83" s="424" t="s">
        <v>504</v>
      </c>
      <c r="Q83" s="424" t="s">
        <v>504</v>
      </c>
      <c r="R83" s="424" t="s">
        <v>504</v>
      </c>
      <c r="S83" s="424" t="s">
        <v>504</v>
      </c>
    </row>
    <row r="84" spans="1:19" ht="13.5" customHeight="1">
      <c r="A84" s="326"/>
      <c r="B84" s="326" t="s">
        <v>466</v>
      </c>
      <c r="C84" s="327"/>
      <c r="D84" s="423" t="s">
        <v>504</v>
      </c>
      <c r="E84" s="424" t="s">
        <v>504</v>
      </c>
      <c r="F84" s="424" t="s">
        <v>504</v>
      </c>
      <c r="G84" s="424" t="s">
        <v>504</v>
      </c>
      <c r="H84" s="424" t="s">
        <v>504</v>
      </c>
      <c r="I84" s="424" t="s">
        <v>504</v>
      </c>
      <c r="J84" s="424" t="s">
        <v>504</v>
      </c>
      <c r="K84" s="424" t="s">
        <v>504</v>
      </c>
      <c r="L84" s="424" t="s">
        <v>504</v>
      </c>
      <c r="M84" s="424" t="s">
        <v>504</v>
      </c>
      <c r="N84" s="424" t="s">
        <v>504</v>
      </c>
      <c r="O84" s="424" t="s">
        <v>504</v>
      </c>
      <c r="P84" s="424" t="s">
        <v>504</v>
      </c>
      <c r="Q84" s="424" t="s">
        <v>504</v>
      </c>
      <c r="R84" s="424" t="s">
        <v>504</v>
      </c>
      <c r="S84" s="424" t="s">
        <v>504</v>
      </c>
    </row>
    <row r="85" spans="1:19" ht="13.5" customHeight="1">
      <c r="A85" s="326"/>
      <c r="B85" s="326" t="s">
        <v>467</v>
      </c>
      <c r="C85" s="327"/>
      <c r="D85" s="423" t="s">
        <v>504</v>
      </c>
      <c r="E85" s="424" t="s">
        <v>504</v>
      </c>
      <c r="F85" s="424" t="s">
        <v>504</v>
      </c>
      <c r="G85" s="424" t="s">
        <v>504</v>
      </c>
      <c r="H85" s="424" t="s">
        <v>504</v>
      </c>
      <c r="I85" s="424" t="s">
        <v>504</v>
      </c>
      <c r="J85" s="424" t="s">
        <v>504</v>
      </c>
      <c r="K85" s="424" t="s">
        <v>504</v>
      </c>
      <c r="L85" s="424" t="s">
        <v>504</v>
      </c>
      <c r="M85" s="424" t="s">
        <v>504</v>
      </c>
      <c r="N85" s="424" t="s">
        <v>504</v>
      </c>
      <c r="O85" s="424" t="s">
        <v>504</v>
      </c>
      <c r="P85" s="424" t="s">
        <v>504</v>
      </c>
      <c r="Q85" s="424" t="s">
        <v>504</v>
      </c>
      <c r="R85" s="424" t="s">
        <v>504</v>
      </c>
      <c r="S85" s="424" t="s">
        <v>504</v>
      </c>
    </row>
    <row r="86" spans="1:19" ht="13.5" customHeight="1">
      <c r="A86" s="326"/>
      <c r="B86" s="326" t="s">
        <v>468</v>
      </c>
      <c r="C86" s="327"/>
      <c r="D86" s="423">
        <v>-3.2</v>
      </c>
      <c r="E86" s="424">
        <v>-9.3</v>
      </c>
      <c r="F86" s="424">
        <v>-2.6</v>
      </c>
      <c r="G86" s="424">
        <v>2.6</v>
      </c>
      <c r="H86" s="424">
        <v>-1.7</v>
      </c>
      <c r="I86" s="424">
        <v>-1.8</v>
      </c>
      <c r="J86" s="424">
        <v>-11</v>
      </c>
      <c r="K86" s="424">
        <v>-5.3</v>
      </c>
      <c r="L86" s="424">
        <v>3.5</v>
      </c>
      <c r="M86" s="424">
        <v>-4.9</v>
      </c>
      <c r="N86" s="424">
        <v>1.3</v>
      </c>
      <c r="O86" s="424">
        <v>1.3</v>
      </c>
      <c r="P86" s="424">
        <v>-0.4</v>
      </c>
      <c r="Q86" s="424">
        <v>-5.8</v>
      </c>
      <c r="R86" s="424">
        <v>20.2</v>
      </c>
      <c r="S86" s="424">
        <v>-0.7</v>
      </c>
    </row>
    <row r="87" spans="1:19" ht="13.5" customHeight="1">
      <c r="A87" s="326"/>
      <c r="B87" s="326" t="s">
        <v>469</v>
      </c>
      <c r="C87" s="327"/>
      <c r="D87" s="423">
        <v>-0.7</v>
      </c>
      <c r="E87" s="424">
        <v>0.7</v>
      </c>
      <c r="F87" s="424">
        <v>-1</v>
      </c>
      <c r="G87" s="424">
        <v>-1.6</v>
      </c>
      <c r="H87" s="424">
        <v>-1</v>
      </c>
      <c r="I87" s="424">
        <v>-2.7</v>
      </c>
      <c r="J87" s="424">
        <v>-3.5</v>
      </c>
      <c r="K87" s="424">
        <v>-0.8</v>
      </c>
      <c r="L87" s="424">
        <v>-1.6</v>
      </c>
      <c r="M87" s="424">
        <v>-3.5</v>
      </c>
      <c r="N87" s="424">
        <v>5.5</v>
      </c>
      <c r="O87" s="424">
        <v>1.3</v>
      </c>
      <c r="P87" s="424">
        <v>3.8</v>
      </c>
      <c r="Q87" s="424">
        <v>-2</v>
      </c>
      <c r="R87" s="424">
        <v>3.4</v>
      </c>
      <c r="S87" s="424">
        <v>0.1</v>
      </c>
    </row>
    <row r="88" spans="1:19" ht="13.5" customHeight="1">
      <c r="A88" s="326"/>
      <c r="B88" s="326" t="s">
        <v>470</v>
      </c>
      <c r="C88" s="327"/>
      <c r="D88" s="423">
        <v>2.1</v>
      </c>
      <c r="E88" s="424">
        <v>4.5</v>
      </c>
      <c r="F88" s="424">
        <v>-0.9</v>
      </c>
      <c r="G88" s="424">
        <v>1.6</v>
      </c>
      <c r="H88" s="424">
        <v>-0.8</v>
      </c>
      <c r="I88" s="424">
        <v>2.1</v>
      </c>
      <c r="J88" s="424">
        <v>-6.1</v>
      </c>
      <c r="K88" s="424">
        <v>-0.6</v>
      </c>
      <c r="L88" s="424">
        <v>-1.4</v>
      </c>
      <c r="M88" s="424">
        <v>-7.7</v>
      </c>
      <c r="N88" s="424">
        <v>0.2</v>
      </c>
      <c r="O88" s="424">
        <v>5.8</v>
      </c>
      <c r="P88" s="424">
        <v>5.5</v>
      </c>
      <c r="Q88" s="424">
        <v>19.6</v>
      </c>
      <c r="R88" s="424">
        <v>9.1</v>
      </c>
      <c r="S88" s="424">
        <v>4.1</v>
      </c>
    </row>
    <row r="89" spans="1:19" ht="13.5" customHeight="1">
      <c r="A89" s="326"/>
      <c r="B89" s="326" t="s">
        <v>471</v>
      </c>
      <c r="C89" s="327"/>
      <c r="D89" s="423">
        <v>0.6</v>
      </c>
      <c r="E89" s="424">
        <v>-2.7</v>
      </c>
      <c r="F89" s="424">
        <v>-0.8</v>
      </c>
      <c r="G89" s="424">
        <v>-0.8</v>
      </c>
      <c r="H89" s="424">
        <v>2.6</v>
      </c>
      <c r="I89" s="424">
        <v>9.6</v>
      </c>
      <c r="J89" s="424">
        <v>18.8</v>
      </c>
      <c r="K89" s="424">
        <v>-0.8</v>
      </c>
      <c r="L89" s="424">
        <v>16</v>
      </c>
      <c r="M89" s="424">
        <v>-5.5</v>
      </c>
      <c r="N89" s="424">
        <v>2.7</v>
      </c>
      <c r="O89" s="424">
        <v>-5.5</v>
      </c>
      <c r="P89" s="424">
        <v>4.5</v>
      </c>
      <c r="Q89" s="424">
        <v>-4.2</v>
      </c>
      <c r="R89" s="424">
        <v>2.8</v>
      </c>
      <c r="S89" s="424">
        <v>-11.2</v>
      </c>
    </row>
    <row r="90" spans="1:19" ht="13.5" customHeight="1">
      <c r="A90" s="326"/>
      <c r="B90" s="326" t="s">
        <v>472</v>
      </c>
      <c r="C90" s="327"/>
      <c r="D90" s="423">
        <v>-0.1</v>
      </c>
      <c r="E90" s="424">
        <v>-1</v>
      </c>
      <c r="F90" s="424">
        <v>-1</v>
      </c>
      <c r="G90" s="424">
        <v>-3.2</v>
      </c>
      <c r="H90" s="424">
        <v>0.8</v>
      </c>
      <c r="I90" s="424">
        <v>4.7</v>
      </c>
      <c r="J90" s="424">
        <v>0</v>
      </c>
      <c r="K90" s="424">
        <v>5.2</v>
      </c>
      <c r="L90" s="424">
        <v>1.2</v>
      </c>
      <c r="M90" s="424">
        <v>-2</v>
      </c>
      <c r="N90" s="424">
        <v>-1.4</v>
      </c>
      <c r="O90" s="424">
        <v>4.6</v>
      </c>
      <c r="P90" s="424">
        <v>1.3</v>
      </c>
      <c r="Q90" s="424">
        <v>1.8</v>
      </c>
      <c r="R90" s="424">
        <v>-8.9</v>
      </c>
      <c r="S90" s="424">
        <v>-7.8</v>
      </c>
    </row>
    <row r="91" spans="1:19" ht="13.5" customHeight="1">
      <c r="A91" s="326"/>
      <c r="B91" s="326" t="s">
        <v>473</v>
      </c>
      <c r="C91" s="327"/>
      <c r="D91" s="423">
        <v>0.4</v>
      </c>
      <c r="E91" s="424">
        <v>9.2</v>
      </c>
      <c r="F91" s="424">
        <v>-1.3</v>
      </c>
      <c r="G91" s="424">
        <v>-0.8</v>
      </c>
      <c r="H91" s="424">
        <v>1.3</v>
      </c>
      <c r="I91" s="424">
        <v>4.8</v>
      </c>
      <c r="J91" s="424">
        <v>-1</v>
      </c>
      <c r="K91" s="424">
        <v>4.4</v>
      </c>
      <c r="L91" s="424">
        <v>-0.8</v>
      </c>
      <c r="M91" s="424">
        <v>-2.9</v>
      </c>
      <c r="N91" s="424">
        <v>4.7</v>
      </c>
      <c r="O91" s="424">
        <v>-4</v>
      </c>
      <c r="P91" s="424">
        <v>2.6</v>
      </c>
      <c r="Q91" s="424">
        <v>1.7</v>
      </c>
      <c r="R91" s="424">
        <v>1.9</v>
      </c>
      <c r="S91" s="424">
        <v>-6.5</v>
      </c>
    </row>
    <row r="92" spans="1:19" ht="13.5" customHeight="1">
      <c r="A92" s="171"/>
      <c r="B92" s="338" t="s">
        <v>230</v>
      </c>
      <c r="C92" s="172"/>
      <c r="D92" s="536">
        <v>4.1</v>
      </c>
      <c r="E92" s="537">
        <v>0.6</v>
      </c>
      <c r="F92" s="537">
        <v>6.6</v>
      </c>
      <c r="G92" s="537">
        <v>4.7</v>
      </c>
      <c r="H92" s="537">
        <v>-1.3</v>
      </c>
      <c r="I92" s="537">
        <v>7.6</v>
      </c>
      <c r="J92" s="537">
        <v>0.4</v>
      </c>
      <c r="K92" s="537">
        <v>6.2</v>
      </c>
      <c r="L92" s="537">
        <v>1.1</v>
      </c>
      <c r="M92" s="537">
        <v>-3.3</v>
      </c>
      <c r="N92" s="537">
        <v>8.5</v>
      </c>
      <c r="O92" s="537">
        <v>-0.3</v>
      </c>
      <c r="P92" s="537">
        <v>5.2</v>
      </c>
      <c r="Q92" s="537">
        <v>1.3</v>
      </c>
      <c r="R92" s="537">
        <v>1.8</v>
      </c>
      <c r="S92" s="537">
        <v>-3.7</v>
      </c>
    </row>
    <row r="93" spans="1:35" ht="27" customHeight="1">
      <c r="A93" s="657" t="s">
        <v>328</v>
      </c>
      <c r="B93" s="657"/>
      <c r="C93" s="657"/>
      <c r="D93" s="178">
        <v>2.8</v>
      </c>
      <c r="E93" s="177">
        <v>-12.8</v>
      </c>
      <c r="F93" s="177">
        <v>6.1</v>
      </c>
      <c r="G93" s="177">
        <v>13.5</v>
      </c>
      <c r="H93" s="177">
        <v>-3.3</v>
      </c>
      <c r="I93" s="177">
        <v>3.3</v>
      </c>
      <c r="J93" s="177">
        <v>1.2</v>
      </c>
      <c r="K93" s="177">
        <v>1.4</v>
      </c>
      <c r="L93" s="177">
        <v>2.2</v>
      </c>
      <c r="M93" s="177">
        <v>0.3</v>
      </c>
      <c r="N93" s="177">
        <v>0.6</v>
      </c>
      <c r="O93" s="177">
        <v>2.9</v>
      </c>
      <c r="P93" s="177">
        <v>3.1</v>
      </c>
      <c r="Q93" s="177">
        <v>-0.8</v>
      </c>
      <c r="R93" s="177">
        <v>3.3</v>
      </c>
      <c r="S93" s="177">
        <v>0.7</v>
      </c>
      <c r="T93" s="333"/>
      <c r="U93" s="333"/>
      <c r="V93" s="333"/>
      <c r="W93" s="333"/>
      <c r="X93" s="333"/>
      <c r="Y93" s="333"/>
      <c r="Z93" s="333"/>
      <c r="AA93" s="333"/>
      <c r="AB93" s="333"/>
      <c r="AC93" s="333"/>
      <c r="AD93" s="333"/>
      <c r="AE93" s="333"/>
      <c r="AF93" s="333"/>
      <c r="AG93" s="333"/>
      <c r="AH93" s="333"/>
      <c r="AI93" s="333"/>
    </row>
    <row r="94" spans="1:36" s="332" customFormat="1" ht="27" customHeight="1">
      <c r="A94" s="671" t="s">
        <v>0</v>
      </c>
      <c r="B94" s="671"/>
      <c r="C94" s="671"/>
      <c r="D94" s="671"/>
      <c r="E94" s="671"/>
      <c r="F94" s="671"/>
      <c r="G94" s="671"/>
      <c r="H94" s="671"/>
      <c r="I94" s="671"/>
      <c r="J94" s="671"/>
      <c r="K94" s="671"/>
      <c r="L94" s="671"/>
      <c r="M94" s="671"/>
      <c r="N94" s="671"/>
      <c r="O94" s="671"/>
      <c r="P94" s="671"/>
      <c r="Q94" s="671"/>
      <c r="R94" s="671"/>
      <c r="S94" s="671"/>
      <c r="T94" s="318"/>
      <c r="U94" s="318"/>
      <c r="V94" s="318"/>
      <c r="W94" s="318"/>
      <c r="X94" s="318"/>
      <c r="Y94" s="318"/>
      <c r="Z94" s="318"/>
      <c r="AA94" s="318"/>
      <c r="AB94" s="318"/>
      <c r="AC94" s="318"/>
      <c r="AD94" s="318"/>
      <c r="AE94" s="318"/>
      <c r="AF94" s="318"/>
      <c r="AG94" s="318"/>
      <c r="AH94" s="318"/>
      <c r="AI94" s="318"/>
      <c r="AJ94" s="318"/>
    </row>
    <row r="95" spans="1:19" ht="13.5">
      <c r="A95" s="672"/>
      <c r="B95" s="672"/>
      <c r="C95" s="672"/>
      <c r="D95" s="672"/>
      <c r="E95" s="672"/>
      <c r="F95" s="672"/>
      <c r="G95" s="672"/>
      <c r="H95" s="672"/>
      <c r="I95" s="672"/>
      <c r="J95" s="672"/>
      <c r="K95" s="672"/>
      <c r="L95" s="672"/>
      <c r="M95" s="672"/>
      <c r="N95" s="672"/>
      <c r="O95" s="672"/>
      <c r="P95" s="672"/>
      <c r="Q95" s="672"/>
      <c r="R95" s="672"/>
      <c r="S95" s="672"/>
    </row>
    <row r="96" spans="1:19" ht="13.5">
      <c r="A96" s="672"/>
      <c r="B96" s="672"/>
      <c r="C96" s="672"/>
      <c r="D96" s="672"/>
      <c r="E96" s="672"/>
      <c r="F96" s="672"/>
      <c r="G96" s="672"/>
      <c r="H96" s="672"/>
      <c r="I96" s="672"/>
      <c r="J96" s="672"/>
      <c r="K96" s="672"/>
      <c r="L96" s="672"/>
      <c r="M96" s="672"/>
      <c r="N96" s="672"/>
      <c r="O96" s="672"/>
      <c r="P96" s="672"/>
      <c r="Q96" s="672"/>
      <c r="R96" s="672"/>
      <c r="S96" s="672"/>
    </row>
    <row r="97" spans="10:19" ht="13.5">
      <c r="J97" s="668" t="s">
        <v>7</v>
      </c>
      <c r="K97" s="669"/>
      <c r="L97" s="669"/>
      <c r="M97" s="669"/>
      <c r="N97" s="669"/>
      <c r="O97" s="669"/>
      <c r="P97" s="669"/>
      <c r="Q97" s="669"/>
      <c r="R97" s="669"/>
      <c r="S97" s="669"/>
    </row>
    <row r="98" ht="13.5">
      <c r="N98" s="318" t="s">
        <v>8</v>
      </c>
    </row>
    <row r="99" spans="2:20" ht="13.5">
      <c r="B99" s="670" t="s">
        <v>9</v>
      </c>
      <c r="C99" s="670"/>
      <c r="D99" s="670"/>
      <c r="E99" s="670"/>
      <c r="F99" s="670"/>
      <c r="G99" s="670"/>
      <c r="H99" s="670"/>
      <c r="I99" s="670"/>
      <c r="J99" s="670"/>
      <c r="K99" s="670"/>
      <c r="L99" s="670"/>
      <c r="M99" s="670"/>
      <c r="N99" s="670"/>
      <c r="O99" s="670"/>
      <c r="P99" s="670"/>
      <c r="Q99" s="670"/>
      <c r="R99" s="670"/>
      <c r="S99" s="670"/>
      <c r="T99" s="670"/>
    </row>
  </sheetData>
  <sheetProtection/>
  <mergeCells count="14">
    <mergeCell ref="A50:C52"/>
    <mergeCell ref="D53:R53"/>
    <mergeCell ref="D73:S73"/>
    <mergeCell ref="A93:C93"/>
    <mergeCell ref="J97:S97"/>
    <mergeCell ref="B99:T99"/>
    <mergeCell ref="A94:S96"/>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125</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279</v>
      </c>
      <c r="B3" s="320"/>
      <c r="C3" s="320"/>
      <c r="H3" s="667"/>
      <c r="I3" s="667"/>
      <c r="J3" s="667"/>
      <c r="K3" s="667"/>
      <c r="L3" s="667"/>
      <c r="M3" s="667"/>
      <c r="N3" s="667"/>
      <c r="O3" s="667"/>
      <c r="S3" s="152" t="s">
        <v>741</v>
      </c>
    </row>
    <row r="4" spans="1:19" ht="13.5">
      <c r="A4" s="659" t="s">
        <v>430</v>
      </c>
      <c r="B4" s="659"/>
      <c r="C4" s="660"/>
      <c r="D4" s="144" t="s">
        <v>83</v>
      </c>
      <c r="E4" s="144" t="s">
        <v>84</v>
      </c>
      <c r="F4" s="144" t="s">
        <v>85</v>
      </c>
      <c r="G4" s="144" t="s">
        <v>86</v>
      </c>
      <c r="H4" s="144" t="s">
        <v>87</v>
      </c>
      <c r="I4" s="144" t="s">
        <v>88</v>
      </c>
      <c r="J4" s="144" t="s">
        <v>89</v>
      </c>
      <c r="K4" s="144" t="s">
        <v>90</v>
      </c>
      <c r="L4" s="144" t="s">
        <v>91</v>
      </c>
      <c r="M4" s="144" t="s">
        <v>92</v>
      </c>
      <c r="N4" s="144" t="s">
        <v>510</v>
      </c>
      <c r="O4" s="144" t="s">
        <v>94</v>
      </c>
      <c r="P4" s="144" t="s">
        <v>95</v>
      </c>
      <c r="Q4" s="144" t="s">
        <v>96</v>
      </c>
      <c r="R4" s="144" t="s">
        <v>97</v>
      </c>
      <c r="S4" s="144" t="s">
        <v>98</v>
      </c>
    </row>
    <row r="5" spans="1:19" ht="13.5">
      <c r="A5" s="661"/>
      <c r="B5" s="661"/>
      <c r="C5" s="662"/>
      <c r="D5" s="145" t="s">
        <v>443</v>
      </c>
      <c r="E5" s="145"/>
      <c r="F5" s="145"/>
      <c r="G5" s="145" t="s">
        <v>501</v>
      </c>
      <c r="H5" s="145" t="s">
        <v>444</v>
      </c>
      <c r="I5" s="145" t="s">
        <v>445</v>
      </c>
      <c r="J5" s="145" t="s">
        <v>446</v>
      </c>
      <c r="K5" s="145" t="s">
        <v>447</v>
      </c>
      <c r="L5" s="146" t="s">
        <v>448</v>
      </c>
      <c r="M5" s="147" t="s">
        <v>449</v>
      </c>
      <c r="N5" s="146" t="s">
        <v>508</v>
      </c>
      <c r="O5" s="146" t="s">
        <v>450</v>
      </c>
      <c r="P5" s="146" t="s">
        <v>451</v>
      </c>
      <c r="Q5" s="146" t="s">
        <v>452</v>
      </c>
      <c r="R5" s="146" t="s">
        <v>453</v>
      </c>
      <c r="S5" s="190" t="s">
        <v>210</v>
      </c>
    </row>
    <row r="6" spans="1:19" ht="18" customHeight="1">
      <c r="A6" s="663"/>
      <c r="B6" s="663"/>
      <c r="C6" s="664"/>
      <c r="D6" s="148" t="s">
        <v>454</v>
      </c>
      <c r="E6" s="148" t="s">
        <v>326</v>
      </c>
      <c r="F6" s="148" t="s">
        <v>327</v>
      </c>
      <c r="G6" s="148" t="s">
        <v>502</v>
      </c>
      <c r="H6" s="148" t="s">
        <v>455</v>
      </c>
      <c r="I6" s="148" t="s">
        <v>456</v>
      </c>
      <c r="J6" s="148" t="s">
        <v>457</v>
      </c>
      <c r="K6" s="148" t="s">
        <v>458</v>
      </c>
      <c r="L6" s="149" t="s">
        <v>459</v>
      </c>
      <c r="M6" s="150" t="s">
        <v>460</v>
      </c>
      <c r="N6" s="149" t="s">
        <v>509</v>
      </c>
      <c r="O6" s="149" t="s">
        <v>461</v>
      </c>
      <c r="P6" s="150" t="s">
        <v>462</v>
      </c>
      <c r="Q6" s="150" t="s">
        <v>463</v>
      </c>
      <c r="R6" s="149" t="s">
        <v>506</v>
      </c>
      <c r="S6" s="149" t="s">
        <v>211</v>
      </c>
    </row>
    <row r="7" spans="1:19" ht="15.75" customHeight="1">
      <c r="A7" s="165"/>
      <c r="B7" s="165"/>
      <c r="C7" s="165"/>
      <c r="D7" s="665" t="s">
        <v>500</v>
      </c>
      <c r="E7" s="665"/>
      <c r="F7" s="665"/>
      <c r="G7" s="665"/>
      <c r="H7" s="665"/>
      <c r="I7" s="665"/>
      <c r="J7" s="665"/>
      <c r="K7" s="665"/>
      <c r="L7" s="665"/>
      <c r="M7" s="665"/>
      <c r="N7" s="665"/>
      <c r="O7" s="665"/>
      <c r="P7" s="665"/>
      <c r="Q7" s="665"/>
      <c r="R7" s="665"/>
      <c r="S7" s="165"/>
    </row>
    <row r="8" spans="1:19" ht="13.5" customHeight="1">
      <c r="A8" s="321" t="s">
        <v>464</v>
      </c>
      <c r="B8" s="321" t="s">
        <v>503</v>
      </c>
      <c r="C8" s="322" t="s">
        <v>465</v>
      </c>
      <c r="D8" s="323">
        <v>100.2</v>
      </c>
      <c r="E8" s="324">
        <v>105.8</v>
      </c>
      <c r="F8" s="324">
        <v>98.3</v>
      </c>
      <c r="G8" s="324">
        <v>115.1</v>
      </c>
      <c r="H8" s="324">
        <v>78.2</v>
      </c>
      <c r="I8" s="324">
        <v>99.2</v>
      </c>
      <c r="J8" s="324">
        <v>98.7</v>
      </c>
      <c r="K8" s="324">
        <v>101.7</v>
      </c>
      <c r="L8" s="325">
        <v>88</v>
      </c>
      <c r="M8" s="325">
        <v>113.7</v>
      </c>
      <c r="N8" s="325">
        <v>87.8</v>
      </c>
      <c r="O8" s="325">
        <v>103.2</v>
      </c>
      <c r="P8" s="324">
        <v>97.6</v>
      </c>
      <c r="Q8" s="324">
        <v>105</v>
      </c>
      <c r="R8" s="324">
        <v>101.7</v>
      </c>
      <c r="S8" s="325">
        <v>102.9</v>
      </c>
    </row>
    <row r="9" spans="1:19" ht="13.5" customHeight="1">
      <c r="A9" s="326"/>
      <c r="B9" s="326" t="s">
        <v>148</v>
      </c>
      <c r="C9" s="327"/>
      <c r="D9" s="328">
        <v>101.3</v>
      </c>
      <c r="E9" s="161">
        <v>112.4</v>
      </c>
      <c r="F9" s="161">
        <v>99</v>
      </c>
      <c r="G9" s="161">
        <v>110.7</v>
      </c>
      <c r="H9" s="161">
        <v>79</v>
      </c>
      <c r="I9" s="161">
        <v>103</v>
      </c>
      <c r="J9" s="161">
        <v>98.4</v>
      </c>
      <c r="K9" s="161">
        <v>108.7</v>
      </c>
      <c r="L9" s="329">
        <v>89.9</v>
      </c>
      <c r="M9" s="329">
        <v>105.9</v>
      </c>
      <c r="N9" s="329">
        <v>89.4</v>
      </c>
      <c r="O9" s="329">
        <v>114.3</v>
      </c>
      <c r="P9" s="161">
        <v>99.1</v>
      </c>
      <c r="Q9" s="161">
        <v>104.2</v>
      </c>
      <c r="R9" s="161">
        <v>101.6</v>
      </c>
      <c r="S9" s="329">
        <v>106.5</v>
      </c>
    </row>
    <row r="10" spans="1:19" ht="13.5">
      <c r="A10" s="326"/>
      <c r="B10" s="326" t="s">
        <v>150</v>
      </c>
      <c r="C10" s="327"/>
      <c r="D10" s="328">
        <v>101.8</v>
      </c>
      <c r="E10" s="161">
        <v>111.4</v>
      </c>
      <c r="F10" s="161">
        <v>99.8</v>
      </c>
      <c r="G10" s="161">
        <v>114</v>
      </c>
      <c r="H10" s="161">
        <v>86</v>
      </c>
      <c r="I10" s="161">
        <v>107.2</v>
      </c>
      <c r="J10" s="161">
        <v>99.4</v>
      </c>
      <c r="K10" s="161">
        <v>110.3</v>
      </c>
      <c r="L10" s="329">
        <v>103.7</v>
      </c>
      <c r="M10" s="329">
        <v>107.8</v>
      </c>
      <c r="N10" s="329">
        <v>90.1</v>
      </c>
      <c r="O10" s="329">
        <v>112.1</v>
      </c>
      <c r="P10" s="161">
        <v>103.5</v>
      </c>
      <c r="Q10" s="161">
        <v>99</v>
      </c>
      <c r="R10" s="161">
        <v>103.4</v>
      </c>
      <c r="S10" s="329">
        <v>101.8</v>
      </c>
    </row>
    <row r="11" spans="1:19" ht="13.5" customHeight="1">
      <c r="A11" s="326"/>
      <c r="B11" s="326" t="s">
        <v>151</v>
      </c>
      <c r="C11" s="327"/>
      <c r="D11" s="328">
        <v>99.8</v>
      </c>
      <c r="E11" s="161">
        <v>108.9</v>
      </c>
      <c r="F11" s="161">
        <v>99.1</v>
      </c>
      <c r="G11" s="161">
        <v>106</v>
      </c>
      <c r="H11" s="161">
        <v>93.2</v>
      </c>
      <c r="I11" s="161">
        <v>102.1</v>
      </c>
      <c r="J11" s="161">
        <v>97.8</v>
      </c>
      <c r="K11" s="161">
        <v>105.3</v>
      </c>
      <c r="L11" s="329">
        <v>106</v>
      </c>
      <c r="M11" s="329">
        <v>105.4</v>
      </c>
      <c r="N11" s="329">
        <v>90.2</v>
      </c>
      <c r="O11" s="329">
        <v>98.8</v>
      </c>
      <c r="P11" s="161">
        <v>89.2</v>
      </c>
      <c r="Q11" s="161">
        <v>100.7</v>
      </c>
      <c r="R11" s="161">
        <v>101.7</v>
      </c>
      <c r="S11" s="329">
        <v>100.8</v>
      </c>
    </row>
    <row r="12" spans="1:19" ht="13.5" customHeight="1">
      <c r="A12" s="326"/>
      <c r="B12" s="326" t="s">
        <v>742</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745</v>
      </c>
      <c r="C13" s="231"/>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6"/>
      <c r="B14" s="326" t="s">
        <v>442</v>
      </c>
      <c r="C14" s="327"/>
      <c r="D14" s="387">
        <v>98.4</v>
      </c>
      <c r="E14" s="388">
        <v>109.5</v>
      </c>
      <c r="F14" s="388">
        <v>100.1</v>
      </c>
      <c r="G14" s="388">
        <v>94.7</v>
      </c>
      <c r="H14" s="388">
        <v>88.2</v>
      </c>
      <c r="I14" s="388">
        <v>106.1</v>
      </c>
      <c r="J14" s="388">
        <v>93.6</v>
      </c>
      <c r="K14" s="388">
        <v>92.7</v>
      </c>
      <c r="L14" s="388">
        <v>104.4</v>
      </c>
      <c r="M14" s="388">
        <v>91.9</v>
      </c>
      <c r="N14" s="388">
        <v>91.8</v>
      </c>
      <c r="O14" s="388">
        <v>90.6</v>
      </c>
      <c r="P14" s="388">
        <v>98.1</v>
      </c>
      <c r="Q14" s="388">
        <v>97.7</v>
      </c>
      <c r="R14" s="388">
        <v>99.9</v>
      </c>
      <c r="S14" s="388">
        <v>98.3</v>
      </c>
    </row>
    <row r="15" spans="1:19" ht="13.5" customHeight="1">
      <c r="A15" s="326"/>
      <c r="B15" s="326" t="s">
        <v>474</v>
      </c>
      <c r="C15" s="327"/>
      <c r="D15" s="389">
        <v>98.7</v>
      </c>
      <c r="E15" s="162">
        <v>109</v>
      </c>
      <c r="F15" s="162">
        <v>100.4</v>
      </c>
      <c r="G15" s="162">
        <v>92.6</v>
      </c>
      <c r="H15" s="162">
        <v>89.2</v>
      </c>
      <c r="I15" s="162">
        <v>107.4</v>
      </c>
      <c r="J15" s="162">
        <v>93.3</v>
      </c>
      <c r="K15" s="162">
        <v>94.5</v>
      </c>
      <c r="L15" s="162">
        <v>103.7</v>
      </c>
      <c r="M15" s="162">
        <v>92.2</v>
      </c>
      <c r="N15" s="162">
        <v>93.5</v>
      </c>
      <c r="O15" s="162">
        <v>93.2</v>
      </c>
      <c r="P15" s="162">
        <v>99.2</v>
      </c>
      <c r="Q15" s="162">
        <v>98</v>
      </c>
      <c r="R15" s="162">
        <v>97.9</v>
      </c>
      <c r="S15" s="162">
        <v>98.3</v>
      </c>
    </row>
    <row r="16" spans="1:19" ht="13.5" customHeight="1">
      <c r="A16" s="326"/>
      <c r="B16" s="326" t="s">
        <v>499</v>
      </c>
      <c r="C16" s="327"/>
      <c r="D16" s="389">
        <v>100.1</v>
      </c>
      <c r="E16" s="162">
        <v>107.6</v>
      </c>
      <c r="F16" s="162">
        <v>102.6</v>
      </c>
      <c r="G16" s="162">
        <v>93</v>
      </c>
      <c r="H16" s="162">
        <v>86.3</v>
      </c>
      <c r="I16" s="162">
        <v>110.4</v>
      </c>
      <c r="J16" s="162">
        <v>95</v>
      </c>
      <c r="K16" s="162">
        <v>95.1</v>
      </c>
      <c r="L16" s="162">
        <v>103.7</v>
      </c>
      <c r="M16" s="162">
        <v>92.4</v>
      </c>
      <c r="N16" s="162">
        <v>97.3</v>
      </c>
      <c r="O16" s="162">
        <v>93.6</v>
      </c>
      <c r="P16" s="162">
        <v>98.9</v>
      </c>
      <c r="Q16" s="162">
        <v>98.2</v>
      </c>
      <c r="R16" s="162">
        <v>99.2</v>
      </c>
      <c r="S16" s="162">
        <v>101.7</v>
      </c>
    </row>
    <row r="17" spans="1:19" ht="13.5" customHeight="1">
      <c r="A17" s="326" t="s">
        <v>744</v>
      </c>
      <c r="B17" s="326" t="s">
        <v>475</v>
      </c>
      <c r="C17" s="327" t="s">
        <v>152</v>
      </c>
      <c r="D17" s="389">
        <v>98.3</v>
      </c>
      <c r="E17" s="162">
        <v>108.3</v>
      </c>
      <c r="F17" s="162">
        <v>98.6</v>
      </c>
      <c r="G17" s="162">
        <v>92.5</v>
      </c>
      <c r="H17" s="162">
        <v>87.5</v>
      </c>
      <c r="I17" s="162">
        <v>107.4</v>
      </c>
      <c r="J17" s="162">
        <v>92.4</v>
      </c>
      <c r="K17" s="162">
        <v>96.1</v>
      </c>
      <c r="L17" s="162">
        <v>97</v>
      </c>
      <c r="M17" s="162">
        <v>98.8</v>
      </c>
      <c r="N17" s="162">
        <v>99.8</v>
      </c>
      <c r="O17" s="162">
        <v>95.1</v>
      </c>
      <c r="P17" s="162">
        <v>101</v>
      </c>
      <c r="Q17" s="162">
        <v>95.1</v>
      </c>
      <c r="R17" s="162">
        <v>99.1</v>
      </c>
      <c r="S17" s="162">
        <v>98.7</v>
      </c>
    </row>
    <row r="18" spans="1:19" ht="13.5" customHeight="1">
      <c r="A18" s="326"/>
      <c r="B18" s="326" t="s">
        <v>466</v>
      </c>
      <c r="C18" s="327"/>
      <c r="D18" s="389">
        <v>98.8</v>
      </c>
      <c r="E18" s="162">
        <v>112</v>
      </c>
      <c r="F18" s="162">
        <v>100.5</v>
      </c>
      <c r="G18" s="162">
        <v>93.1</v>
      </c>
      <c r="H18" s="162">
        <v>83.6</v>
      </c>
      <c r="I18" s="162">
        <v>106.5</v>
      </c>
      <c r="J18" s="162">
        <v>92.1</v>
      </c>
      <c r="K18" s="162">
        <v>94.1</v>
      </c>
      <c r="L18" s="162">
        <v>99.1</v>
      </c>
      <c r="M18" s="162">
        <v>99.7</v>
      </c>
      <c r="N18" s="162">
        <v>94.7</v>
      </c>
      <c r="O18" s="162">
        <v>91.2</v>
      </c>
      <c r="P18" s="162">
        <v>100.7</v>
      </c>
      <c r="Q18" s="162">
        <v>96.8</v>
      </c>
      <c r="R18" s="162">
        <v>98.7</v>
      </c>
      <c r="S18" s="162">
        <v>98.8</v>
      </c>
    </row>
    <row r="19" spans="1:19" ht="13.5" customHeight="1">
      <c r="A19" s="326"/>
      <c r="B19" s="326" t="s">
        <v>467</v>
      </c>
      <c r="C19" s="327"/>
      <c r="D19" s="389">
        <v>98.9</v>
      </c>
      <c r="E19" s="162">
        <v>109.4</v>
      </c>
      <c r="F19" s="162">
        <v>100.6</v>
      </c>
      <c r="G19" s="162">
        <v>92.8</v>
      </c>
      <c r="H19" s="162">
        <v>90.3</v>
      </c>
      <c r="I19" s="162">
        <v>106.2</v>
      </c>
      <c r="J19" s="162">
        <v>91</v>
      </c>
      <c r="K19" s="162">
        <v>97.3</v>
      </c>
      <c r="L19" s="162">
        <v>98.8</v>
      </c>
      <c r="M19" s="162">
        <v>98.3</v>
      </c>
      <c r="N19" s="162">
        <v>97</v>
      </c>
      <c r="O19" s="162">
        <v>91.8</v>
      </c>
      <c r="P19" s="162">
        <v>100.7</v>
      </c>
      <c r="Q19" s="162">
        <v>96.1</v>
      </c>
      <c r="R19" s="162">
        <v>98.4</v>
      </c>
      <c r="S19" s="162">
        <v>98.5</v>
      </c>
    </row>
    <row r="20" spans="1:19" ht="13.5" customHeight="1">
      <c r="A20" s="326"/>
      <c r="B20" s="326" t="s">
        <v>468</v>
      </c>
      <c r="C20" s="327"/>
      <c r="D20" s="389">
        <v>100.5</v>
      </c>
      <c r="E20" s="162">
        <v>110.1</v>
      </c>
      <c r="F20" s="162">
        <v>102.6</v>
      </c>
      <c r="G20" s="162">
        <v>94.9</v>
      </c>
      <c r="H20" s="162">
        <v>88.2</v>
      </c>
      <c r="I20" s="162">
        <v>109.4</v>
      </c>
      <c r="J20" s="162">
        <v>94</v>
      </c>
      <c r="K20" s="162">
        <v>99</v>
      </c>
      <c r="L20" s="162">
        <v>100.3</v>
      </c>
      <c r="M20" s="162">
        <v>96.6</v>
      </c>
      <c r="N20" s="162">
        <v>98.9</v>
      </c>
      <c r="O20" s="162">
        <v>97.2</v>
      </c>
      <c r="P20" s="162">
        <v>100</v>
      </c>
      <c r="Q20" s="162">
        <v>96.2</v>
      </c>
      <c r="R20" s="162">
        <v>102.5</v>
      </c>
      <c r="S20" s="162">
        <v>98.9</v>
      </c>
    </row>
    <row r="21" spans="1:19" ht="13.5" customHeight="1">
      <c r="A21" s="326"/>
      <c r="B21" s="326" t="s">
        <v>469</v>
      </c>
      <c r="C21" s="327"/>
      <c r="D21" s="389">
        <v>99.5</v>
      </c>
      <c r="E21" s="162">
        <v>110.3</v>
      </c>
      <c r="F21" s="162">
        <v>99.7</v>
      </c>
      <c r="G21" s="162">
        <v>95.2</v>
      </c>
      <c r="H21" s="162">
        <v>87.6</v>
      </c>
      <c r="I21" s="162">
        <v>106.1</v>
      </c>
      <c r="J21" s="162">
        <v>93.9</v>
      </c>
      <c r="K21" s="162">
        <v>99.8</v>
      </c>
      <c r="L21" s="162">
        <v>100.1</v>
      </c>
      <c r="M21" s="162">
        <v>95.5</v>
      </c>
      <c r="N21" s="162">
        <v>100.8</v>
      </c>
      <c r="O21" s="162">
        <v>96</v>
      </c>
      <c r="P21" s="162">
        <v>101.5</v>
      </c>
      <c r="Q21" s="162">
        <v>97.8</v>
      </c>
      <c r="R21" s="162">
        <v>99.2</v>
      </c>
      <c r="S21" s="162">
        <v>97.2</v>
      </c>
    </row>
    <row r="22" spans="1:19" ht="13.5" customHeight="1">
      <c r="A22" s="326"/>
      <c r="B22" s="326" t="s">
        <v>470</v>
      </c>
      <c r="C22" s="327"/>
      <c r="D22" s="389">
        <v>101.1</v>
      </c>
      <c r="E22" s="162">
        <v>110.9</v>
      </c>
      <c r="F22" s="162">
        <v>101.2</v>
      </c>
      <c r="G22" s="162">
        <v>94.3</v>
      </c>
      <c r="H22" s="162">
        <v>89</v>
      </c>
      <c r="I22" s="162">
        <v>110.7</v>
      </c>
      <c r="J22" s="162">
        <v>95.3</v>
      </c>
      <c r="K22" s="162">
        <v>96.4</v>
      </c>
      <c r="L22" s="162">
        <v>100.1</v>
      </c>
      <c r="M22" s="162">
        <v>98.2</v>
      </c>
      <c r="N22" s="162">
        <v>100.2</v>
      </c>
      <c r="O22" s="162">
        <v>97.7</v>
      </c>
      <c r="P22" s="162">
        <v>103.4</v>
      </c>
      <c r="Q22" s="162">
        <v>100.7</v>
      </c>
      <c r="R22" s="162">
        <v>102.3</v>
      </c>
      <c r="S22" s="162">
        <v>100.2</v>
      </c>
    </row>
    <row r="23" spans="1:19" ht="13.5" customHeight="1">
      <c r="A23" s="326"/>
      <c r="B23" s="326" t="s">
        <v>471</v>
      </c>
      <c r="C23" s="327"/>
      <c r="D23" s="389">
        <v>99.8</v>
      </c>
      <c r="E23" s="162">
        <v>107.5</v>
      </c>
      <c r="F23" s="162">
        <v>101</v>
      </c>
      <c r="G23" s="162">
        <v>98.7</v>
      </c>
      <c r="H23" s="162">
        <v>87.5</v>
      </c>
      <c r="I23" s="162">
        <v>107.3</v>
      </c>
      <c r="J23" s="162">
        <v>93</v>
      </c>
      <c r="K23" s="162">
        <v>98.2</v>
      </c>
      <c r="L23" s="162">
        <v>100.1</v>
      </c>
      <c r="M23" s="162">
        <v>101.7</v>
      </c>
      <c r="N23" s="162">
        <v>100.3</v>
      </c>
      <c r="O23" s="162">
        <v>94.5</v>
      </c>
      <c r="P23" s="162">
        <v>104.7</v>
      </c>
      <c r="Q23" s="162">
        <v>97.8</v>
      </c>
      <c r="R23" s="162">
        <v>102.6</v>
      </c>
      <c r="S23" s="162">
        <v>93.6</v>
      </c>
    </row>
    <row r="24" spans="1:46" ht="13.5" customHeight="1">
      <c r="A24" s="326"/>
      <c r="B24" s="326" t="s">
        <v>472</v>
      </c>
      <c r="C24" s="327"/>
      <c r="D24" s="389">
        <v>99.9</v>
      </c>
      <c r="E24" s="162">
        <v>108.3</v>
      </c>
      <c r="F24" s="162">
        <v>99.8</v>
      </c>
      <c r="G24" s="162">
        <v>96.8</v>
      </c>
      <c r="H24" s="162">
        <v>89.1</v>
      </c>
      <c r="I24" s="162">
        <v>108.6</v>
      </c>
      <c r="J24" s="162">
        <v>94</v>
      </c>
      <c r="K24" s="162">
        <v>100.9</v>
      </c>
      <c r="L24" s="162">
        <v>100</v>
      </c>
      <c r="M24" s="162">
        <v>99.3</v>
      </c>
      <c r="N24" s="162">
        <v>102.6</v>
      </c>
      <c r="O24" s="162">
        <v>95.5</v>
      </c>
      <c r="P24" s="162">
        <v>103.4</v>
      </c>
      <c r="Q24" s="162">
        <v>100.1</v>
      </c>
      <c r="R24" s="162">
        <v>101.2</v>
      </c>
      <c r="S24" s="162">
        <v>93.8</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473</v>
      </c>
      <c r="C25" s="327"/>
      <c r="D25" s="389">
        <v>100.9</v>
      </c>
      <c r="E25" s="162">
        <v>112.6</v>
      </c>
      <c r="F25" s="162">
        <v>101.5</v>
      </c>
      <c r="G25" s="162">
        <v>97.5</v>
      </c>
      <c r="H25" s="162">
        <v>91.8</v>
      </c>
      <c r="I25" s="162">
        <v>109.1</v>
      </c>
      <c r="J25" s="162">
        <v>92.5</v>
      </c>
      <c r="K25" s="162">
        <v>98.4</v>
      </c>
      <c r="L25" s="162">
        <v>103.2</v>
      </c>
      <c r="M25" s="162">
        <v>106.3</v>
      </c>
      <c r="N25" s="162">
        <v>102.3</v>
      </c>
      <c r="O25" s="162">
        <v>93.4</v>
      </c>
      <c r="P25" s="162">
        <v>105.2</v>
      </c>
      <c r="Q25" s="162">
        <v>99.6</v>
      </c>
      <c r="R25" s="162">
        <v>101</v>
      </c>
      <c r="S25" s="162">
        <v>95.2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230</v>
      </c>
      <c r="C26" s="172"/>
      <c r="D26" s="173">
        <v>100.6</v>
      </c>
      <c r="E26" s="174">
        <v>112.4</v>
      </c>
      <c r="F26" s="174">
        <v>101.5</v>
      </c>
      <c r="G26" s="174">
        <v>103.5</v>
      </c>
      <c r="H26" s="174">
        <v>88.4</v>
      </c>
      <c r="I26" s="174">
        <v>110.2</v>
      </c>
      <c r="J26" s="174">
        <v>91.9</v>
      </c>
      <c r="K26" s="174">
        <v>98.1</v>
      </c>
      <c r="L26" s="174">
        <v>97.7</v>
      </c>
      <c r="M26" s="174">
        <v>99.6</v>
      </c>
      <c r="N26" s="174">
        <v>98.2</v>
      </c>
      <c r="O26" s="174">
        <v>98.1</v>
      </c>
      <c r="P26" s="174">
        <v>107</v>
      </c>
      <c r="Q26" s="174">
        <v>99.4</v>
      </c>
      <c r="R26" s="174">
        <v>102</v>
      </c>
      <c r="S26" s="174">
        <v>96.4</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106</v>
      </c>
      <c r="E27" s="655"/>
      <c r="F27" s="655"/>
      <c r="G27" s="655"/>
      <c r="H27" s="655"/>
      <c r="I27" s="655"/>
      <c r="J27" s="655"/>
      <c r="K27" s="655"/>
      <c r="L27" s="655"/>
      <c r="M27" s="655"/>
      <c r="N27" s="655"/>
      <c r="O27" s="655"/>
      <c r="P27" s="655"/>
      <c r="Q27" s="655"/>
      <c r="R27" s="655"/>
      <c r="S27" s="655"/>
    </row>
    <row r="28" spans="1:19" ht="13.5" customHeight="1">
      <c r="A28" s="321" t="s">
        <v>464</v>
      </c>
      <c r="B28" s="321" t="s">
        <v>503</v>
      </c>
      <c r="C28" s="322" t="s">
        <v>465</v>
      </c>
      <c r="D28" s="323">
        <v>-2.4</v>
      </c>
      <c r="E28" s="324">
        <v>-3.7</v>
      </c>
      <c r="F28" s="324">
        <v>-0.3</v>
      </c>
      <c r="G28" s="324">
        <v>6</v>
      </c>
      <c r="H28" s="324">
        <v>-9</v>
      </c>
      <c r="I28" s="324">
        <v>-2.8</v>
      </c>
      <c r="J28" s="324">
        <v>-1.3</v>
      </c>
      <c r="K28" s="324">
        <v>-3.8</v>
      </c>
      <c r="L28" s="325">
        <v>-19.3</v>
      </c>
      <c r="M28" s="325">
        <v>5.2</v>
      </c>
      <c r="N28" s="325">
        <v>-14.9</v>
      </c>
      <c r="O28" s="325">
        <v>-0.3</v>
      </c>
      <c r="P28" s="324">
        <v>-13.7</v>
      </c>
      <c r="Q28" s="324">
        <v>-3</v>
      </c>
      <c r="R28" s="324">
        <v>-1.6</v>
      </c>
      <c r="S28" s="325">
        <v>9.5</v>
      </c>
    </row>
    <row r="29" spans="1:19" ht="13.5" customHeight="1">
      <c r="A29" s="326"/>
      <c r="B29" s="326" t="s">
        <v>148</v>
      </c>
      <c r="C29" s="327"/>
      <c r="D29" s="328">
        <v>1.2</v>
      </c>
      <c r="E29" s="161">
        <v>6.2</v>
      </c>
      <c r="F29" s="161">
        <v>0.7</v>
      </c>
      <c r="G29" s="161">
        <v>-3.8</v>
      </c>
      <c r="H29" s="161">
        <v>1</v>
      </c>
      <c r="I29" s="161">
        <v>3.9</v>
      </c>
      <c r="J29" s="161">
        <v>-0.4</v>
      </c>
      <c r="K29" s="161">
        <v>6.9</v>
      </c>
      <c r="L29" s="329">
        <v>2.1</v>
      </c>
      <c r="M29" s="329">
        <v>-6.8</v>
      </c>
      <c r="N29" s="329">
        <v>1.9</v>
      </c>
      <c r="O29" s="329">
        <v>10.7</v>
      </c>
      <c r="P29" s="161">
        <v>1.6</v>
      </c>
      <c r="Q29" s="161">
        <v>-0.7</v>
      </c>
      <c r="R29" s="161">
        <v>-0.1</v>
      </c>
      <c r="S29" s="329">
        <v>3.6</v>
      </c>
    </row>
    <row r="30" spans="1:19" ht="13.5" customHeight="1">
      <c r="A30" s="326"/>
      <c r="B30" s="326" t="s">
        <v>150</v>
      </c>
      <c r="C30" s="327"/>
      <c r="D30" s="328">
        <v>0.4</v>
      </c>
      <c r="E30" s="161">
        <v>-0.9</v>
      </c>
      <c r="F30" s="161">
        <v>0.8</v>
      </c>
      <c r="G30" s="161">
        <v>3</v>
      </c>
      <c r="H30" s="161">
        <v>8.9</v>
      </c>
      <c r="I30" s="161">
        <v>4.1</v>
      </c>
      <c r="J30" s="161">
        <v>1.1</v>
      </c>
      <c r="K30" s="161">
        <v>1.5</v>
      </c>
      <c r="L30" s="329">
        <v>15.5</v>
      </c>
      <c r="M30" s="329">
        <v>1.7</v>
      </c>
      <c r="N30" s="329">
        <v>0.7</v>
      </c>
      <c r="O30" s="329">
        <v>-1.9</v>
      </c>
      <c r="P30" s="161">
        <v>4.3</v>
      </c>
      <c r="Q30" s="161">
        <v>-5</v>
      </c>
      <c r="R30" s="161">
        <v>1.7</v>
      </c>
      <c r="S30" s="329">
        <v>-4.4</v>
      </c>
    </row>
    <row r="31" spans="1:19" ht="13.5" customHeight="1">
      <c r="A31" s="326"/>
      <c r="B31" s="326" t="s">
        <v>151</v>
      </c>
      <c r="C31" s="327"/>
      <c r="D31" s="328">
        <v>-1.9</v>
      </c>
      <c r="E31" s="161">
        <v>-2.4</v>
      </c>
      <c r="F31" s="161">
        <v>-0.7</v>
      </c>
      <c r="G31" s="161">
        <v>-7</v>
      </c>
      <c r="H31" s="161">
        <v>8.4</v>
      </c>
      <c r="I31" s="161">
        <v>-4.8</v>
      </c>
      <c r="J31" s="161">
        <v>-1.7</v>
      </c>
      <c r="K31" s="161">
        <v>-4.5</v>
      </c>
      <c r="L31" s="329">
        <v>2.2</v>
      </c>
      <c r="M31" s="329">
        <v>-2.2</v>
      </c>
      <c r="N31" s="329">
        <v>0.1</v>
      </c>
      <c r="O31" s="329">
        <v>-11.8</v>
      </c>
      <c r="P31" s="161">
        <v>-13.7</v>
      </c>
      <c r="Q31" s="161">
        <v>1.6</v>
      </c>
      <c r="R31" s="161">
        <v>-1.6</v>
      </c>
      <c r="S31" s="329">
        <v>-0.9</v>
      </c>
    </row>
    <row r="32" spans="1:19" ht="13.5" customHeight="1">
      <c r="A32" s="326"/>
      <c r="B32" s="326" t="s">
        <v>742</v>
      </c>
      <c r="C32" s="327"/>
      <c r="D32" s="328">
        <v>0.2</v>
      </c>
      <c r="E32" s="161">
        <v>-8.1</v>
      </c>
      <c r="F32" s="161">
        <v>0.9</v>
      </c>
      <c r="G32" s="161">
        <v>-5.7</v>
      </c>
      <c r="H32" s="161">
        <v>7.3</v>
      </c>
      <c r="I32" s="161">
        <v>-2.1</v>
      </c>
      <c r="J32" s="161">
        <v>2.4</v>
      </c>
      <c r="K32" s="161">
        <v>-5</v>
      </c>
      <c r="L32" s="329">
        <v>-5.8</v>
      </c>
      <c r="M32" s="329">
        <v>-5.1</v>
      </c>
      <c r="N32" s="329">
        <v>10.9</v>
      </c>
      <c r="O32" s="329">
        <v>1.2</v>
      </c>
      <c r="P32" s="161">
        <v>12</v>
      </c>
      <c r="Q32" s="161">
        <v>-0.6</v>
      </c>
      <c r="R32" s="161">
        <v>-1.7</v>
      </c>
      <c r="S32" s="329">
        <v>-0.8</v>
      </c>
    </row>
    <row r="33" spans="1:19" ht="13.5" customHeight="1">
      <c r="A33" s="230"/>
      <c r="B33" s="171" t="s">
        <v>745</v>
      </c>
      <c r="C33" s="231"/>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6"/>
      <c r="B34" s="326" t="s">
        <v>442</v>
      </c>
      <c r="C34" s="327"/>
      <c r="D34" s="387">
        <v>-0.4</v>
      </c>
      <c r="E34" s="388">
        <v>9.9</v>
      </c>
      <c r="F34" s="388">
        <v>-0.8</v>
      </c>
      <c r="G34" s="388">
        <v>-6.9</v>
      </c>
      <c r="H34" s="388">
        <v>-12.6</v>
      </c>
      <c r="I34" s="388">
        <v>5.1</v>
      </c>
      <c r="J34" s="388">
        <v>-1.7</v>
      </c>
      <c r="K34" s="388">
        <v>-6.1</v>
      </c>
      <c r="L34" s="388">
        <v>4.4</v>
      </c>
      <c r="M34" s="388">
        <v>-6.2</v>
      </c>
      <c r="N34" s="388">
        <v>-6</v>
      </c>
      <c r="O34" s="388">
        <v>-3.7</v>
      </c>
      <c r="P34" s="388">
        <v>-3.4</v>
      </c>
      <c r="Q34" s="388">
        <v>1</v>
      </c>
      <c r="R34" s="388">
        <v>2.4</v>
      </c>
      <c r="S34" s="388">
        <v>0.6</v>
      </c>
    </row>
    <row r="35" spans="1:19" ht="13.5" customHeight="1">
      <c r="A35" s="326"/>
      <c r="B35" s="326" t="s">
        <v>474</v>
      </c>
      <c r="C35" s="327"/>
      <c r="D35" s="389">
        <v>-0.4</v>
      </c>
      <c r="E35" s="162">
        <v>4.5</v>
      </c>
      <c r="F35" s="162">
        <v>-1.1</v>
      </c>
      <c r="G35" s="162">
        <v>-7.7</v>
      </c>
      <c r="H35" s="162">
        <v>-10.9</v>
      </c>
      <c r="I35" s="162">
        <v>4.3</v>
      </c>
      <c r="J35" s="162">
        <v>-4.2</v>
      </c>
      <c r="K35" s="162">
        <v>-4.2</v>
      </c>
      <c r="L35" s="162">
        <v>5.3</v>
      </c>
      <c r="M35" s="162">
        <v>-5</v>
      </c>
      <c r="N35" s="162">
        <v>-1.9</v>
      </c>
      <c r="O35" s="162">
        <v>-4.1</v>
      </c>
      <c r="P35" s="162">
        <v>1.3</v>
      </c>
      <c r="Q35" s="162">
        <v>2</v>
      </c>
      <c r="R35" s="162">
        <v>0.6</v>
      </c>
      <c r="S35" s="162">
        <v>1.6</v>
      </c>
    </row>
    <row r="36" spans="1:19" ht="13.5" customHeight="1">
      <c r="A36" s="326"/>
      <c r="B36" s="326" t="s">
        <v>499</v>
      </c>
      <c r="C36" s="327"/>
      <c r="D36" s="389">
        <v>0.4</v>
      </c>
      <c r="E36" s="162">
        <v>6.3</v>
      </c>
      <c r="F36" s="162">
        <v>1.5</v>
      </c>
      <c r="G36" s="162">
        <v>-9</v>
      </c>
      <c r="H36" s="162">
        <v>-14.6</v>
      </c>
      <c r="I36" s="162">
        <v>6.3</v>
      </c>
      <c r="J36" s="162">
        <v>-1.7</v>
      </c>
      <c r="K36" s="162">
        <v>-5.2</v>
      </c>
      <c r="L36" s="162">
        <v>7</v>
      </c>
      <c r="M36" s="162">
        <v>-7.6</v>
      </c>
      <c r="N36" s="162">
        <v>-1.3</v>
      </c>
      <c r="O36" s="162">
        <v>-3.3</v>
      </c>
      <c r="P36" s="162">
        <v>-4.9</v>
      </c>
      <c r="Q36" s="162">
        <v>-0.4</v>
      </c>
      <c r="R36" s="162">
        <v>0.9</v>
      </c>
      <c r="S36" s="162">
        <v>4.8</v>
      </c>
    </row>
    <row r="37" spans="1:19" ht="13.5" customHeight="1">
      <c r="A37" s="326" t="s">
        <v>744</v>
      </c>
      <c r="B37" s="326" t="s">
        <v>475</v>
      </c>
      <c r="C37" s="327" t="s">
        <v>152</v>
      </c>
      <c r="D37" s="389">
        <v>0.4</v>
      </c>
      <c r="E37" s="162">
        <v>7.9</v>
      </c>
      <c r="F37" s="162">
        <v>1.3</v>
      </c>
      <c r="G37" s="162">
        <v>-0.9</v>
      </c>
      <c r="H37" s="162">
        <v>-7.8</v>
      </c>
      <c r="I37" s="162">
        <v>2.5</v>
      </c>
      <c r="J37" s="162">
        <v>-6.3</v>
      </c>
      <c r="K37" s="162">
        <v>4.8</v>
      </c>
      <c r="L37" s="162">
        <v>-2.5</v>
      </c>
      <c r="M37" s="162">
        <v>1.8</v>
      </c>
      <c r="N37" s="162">
        <v>4.5</v>
      </c>
      <c r="O37" s="162">
        <v>4</v>
      </c>
      <c r="P37" s="162">
        <v>1.1</v>
      </c>
      <c r="Q37" s="162">
        <v>-4.1</v>
      </c>
      <c r="R37" s="162">
        <v>2</v>
      </c>
      <c r="S37" s="162">
        <v>-1.7</v>
      </c>
    </row>
    <row r="38" spans="1:19" ht="13.5" customHeight="1">
      <c r="A38" s="326"/>
      <c r="B38" s="326" t="s">
        <v>466</v>
      </c>
      <c r="C38" s="327"/>
      <c r="D38" s="389">
        <v>0.1</v>
      </c>
      <c r="E38" s="162">
        <v>7.8</v>
      </c>
      <c r="F38" s="162">
        <v>0.4</v>
      </c>
      <c r="G38" s="162">
        <v>0</v>
      </c>
      <c r="H38" s="162">
        <v>-11.3</v>
      </c>
      <c r="I38" s="162">
        <v>1.1</v>
      </c>
      <c r="J38" s="162">
        <v>-4.3</v>
      </c>
      <c r="K38" s="162">
        <v>5.7</v>
      </c>
      <c r="L38" s="162">
        <v>-0.9</v>
      </c>
      <c r="M38" s="162">
        <v>1</v>
      </c>
      <c r="N38" s="162">
        <v>1</v>
      </c>
      <c r="O38" s="162">
        <v>1.4</v>
      </c>
      <c r="P38" s="162">
        <v>-0.8</v>
      </c>
      <c r="Q38" s="162">
        <v>-3.1</v>
      </c>
      <c r="R38" s="162">
        <v>0.5</v>
      </c>
      <c r="S38" s="162">
        <v>-0.2</v>
      </c>
    </row>
    <row r="39" spans="1:19" ht="13.5" customHeight="1">
      <c r="A39" s="326"/>
      <c r="B39" s="326" t="s">
        <v>467</v>
      </c>
      <c r="C39" s="327"/>
      <c r="D39" s="389">
        <v>0.3</v>
      </c>
      <c r="E39" s="162">
        <v>5.7</v>
      </c>
      <c r="F39" s="162">
        <v>1</v>
      </c>
      <c r="G39" s="162">
        <v>0.4</v>
      </c>
      <c r="H39" s="162">
        <v>-5.4</v>
      </c>
      <c r="I39" s="162">
        <v>1.8</v>
      </c>
      <c r="J39" s="162">
        <v>-3.2</v>
      </c>
      <c r="K39" s="162">
        <v>6.3</v>
      </c>
      <c r="L39" s="162">
        <v>-1</v>
      </c>
      <c r="M39" s="162">
        <v>2.2</v>
      </c>
      <c r="N39" s="162">
        <v>0</v>
      </c>
      <c r="O39" s="162">
        <v>-1.9</v>
      </c>
      <c r="P39" s="162">
        <v>-1.2</v>
      </c>
      <c r="Q39" s="162">
        <v>-4.1</v>
      </c>
      <c r="R39" s="162">
        <v>1.4</v>
      </c>
      <c r="S39" s="162">
        <v>-1.4</v>
      </c>
    </row>
    <row r="40" spans="1:19" ht="13.5" customHeight="1">
      <c r="A40" s="326"/>
      <c r="B40" s="326" t="s">
        <v>468</v>
      </c>
      <c r="C40" s="327"/>
      <c r="D40" s="389">
        <v>-0.9</v>
      </c>
      <c r="E40" s="162">
        <v>5.1</v>
      </c>
      <c r="F40" s="162">
        <v>0.4</v>
      </c>
      <c r="G40" s="162">
        <v>-1.8</v>
      </c>
      <c r="H40" s="162">
        <v>-11.6</v>
      </c>
      <c r="I40" s="162">
        <v>-0.4</v>
      </c>
      <c r="J40" s="162">
        <v>-4.3</v>
      </c>
      <c r="K40" s="162">
        <v>4.2</v>
      </c>
      <c r="L40" s="162">
        <v>1.4</v>
      </c>
      <c r="M40" s="162">
        <v>-1.4</v>
      </c>
      <c r="N40" s="162">
        <v>0.4</v>
      </c>
      <c r="O40" s="162">
        <v>-0.4</v>
      </c>
      <c r="P40" s="162">
        <v>-2.3</v>
      </c>
      <c r="Q40" s="162">
        <v>-6.3</v>
      </c>
      <c r="R40" s="162">
        <v>7.1</v>
      </c>
      <c r="S40" s="162">
        <v>-3</v>
      </c>
    </row>
    <row r="41" spans="1:19" ht="13.5" customHeight="1">
      <c r="A41" s="326"/>
      <c r="B41" s="326" t="s">
        <v>469</v>
      </c>
      <c r="C41" s="327"/>
      <c r="D41" s="389">
        <v>0.6</v>
      </c>
      <c r="E41" s="162">
        <v>8.3</v>
      </c>
      <c r="F41" s="162">
        <v>1.3</v>
      </c>
      <c r="G41" s="162">
        <v>6.7</v>
      </c>
      <c r="H41" s="162">
        <v>-9.3</v>
      </c>
      <c r="I41" s="162">
        <v>1.5</v>
      </c>
      <c r="J41" s="162">
        <v>-4.3</v>
      </c>
      <c r="K41" s="162">
        <v>7.3</v>
      </c>
      <c r="L41" s="162">
        <v>1.8</v>
      </c>
      <c r="M41" s="162">
        <v>0.4</v>
      </c>
      <c r="N41" s="162">
        <v>1.5</v>
      </c>
      <c r="O41" s="162">
        <v>1.1</v>
      </c>
      <c r="P41" s="162">
        <v>1</v>
      </c>
      <c r="Q41" s="162">
        <v>-3.1</v>
      </c>
      <c r="R41" s="162">
        <v>4.3</v>
      </c>
      <c r="S41" s="162">
        <v>-1.5</v>
      </c>
    </row>
    <row r="42" spans="1:19" ht="13.5" customHeight="1">
      <c r="A42" s="326"/>
      <c r="B42" s="326" t="s">
        <v>470</v>
      </c>
      <c r="C42" s="327"/>
      <c r="D42" s="389">
        <v>1</v>
      </c>
      <c r="E42" s="162">
        <v>8.9</v>
      </c>
      <c r="F42" s="162">
        <v>0.4</v>
      </c>
      <c r="G42" s="162">
        <v>0.7</v>
      </c>
      <c r="H42" s="162">
        <v>-8.5</v>
      </c>
      <c r="I42" s="162">
        <v>6.8</v>
      </c>
      <c r="J42" s="162">
        <v>-4</v>
      </c>
      <c r="K42" s="162">
        <v>8.6</v>
      </c>
      <c r="L42" s="162">
        <v>3.6</v>
      </c>
      <c r="M42" s="162">
        <v>1.9</v>
      </c>
      <c r="N42" s="162">
        <v>3.4</v>
      </c>
      <c r="O42" s="162">
        <v>0.9</v>
      </c>
      <c r="P42" s="162">
        <v>2.7</v>
      </c>
      <c r="Q42" s="162">
        <v>-1.9</v>
      </c>
      <c r="R42" s="162">
        <v>4.7</v>
      </c>
      <c r="S42" s="162">
        <v>-3.3</v>
      </c>
    </row>
    <row r="43" spans="1:19" ht="13.5" customHeight="1">
      <c r="A43" s="326"/>
      <c r="B43" s="326" t="s">
        <v>471</v>
      </c>
      <c r="C43" s="327"/>
      <c r="D43" s="389">
        <v>0.9</v>
      </c>
      <c r="E43" s="162">
        <v>1.4</v>
      </c>
      <c r="F43" s="162">
        <v>1.1</v>
      </c>
      <c r="G43" s="162">
        <v>3.8</v>
      </c>
      <c r="H43" s="162">
        <v>-3.3</v>
      </c>
      <c r="I43" s="162">
        <v>2</v>
      </c>
      <c r="J43" s="162">
        <v>-0.9</v>
      </c>
      <c r="K43" s="162">
        <v>4.5</v>
      </c>
      <c r="L43" s="162">
        <v>-4.3</v>
      </c>
      <c r="M43" s="162">
        <v>6.8</v>
      </c>
      <c r="N43" s="162">
        <v>6.8</v>
      </c>
      <c r="O43" s="162">
        <v>0.5</v>
      </c>
      <c r="P43" s="162">
        <v>6.6</v>
      </c>
      <c r="Q43" s="162">
        <v>-2.5</v>
      </c>
      <c r="R43" s="162">
        <v>1.6</v>
      </c>
      <c r="S43" s="162">
        <v>-5.5</v>
      </c>
    </row>
    <row r="44" spans="1:19" ht="13.5" customHeight="1">
      <c r="A44" s="326"/>
      <c r="B44" s="326" t="s">
        <v>472</v>
      </c>
      <c r="C44" s="327"/>
      <c r="D44" s="389">
        <v>2</v>
      </c>
      <c r="E44" s="162">
        <v>1.2</v>
      </c>
      <c r="F44" s="162">
        <v>1.7</v>
      </c>
      <c r="G44" s="162">
        <v>1.5</v>
      </c>
      <c r="H44" s="162">
        <v>1.1</v>
      </c>
      <c r="I44" s="162">
        <v>3.6</v>
      </c>
      <c r="J44" s="162">
        <v>-1.4</v>
      </c>
      <c r="K44" s="162">
        <v>6.9</v>
      </c>
      <c r="L44" s="162">
        <v>-4.5</v>
      </c>
      <c r="M44" s="162">
        <v>8.3</v>
      </c>
      <c r="N44" s="162">
        <v>8.8</v>
      </c>
      <c r="O44" s="162">
        <v>0.7</v>
      </c>
      <c r="P44" s="162">
        <v>5.6</v>
      </c>
      <c r="Q44" s="162">
        <v>2.7</v>
      </c>
      <c r="R44" s="162">
        <v>1.8</v>
      </c>
      <c r="S44" s="162">
        <v>-5.2</v>
      </c>
    </row>
    <row r="45" spans="1:19" ht="13.5" customHeight="1">
      <c r="A45" s="326"/>
      <c r="B45" s="326" t="s">
        <v>473</v>
      </c>
      <c r="C45" s="327"/>
      <c r="D45" s="389">
        <v>2.6</v>
      </c>
      <c r="E45" s="162">
        <v>5.6</v>
      </c>
      <c r="F45" s="162">
        <v>1.9</v>
      </c>
      <c r="G45" s="162">
        <v>4.2</v>
      </c>
      <c r="H45" s="162">
        <v>0.3</v>
      </c>
      <c r="I45" s="162">
        <v>3.7</v>
      </c>
      <c r="J45" s="162">
        <v>-2.4</v>
      </c>
      <c r="K45" s="162">
        <v>6</v>
      </c>
      <c r="L45" s="162">
        <v>-3.1</v>
      </c>
      <c r="M45" s="162">
        <v>14.2</v>
      </c>
      <c r="N45" s="162">
        <v>11.8</v>
      </c>
      <c r="O45" s="162">
        <v>1</v>
      </c>
      <c r="P45" s="162">
        <v>8</v>
      </c>
      <c r="Q45" s="162">
        <v>2.2</v>
      </c>
      <c r="R45" s="162">
        <v>1.5</v>
      </c>
      <c r="S45" s="162">
        <v>-4.6</v>
      </c>
    </row>
    <row r="46" spans="1:19" ht="13.5" customHeight="1">
      <c r="A46" s="171"/>
      <c r="B46" s="338" t="s">
        <v>230</v>
      </c>
      <c r="C46" s="172"/>
      <c r="D46" s="173">
        <v>2.2</v>
      </c>
      <c r="E46" s="174">
        <v>2.6</v>
      </c>
      <c r="F46" s="174">
        <v>1.4</v>
      </c>
      <c r="G46" s="174">
        <v>9.3</v>
      </c>
      <c r="H46" s="174">
        <v>0.2</v>
      </c>
      <c r="I46" s="174">
        <v>3.9</v>
      </c>
      <c r="J46" s="174">
        <v>-1.8</v>
      </c>
      <c r="K46" s="174">
        <v>5.8</v>
      </c>
      <c r="L46" s="174">
        <v>-6.4</v>
      </c>
      <c r="M46" s="174">
        <v>8.4</v>
      </c>
      <c r="N46" s="174">
        <v>7</v>
      </c>
      <c r="O46" s="174">
        <v>8.3</v>
      </c>
      <c r="P46" s="174">
        <v>9.1</v>
      </c>
      <c r="Q46" s="174">
        <v>1.7</v>
      </c>
      <c r="R46" s="174">
        <v>2.1</v>
      </c>
      <c r="S46" s="174">
        <v>-1.9</v>
      </c>
    </row>
    <row r="47" spans="1:35" ht="27" customHeight="1">
      <c r="A47" s="657" t="s">
        <v>328</v>
      </c>
      <c r="B47" s="657"/>
      <c r="C47" s="658"/>
      <c r="D47" s="177">
        <v>-0.3</v>
      </c>
      <c r="E47" s="177">
        <v>-0.2</v>
      </c>
      <c r="F47" s="177">
        <v>0</v>
      </c>
      <c r="G47" s="177">
        <v>6.2</v>
      </c>
      <c r="H47" s="177">
        <v>-3.7</v>
      </c>
      <c r="I47" s="177">
        <v>1</v>
      </c>
      <c r="J47" s="177">
        <v>-0.6</v>
      </c>
      <c r="K47" s="177">
        <v>-0.3</v>
      </c>
      <c r="L47" s="177">
        <v>-5.3</v>
      </c>
      <c r="M47" s="177">
        <v>-6.3</v>
      </c>
      <c r="N47" s="177">
        <v>-4</v>
      </c>
      <c r="O47" s="177">
        <v>5</v>
      </c>
      <c r="P47" s="177">
        <v>1.7</v>
      </c>
      <c r="Q47" s="177">
        <v>-0.2</v>
      </c>
      <c r="R47" s="177">
        <v>1</v>
      </c>
      <c r="S47" s="177">
        <v>1.3</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280</v>
      </c>
      <c r="B49" s="335"/>
      <c r="C49" s="335"/>
      <c r="D49" s="332"/>
      <c r="E49" s="332"/>
      <c r="F49" s="332"/>
      <c r="G49" s="332"/>
      <c r="H49" s="673"/>
      <c r="I49" s="673"/>
      <c r="J49" s="673"/>
      <c r="K49" s="673"/>
      <c r="L49" s="673"/>
      <c r="M49" s="673"/>
      <c r="N49" s="673"/>
      <c r="O49" s="673"/>
      <c r="P49" s="332"/>
      <c r="Q49" s="332"/>
      <c r="R49" s="332"/>
      <c r="S49" s="153" t="s">
        <v>741</v>
      </c>
    </row>
    <row r="50" spans="1:19" ht="13.5">
      <c r="A50" s="659" t="s">
        <v>430</v>
      </c>
      <c r="B50" s="659"/>
      <c r="C50" s="660"/>
      <c r="D50" s="144" t="s">
        <v>83</v>
      </c>
      <c r="E50" s="144" t="s">
        <v>84</v>
      </c>
      <c r="F50" s="144" t="s">
        <v>85</v>
      </c>
      <c r="G50" s="144" t="s">
        <v>86</v>
      </c>
      <c r="H50" s="144" t="s">
        <v>87</v>
      </c>
      <c r="I50" s="144" t="s">
        <v>88</v>
      </c>
      <c r="J50" s="144" t="s">
        <v>89</v>
      </c>
      <c r="K50" s="144" t="s">
        <v>90</v>
      </c>
      <c r="L50" s="144" t="s">
        <v>91</v>
      </c>
      <c r="M50" s="144" t="s">
        <v>92</v>
      </c>
      <c r="N50" s="144" t="s">
        <v>510</v>
      </c>
      <c r="O50" s="144" t="s">
        <v>94</v>
      </c>
      <c r="P50" s="144" t="s">
        <v>95</v>
      </c>
      <c r="Q50" s="144" t="s">
        <v>96</v>
      </c>
      <c r="R50" s="144" t="s">
        <v>97</v>
      </c>
      <c r="S50" s="144" t="s">
        <v>98</v>
      </c>
    </row>
    <row r="51" spans="1:19" ht="13.5">
      <c r="A51" s="661"/>
      <c r="B51" s="661"/>
      <c r="C51" s="662"/>
      <c r="D51" s="145" t="s">
        <v>443</v>
      </c>
      <c r="E51" s="145"/>
      <c r="F51" s="145"/>
      <c r="G51" s="145" t="s">
        <v>501</v>
      </c>
      <c r="H51" s="145" t="s">
        <v>444</v>
      </c>
      <c r="I51" s="145" t="s">
        <v>445</v>
      </c>
      <c r="J51" s="145" t="s">
        <v>446</v>
      </c>
      <c r="K51" s="145" t="s">
        <v>447</v>
      </c>
      <c r="L51" s="146" t="s">
        <v>448</v>
      </c>
      <c r="M51" s="147" t="s">
        <v>449</v>
      </c>
      <c r="N51" s="146" t="s">
        <v>508</v>
      </c>
      <c r="O51" s="146" t="s">
        <v>450</v>
      </c>
      <c r="P51" s="146" t="s">
        <v>451</v>
      </c>
      <c r="Q51" s="146" t="s">
        <v>452</v>
      </c>
      <c r="R51" s="146" t="s">
        <v>453</v>
      </c>
      <c r="S51" s="190" t="s">
        <v>210</v>
      </c>
    </row>
    <row r="52" spans="1:19" ht="18" customHeight="1">
      <c r="A52" s="663"/>
      <c r="B52" s="663"/>
      <c r="C52" s="664"/>
      <c r="D52" s="148" t="s">
        <v>454</v>
      </c>
      <c r="E52" s="148" t="s">
        <v>326</v>
      </c>
      <c r="F52" s="148" t="s">
        <v>327</v>
      </c>
      <c r="G52" s="148" t="s">
        <v>502</v>
      </c>
      <c r="H52" s="148" t="s">
        <v>455</v>
      </c>
      <c r="I52" s="148" t="s">
        <v>456</v>
      </c>
      <c r="J52" s="148" t="s">
        <v>457</v>
      </c>
      <c r="K52" s="148" t="s">
        <v>458</v>
      </c>
      <c r="L52" s="149" t="s">
        <v>459</v>
      </c>
      <c r="M52" s="150" t="s">
        <v>460</v>
      </c>
      <c r="N52" s="149" t="s">
        <v>509</v>
      </c>
      <c r="O52" s="149" t="s">
        <v>461</v>
      </c>
      <c r="P52" s="150" t="s">
        <v>462</v>
      </c>
      <c r="Q52" s="150" t="s">
        <v>463</v>
      </c>
      <c r="R52" s="149" t="s">
        <v>506</v>
      </c>
      <c r="S52" s="149" t="s">
        <v>211</v>
      </c>
    </row>
    <row r="53" spans="1:19" ht="15.75" customHeight="1">
      <c r="A53" s="165"/>
      <c r="B53" s="165"/>
      <c r="C53" s="165"/>
      <c r="D53" s="665" t="s">
        <v>500</v>
      </c>
      <c r="E53" s="665"/>
      <c r="F53" s="665"/>
      <c r="G53" s="665"/>
      <c r="H53" s="665"/>
      <c r="I53" s="665"/>
      <c r="J53" s="665"/>
      <c r="K53" s="665"/>
      <c r="L53" s="665"/>
      <c r="M53" s="665"/>
      <c r="N53" s="665"/>
      <c r="O53" s="665"/>
      <c r="P53" s="665"/>
      <c r="Q53" s="665"/>
      <c r="R53" s="665"/>
      <c r="S53" s="165"/>
    </row>
    <row r="54" spans="1:19" ht="13.5" customHeight="1">
      <c r="A54" s="321" t="s">
        <v>464</v>
      </c>
      <c r="B54" s="321" t="s">
        <v>503</v>
      </c>
      <c r="C54" s="322" t="s">
        <v>465</v>
      </c>
      <c r="D54" s="323">
        <v>100.7</v>
      </c>
      <c r="E54" s="324">
        <v>111.1</v>
      </c>
      <c r="F54" s="324">
        <v>97.9</v>
      </c>
      <c r="G54" s="324">
        <v>108.6</v>
      </c>
      <c r="H54" s="324">
        <v>76.3</v>
      </c>
      <c r="I54" s="324">
        <v>90.6</v>
      </c>
      <c r="J54" s="324">
        <v>102.4</v>
      </c>
      <c r="K54" s="324">
        <v>109.8</v>
      </c>
      <c r="L54" s="325">
        <v>67.9</v>
      </c>
      <c r="M54" s="325">
        <v>113.4</v>
      </c>
      <c r="N54" s="325">
        <v>98.2</v>
      </c>
      <c r="O54" s="325">
        <v>113</v>
      </c>
      <c r="P54" s="324">
        <v>101.5</v>
      </c>
      <c r="Q54" s="324">
        <v>109.5</v>
      </c>
      <c r="R54" s="324">
        <v>98.2</v>
      </c>
      <c r="S54" s="325">
        <v>97.9</v>
      </c>
    </row>
    <row r="55" spans="1:19" ht="13.5" customHeight="1">
      <c r="A55" s="326"/>
      <c r="B55" s="326" t="s">
        <v>148</v>
      </c>
      <c r="C55" s="327"/>
      <c r="D55" s="328">
        <v>100.9</v>
      </c>
      <c r="E55" s="161">
        <v>116.6</v>
      </c>
      <c r="F55" s="161">
        <v>99.2</v>
      </c>
      <c r="G55" s="161">
        <v>105.4</v>
      </c>
      <c r="H55" s="161">
        <v>78</v>
      </c>
      <c r="I55" s="161">
        <v>100.1</v>
      </c>
      <c r="J55" s="161">
        <v>102.8</v>
      </c>
      <c r="K55" s="161">
        <v>110.8</v>
      </c>
      <c r="L55" s="329">
        <v>68.6</v>
      </c>
      <c r="M55" s="329">
        <v>105.2</v>
      </c>
      <c r="N55" s="329">
        <v>95</v>
      </c>
      <c r="O55" s="329">
        <v>109.4</v>
      </c>
      <c r="P55" s="161">
        <v>94.9</v>
      </c>
      <c r="Q55" s="161">
        <v>105.5</v>
      </c>
      <c r="R55" s="161">
        <v>97.9</v>
      </c>
      <c r="S55" s="329">
        <v>97.1</v>
      </c>
    </row>
    <row r="56" spans="1:19" ht="13.5" customHeight="1">
      <c r="A56" s="326"/>
      <c r="B56" s="326" t="s">
        <v>150</v>
      </c>
      <c r="C56" s="327"/>
      <c r="D56" s="328">
        <v>100.5</v>
      </c>
      <c r="E56" s="161">
        <v>105</v>
      </c>
      <c r="F56" s="161">
        <v>99.2</v>
      </c>
      <c r="G56" s="161">
        <v>104.6</v>
      </c>
      <c r="H56" s="161">
        <v>86.8</v>
      </c>
      <c r="I56" s="161">
        <v>103.1</v>
      </c>
      <c r="J56" s="161">
        <v>101.9</v>
      </c>
      <c r="K56" s="161">
        <v>109.8</v>
      </c>
      <c r="L56" s="329">
        <v>83.4</v>
      </c>
      <c r="M56" s="329">
        <v>104.5</v>
      </c>
      <c r="N56" s="329">
        <v>96.2</v>
      </c>
      <c r="O56" s="329">
        <v>106.3</v>
      </c>
      <c r="P56" s="161">
        <v>96.8</v>
      </c>
      <c r="Q56" s="161">
        <v>101.5</v>
      </c>
      <c r="R56" s="161">
        <v>100.9</v>
      </c>
      <c r="S56" s="329">
        <v>98.8</v>
      </c>
    </row>
    <row r="57" spans="1:19" ht="13.5" customHeight="1">
      <c r="A57" s="326"/>
      <c r="B57" s="326" t="s">
        <v>151</v>
      </c>
      <c r="C57" s="327"/>
      <c r="D57" s="328">
        <v>100.4</v>
      </c>
      <c r="E57" s="161">
        <v>95.1</v>
      </c>
      <c r="F57" s="161">
        <v>98.8</v>
      </c>
      <c r="G57" s="161">
        <v>98.2</v>
      </c>
      <c r="H57" s="161">
        <v>96.2</v>
      </c>
      <c r="I57" s="161">
        <v>104.2</v>
      </c>
      <c r="J57" s="161">
        <v>101.4</v>
      </c>
      <c r="K57" s="161">
        <v>104.6</v>
      </c>
      <c r="L57" s="329">
        <v>95.8</v>
      </c>
      <c r="M57" s="329">
        <v>102.4</v>
      </c>
      <c r="N57" s="329">
        <v>101.8</v>
      </c>
      <c r="O57" s="329">
        <v>101.5</v>
      </c>
      <c r="P57" s="161">
        <v>98.7</v>
      </c>
      <c r="Q57" s="161">
        <v>101.7</v>
      </c>
      <c r="R57" s="161">
        <v>102.8</v>
      </c>
      <c r="S57" s="329">
        <v>100.8</v>
      </c>
    </row>
    <row r="58" spans="1:19" ht="13.5" customHeight="1">
      <c r="A58" s="326"/>
      <c r="B58" s="326" t="s">
        <v>742</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745</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6"/>
      <c r="B60" s="326" t="s">
        <v>442</v>
      </c>
      <c r="C60" s="327"/>
      <c r="D60" s="387">
        <v>99.9</v>
      </c>
      <c r="E60" s="388">
        <v>102.3</v>
      </c>
      <c r="F60" s="388">
        <v>100.7</v>
      </c>
      <c r="G60" s="388">
        <v>99.5</v>
      </c>
      <c r="H60" s="388">
        <v>100.9</v>
      </c>
      <c r="I60" s="388">
        <v>98.7</v>
      </c>
      <c r="J60" s="388">
        <v>96.1</v>
      </c>
      <c r="K60" s="388">
        <v>92.5</v>
      </c>
      <c r="L60" s="388">
        <v>103.5</v>
      </c>
      <c r="M60" s="388">
        <v>99.6</v>
      </c>
      <c r="N60" s="388">
        <v>94.2</v>
      </c>
      <c r="O60" s="388">
        <v>103.1</v>
      </c>
      <c r="P60" s="388">
        <v>107.1</v>
      </c>
      <c r="Q60" s="388">
        <v>99.8</v>
      </c>
      <c r="R60" s="388">
        <v>101.3</v>
      </c>
      <c r="S60" s="388">
        <v>99.3</v>
      </c>
    </row>
    <row r="61" spans="1:19" ht="13.5" customHeight="1">
      <c r="A61" s="326"/>
      <c r="B61" s="326" t="s">
        <v>474</v>
      </c>
      <c r="C61" s="327"/>
      <c r="D61" s="389">
        <v>100.2</v>
      </c>
      <c r="E61" s="162">
        <v>98.6</v>
      </c>
      <c r="F61" s="162">
        <v>101.1</v>
      </c>
      <c r="G61" s="162">
        <v>96.1</v>
      </c>
      <c r="H61" s="162">
        <v>99.2</v>
      </c>
      <c r="I61" s="162">
        <v>99.7</v>
      </c>
      <c r="J61" s="162">
        <v>95.8</v>
      </c>
      <c r="K61" s="162">
        <v>92.1</v>
      </c>
      <c r="L61" s="162">
        <v>103</v>
      </c>
      <c r="M61" s="162">
        <v>99.3</v>
      </c>
      <c r="N61" s="162">
        <v>96.3</v>
      </c>
      <c r="O61" s="162">
        <v>106.8</v>
      </c>
      <c r="P61" s="162">
        <v>107.8</v>
      </c>
      <c r="Q61" s="162">
        <v>100</v>
      </c>
      <c r="R61" s="162">
        <v>98.3</v>
      </c>
      <c r="S61" s="162">
        <v>98.9</v>
      </c>
    </row>
    <row r="62" spans="1:19" ht="13.5" customHeight="1">
      <c r="A62" s="326"/>
      <c r="B62" s="326" t="s">
        <v>499</v>
      </c>
      <c r="C62" s="327"/>
      <c r="D62" s="389">
        <v>102.1</v>
      </c>
      <c r="E62" s="162">
        <v>95.4</v>
      </c>
      <c r="F62" s="162">
        <v>103.6</v>
      </c>
      <c r="G62" s="162">
        <v>95.5</v>
      </c>
      <c r="H62" s="162">
        <v>100.4</v>
      </c>
      <c r="I62" s="162">
        <v>102</v>
      </c>
      <c r="J62" s="162">
        <v>99.4</v>
      </c>
      <c r="K62" s="162">
        <v>93.8</v>
      </c>
      <c r="L62" s="162">
        <v>103.1</v>
      </c>
      <c r="M62" s="162">
        <v>99.8</v>
      </c>
      <c r="N62" s="162">
        <v>99.2</v>
      </c>
      <c r="O62" s="162">
        <v>104.2</v>
      </c>
      <c r="P62" s="162">
        <v>106.5</v>
      </c>
      <c r="Q62" s="162">
        <v>101.4</v>
      </c>
      <c r="R62" s="162">
        <v>99.3</v>
      </c>
      <c r="S62" s="162">
        <v>103.2</v>
      </c>
    </row>
    <row r="63" spans="1:19" ht="13.5" customHeight="1">
      <c r="A63" s="326" t="s">
        <v>744</v>
      </c>
      <c r="B63" s="326" t="s">
        <v>475</v>
      </c>
      <c r="C63" s="327" t="s">
        <v>152</v>
      </c>
      <c r="D63" s="389">
        <v>99.3</v>
      </c>
      <c r="E63" s="162">
        <v>91.5</v>
      </c>
      <c r="F63" s="162">
        <v>99.4</v>
      </c>
      <c r="G63" s="162">
        <v>97</v>
      </c>
      <c r="H63" s="162">
        <v>97.7</v>
      </c>
      <c r="I63" s="162">
        <v>98.5</v>
      </c>
      <c r="J63" s="162">
        <v>98.6</v>
      </c>
      <c r="K63" s="162">
        <v>96.6</v>
      </c>
      <c r="L63" s="162">
        <v>101.9</v>
      </c>
      <c r="M63" s="162">
        <v>99</v>
      </c>
      <c r="N63" s="162">
        <v>105.6</v>
      </c>
      <c r="O63" s="162">
        <v>104.1</v>
      </c>
      <c r="P63" s="162">
        <v>107.3</v>
      </c>
      <c r="Q63" s="162">
        <v>97.8</v>
      </c>
      <c r="R63" s="162">
        <v>99.3</v>
      </c>
      <c r="S63" s="162">
        <v>96.7</v>
      </c>
    </row>
    <row r="64" spans="1:19" ht="13.5" customHeight="1">
      <c r="A64" s="326"/>
      <c r="B64" s="326" t="s">
        <v>466</v>
      </c>
      <c r="C64" s="327"/>
      <c r="D64" s="389">
        <v>99.7</v>
      </c>
      <c r="E64" s="162">
        <v>96.1</v>
      </c>
      <c r="F64" s="162">
        <v>100.3</v>
      </c>
      <c r="G64" s="162">
        <v>98.1</v>
      </c>
      <c r="H64" s="162">
        <v>98.1</v>
      </c>
      <c r="I64" s="162">
        <v>101.5</v>
      </c>
      <c r="J64" s="162">
        <v>96.6</v>
      </c>
      <c r="K64" s="162">
        <v>93.3</v>
      </c>
      <c r="L64" s="162">
        <v>100.2</v>
      </c>
      <c r="M64" s="162">
        <v>97.7</v>
      </c>
      <c r="N64" s="162">
        <v>101.1</v>
      </c>
      <c r="O64" s="162">
        <v>97.2</v>
      </c>
      <c r="P64" s="162">
        <v>107.1</v>
      </c>
      <c r="Q64" s="162">
        <v>99.3</v>
      </c>
      <c r="R64" s="162">
        <v>98</v>
      </c>
      <c r="S64" s="162">
        <v>96.5</v>
      </c>
    </row>
    <row r="65" spans="1:19" ht="13.5" customHeight="1">
      <c r="A65" s="326"/>
      <c r="B65" s="326" t="s">
        <v>467</v>
      </c>
      <c r="C65" s="327"/>
      <c r="D65" s="389">
        <v>99.5</v>
      </c>
      <c r="E65" s="162">
        <v>95.1</v>
      </c>
      <c r="F65" s="162">
        <v>100.7</v>
      </c>
      <c r="G65" s="162">
        <v>96.4</v>
      </c>
      <c r="H65" s="162">
        <v>102.7</v>
      </c>
      <c r="I65" s="162">
        <v>98.4</v>
      </c>
      <c r="J65" s="162">
        <v>95.1</v>
      </c>
      <c r="K65" s="162">
        <v>98.4</v>
      </c>
      <c r="L65" s="162">
        <v>103.2</v>
      </c>
      <c r="M65" s="162">
        <v>96</v>
      </c>
      <c r="N65" s="162">
        <v>104.5</v>
      </c>
      <c r="O65" s="162">
        <v>98.1</v>
      </c>
      <c r="P65" s="162">
        <v>107.3</v>
      </c>
      <c r="Q65" s="162">
        <v>96.8</v>
      </c>
      <c r="R65" s="162">
        <v>100.1</v>
      </c>
      <c r="S65" s="162">
        <v>97.8</v>
      </c>
    </row>
    <row r="66" spans="1:19" ht="13.5" customHeight="1">
      <c r="A66" s="326"/>
      <c r="B66" s="326" t="s">
        <v>468</v>
      </c>
      <c r="C66" s="327"/>
      <c r="D66" s="389">
        <v>101.2</v>
      </c>
      <c r="E66" s="162">
        <v>95.9</v>
      </c>
      <c r="F66" s="162">
        <v>102.5</v>
      </c>
      <c r="G66" s="162">
        <v>99.2</v>
      </c>
      <c r="H66" s="162">
        <v>102.5</v>
      </c>
      <c r="I66" s="162">
        <v>103</v>
      </c>
      <c r="J66" s="162">
        <v>97.2</v>
      </c>
      <c r="K66" s="162">
        <v>100.4</v>
      </c>
      <c r="L66" s="162">
        <v>104.2</v>
      </c>
      <c r="M66" s="162">
        <v>97</v>
      </c>
      <c r="N66" s="162">
        <v>101</v>
      </c>
      <c r="O66" s="162">
        <v>106</v>
      </c>
      <c r="P66" s="162">
        <v>107.3</v>
      </c>
      <c r="Q66" s="162">
        <v>97.9</v>
      </c>
      <c r="R66" s="162">
        <v>104.4</v>
      </c>
      <c r="S66" s="162">
        <v>97.9</v>
      </c>
    </row>
    <row r="67" spans="1:19" ht="13.5" customHeight="1">
      <c r="A67" s="326"/>
      <c r="B67" s="326" t="s">
        <v>469</v>
      </c>
      <c r="C67" s="327"/>
      <c r="D67" s="389">
        <v>100.2</v>
      </c>
      <c r="E67" s="162">
        <v>98.3</v>
      </c>
      <c r="F67" s="162">
        <v>99.5</v>
      </c>
      <c r="G67" s="162">
        <v>96.9</v>
      </c>
      <c r="H67" s="162">
        <v>98.3</v>
      </c>
      <c r="I67" s="162">
        <v>99.5</v>
      </c>
      <c r="J67" s="162">
        <v>97.1</v>
      </c>
      <c r="K67" s="162">
        <v>102</v>
      </c>
      <c r="L67" s="162">
        <v>102.6</v>
      </c>
      <c r="M67" s="162">
        <v>96.8</v>
      </c>
      <c r="N67" s="162">
        <v>105.1</v>
      </c>
      <c r="O67" s="162">
        <v>103.5</v>
      </c>
      <c r="P67" s="162">
        <v>110.3</v>
      </c>
      <c r="Q67" s="162">
        <v>100.9</v>
      </c>
      <c r="R67" s="162">
        <v>101.2</v>
      </c>
      <c r="S67" s="162">
        <v>96.5</v>
      </c>
    </row>
    <row r="68" spans="1:19" ht="13.5" customHeight="1">
      <c r="A68" s="326"/>
      <c r="B68" s="326" t="s">
        <v>470</v>
      </c>
      <c r="C68" s="327"/>
      <c r="D68" s="389">
        <v>101.8</v>
      </c>
      <c r="E68" s="162">
        <v>99.5</v>
      </c>
      <c r="F68" s="162">
        <v>100.9</v>
      </c>
      <c r="G68" s="162">
        <v>96.6</v>
      </c>
      <c r="H68" s="162">
        <v>100.2</v>
      </c>
      <c r="I68" s="162">
        <v>102.4</v>
      </c>
      <c r="J68" s="162">
        <v>98.8</v>
      </c>
      <c r="K68" s="162">
        <v>96.8</v>
      </c>
      <c r="L68" s="162">
        <v>102.9</v>
      </c>
      <c r="M68" s="162">
        <v>97.4</v>
      </c>
      <c r="N68" s="162">
        <v>104</v>
      </c>
      <c r="O68" s="162">
        <v>106.8</v>
      </c>
      <c r="P68" s="162">
        <v>112.3</v>
      </c>
      <c r="Q68" s="162">
        <v>103</v>
      </c>
      <c r="R68" s="162">
        <v>102.6</v>
      </c>
      <c r="S68" s="162">
        <v>102.9</v>
      </c>
    </row>
    <row r="69" spans="1:19" ht="13.5" customHeight="1">
      <c r="A69" s="326"/>
      <c r="B69" s="326" t="s">
        <v>471</v>
      </c>
      <c r="C69" s="327"/>
      <c r="D69" s="389">
        <v>100.3</v>
      </c>
      <c r="E69" s="162">
        <v>99.5</v>
      </c>
      <c r="F69" s="162">
        <v>100.5</v>
      </c>
      <c r="G69" s="162">
        <v>96.6</v>
      </c>
      <c r="H69" s="162">
        <v>100</v>
      </c>
      <c r="I69" s="162">
        <v>102.4</v>
      </c>
      <c r="J69" s="162">
        <v>97.1</v>
      </c>
      <c r="K69" s="162">
        <v>96.4</v>
      </c>
      <c r="L69" s="162">
        <v>104.5</v>
      </c>
      <c r="M69" s="162">
        <v>97.6</v>
      </c>
      <c r="N69" s="162">
        <v>103.2</v>
      </c>
      <c r="O69" s="162">
        <v>102</v>
      </c>
      <c r="P69" s="162">
        <v>110</v>
      </c>
      <c r="Q69" s="162">
        <v>99.4</v>
      </c>
      <c r="R69" s="162">
        <v>103.7</v>
      </c>
      <c r="S69" s="162">
        <v>94</v>
      </c>
    </row>
    <row r="70" spans="1:46" ht="13.5" customHeight="1">
      <c r="A70" s="326"/>
      <c r="B70" s="326" t="s">
        <v>472</v>
      </c>
      <c r="C70" s="327"/>
      <c r="D70" s="389">
        <v>100.2</v>
      </c>
      <c r="E70" s="162">
        <v>94.7</v>
      </c>
      <c r="F70" s="162">
        <v>99.4</v>
      </c>
      <c r="G70" s="162">
        <v>94.7</v>
      </c>
      <c r="H70" s="162">
        <v>99.8</v>
      </c>
      <c r="I70" s="162">
        <v>103.6</v>
      </c>
      <c r="J70" s="162">
        <v>98.1</v>
      </c>
      <c r="K70" s="162">
        <v>102.7</v>
      </c>
      <c r="L70" s="162">
        <v>105</v>
      </c>
      <c r="M70" s="162">
        <v>95.5</v>
      </c>
      <c r="N70" s="162">
        <v>101.3</v>
      </c>
      <c r="O70" s="162">
        <v>102.9</v>
      </c>
      <c r="P70" s="162">
        <v>108.2</v>
      </c>
      <c r="Q70" s="162">
        <v>102.9</v>
      </c>
      <c r="R70" s="162">
        <v>102.5</v>
      </c>
      <c r="S70" s="162">
        <v>92.9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473</v>
      </c>
      <c r="C71" s="327"/>
      <c r="D71" s="389">
        <v>101</v>
      </c>
      <c r="E71" s="162">
        <v>106</v>
      </c>
      <c r="F71" s="162">
        <v>100.7</v>
      </c>
      <c r="G71" s="162">
        <v>95.4</v>
      </c>
      <c r="H71" s="162">
        <v>103</v>
      </c>
      <c r="I71" s="162">
        <v>103.1</v>
      </c>
      <c r="J71" s="162">
        <v>96.9</v>
      </c>
      <c r="K71" s="162">
        <v>98</v>
      </c>
      <c r="L71" s="162">
        <v>102.9</v>
      </c>
      <c r="M71" s="162">
        <v>96.4</v>
      </c>
      <c r="N71" s="162">
        <v>103.8</v>
      </c>
      <c r="O71" s="162">
        <v>100.1</v>
      </c>
      <c r="P71" s="162">
        <v>109.8</v>
      </c>
      <c r="Q71" s="162">
        <v>101.8</v>
      </c>
      <c r="R71" s="162">
        <v>101.5</v>
      </c>
      <c r="S71" s="162">
        <v>94.1</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230</v>
      </c>
      <c r="C72" s="172"/>
      <c r="D72" s="173">
        <v>101.4</v>
      </c>
      <c r="E72" s="174">
        <v>102.9</v>
      </c>
      <c r="F72" s="174">
        <v>100.8</v>
      </c>
      <c r="G72" s="174">
        <v>101.3</v>
      </c>
      <c r="H72" s="174">
        <v>100.2</v>
      </c>
      <c r="I72" s="174">
        <v>106.1</v>
      </c>
      <c r="J72" s="174">
        <v>97</v>
      </c>
      <c r="K72" s="174">
        <v>98.6</v>
      </c>
      <c r="L72" s="174">
        <v>105</v>
      </c>
      <c r="M72" s="174">
        <v>96.4</v>
      </c>
      <c r="N72" s="174">
        <v>103.3</v>
      </c>
      <c r="O72" s="174">
        <v>102.9</v>
      </c>
      <c r="P72" s="174">
        <v>112.9</v>
      </c>
      <c r="Q72" s="174">
        <v>101.3</v>
      </c>
      <c r="R72" s="174">
        <v>103.2</v>
      </c>
      <c r="S72" s="174">
        <v>95.7</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106</v>
      </c>
      <c r="E73" s="655"/>
      <c r="F73" s="655"/>
      <c r="G73" s="655"/>
      <c r="H73" s="655"/>
      <c r="I73" s="655"/>
      <c r="J73" s="655"/>
      <c r="K73" s="655"/>
      <c r="L73" s="655"/>
      <c r="M73" s="655"/>
      <c r="N73" s="655"/>
      <c r="O73" s="655"/>
      <c r="P73" s="655"/>
      <c r="Q73" s="655"/>
      <c r="R73" s="655"/>
      <c r="S73" s="655"/>
    </row>
    <row r="74" spans="1:19" ht="13.5" customHeight="1">
      <c r="A74" s="321" t="s">
        <v>464</v>
      </c>
      <c r="B74" s="321" t="s">
        <v>503</v>
      </c>
      <c r="C74" s="322" t="s">
        <v>465</v>
      </c>
      <c r="D74" s="323">
        <v>-1.5</v>
      </c>
      <c r="E74" s="324">
        <v>5.9</v>
      </c>
      <c r="F74" s="324">
        <v>0.2</v>
      </c>
      <c r="G74" s="324">
        <v>-0.6</v>
      </c>
      <c r="H74" s="324">
        <v>-7.6</v>
      </c>
      <c r="I74" s="324">
        <v>-3.5</v>
      </c>
      <c r="J74" s="324">
        <v>2.1</v>
      </c>
      <c r="K74" s="324">
        <v>-4.2</v>
      </c>
      <c r="L74" s="325">
        <v>-3</v>
      </c>
      <c r="M74" s="325">
        <v>2.1</v>
      </c>
      <c r="N74" s="325">
        <v>-13.8</v>
      </c>
      <c r="O74" s="325">
        <v>4</v>
      </c>
      <c r="P74" s="324">
        <v>-5.5</v>
      </c>
      <c r="Q74" s="324">
        <v>-6</v>
      </c>
      <c r="R74" s="324">
        <v>0.5</v>
      </c>
      <c r="S74" s="325">
        <v>0.4</v>
      </c>
    </row>
    <row r="75" spans="1:19" ht="13.5" customHeight="1">
      <c r="A75" s="326"/>
      <c r="B75" s="326" t="s">
        <v>148</v>
      </c>
      <c r="C75" s="327"/>
      <c r="D75" s="328">
        <v>0.2</v>
      </c>
      <c r="E75" s="161">
        <v>4.9</v>
      </c>
      <c r="F75" s="161">
        <v>1.4</v>
      </c>
      <c r="G75" s="161">
        <v>-2.9</v>
      </c>
      <c r="H75" s="161">
        <v>2.2</v>
      </c>
      <c r="I75" s="161">
        <v>10.4</v>
      </c>
      <c r="J75" s="161">
        <v>0.4</v>
      </c>
      <c r="K75" s="161">
        <v>0.8</v>
      </c>
      <c r="L75" s="329">
        <v>1</v>
      </c>
      <c r="M75" s="329">
        <v>-7.2</v>
      </c>
      <c r="N75" s="329">
        <v>-3.2</v>
      </c>
      <c r="O75" s="329">
        <v>-3.3</v>
      </c>
      <c r="P75" s="161">
        <v>-6.5</v>
      </c>
      <c r="Q75" s="161">
        <v>-3.5</v>
      </c>
      <c r="R75" s="161">
        <v>-0.3</v>
      </c>
      <c r="S75" s="329">
        <v>-0.8</v>
      </c>
    </row>
    <row r="76" spans="1:19" ht="13.5" customHeight="1">
      <c r="A76" s="326"/>
      <c r="B76" s="326" t="s">
        <v>150</v>
      </c>
      <c r="C76" s="327"/>
      <c r="D76" s="328">
        <v>-0.3</v>
      </c>
      <c r="E76" s="161">
        <v>-9.9</v>
      </c>
      <c r="F76" s="161">
        <v>-0.1</v>
      </c>
      <c r="G76" s="161">
        <v>-0.8</v>
      </c>
      <c r="H76" s="161">
        <v>11.2</v>
      </c>
      <c r="I76" s="161">
        <v>3</v>
      </c>
      <c r="J76" s="161">
        <v>-0.9</v>
      </c>
      <c r="K76" s="161">
        <v>-0.8</v>
      </c>
      <c r="L76" s="329">
        <v>21.6</v>
      </c>
      <c r="M76" s="329">
        <v>-0.6</v>
      </c>
      <c r="N76" s="329">
        <v>1.3</v>
      </c>
      <c r="O76" s="329">
        <v>-2.8</v>
      </c>
      <c r="P76" s="161">
        <v>1.9</v>
      </c>
      <c r="Q76" s="161">
        <v>-3.9</v>
      </c>
      <c r="R76" s="161">
        <v>3.1</v>
      </c>
      <c r="S76" s="329">
        <v>1.8</v>
      </c>
    </row>
    <row r="77" spans="1:19" ht="13.5" customHeight="1">
      <c r="A77" s="326"/>
      <c r="B77" s="326" t="s">
        <v>151</v>
      </c>
      <c r="C77" s="327"/>
      <c r="D77" s="328">
        <v>-0.1</v>
      </c>
      <c r="E77" s="161">
        <v>-9.5</v>
      </c>
      <c r="F77" s="161">
        <v>-0.3</v>
      </c>
      <c r="G77" s="161">
        <v>-6.1</v>
      </c>
      <c r="H77" s="161">
        <v>10.9</v>
      </c>
      <c r="I77" s="161">
        <v>1.1</v>
      </c>
      <c r="J77" s="161">
        <v>-0.5</v>
      </c>
      <c r="K77" s="161">
        <v>-4.7</v>
      </c>
      <c r="L77" s="329">
        <v>14.9</v>
      </c>
      <c r="M77" s="329">
        <v>-2</v>
      </c>
      <c r="N77" s="329">
        <v>5.8</v>
      </c>
      <c r="O77" s="329">
        <v>-4.5</v>
      </c>
      <c r="P77" s="161">
        <v>2</v>
      </c>
      <c r="Q77" s="161">
        <v>0.2</v>
      </c>
      <c r="R77" s="161">
        <v>1.9</v>
      </c>
      <c r="S77" s="329">
        <v>2</v>
      </c>
    </row>
    <row r="78" spans="1:19" ht="13.5" customHeight="1">
      <c r="A78" s="326"/>
      <c r="B78" s="326" t="s">
        <v>742</v>
      </c>
      <c r="C78" s="327"/>
      <c r="D78" s="328">
        <v>-0.4</v>
      </c>
      <c r="E78" s="161">
        <v>5.2</v>
      </c>
      <c r="F78" s="161">
        <v>1.2</v>
      </c>
      <c r="G78" s="161">
        <v>1.8</v>
      </c>
      <c r="H78" s="161">
        <v>4</v>
      </c>
      <c r="I78" s="161">
        <v>-4</v>
      </c>
      <c r="J78" s="161">
        <v>-1.4</v>
      </c>
      <c r="K78" s="161">
        <v>-4.5</v>
      </c>
      <c r="L78" s="329">
        <v>4.3</v>
      </c>
      <c r="M78" s="329">
        <v>-2.4</v>
      </c>
      <c r="N78" s="329">
        <v>-1.8</v>
      </c>
      <c r="O78" s="329">
        <v>-1.5</v>
      </c>
      <c r="P78" s="161">
        <v>1.3</v>
      </c>
      <c r="Q78" s="161">
        <v>-1.7</v>
      </c>
      <c r="R78" s="161">
        <v>-2.8</v>
      </c>
      <c r="S78" s="329">
        <v>-0.8</v>
      </c>
    </row>
    <row r="79" spans="1:19" ht="13.5" customHeight="1">
      <c r="A79" s="230"/>
      <c r="B79" s="171" t="s">
        <v>745</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6"/>
      <c r="B80" s="326" t="s">
        <v>442</v>
      </c>
      <c r="C80" s="327"/>
      <c r="D80" s="387">
        <v>0.4</v>
      </c>
      <c r="E80" s="388">
        <v>1.8</v>
      </c>
      <c r="F80" s="388">
        <v>-0.6</v>
      </c>
      <c r="G80" s="388">
        <v>-0.2</v>
      </c>
      <c r="H80" s="388">
        <v>-1.5</v>
      </c>
      <c r="I80" s="388">
        <v>-0.3</v>
      </c>
      <c r="J80" s="388">
        <v>-2.2</v>
      </c>
      <c r="K80" s="388">
        <v>-8.4</v>
      </c>
      <c r="L80" s="388">
        <v>2.9</v>
      </c>
      <c r="M80" s="388">
        <v>0.7</v>
      </c>
      <c r="N80" s="388">
        <v>0.2</v>
      </c>
      <c r="O80" s="388">
        <v>3.4</v>
      </c>
      <c r="P80" s="388">
        <v>5.3</v>
      </c>
      <c r="Q80" s="388">
        <v>3.6</v>
      </c>
      <c r="R80" s="388">
        <v>4.3</v>
      </c>
      <c r="S80" s="388">
        <v>0.2</v>
      </c>
    </row>
    <row r="81" spans="1:19" ht="13.5" customHeight="1">
      <c r="A81" s="326"/>
      <c r="B81" s="326" t="s">
        <v>474</v>
      </c>
      <c r="C81" s="327"/>
      <c r="D81" s="389">
        <v>0.5</v>
      </c>
      <c r="E81" s="162">
        <v>-2.8</v>
      </c>
      <c r="F81" s="162">
        <v>-0.8</v>
      </c>
      <c r="G81" s="162">
        <v>-2</v>
      </c>
      <c r="H81" s="162">
        <v>-2.3</v>
      </c>
      <c r="I81" s="162">
        <v>-1.1</v>
      </c>
      <c r="J81" s="162">
        <v>-6.5</v>
      </c>
      <c r="K81" s="162">
        <v>-9.4</v>
      </c>
      <c r="L81" s="162">
        <v>4.2</v>
      </c>
      <c r="M81" s="162">
        <v>2.6</v>
      </c>
      <c r="N81" s="162">
        <v>3</v>
      </c>
      <c r="O81" s="162">
        <v>2.4</v>
      </c>
      <c r="P81" s="162">
        <v>11.6</v>
      </c>
      <c r="Q81" s="162">
        <v>5</v>
      </c>
      <c r="R81" s="162">
        <v>-0.4</v>
      </c>
      <c r="S81" s="162">
        <v>1.2</v>
      </c>
    </row>
    <row r="82" spans="1:19" ht="13.5" customHeight="1">
      <c r="A82" s="326"/>
      <c r="B82" s="326" t="s">
        <v>499</v>
      </c>
      <c r="C82" s="327"/>
      <c r="D82" s="389">
        <v>1.5</v>
      </c>
      <c r="E82" s="162">
        <v>-6.2</v>
      </c>
      <c r="F82" s="162">
        <v>2.4</v>
      </c>
      <c r="G82" s="162">
        <v>-4.5</v>
      </c>
      <c r="H82" s="162">
        <v>-1.6</v>
      </c>
      <c r="I82" s="162">
        <v>-0.3</v>
      </c>
      <c r="J82" s="162">
        <v>-0.4</v>
      </c>
      <c r="K82" s="162">
        <v>-8.2</v>
      </c>
      <c r="L82" s="162">
        <v>4.1</v>
      </c>
      <c r="M82" s="162">
        <v>-0.8</v>
      </c>
      <c r="N82" s="162">
        <v>3.8</v>
      </c>
      <c r="O82" s="162">
        <v>1.2</v>
      </c>
      <c r="P82" s="162">
        <v>0.2</v>
      </c>
      <c r="Q82" s="162">
        <v>3.2</v>
      </c>
      <c r="R82" s="162">
        <v>0.3</v>
      </c>
      <c r="S82" s="162">
        <v>3.8</v>
      </c>
    </row>
    <row r="83" spans="1:19" ht="13.5" customHeight="1">
      <c r="A83" s="326" t="s">
        <v>744</v>
      </c>
      <c r="B83" s="326" t="s">
        <v>475</v>
      </c>
      <c r="C83" s="327" t="s">
        <v>152</v>
      </c>
      <c r="D83" s="389">
        <v>0.2</v>
      </c>
      <c r="E83" s="162">
        <v>-4</v>
      </c>
      <c r="F83" s="162">
        <v>1.2</v>
      </c>
      <c r="G83" s="162">
        <v>0.5</v>
      </c>
      <c r="H83" s="162">
        <v>-1.8</v>
      </c>
      <c r="I83" s="162">
        <v>0</v>
      </c>
      <c r="J83" s="162">
        <v>-1.1</v>
      </c>
      <c r="K83" s="162">
        <v>-3.1</v>
      </c>
      <c r="L83" s="162">
        <v>3.7</v>
      </c>
      <c r="M83" s="162">
        <v>-1.4</v>
      </c>
      <c r="N83" s="162">
        <v>9.1</v>
      </c>
      <c r="O83" s="162">
        <v>5</v>
      </c>
      <c r="P83" s="162">
        <v>0.9</v>
      </c>
      <c r="Q83" s="162">
        <v>-1.9</v>
      </c>
      <c r="R83" s="162">
        <v>0</v>
      </c>
      <c r="S83" s="162">
        <v>-4.2</v>
      </c>
    </row>
    <row r="84" spans="1:19" ht="13.5" customHeight="1">
      <c r="A84" s="326"/>
      <c r="B84" s="326" t="s">
        <v>466</v>
      </c>
      <c r="C84" s="327"/>
      <c r="D84" s="389">
        <v>0.2</v>
      </c>
      <c r="E84" s="162">
        <v>-6.3</v>
      </c>
      <c r="F84" s="162">
        <v>-0.1</v>
      </c>
      <c r="G84" s="162">
        <v>1.3</v>
      </c>
      <c r="H84" s="162">
        <v>-1</v>
      </c>
      <c r="I84" s="162">
        <v>1.7</v>
      </c>
      <c r="J84" s="162">
        <v>0.1</v>
      </c>
      <c r="K84" s="162">
        <v>-4.9</v>
      </c>
      <c r="L84" s="162">
        <v>2</v>
      </c>
      <c r="M84" s="162">
        <v>-3.4</v>
      </c>
      <c r="N84" s="162">
        <v>8</v>
      </c>
      <c r="O84" s="162">
        <v>3.7</v>
      </c>
      <c r="P84" s="162">
        <v>0.5</v>
      </c>
      <c r="Q84" s="162">
        <v>-0.9</v>
      </c>
      <c r="R84" s="162">
        <v>0.4</v>
      </c>
      <c r="S84" s="162">
        <v>0.3</v>
      </c>
    </row>
    <row r="85" spans="1:19" ht="13.5" customHeight="1">
      <c r="A85" s="326"/>
      <c r="B85" s="326" t="s">
        <v>467</v>
      </c>
      <c r="C85" s="327"/>
      <c r="D85" s="389">
        <v>-0.2</v>
      </c>
      <c r="E85" s="162">
        <v>-4.9</v>
      </c>
      <c r="F85" s="162">
        <v>0.5</v>
      </c>
      <c r="G85" s="162">
        <v>-1</v>
      </c>
      <c r="H85" s="162">
        <v>0.4</v>
      </c>
      <c r="I85" s="162">
        <v>0.9</v>
      </c>
      <c r="J85" s="162">
        <v>-1.2</v>
      </c>
      <c r="K85" s="162">
        <v>-2.9</v>
      </c>
      <c r="L85" s="162">
        <v>4.2</v>
      </c>
      <c r="M85" s="162">
        <v>-5.9</v>
      </c>
      <c r="N85" s="162">
        <v>7.1</v>
      </c>
      <c r="O85" s="162">
        <v>-0.7</v>
      </c>
      <c r="P85" s="162">
        <v>-0.1</v>
      </c>
      <c r="Q85" s="162">
        <v>-3.7</v>
      </c>
      <c r="R85" s="162">
        <v>1.9</v>
      </c>
      <c r="S85" s="162">
        <v>2</v>
      </c>
    </row>
    <row r="86" spans="1:19" ht="13.5" customHeight="1">
      <c r="A86" s="326"/>
      <c r="B86" s="326" t="s">
        <v>468</v>
      </c>
      <c r="C86" s="327"/>
      <c r="D86" s="389">
        <v>-1.4</v>
      </c>
      <c r="E86" s="162">
        <v>-8.6</v>
      </c>
      <c r="F86" s="162">
        <v>0</v>
      </c>
      <c r="G86" s="162">
        <v>2.6</v>
      </c>
      <c r="H86" s="162">
        <v>-1.3</v>
      </c>
      <c r="I86" s="162">
        <v>-1.6</v>
      </c>
      <c r="J86" s="162">
        <v>-4.4</v>
      </c>
      <c r="K86" s="162">
        <v>-4.4</v>
      </c>
      <c r="L86" s="162">
        <v>3.6</v>
      </c>
      <c r="M86" s="162">
        <v>-6.7</v>
      </c>
      <c r="N86" s="162">
        <v>0.6</v>
      </c>
      <c r="O86" s="162">
        <v>2.1</v>
      </c>
      <c r="P86" s="162">
        <v>0.3</v>
      </c>
      <c r="Q86" s="162">
        <v>-5</v>
      </c>
      <c r="R86" s="162">
        <v>6.6</v>
      </c>
      <c r="S86" s="162">
        <v>0</v>
      </c>
    </row>
    <row r="87" spans="1:19" ht="13.5" customHeight="1">
      <c r="A87" s="326"/>
      <c r="B87" s="326" t="s">
        <v>469</v>
      </c>
      <c r="C87" s="327"/>
      <c r="D87" s="389">
        <v>0.1</v>
      </c>
      <c r="E87" s="162">
        <v>-0.2</v>
      </c>
      <c r="F87" s="162">
        <v>0.7</v>
      </c>
      <c r="G87" s="162">
        <v>-1.5</v>
      </c>
      <c r="H87" s="162">
        <v>-0.4</v>
      </c>
      <c r="I87" s="162">
        <v>-0.9</v>
      </c>
      <c r="J87" s="162">
        <v>-5</v>
      </c>
      <c r="K87" s="162">
        <v>0</v>
      </c>
      <c r="L87" s="162">
        <v>-1.1</v>
      </c>
      <c r="M87" s="162">
        <v>-4</v>
      </c>
      <c r="N87" s="162">
        <v>6.6</v>
      </c>
      <c r="O87" s="162">
        <v>1.9</v>
      </c>
      <c r="P87" s="162">
        <v>4.4</v>
      </c>
      <c r="Q87" s="162">
        <v>-1.4</v>
      </c>
      <c r="R87" s="162">
        <v>4.1</v>
      </c>
      <c r="S87" s="162">
        <v>0.8</v>
      </c>
    </row>
    <row r="88" spans="1:19" ht="13.5" customHeight="1">
      <c r="A88" s="326"/>
      <c r="B88" s="326" t="s">
        <v>470</v>
      </c>
      <c r="C88" s="327"/>
      <c r="D88" s="389">
        <v>0.4</v>
      </c>
      <c r="E88" s="162">
        <v>4.5</v>
      </c>
      <c r="F88" s="162">
        <v>0.1</v>
      </c>
      <c r="G88" s="162">
        <v>-0.6</v>
      </c>
      <c r="H88" s="162">
        <v>-0.2</v>
      </c>
      <c r="I88" s="162">
        <v>2.5</v>
      </c>
      <c r="J88" s="162">
        <v>-5.3</v>
      </c>
      <c r="K88" s="162">
        <v>1</v>
      </c>
      <c r="L88" s="162">
        <v>1.1</v>
      </c>
      <c r="M88" s="162">
        <v>-3.7</v>
      </c>
      <c r="N88" s="162">
        <v>6.4</v>
      </c>
      <c r="O88" s="162">
        <v>3.2</v>
      </c>
      <c r="P88" s="162">
        <v>4.8</v>
      </c>
      <c r="Q88" s="162">
        <v>-1.2</v>
      </c>
      <c r="R88" s="162">
        <v>4.3</v>
      </c>
      <c r="S88" s="162">
        <v>1.7</v>
      </c>
    </row>
    <row r="89" spans="1:19" ht="13.5" customHeight="1">
      <c r="A89" s="326"/>
      <c r="B89" s="326" t="s">
        <v>471</v>
      </c>
      <c r="C89" s="327"/>
      <c r="D89" s="389">
        <v>-0.2</v>
      </c>
      <c r="E89" s="162">
        <v>4.8</v>
      </c>
      <c r="F89" s="162">
        <v>-0.1</v>
      </c>
      <c r="G89" s="162">
        <v>-0.7</v>
      </c>
      <c r="H89" s="162">
        <v>0.1</v>
      </c>
      <c r="I89" s="162">
        <v>5.2</v>
      </c>
      <c r="J89" s="162">
        <v>-0.3</v>
      </c>
      <c r="K89" s="162">
        <v>1.6</v>
      </c>
      <c r="L89" s="162">
        <v>0</v>
      </c>
      <c r="M89" s="162">
        <v>-3.5</v>
      </c>
      <c r="N89" s="162">
        <v>5</v>
      </c>
      <c r="O89" s="162">
        <v>0.2</v>
      </c>
      <c r="P89" s="162">
        <v>5.1</v>
      </c>
      <c r="Q89" s="162">
        <v>-3.7</v>
      </c>
      <c r="R89" s="162">
        <v>3.1</v>
      </c>
      <c r="S89" s="162">
        <v>-6.8</v>
      </c>
    </row>
    <row r="90" spans="1:19" ht="13.5" customHeight="1">
      <c r="A90" s="326"/>
      <c r="B90" s="326" t="s">
        <v>472</v>
      </c>
      <c r="C90" s="327"/>
      <c r="D90" s="389">
        <v>0.7</v>
      </c>
      <c r="E90" s="162">
        <v>-0.2</v>
      </c>
      <c r="F90" s="162">
        <v>-0.1</v>
      </c>
      <c r="G90" s="162">
        <v>-2.8</v>
      </c>
      <c r="H90" s="162">
        <v>1.1</v>
      </c>
      <c r="I90" s="162">
        <v>6</v>
      </c>
      <c r="J90" s="162">
        <v>-0.9</v>
      </c>
      <c r="K90" s="162">
        <v>6.4</v>
      </c>
      <c r="L90" s="162">
        <v>1.4</v>
      </c>
      <c r="M90" s="162">
        <v>-2.6</v>
      </c>
      <c r="N90" s="162">
        <v>1.9</v>
      </c>
      <c r="O90" s="162">
        <v>-2.1</v>
      </c>
      <c r="P90" s="162">
        <v>2.2</v>
      </c>
      <c r="Q90" s="162">
        <v>2.7</v>
      </c>
      <c r="R90" s="162">
        <v>2.4</v>
      </c>
      <c r="S90" s="162">
        <v>-6</v>
      </c>
    </row>
    <row r="91" spans="1:19" ht="13.5" customHeight="1">
      <c r="A91" s="326"/>
      <c r="B91" s="326" t="s">
        <v>473</v>
      </c>
      <c r="C91" s="327"/>
      <c r="D91" s="389">
        <v>1.5</v>
      </c>
      <c r="E91" s="162">
        <v>8.4</v>
      </c>
      <c r="F91" s="162">
        <v>0.6</v>
      </c>
      <c r="G91" s="162">
        <v>-0.2</v>
      </c>
      <c r="H91" s="162">
        <v>3</v>
      </c>
      <c r="I91" s="162">
        <v>5.9</v>
      </c>
      <c r="J91" s="162">
        <v>-0.2</v>
      </c>
      <c r="K91" s="162">
        <v>5.4</v>
      </c>
      <c r="L91" s="162">
        <v>0.2</v>
      </c>
      <c r="M91" s="162">
        <v>-2.1</v>
      </c>
      <c r="N91" s="162">
        <v>6</v>
      </c>
      <c r="O91" s="162">
        <v>-3.2</v>
      </c>
      <c r="P91" s="162">
        <v>3.7</v>
      </c>
      <c r="Q91" s="162">
        <v>2</v>
      </c>
      <c r="R91" s="162">
        <v>2.7</v>
      </c>
      <c r="S91" s="162">
        <v>-5.5</v>
      </c>
    </row>
    <row r="92" spans="1:19" ht="13.5" customHeight="1">
      <c r="A92" s="171"/>
      <c r="B92" s="338" t="s">
        <v>230</v>
      </c>
      <c r="C92" s="231"/>
      <c r="D92" s="174">
        <v>1.5</v>
      </c>
      <c r="E92" s="174">
        <v>0.6</v>
      </c>
      <c r="F92" s="174">
        <v>0.1</v>
      </c>
      <c r="G92" s="174">
        <v>1.8</v>
      </c>
      <c r="H92" s="174">
        <v>-0.7</v>
      </c>
      <c r="I92" s="174">
        <v>7.5</v>
      </c>
      <c r="J92" s="174">
        <v>0.9</v>
      </c>
      <c r="K92" s="174">
        <v>6.6</v>
      </c>
      <c r="L92" s="174">
        <v>1.4</v>
      </c>
      <c r="M92" s="174">
        <v>-3.2</v>
      </c>
      <c r="N92" s="174">
        <v>9.7</v>
      </c>
      <c r="O92" s="174">
        <v>-0.2</v>
      </c>
      <c r="P92" s="174">
        <v>5.4</v>
      </c>
      <c r="Q92" s="174">
        <v>1.5</v>
      </c>
      <c r="R92" s="174">
        <v>1.9</v>
      </c>
      <c r="S92" s="174">
        <v>-3.6</v>
      </c>
    </row>
    <row r="93" spans="1:35" ht="27" customHeight="1">
      <c r="A93" s="657" t="s">
        <v>328</v>
      </c>
      <c r="B93" s="657"/>
      <c r="C93" s="657"/>
      <c r="D93" s="240">
        <v>0.4</v>
      </c>
      <c r="E93" s="239">
        <v>-2.9</v>
      </c>
      <c r="F93" s="239">
        <v>0.1</v>
      </c>
      <c r="G93" s="239">
        <v>6.2</v>
      </c>
      <c r="H93" s="239">
        <v>-2.7</v>
      </c>
      <c r="I93" s="239">
        <v>2.9</v>
      </c>
      <c r="J93" s="239">
        <v>0.1</v>
      </c>
      <c r="K93" s="239">
        <v>0.6</v>
      </c>
      <c r="L93" s="239">
        <v>2</v>
      </c>
      <c r="M93" s="239">
        <v>0</v>
      </c>
      <c r="N93" s="239">
        <v>-0.5</v>
      </c>
      <c r="O93" s="239">
        <v>2.8</v>
      </c>
      <c r="P93" s="239">
        <v>2.8</v>
      </c>
      <c r="Q93" s="239">
        <v>-0.5</v>
      </c>
      <c r="R93" s="239">
        <v>1.7</v>
      </c>
      <c r="S93" s="239">
        <v>1.7</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1"/>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2017-12-22T00:34:36Z</cp:lastPrinted>
  <dcterms:created xsi:type="dcterms:W3CDTF">2003-04-22T00:03:15Z</dcterms:created>
  <dcterms:modified xsi:type="dcterms:W3CDTF">2017-12-22T00:59:38Z</dcterms:modified>
  <cp:category/>
  <cp:version/>
  <cp:contentType/>
  <cp:contentStatus/>
</cp:coreProperties>
</file>