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0" yWindow="65521" windowWidth="9600" windowHeight="4635" tabRatio="770" activeTab="0"/>
  </bookViews>
  <sheets>
    <sheet name="速報表紙" sheetId="1" r:id="rId1"/>
    <sheet name="目次 " sheetId="2" r:id="rId2"/>
    <sheet name="利用上の注意" sheetId="3" r:id="rId3"/>
    <sheet name="賃金" sheetId="4" r:id="rId4"/>
    <sheet name="労働時間" sheetId="5" r:id="rId5"/>
    <sheet name="雇用" sheetId="6" r:id="rId6"/>
    <sheet name="名目賃金指数給与総額" sheetId="7" r:id="rId7"/>
    <sheet name="実質賃金指数給与総額" sheetId="8" r:id="rId8"/>
    <sheet name="名目賃金指数定期給与" sheetId="9" r:id="rId9"/>
    <sheet name="実質賃金指数定期給与" sheetId="10" r:id="rId10"/>
    <sheet name="名目賃金指数所定内給与" sheetId="11" r:id="rId11"/>
    <sheet name="総実労働時間指数" sheetId="12" r:id="rId12"/>
    <sheet name="所定内労働時間指数" sheetId="13" r:id="rId13"/>
    <sheet name="所定外労働時間指数" sheetId="14" r:id="rId14"/>
    <sheet name="常用雇用指数" sheetId="15" r:id="rId15"/>
    <sheet name="季節調整済指数" sheetId="16" r:id="rId16"/>
    <sheet name="産業性別賃金" sheetId="17" r:id="rId17"/>
    <sheet name="産業性別労働時間" sheetId="18" r:id="rId18"/>
    <sheet name="産業性別雇用" sheetId="19" r:id="rId19"/>
    <sheet name="規模別賃金" sheetId="20" r:id="rId20"/>
    <sheet name="規模別労働時間" sheetId="21" r:id="rId21"/>
    <sheet name="産業就業形態別賃金" sheetId="22" r:id="rId22"/>
    <sheet name="産業就業形態別労働時間" sheetId="23" r:id="rId23"/>
    <sheet name="産業就業形態別雇用" sheetId="24" r:id="rId24"/>
    <sheet name="調査の説明" sheetId="25" r:id="rId25"/>
    <sheet name="裏表紙 (1)" sheetId="26" r:id="rId26"/>
  </sheets>
  <definedNames>
    <definedName name="_xlnm.Print_Area" localSheetId="15">'季節調整済指数'!$A$1:$R$40</definedName>
    <definedName name="_xlnm.Print_Area" localSheetId="5">'雇用'!$A$1:$K$68</definedName>
    <definedName name="_xlnm.Print_Area" localSheetId="22">'産業就業形態別労働時間'!$A$1:$K$106</definedName>
    <definedName name="_xlnm.Print_Area" localSheetId="7">'実質賃金指数給与総額'!$A$1:$S$96</definedName>
    <definedName name="_xlnm.Print_Area" localSheetId="9">'実質賃金指数定期給与'!$A$1:$S$96</definedName>
    <definedName name="_xlnm.Print_Area" localSheetId="13">'所定外労働時間指数'!$A$1:$S$93</definedName>
    <definedName name="_xlnm.Print_Area" localSheetId="12">'所定内労働時間指数'!$A$1:$S$93</definedName>
    <definedName name="_xlnm.Print_Area" localSheetId="14">'常用雇用指数'!$A$1:$S$93</definedName>
    <definedName name="_xlnm.Print_Area" localSheetId="11">'総実労働時間指数'!$A$1:$S$93</definedName>
    <definedName name="_xlnm.Print_Area" localSheetId="0">'速報表紙'!$A$1:$K$57</definedName>
    <definedName name="_xlnm.Print_Area" localSheetId="24">'調査の説明'!$A$1:$N$123</definedName>
    <definedName name="_xlnm.Print_Area" localSheetId="3">'賃金'!$A$1:$M$69</definedName>
    <definedName name="_xlnm.Print_Area" localSheetId="6">'名目賃金指数給与総額'!$A$1:$S$93</definedName>
    <definedName name="_xlnm.Print_Area" localSheetId="10">'名目賃金指数所定内給与'!$A$1:$S$93</definedName>
    <definedName name="_xlnm.Print_Area" localSheetId="8">'名目賃金指数定期給与'!$A$1:$S$93</definedName>
    <definedName name="_xlnm.Print_Area" localSheetId="1">'目次 '!$A$1:$O$47</definedName>
    <definedName name="_xlnm.Print_Area" localSheetId="2">'利用上の注意'!$A$1:$O$65</definedName>
    <definedName name="_xlnm.Print_Area" localSheetId="25">'裏表紙 (1)'!$A$1:$K$39</definedName>
    <definedName name="_xlnm.Print_Area" localSheetId="4">'労働時間'!$A$1:$K$68</definedName>
  </definedNames>
  <calcPr fullCalcOnLoad="1"/>
</workbook>
</file>

<file path=xl/sharedStrings.xml><?xml version="1.0" encoding="utf-8"?>
<sst xmlns="http://schemas.openxmlformats.org/spreadsheetml/2006/main" count="5024" uniqueCount="868">
  <si>
    <t>プラスチック製品</t>
  </si>
  <si>
    <t>E19</t>
  </si>
  <si>
    <t>E21</t>
  </si>
  <si>
    <t>ゴム製品</t>
  </si>
  <si>
    <t>卸売業（I50～I55）</t>
  </si>
  <si>
    <t>小売業（I56～I61）</t>
  </si>
  <si>
    <t>その他の製造業、なめし革</t>
  </si>
  <si>
    <t>-</t>
  </si>
  <si>
    <t>-</t>
  </si>
  <si>
    <t>　常用労働者30人以上規模の事業所については、２、３年ごとに実施される経済センサスの結果を用いて、全事業所のリストを作成し、これを産業規模別に区分し、その区分ごとに調査事業所を抽出しています。調査の実施方法は郵送又はオンライン調査です。
　常用労働者5～29人規模の事業所については、経済センサスの調査区を用いて設定した毎月勤労統計調査基本調査区の中から、一定数の調査区を抽出し、その地域内から調査事業所を抽出しています。事業所は、半年ごとに全体の３分の１について交替し、各月は18か月間継続するローテーション方式により調査を行っています。調査の実施方法は、毎月、統計調査員による実地調査又はオンライン調査です。</t>
  </si>
  <si>
    <t>賃金</t>
  </si>
  <si>
    <t>労働時間</t>
  </si>
  <si>
    <t>雇用</t>
  </si>
  <si>
    <t>ＴＬ</t>
  </si>
  <si>
    <t>Ｄ</t>
  </si>
  <si>
    <t>Ｅ</t>
  </si>
  <si>
    <t>Ｆ</t>
  </si>
  <si>
    <t>Ｇ</t>
  </si>
  <si>
    <t>Ｈ</t>
  </si>
  <si>
    <t>Ｉ</t>
  </si>
  <si>
    <t>Ｊ</t>
  </si>
  <si>
    <t>Ｋ</t>
  </si>
  <si>
    <t>Ｌ</t>
  </si>
  <si>
    <t>Ｍ</t>
  </si>
  <si>
    <t>Ｎ</t>
  </si>
  <si>
    <t>Ｏ</t>
  </si>
  <si>
    <t>Ｐ</t>
  </si>
  <si>
    <t>Ｑ</t>
  </si>
  <si>
    <t>Ｒ</t>
  </si>
  <si>
    <t>１　指数表</t>
  </si>
  <si>
    <t>定期給与</t>
  </si>
  <si>
    <t>％</t>
  </si>
  <si>
    <t>ポイント</t>
  </si>
  <si>
    <t xml:space="preserve"> |</t>
  </si>
  <si>
    <t xml:space="preserve"> |</t>
  </si>
  <si>
    <t xml:space="preserve">  ここでは、センサス局方式を用いて算定した季節調整係数で原系列を除して求めるという方法によっている。</t>
  </si>
  <si>
    <t>　４月の１人平均月間現金給与総額（調査産業計）は261,420円で、前年同月比0.5％減となった。</t>
  </si>
  <si>
    <t>　現金給与総額のうち定期給与は253,295円で、前年同月比0.9％減、特別給与は8,125円で、前年同月差1,085円増となった。</t>
  </si>
  <si>
    <t>　定期給与のうち所定内給与は230,526円で、前年同月比0.9％減、超過労働給与は22,769円で、前年同月差24円増となった。</t>
  </si>
  <si>
    <t>　４月の１人平均月間現金給与総額（調査産業計）は281,923円で、前年同月比2.5％減となった。</t>
  </si>
  <si>
    <t>　現金給与総額のうち定期給与は276,359円で、前年同月比1.4％減、特別給与は5,564円で、前年同月差3,523円減となった。</t>
  </si>
  <si>
    <t>　定期給与のうち所定内給与は247,872円で、前年同月比1.8％減、超過労働給与は28,487円で、前年同月差306円増となった。</t>
  </si>
  <si>
    <t>x</t>
  </si>
  <si>
    <t>　４月の月間平均常用労働者数は1,402,271人で、前年同月比0.2％増となった。また、パートタイム労働者比率は30.7％で、前年同月差1.5ポイント増となった。</t>
  </si>
  <si>
    <t>　調査産業計の労働異動率をみると、入職率は5.29％で、前年同月差0.78ポイント増、離職率は4.37％で、前年同月差0.34ポイント増となった。</t>
  </si>
  <si>
    <t>　４月の月間平均常用労働者数は845,792人で、前年同月比0.6％減となった。また、パートタイム労働者比率は24.9％で、前年同月差0.5ポイント増となった。</t>
  </si>
  <si>
    <t>　調査産業計の労働異動率をみると、入職率は5.32％で、前年同月差0.25ポイント増、離職率は4.69％で、前年同月差0.70ポイント増となった。</t>
  </si>
  <si>
    <t>　４月の１人平均月間総実労働時間（調査産業計）は152.7時間で、前年同月比2.0％減となった。</t>
  </si>
  <si>
    <t>　総実労働時間のうち、所定内労働時間は140.0時間で、前年同月比2.2％減、所定外労働時間は12.7時間で、前年同月比1.8％減となった。</t>
  </si>
  <si>
    <t>　「製造業」の所定外労働時間は18.0時間で、前年同月比1.7％増となった。</t>
  </si>
  <si>
    <t>　４月の１人平均月間総実労働時間（調査産業計）は159.2時間で、前年同月比1.1％減となった。</t>
  </si>
  <si>
    <t>　総実労働時間のうち、所定内労働時間は143.8時間で、前年同月比1.3％減、所定外労働時間は15.4時間で、前年同月と同水準となった。</t>
  </si>
  <si>
    <t>　「製造業」の所定外労働時間は20.1時間で、前年同月比5.0％増となった。</t>
  </si>
  <si>
    <t>前年　（同月）  増減率(％)</t>
  </si>
  <si>
    <t>前月比</t>
  </si>
  <si>
    <t>前月差</t>
  </si>
  <si>
    <t>第1表</t>
  </si>
  <si>
    <t>第2表</t>
  </si>
  <si>
    <t>第3表</t>
  </si>
  <si>
    <t>第4表</t>
  </si>
  <si>
    <t>第5表</t>
  </si>
  <si>
    <t>第6表</t>
  </si>
  <si>
    <t>第7表</t>
  </si>
  <si>
    <t>第8表</t>
  </si>
  <si>
    <t>第9表</t>
  </si>
  <si>
    <t>第10表</t>
  </si>
  <si>
    <t>第11表</t>
  </si>
  <si>
    <t>第12表</t>
  </si>
  <si>
    <t>第13表</t>
  </si>
  <si>
    <t>第14表</t>
  </si>
  <si>
    <t>第1表　名目賃金指数（現金給与総額）</t>
  </si>
  <si>
    <t>第2表　実質賃金指数（現金給与総額）</t>
  </si>
  <si>
    <t>第3表　名目賃金指数（定期給与）</t>
  </si>
  <si>
    <t>第4表　実質賃金指数（定期給与）</t>
  </si>
  <si>
    <t>第5表　名目賃金指数（所定内給与）</t>
  </si>
  <si>
    <t>第6表　労働時間指数（総実労働時間）</t>
  </si>
  <si>
    <t>第7表　労働時間指数（所定内労働時間）</t>
  </si>
  <si>
    <t>第8表　労働時間指数（所定外労働時間）</t>
  </si>
  <si>
    <t>第9表　常用雇用指数</t>
  </si>
  <si>
    <t>第10表　季節調整済指数　（事業所規模30人以上）</t>
  </si>
  <si>
    <t>第１表  産業、性別常用労働者１人平均月間現金給与額</t>
  </si>
  <si>
    <t>第3表  産業、性別常用労働者１人平均月間出勤日数及び実労働時間</t>
  </si>
  <si>
    <t>第2表  産業、性別常用労働者１人平均月間現金給与額</t>
  </si>
  <si>
    <t>第4表  産業、性別常用労働者１人平均月間出勤日数及び実労働時間</t>
  </si>
  <si>
    <t>第5表  産業、性別常用労働者数及びパートタイム労働者比率</t>
  </si>
  <si>
    <t>第6表  産業、性別常用労働者数及びパートタイム労働者比率</t>
  </si>
  <si>
    <t xml:space="preserve">     第7表   産業、事業所規模別常用労働者1人平均月間現金給与額 </t>
  </si>
  <si>
    <t xml:space="preserve">     第8表   産業、事業所規模別常用労働者1人平均月間出勤日数及び実労働時間</t>
  </si>
  <si>
    <t>第9表  産業、就業形態別労働者1人平均月間現金給与額</t>
  </si>
  <si>
    <t>第10表  産業、就業形態別労働者1人平均月間現金給与額</t>
  </si>
  <si>
    <t>　　　　　　　　　　　　　第12表  産業、就業形態別労働者1人平均月間出勤日数及び実労働時間</t>
  </si>
  <si>
    <t>　　　　　　　　　　　　　第11表  産業、就業形態別労働者1人平均月間出勤日数及び実労働時間</t>
  </si>
  <si>
    <t>第13表  産業、就業形態別労働者数</t>
  </si>
  <si>
    <t>　第14表  産業、就業形態別労働者数</t>
  </si>
  <si>
    <t>毎月勤労統計調査地方調査結果</t>
  </si>
  <si>
    <t>24</t>
  </si>
  <si>
    <t>雇用の流動状況を示す指標としての労働異動率は、以下の式により算出しています。</t>
  </si>
  <si>
    <t>25</t>
  </si>
  <si>
    <t>26</t>
  </si>
  <si>
    <t>月</t>
  </si>
  <si>
    <t>現金給与総額</t>
  </si>
  <si>
    <t>（2）事業所規模３０人以上</t>
  </si>
  <si>
    <t>（1）事業所規模５人以上</t>
  </si>
  <si>
    <t>出勤日数</t>
  </si>
  <si>
    <t>日</t>
  </si>
  <si>
    <t>産　　業</t>
  </si>
  <si>
    <t xml:space="preserve"> この調査は、統計法（平成19年法律第53号）第２条第４項に規定する基幹統計であり、賃金、労働時間及び雇用について静岡県における変動を毎月明らかにすることを目的としています。</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</si>
  <si>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</si>
  <si>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(1)</t>
  </si>
  <si>
    <t>現金給与額</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</si>
  <si>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</si>
  <si>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r>
      <t>「所定内給与」</t>
    </r>
    <r>
      <rPr>
        <sz val="10.5"/>
        <rFont val="ＭＳ 明朝"/>
        <family val="1"/>
      </rPr>
      <t>とは「定期給与」のうち所定外給与以外のものをいいます。</t>
    </r>
  </si>
  <si>
    <r>
      <t>「所定外給与（超過労働給与）」</t>
    </r>
    <r>
      <rPr>
        <sz val="10.5"/>
        <rFont val="ＭＳ 明朝"/>
        <family val="1"/>
      </rPr>
      <t>とは、所定の労働時間を超える労働、休日労働、深夜労働等に対して支給される給与のことです。</t>
    </r>
  </si>
  <si>
    <t>（注１）実質賃金指数は、名目賃金指数を消費者物価指数（持家の帰属家賃を除く総合指数）で除して百分率化したものです。
（注２）実質賃金指数の作成に用いる消費者物価指数は、静岡県の調査が平成28年３月分をもって終了となったため、平成28年４月分より総務省統計局が公表している静岡市の消費者物価指数を使用しています。平成28年３月分までの実質賃金指数は静岡県の消費者物価指数を用いたものを表記しています。また、前年同月比は平成28年３月分以前と平成28年４月分以降とで異なる消費者物価指数を使用していますので、平成28年４月分から平成29年３月分までは「－」で表記します。</t>
  </si>
  <si>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などをいいます。</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</si>
  <si>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</si>
  <si>
    <t>(2)</t>
  </si>
  <si>
    <t>実労働時間</t>
  </si>
  <si>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</si>
  <si>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「所定内労働時間」</t>
    </r>
    <r>
      <rPr>
        <sz val="10.5"/>
        <rFont val="ＭＳ 明朝"/>
        <family val="1"/>
      </rPr>
      <t>とは、労働協約、就業規則等で定められた正規の始業時刻と終業時刻の間の実労働時間のことです。</t>
    </r>
  </si>
  <si>
    <r>
      <t>「所定外労働時間」</t>
    </r>
    <r>
      <rPr>
        <sz val="10.5"/>
        <rFont val="ＭＳ 明朝"/>
        <family val="1"/>
      </rPr>
      <t>とは、早出、残業、臨時の呼出、休日出勤等の実労働時間のことです。</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</si>
  <si>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</si>
  <si>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t>(3)</t>
  </si>
  <si>
    <t>出勤日数</t>
  </si>
  <si>
    <t xml:space="preserve"> 調査期間中に労働者が実際に出勤した日数のことです。事業所に出勤しない日は有給であっても出勤日としませんが、１日のうち１時間でも就業すれば、１出勤日とします。</t>
  </si>
  <si>
    <t>(4)</t>
  </si>
  <si>
    <t>常用労働者</t>
  </si>
  <si>
    <t>次のいずれかに該当する労働者をいいます。</t>
  </si>
  <si>
    <t>期間を定めず、又は１ヶ月を超える期間を定めて雇われている者。</t>
  </si>
  <si>
    <t>日々又は１ヶ月以内の期間を定めて雇われている者のうち、調査期間の前２ヶ月にそれぞれ18日以上、雇われた者。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</si>
  <si>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</si>
  <si>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r>
      <t>「パートタイム労働者」</t>
    </r>
    <r>
      <rPr>
        <sz val="10.5"/>
        <rFont val="ＭＳ 明朝"/>
        <family val="1"/>
      </rPr>
      <t>とは、常用労働者のうち、次のいずれかに該当する労働者のことをいいます。</t>
    </r>
  </si>
  <si>
    <t>１日の所定労働時間が一般の労働者よりも短い者。</t>
  </si>
  <si>
    <r>
      <t>「一般労働者」</t>
    </r>
    <r>
      <rPr>
        <sz val="10.5"/>
        <rFont val="ＭＳ 明朝"/>
        <family val="1"/>
      </rPr>
      <t>とは、常用労働者のうち、パートタイム労働者でない者のことをいいます。</t>
    </r>
  </si>
  <si>
    <r>
      <t>「パートタイム労働者比率」</t>
    </r>
    <r>
      <rPr>
        <sz val="10.5"/>
        <rFont val="ＭＳ 明朝"/>
        <family val="1"/>
      </rPr>
      <t>とは、本調査期間末の全常用労働者に占めるパートタイム労働者の割合を百分率化したものです。</t>
    </r>
  </si>
  <si>
    <t>(5)</t>
  </si>
  <si>
    <t>労働異動率</t>
  </si>
  <si>
    <t xml:space="preserve">     月間の増加(減少)労働者数</t>
  </si>
  <si>
    <t>入(離)職率　＝　　　　　    　　　　　　　×　１００</t>
  </si>
  <si>
    <t xml:space="preserve"> なお、この入(離)職率は、単に新規の入(離)職者のみならず、同一企業内の転勤者が含まれています。</t>
  </si>
  <si>
    <t>利 用 上 の 注 意</t>
  </si>
  <si>
    <t>指数について</t>
  </si>
  <si>
    <t>　対前年（前月）比等の増減率は、原則として指数により行っています。そのため実数から算定した場合とは必ずしも一致しないため、ご注意ください。</t>
  </si>
  <si>
    <t>利用上の注意</t>
  </si>
  <si>
    <t>産業性別賃金</t>
  </si>
  <si>
    <t>産業性別労働時間</t>
  </si>
  <si>
    <t>産業性別雇用</t>
  </si>
  <si>
    <t>規模別賃金</t>
  </si>
  <si>
    <t>規模別労働時間</t>
  </si>
  <si>
    <t>産業就業形態別賃金</t>
  </si>
  <si>
    <t>産業就業形態別労働時間</t>
  </si>
  <si>
    <t>産業就業形態別雇用</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</si>
  <si>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</si>
  <si>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</si>
  <si>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t>Ｍ一括分</t>
  </si>
  <si>
    <t>Ｐ一括分</t>
  </si>
  <si>
    <t>Ｒ一括分</t>
  </si>
  <si>
    <t>内      容</t>
  </si>
  <si>
    <t>他に分類され</t>
  </si>
  <si>
    <t>ないサービス業</t>
  </si>
  <si>
    <t>表  示</t>
  </si>
  <si>
    <t>総実労働時間指数</t>
  </si>
  <si>
    <t>所定内労働時間指数</t>
  </si>
  <si>
    <t>Ⅱ　統計表</t>
  </si>
  <si>
    <t>Ⅰ 結果の概要</t>
  </si>
  <si>
    <t xml:space="preserve"> (1)事業所規模５人以上</t>
  </si>
  <si>
    <t>Ⅱ 統　計　表　　　　　　　　　　　　　　　　　　　　　　　　　　　　</t>
  </si>
  <si>
    <t>名目賃金指数（現金給与総額）（事業所規模5人以上･30人以上）</t>
  </si>
  <si>
    <t>実質賃金指数（現金給与総額）（事業所規模5人以上・30人以上）</t>
  </si>
  <si>
    <t>名目賃金指数（定期給与）（事業所規模5人以上・30人以上）</t>
  </si>
  <si>
    <t>常用雇用指数（事業所規模5人以上・30人以上）</t>
  </si>
  <si>
    <t>情報通信業</t>
  </si>
  <si>
    <t>複合サービス事業</t>
  </si>
  <si>
    <t>サービス業（他に分類されないもの）</t>
  </si>
  <si>
    <t>医療,福祉</t>
  </si>
  <si>
    <t>調査産業計</t>
  </si>
  <si>
    <t>建設業</t>
  </si>
  <si>
    <t>製造業</t>
  </si>
  <si>
    <t>教育,学習支援業</t>
  </si>
  <si>
    <t xml:space="preserve">  入職率</t>
  </si>
  <si>
    <t xml:space="preserve">  離職率</t>
  </si>
  <si>
    <t>円</t>
  </si>
  <si>
    <t>時間</t>
  </si>
  <si>
    <t>人</t>
  </si>
  <si>
    <t>％</t>
  </si>
  <si>
    <t>生活関連サービス業,娯楽業</t>
  </si>
  <si>
    <t>宿泊業,飲食サービス業</t>
  </si>
  <si>
    <t>学術研究,専門・技術サービス業</t>
  </si>
  <si>
    <t>不動産業,物品賃貸業</t>
  </si>
  <si>
    <t>運輸業,郵便業</t>
  </si>
  <si>
    <t>電気・ガス・熱供給・水道業</t>
  </si>
  <si>
    <t>定期給与</t>
  </si>
  <si>
    <t>（事業所規模５人以上）</t>
  </si>
  <si>
    <t>超過労働給与</t>
  </si>
  <si>
    <t>２　労働時間の動き</t>
  </si>
  <si>
    <t>３　雇用の動き</t>
  </si>
  <si>
    <t>卸売業,小売業</t>
  </si>
  <si>
    <t>金融業,保険業</t>
  </si>
  <si>
    <t>％</t>
  </si>
  <si>
    <t>ポイント</t>
  </si>
  <si>
    <t>（事業所規模３０人以上）</t>
  </si>
  <si>
    <t>労 働 異 動 率</t>
  </si>
  <si>
    <t>所定内給与</t>
  </si>
  <si>
    <t>静岡県の賃金、労働時間及び雇用の動き</t>
  </si>
  <si>
    <t>所定外時間</t>
  </si>
  <si>
    <t>定期給与</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</si>
  <si>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</si>
  <si>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</si>
  <si>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</si>
  <si>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</si>
  <si>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</si>
  <si>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</si>
  <si>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</si>
  <si>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</si>
  <si>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</si>
  <si>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</si>
  <si>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</si>
  <si>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　　　　　　　　　　　　　　　　　　　　　　　　　　　　　　　　　　　　</t>
  </si>
  <si>
    <t>賃金の動き</t>
  </si>
  <si>
    <t>労働時間の動き</t>
  </si>
  <si>
    <t>雇用の動き</t>
  </si>
  <si>
    <t>産業、事業所規模別常用労働者１人平均月間現金給与額</t>
  </si>
  <si>
    <t>産業、事業所規模別常用労働者１人平均月間出勤日数及び実労働時間</t>
  </si>
  <si>
    <t>事業所規模5人以上</t>
  </si>
  <si>
    <t>事業所規模30人以上</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</si>
  <si>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</si>
  <si>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</si>
  <si>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</si>
  <si>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</si>
  <si>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</si>
  <si>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</si>
  <si>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</si>
  <si>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</si>
  <si>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</si>
  <si>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 xml:space="preserve">　　　　　　　　　　　　 </t>
  </si>
  <si>
    <t>　　　　　　　　　　　　　　　</t>
  </si>
  <si>
    <t>(3)</t>
  </si>
  <si>
    <t>前月末労働者数</t>
  </si>
  <si>
    <t>調査産業計</t>
  </si>
  <si>
    <t>建設業</t>
  </si>
  <si>
    <t>製造業</t>
  </si>
  <si>
    <t>電気・ガス・熱供給・水道業</t>
  </si>
  <si>
    <t>情報通信業</t>
  </si>
  <si>
    <t>複合サービス事業</t>
  </si>
  <si>
    <t>食料品製造業、飲料・たばこ・飼料製造業</t>
  </si>
  <si>
    <t>繊維工業</t>
  </si>
  <si>
    <t>木材・木製品製造業（家具を除く）</t>
  </si>
  <si>
    <t>家具・装備品製造業</t>
  </si>
  <si>
    <t>パルプ・紙・紙加工品製造業</t>
  </si>
  <si>
    <t>印刷・同関連業</t>
  </si>
  <si>
    <t>化学工業、石油製品・石炭製品製造業</t>
  </si>
  <si>
    <t>プラスチック製品製造業（別掲を除く）</t>
  </si>
  <si>
    <t>ゴム製品製造業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</si>
  <si>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</si>
  <si>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</si>
  <si>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</si>
  <si>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</si>
  <si>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</si>
  <si>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</si>
  <si>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</si>
  <si>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</si>
  <si>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</si>
  <si>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</si>
  <si>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</si>
  <si>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その他の製造業、なめし革・同製品・毛皮製造業</t>
  </si>
  <si>
    <t>宿泊業</t>
  </si>
  <si>
    <t>医療業</t>
  </si>
  <si>
    <t>TL</t>
  </si>
  <si>
    <t>L</t>
  </si>
  <si>
    <t>調査の説明</t>
  </si>
  <si>
    <t>建設業</t>
  </si>
  <si>
    <t>製造業</t>
  </si>
  <si>
    <t>対前月
増減率(%)</t>
  </si>
  <si>
    <t>現金給与総額</t>
  </si>
  <si>
    <t>総実労働時間</t>
  </si>
  <si>
    <t>所定外労働時間</t>
  </si>
  <si>
    <t>常用雇用指数</t>
  </si>
  <si>
    <t>入職率</t>
  </si>
  <si>
    <t>離職率</t>
  </si>
  <si>
    <t>季節調整済指数</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</si>
  <si>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</si>
  <si>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</si>
  <si>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</si>
  <si>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t>年月</t>
  </si>
  <si>
    <t>季節調整済</t>
  </si>
  <si>
    <t>総実労働時間</t>
  </si>
  <si>
    <t>所定外労働時間</t>
  </si>
  <si>
    <t>季節調整済指数</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</si>
  <si>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</si>
  <si>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</si>
  <si>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</si>
  <si>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</si>
  <si>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</si>
  <si>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</si>
  <si>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</si>
  <si>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</si>
  <si>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</si>
  <si>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</si>
  <si>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</si>
  <si>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</si>
  <si>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</si>
  <si>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</si>
  <si>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</si>
  <si>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</si>
  <si>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</si>
  <si>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</si>
  <si>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</si>
  <si>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</si>
  <si>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</si>
  <si>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</si>
  <si>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</si>
  <si>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</si>
  <si>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</si>
  <si>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</si>
  <si>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</si>
  <si>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</si>
  <si>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</si>
  <si>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</si>
  <si>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</si>
  <si>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</si>
  <si>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</si>
  <si>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</si>
  <si>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</si>
  <si>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Ｍ 一括分</t>
  </si>
  <si>
    <t>Ｐ 一括分</t>
  </si>
  <si>
    <t>職業紹介・派遣業</t>
  </si>
  <si>
    <t>他の事業サービス</t>
  </si>
  <si>
    <t>Ｒ 一括分</t>
  </si>
  <si>
    <t>（単位：円）</t>
  </si>
  <si>
    <t>現金給与総額</t>
  </si>
  <si>
    <t>きまって支給する給与</t>
  </si>
  <si>
    <t>超過労働給与</t>
  </si>
  <si>
    <t>特別に支払われた給与</t>
  </si>
  <si>
    <t>計</t>
  </si>
  <si>
    <t>男</t>
  </si>
  <si>
    <t>女</t>
  </si>
  <si>
    <t>出勤日数</t>
  </si>
  <si>
    <t>所定内労働時間</t>
  </si>
  <si>
    <t>日</t>
  </si>
  <si>
    <t>時間</t>
  </si>
  <si>
    <t>前月末労働者数</t>
  </si>
  <si>
    <t>本月中の増加労働者数</t>
  </si>
  <si>
    <t>本月中の減少労働者数</t>
  </si>
  <si>
    <t>本月末労働者数</t>
  </si>
  <si>
    <t>パートタイム労働者比率</t>
  </si>
  <si>
    <t>人</t>
  </si>
  <si>
    <t>一  般  労  働  者</t>
  </si>
  <si>
    <t>パートタイム労働者</t>
  </si>
  <si>
    <t>現金給与    総  額</t>
  </si>
  <si>
    <t>所 定 内        給  与</t>
  </si>
  <si>
    <t>超過労働     給  与</t>
  </si>
  <si>
    <t>総 実 労 働     時         間</t>
  </si>
  <si>
    <t>所   定   内        労 働 時 間</t>
  </si>
  <si>
    <t>所   定   外        労 働 時 間</t>
  </si>
  <si>
    <t>（単位：人）</t>
  </si>
  <si>
    <t>前   月   末         労 働 者 数</t>
  </si>
  <si>
    <t>本月中の増加労  働  者  数</t>
  </si>
  <si>
    <t>本月中の減少労  働  者  数</t>
  </si>
  <si>
    <t>本   月   末     労 働 者 数</t>
  </si>
  <si>
    <t>産        業</t>
  </si>
  <si>
    <t xml:space="preserve"> |</t>
  </si>
  <si>
    <t>５００人以上</t>
  </si>
  <si>
    <t>１００～４９９人</t>
  </si>
  <si>
    <t>３０～９９人</t>
  </si>
  <si>
    <t>５～２９人</t>
  </si>
  <si>
    <t>特別給与</t>
  </si>
  <si>
    <t>所定内時間</t>
  </si>
  <si>
    <t>日</t>
  </si>
  <si>
    <t>産業、就業形態別常用労働者数（事業所規模5人以上）</t>
  </si>
  <si>
    <t>産業、就業形態別常用労働者数（事業所規模30人以上）</t>
  </si>
  <si>
    <t>4</t>
  </si>
  <si>
    <t>4</t>
  </si>
  <si>
    <t>4</t>
  </si>
  <si>
    <t>4</t>
  </si>
  <si>
    <t>4</t>
  </si>
  <si>
    <t>所定外労働時間指数</t>
  </si>
  <si>
    <t>常用雇用指数</t>
  </si>
  <si>
    <t>実質賃金指数（定期給与）（事業所規模5人以上・30人以上）</t>
  </si>
  <si>
    <t>労働時間指数（所定内労働時間）（事業所規模5人以上・30人以上）</t>
  </si>
  <si>
    <t>年月</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</si>
  <si>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</si>
  <si>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</si>
  <si>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</si>
  <si>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</si>
  <si>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</si>
  <si>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</si>
  <si>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</si>
  <si>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</si>
  <si>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</si>
  <si>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</si>
  <si>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　皆様からのアクセスをお待ちしております。　―</t>
  </si>
  <si>
    <t>10</t>
  </si>
  <si>
    <t>調査</t>
  </si>
  <si>
    <t>情報</t>
  </si>
  <si>
    <t>運輸業，</t>
  </si>
  <si>
    <t>卸売業，</t>
  </si>
  <si>
    <t>金融業，</t>
  </si>
  <si>
    <t>不動産業，</t>
  </si>
  <si>
    <t>学術</t>
  </si>
  <si>
    <t>生活関連</t>
  </si>
  <si>
    <t>教育，学習</t>
  </si>
  <si>
    <t>医療，</t>
  </si>
  <si>
    <t>複合</t>
  </si>
  <si>
    <t>産業計</t>
  </si>
  <si>
    <t>通信業</t>
  </si>
  <si>
    <t>郵便業</t>
  </si>
  <si>
    <t>小売業</t>
  </si>
  <si>
    <t>保険業</t>
  </si>
  <si>
    <t>物品賃貸業</t>
  </si>
  <si>
    <t>研究等</t>
  </si>
  <si>
    <t>サービス業等</t>
  </si>
  <si>
    <t>支援業</t>
  </si>
  <si>
    <t>福祉</t>
  </si>
  <si>
    <t>平成</t>
  </si>
  <si>
    <t>年</t>
  </si>
  <si>
    <t>2</t>
  </si>
  <si>
    <t>3</t>
  </si>
  <si>
    <t>4</t>
  </si>
  <si>
    <t>5</t>
  </si>
  <si>
    <t>6</t>
  </si>
  <si>
    <t>7</t>
  </si>
  <si>
    <t>8</t>
  </si>
  <si>
    <t>9</t>
  </si>
  <si>
    <t>11</t>
  </si>
  <si>
    <t>1</t>
  </si>
  <si>
    <t>日</t>
  </si>
  <si>
    <t>時間</t>
  </si>
  <si>
    <t>％</t>
  </si>
  <si>
    <t>（単位：円）</t>
  </si>
  <si>
    <t>計</t>
  </si>
  <si>
    <t>男</t>
  </si>
  <si>
    <t>女</t>
  </si>
  <si>
    <t>出勤日数</t>
  </si>
  <si>
    <t>所定内労働時間</t>
  </si>
  <si>
    <t>前月末労働者数</t>
  </si>
  <si>
    <t>本月中の増加労働者数</t>
  </si>
  <si>
    <t>本月中の減少労働者数</t>
  </si>
  <si>
    <t>本月末労働者数</t>
  </si>
  <si>
    <t>パートタイム労働者比率</t>
  </si>
  <si>
    <t>人</t>
  </si>
  <si>
    <t>一  般  労  働  者</t>
  </si>
  <si>
    <t>パートタイム労働者</t>
  </si>
  <si>
    <t>（単位：人）</t>
  </si>
  <si>
    <t>前   月   末         労 働 者 数</t>
  </si>
  <si>
    <t>本月中の増加労  働  者  数</t>
  </si>
  <si>
    <t>本月中の減少労  働  者  数</t>
  </si>
  <si>
    <t>本   月   末     労 働 者 数</t>
  </si>
  <si>
    <t>○ 静岡県毎月勤労統計調査の結果は『統計センターしずおか』で御覧になれます。</t>
  </si>
  <si>
    <t>12</t>
  </si>
  <si>
    <t>指　　　　　　　　　　　　　数</t>
  </si>
  <si>
    <t>電気・ガス</t>
  </si>
  <si>
    <t>水道業等</t>
  </si>
  <si>
    <t>23</t>
  </si>
  <si>
    <t>-</t>
  </si>
  <si>
    <t>　</t>
  </si>
  <si>
    <t>サービス事業</t>
  </si>
  <si>
    <t>産 業 大 分 類</t>
  </si>
  <si>
    <t>宿泊業,飲</t>
  </si>
  <si>
    <t>食サービス業</t>
  </si>
  <si>
    <t>Ｍ</t>
  </si>
  <si>
    <t>常用労働者数</t>
  </si>
  <si>
    <t xml:space="preserve"> </t>
  </si>
  <si>
    <t>目　　　　　　　　次</t>
  </si>
  <si>
    <t>Ⅰ 結果の概要　　　　　　　　　　　　　　　　　　　　　　　　　　　　　</t>
  </si>
  <si>
    <t xml:space="preserve"> </t>
  </si>
  <si>
    <t xml:space="preserve">   毎月勤労統計調査の説明</t>
  </si>
  <si>
    <t>(1)事業所規模５人以上</t>
  </si>
  <si>
    <t>(2)事業所規模３０人以上</t>
  </si>
  <si>
    <t>(1)事業所規模５人以上</t>
  </si>
  <si>
    <t>　平成29年１月分結果から日本標準産業分類（平成25年10月改定）に基づき表章しています。</t>
  </si>
  <si>
    <t>　指数は、事業所規模30人以上の事業所の抽出替え（調査対象事業所の交替）に伴い、時系列比較を可能にするため、原則として過去に遡って改訂しています。
　最近では、平成27年１月分調査において、平成24年経済センサス－活動調査結果に基づく抽出替えを行い、これに伴う新旧のギャップ（差異）修正処理により、賃金指数及び労働時間指数並びにそれらの増減率について、平成24年２月に遡って改訂を行いました。（抽出替えの方式（入替え方式）については、現在、厚生労働省において見直しを予定しています。）
　ただし、毎月の絶対的な水準を表す実数値については、改訂を行わないこととしています。</t>
  </si>
  <si>
    <t>２　実　数　表</t>
  </si>
  <si>
    <t>産　　　　　業</t>
  </si>
  <si>
    <t>産　　　　業</t>
  </si>
  <si>
    <t>　2　実数表</t>
  </si>
  <si>
    <t xml:space="preserve"> 本文中及び統計表の記号表示は以下のとおりです。</t>
  </si>
  <si>
    <t xml:space="preserve"> 指数表の産業大分類の一部については、下記の略称を用いて表示しています。</t>
  </si>
  <si>
    <t xml:space="preserve"> 実数表の各一括分の内容は以下のとおりです。</t>
  </si>
  <si>
    <t>１　指　数　表</t>
  </si>
  <si>
    <t>１</t>
  </si>
  <si>
    <t>２</t>
  </si>
  <si>
    <t>３</t>
  </si>
  <si>
    <t>３</t>
  </si>
  <si>
    <t>電気・ガス・熱供給・水道業</t>
  </si>
  <si>
    <t>学術研究，専門・技術サービス業</t>
  </si>
  <si>
    <t>生活関連サービス業，娯楽業</t>
  </si>
  <si>
    <t>サービス業（他に分類されないもの）</t>
  </si>
  <si>
    <t>産業大分類「宿泊業,飲食サービス業」のうち、「飲食店」、「持ち帰り・配達サービス業」のこと</t>
  </si>
  <si>
    <t>産業大分類「医療，福祉」のうち、「保健衛生」、「社会保険・社会福祉・介護事業」のこと</t>
  </si>
  <si>
    <t>「サービス業（他に分類されないもの）」のうち、「廃棄物処理業」、「自動車整備業」、「機械等修理業（別掲を除く）」、「政治・経済・文化団体」、「宗教」、「その他のサービス業」のこと</t>
  </si>
  <si>
    <t>略　称</t>
  </si>
  <si>
    <t>電気・ガス水道業等</t>
  </si>
  <si>
    <t>学術研究等</t>
  </si>
  <si>
    <t>生活関連サービス業等</t>
  </si>
  <si>
    <t>他に分類されないサービス業</t>
  </si>
  <si>
    <t>Ｆ</t>
  </si>
  <si>
    <t>Ｌ</t>
  </si>
  <si>
    <t>Ｎ</t>
  </si>
  <si>
    <t>Ｒ</t>
  </si>
  <si>
    <t>事業所規模 ＝ 5人以上</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</si>
  <si>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</si>
  <si>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</si>
  <si>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</si>
  <si>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</si>
  <si>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</si>
  <si>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</si>
  <si>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</si>
  <si>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</si>
  <si>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</si>
  <si>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</si>
  <si>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</si>
  <si>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</si>
  <si>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</si>
  <si>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</si>
  <si>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</si>
  <si>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</si>
  <si>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</si>
  <si>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</si>
  <si>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</si>
  <si>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</si>
  <si>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</si>
  <si>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</si>
  <si>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</si>
  <si>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</si>
  <si>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</si>
  <si>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</si>
  <si>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</si>
  <si>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</si>
  <si>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</si>
  <si>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</si>
  <si>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</si>
  <si>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</si>
  <si>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</si>
  <si>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</si>
  <si>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</si>
  <si>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</si>
  <si>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</si>
  <si>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 xml:space="preserve"> I-1</t>
  </si>
  <si>
    <t xml:space="preserve"> I-2</t>
  </si>
  <si>
    <t xml:space="preserve"> M75</t>
  </si>
  <si>
    <t xml:space="preserve"> MS</t>
  </si>
  <si>
    <t xml:space="preserve"> P83</t>
  </si>
  <si>
    <t xml:space="preserve"> PS</t>
  </si>
  <si>
    <t xml:space="preserve"> R91</t>
  </si>
  <si>
    <t xml:space="preserve"> R92</t>
  </si>
  <si>
    <t xml:space="preserve"> RS</t>
  </si>
  <si>
    <t>事業所規模 ＝ ３０人以上</t>
  </si>
  <si>
    <t>28年</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</si>
  <si>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</si>
  <si>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</si>
  <si>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</si>
  <si>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</si>
  <si>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</si>
  <si>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</si>
  <si>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</si>
  <si>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</si>
  <si>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</si>
  <si>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</si>
  <si>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</si>
  <si>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</si>
  <si>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</si>
  <si>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</si>
  <si>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</si>
  <si>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</si>
  <si>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</si>
  <si>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</si>
  <si>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</si>
  <si>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</si>
  <si>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</si>
  <si>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</si>
  <si>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</si>
  <si>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</si>
  <si>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</si>
  <si>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</si>
  <si>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</si>
  <si>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</si>
  <si>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</si>
  <si>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</si>
  <si>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</si>
  <si>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</si>
  <si>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</si>
  <si>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</si>
  <si>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事業所規模 ＝ ５人以上</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</si>
  <si>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</si>
  <si>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</si>
  <si>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</si>
  <si>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</si>
  <si>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</si>
  <si>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</si>
  <si>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</si>
  <si>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</si>
  <si>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</si>
  <si>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</si>
  <si>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</si>
  <si>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</si>
  <si>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</si>
  <si>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</si>
  <si>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</si>
  <si>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</si>
  <si>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</si>
  <si>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</si>
  <si>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</si>
  <si>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</si>
  <si>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</si>
  <si>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</si>
  <si>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</si>
  <si>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</si>
  <si>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</si>
  <si>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</si>
  <si>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</si>
  <si>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</si>
  <si>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</si>
  <si>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</si>
  <si>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</si>
  <si>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</si>
  <si>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</si>
  <si>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</si>
  <si>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</si>
  <si>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</si>
  <si>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</si>
  <si>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D</t>
  </si>
  <si>
    <t>E</t>
  </si>
  <si>
    <t>F</t>
  </si>
  <si>
    <t>G</t>
  </si>
  <si>
    <t>H</t>
  </si>
  <si>
    <t>I</t>
  </si>
  <si>
    <t>J</t>
  </si>
  <si>
    <t>K</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</si>
  <si>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</si>
  <si>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</si>
  <si>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</si>
  <si>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</si>
  <si>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</si>
  <si>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</si>
  <si>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</si>
  <si>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</si>
  <si>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</si>
  <si>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</si>
  <si>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</si>
  <si>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</si>
  <si>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</si>
  <si>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</si>
  <si>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</si>
  <si>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</si>
  <si>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</si>
  <si>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</si>
  <si>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</si>
  <si>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</si>
  <si>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</si>
  <si>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</si>
  <si>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</si>
  <si>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</si>
  <si>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</si>
  <si>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</si>
  <si>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</si>
  <si>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</si>
  <si>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</si>
  <si>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</si>
  <si>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</si>
  <si>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</si>
  <si>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</si>
  <si>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</si>
  <si>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</si>
  <si>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</si>
  <si>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</si>
  <si>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</si>
  <si>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</si>
  <si>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</si>
  <si>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</si>
  <si>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</si>
  <si>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</si>
  <si>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</si>
  <si>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</si>
  <si>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</si>
  <si>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</si>
  <si>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</si>
  <si>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</si>
  <si>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</si>
  <si>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</si>
  <si>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</si>
  <si>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</si>
  <si>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</si>
  <si>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</si>
  <si>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</si>
  <si>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</si>
  <si>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</si>
  <si>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</si>
  <si>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</si>
  <si>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(平成27年平均＝100)</t>
  </si>
  <si>
    <t>27</t>
  </si>
  <si>
    <t>28</t>
  </si>
  <si>
    <t>29年</t>
  </si>
  <si>
    <t>28</t>
  </si>
  <si>
    <t>28</t>
  </si>
  <si>
    <t>（平成27年平均＝100）</t>
  </si>
  <si>
    <t>　指数の算出方法は、「各月の調査結果の実数÷基準数値×100」であり、「基準数値」とは基準年における１か月あたりの単純平均です。平成29年１月分結果から、指数は、平成27年平均を100とする平成27年基準としています。これに伴い、平成29年１月分以降と比較できるように、平成28年12月分までの指数を平成27年平均が100となるよう改訂しました。平成28年12月分までの増減率は、平成22年基準指数で計算したものです。したがって、改訂後の指数で計算した場合と必ずしも一致しません。</t>
  </si>
  <si>
    <t xml:space="preserve"> E29</t>
  </si>
  <si>
    <t xml:space="preserve"> E30</t>
  </si>
  <si>
    <t xml:space="preserve"> E31</t>
  </si>
  <si>
    <t xml:space="preserve"> E32,20</t>
  </si>
  <si>
    <t>特別に支払われた給与</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</si>
  <si>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</si>
  <si>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</si>
  <si>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</si>
  <si>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</si>
  <si>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</si>
  <si>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</si>
  <si>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</si>
  <si>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</si>
  <si>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</si>
  <si>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</si>
  <si>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</si>
  <si>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</si>
  <si>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</si>
  <si>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</si>
  <si>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</si>
  <si>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</si>
  <si>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</si>
  <si>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</si>
  <si>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</si>
  <si>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</si>
  <si>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</si>
  <si>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</si>
  <si>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</si>
  <si>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</si>
  <si>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</si>
  <si>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</si>
  <si>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</si>
  <si>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</si>
  <si>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</si>
  <si>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</si>
  <si>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</si>
  <si>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</si>
  <si>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</si>
  <si>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</si>
  <si>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</si>
  <si>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</si>
  <si>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</si>
  <si>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E</t>
  </si>
  <si>
    <t>F</t>
  </si>
  <si>
    <t>G</t>
  </si>
  <si>
    <t>I</t>
  </si>
  <si>
    <t>K</t>
  </si>
  <si>
    <t>L</t>
  </si>
  <si>
    <t>M</t>
  </si>
  <si>
    <t>N</t>
  </si>
  <si>
    <t>O</t>
  </si>
  <si>
    <t>P</t>
  </si>
  <si>
    <t>Q</t>
  </si>
  <si>
    <t>R</t>
  </si>
  <si>
    <t>TL</t>
  </si>
  <si>
    <t>％</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</si>
  <si>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</si>
  <si>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</si>
  <si>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</si>
  <si>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</si>
  <si>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</si>
  <si>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</si>
  <si>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</si>
  <si>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</si>
  <si>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</si>
  <si>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</si>
  <si>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</si>
  <si>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</si>
  <si>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</si>
  <si>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</si>
  <si>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</si>
  <si>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</si>
  <si>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</si>
  <si>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</si>
  <si>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</si>
  <si>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</si>
  <si>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</si>
  <si>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</si>
  <si>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</si>
  <si>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</si>
  <si>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</si>
  <si>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</si>
  <si>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</si>
  <si>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</si>
  <si>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</si>
  <si>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</si>
  <si>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</si>
  <si>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</si>
  <si>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</si>
  <si>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</si>
  <si>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</si>
  <si>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</si>
  <si>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</si>
  <si>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 xml:space="preserve">  調査産業のうち、「鉱業,砕石業,砂利採取業」は調査事業所数が少ないため産業別数値を公表しませんが、調査産業計には、実数、指数ともに含めています。</t>
  </si>
  <si>
    <t>％</t>
  </si>
  <si>
    <t>前年
同月比</t>
  </si>
  <si>
    <t>前年
同月差</t>
  </si>
  <si>
    <t>産　　　業</t>
  </si>
  <si>
    <t>％</t>
  </si>
  <si>
    <t>前年
同月差</t>
  </si>
  <si>
    <t>％</t>
  </si>
  <si>
    <t>ポイント</t>
  </si>
  <si>
    <t>ﾊﾟｰﾄタイム労働者比率</t>
  </si>
  <si>
    <t xml:space="preserve"> 1　賃金の動き</t>
  </si>
  <si>
    <t>- 1 -</t>
  </si>
  <si>
    <t>表１　月間現金給与額</t>
  </si>
  <si>
    <t>表２　月間現金給与額</t>
  </si>
  <si>
    <t>名目賃金指数定期給与</t>
  </si>
  <si>
    <t>実質賃金指数定期給与</t>
  </si>
  <si>
    <t>名目賃金指数所定内給与</t>
  </si>
  <si>
    <t>名目賃金指数給与総額</t>
  </si>
  <si>
    <t>実質賃金指数給与総額</t>
  </si>
  <si>
    <t>賃金</t>
  </si>
  <si>
    <t>窯業・土石製品</t>
  </si>
  <si>
    <t xml:space="preserve"> 実数表の製造業（産業中分類）の一部については、下記の略称を用いて表示しています。</t>
  </si>
  <si>
    <t>表３　月間実労働時間及び出勤日数</t>
  </si>
  <si>
    <t>表４　月間実労働時間及び出勤日数</t>
  </si>
  <si>
    <t>表５　月間平均常用労働者数及び労働異動率</t>
  </si>
  <si>
    <t>表６　月間平均常用労働者数及び労働異動率</t>
  </si>
  <si>
    <t>- 1 -</t>
  </si>
  <si>
    <t>- 2 -</t>
  </si>
  <si>
    <t>- 3 -</t>
  </si>
  <si>
    <t>９</t>
  </si>
  <si>
    <t>－ 28 －</t>
  </si>
  <si>
    <t>－ 29 －</t>
  </si>
  <si>
    <t>統計グラフコンクールなど</t>
  </si>
  <si>
    <t>※実質賃金指数＝名目賃金指数/静岡県消費者物価指数（持家の帰属家賃を除く総合）×100</t>
  </si>
  <si>
    <t>↑</t>
  </si>
  <si>
    <t>　　　　　　　　　　　　　　　　　　　　　　　　　　　　　　　　　　　　　　　　　　　　　　　　　　　　　　　　　　　　　　　　　　　　　　　　　　　　　　　　　　　　　　平成28年３月分まで</t>
  </si>
  <si>
    <t>１</t>
  </si>
  <si>
    <t xml:space="preserve"> この調査結果の数値は、調査事業所からの報告を基にして、本県の事業所規模5人以上のすべての事業所に対応するよう復元して算定したものです。</t>
  </si>
  <si>
    <t>２</t>
  </si>
  <si>
    <t>　調査結果の実数の年平均値は、各月の数値を常用労働者で加重平均することによって算出しています。また、指数及び労働異動率の年平均値は各月の数値を単純平均したものです。</t>
  </si>
  <si>
    <t>４</t>
  </si>
  <si>
    <t xml:space="preserve">(1) </t>
  </si>
  <si>
    <t>(2)</t>
  </si>
  <si>
    <t>５</t>
  </si>
  <si>
    <t>６</t>
  </si>
  <si>
    <t>　｢０｣は、表記単位に満たないもの。</t>
  </si>
  <si>
    <t>　｢－｣は、該当数字なし又は指数化されていない。</t>
  </si>
  <si>
    <t>　｢ｘ｣は、集計事業所数が２以下又は当該産業に属する事業所数が少ないため、公表しない。</t>
  </si>
  <si>
    <t>７</t>
  </si>
  <si>
    <t>８</t>
  </si>
  <si>
    <t>産業中分類</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</si>
  <si>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</si>
  <si>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</si>
  <si>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</si>
  <si>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</si>
  <si>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</si>
  <si>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</si>
  <si>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</si>
  <si>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</si>
  <si>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</si>
  <si>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</si>
  <si>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</si>
  <si>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</si>
  <si>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</si>
  <si>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</si>
  <si>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</si>
  <si>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その他の製造業、なめし革</t>
  </si>
  <si>
    <t>E09,10</t>
  </si>
  <si>
    <t>食料品・たばこ</t>
  </si>
  <si>
    <t>E12</t>
  </si>
  <si>
    <t>木材・木製品</t>
  </si>
  <si>
    <t>E13</t>
  </si>
  <si>
    <t>家具・装備品</t>
  </si>
  <si>
    <t>E14</t>
  </si>
  <si>
    <t>パルプ・紙</t>
  </si>
  <si>
    <t>E16,17</t>
  </si>
  <si>
    <t>静岡県 経営管理部 情報統計局 統計調査課</t>
  </si>
  <si>
    <t>化学、石油・石炭</t>
  </si>
  <si>
    <t>E18</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</si>
</sst>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0_ "/>
    <numFmt numFmtId="187" formatCode="#,##0;[Red]#,##0"/>
    <numFmt numFmtId="188" formatCode="#,##0.00_ "/>
    <numFmt numFmtId="189" formatCode="0.0_ ;[Red]\-0.0\ "/>
    <numFmt numFmtId="190" formatCode="#,##0.0_ ;[Red]\-#,##0.0\ "/>
    <numFmt numFmtId="191" formatCode="&quot;※&quot;0.00;&quot;※&quot;\-0.00"/>
    <numFmt numFmtId="192" formatCode="&quot;※&quot;0.0;&quot;※&quot;\-0.0"/>
    <numFmt numFmtId="193" formatCode="[$-411]ggge&quot;年&quot;m&quot;月&quot;d&quot;日&quot;;@"/>
    <numFmt numFmtId="194" formatCode="0.0;&quot;△ &quot;0.0"/>
    <numFmt numFmtId="195" formatCode="#,##0.0;[Red]\-#,##0.0"/>
    <numFmt numFmtId="196" formatCode="[$-F400]h:mm:ss\ AM/PM"/>
    <numFmt numFmtId="197" formatCode="0;[Red]0"/>
    <numFmt numFmtId="198" formatCode="0_);[Red]\(0\)"/>
    <numFmt numFmtId="199" formatCode="0.0\ "/>
    <numFmt numFmtId="200" formatCode="#,##0.0_);\(#,##0.0\)"/>
    <numFmt numFmtId="201" formatCode="0_ ;[Red]\-0\ "/>
    <numFmt numFmtId="202" formatCode="&quot;\&quot;#,##0.0;&quot;\&quot;\-#,##0.0"/>
  </numFmts>
  <fonts count="80">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1"/>
      <color indexed="10"/>
      <name val="ＭＳ Ｐゴシック"/>
      <family val="3"/>
    </font>
    <font>
      <sz val="10"/>
      <name val="ＭＳ 明朝"/>
      <family val="1"/>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b/>
      <sz val="14"/>
      <name val="HG丸ｺﾞｼｯｸM-PRO"/>
      <family val="3"/>
    </font>
    <font>
      <sz val="11"/>
      <name val="HG丸ｺﾞｼｯｸM-PRO"/>
      <family val="3"/>
    </font>
    <font>
      <sz val="10.5"/>
      <name val="ＭＳ 明朝"/>
      <family val="1"/>
    </font>
    <font>
      <sz val="10.5"/>
      <name val="ＭＳ ゴシック"/>
      <family val="3"/>
    </font>
    <font>
      <sz val="10.5"/>
      <name val="ＭＳ Ｐゴシック"/>
      <family val="3"/>
    </font>
    <font>
      <b/>
      <sz val="9"/>
      <name val="ＭＳ Ｐゴシック"/>
      <family val="3"/>
    </font>
    <font>
      <sz val="12"/>
      <name val="HG丸ｺﾞｼｯｸM-PRO"/>
      <family val="3"/>
    </font>
    <font>
      <sz val="14"/>
      <name val="HG丸ｺﾞｼｯｸM-PRO"/>
      <family val="3"/>
    </font>
    <font>
      <b/>
      <sz val="12"/>
      <name val="ＭＳ Ｐゴシック"/>
      <family val="3"/>
    </font>
    <font>
      <sz val="9.5"/>
      <name val="ＭＳ 明朝"/>
      <family val="1"/>
    </font>
    <font>
      <sz val="9"/>
      <name val="ＭＳ ゴシック"/>
      <family val="3"/>
    </font>
    <font>
      <b/>
      <sz val="14"/>
      <name val="ＭＳ ゴシック"/>
      <family val="3"/>
    </font>
    <font>
      <b/>
      <sz val="11"/>
      <name val="ＭＳ ゴシック"/>
      <family val="3"/>
    </font>
    <font>
      <sz val="12"/>
      <name val="ＭＳ 明朝"/>
      <family val="1"/>
    </font>
    <font>
      <sz val="8"/>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ゴシック"/>
      <family val="3"/>
    </font>
    <font>
      <sz val="11"/>
      <color indexed="48"/>
      <name val="ＭＳ Ｐゴシック"/>
      <family val="3"/>
    </font>
    <font>
      <sz val="10"/>
      <color indexed="8"/>
      <name val="ＭＳ Ｐゴシック"/>
      <family val="3"/>
    </font>
    <font>
      <sz val="11"/>
      <color indexed="8"/>
      <name val="ＭＳ 明朝"/>
      <family val="1"/>
    </font>
    <font>
      <sz val="11"/>
      <color indexed="8"/>
      <name val="ＭＳ ゴシック"/>
      <family val="3"/>
    </font>
    <font>
      <sz val="14"/>
      <color indexed="8"/>
      <name val="ＭＳ Ｐゴシック"/>
      <family val="3"/>
    </font>
    <font>
      <sz val="16"/>
      <color indexed="9"/>
      <name val="ＭＳ Ｐゴシック"/>
      <family val="3"/>
    </font>
    <font>
      <sz val="12"/>
      <color indexed="9"/>
      <name val="ＭＳ Ｐゴシック"/>
      <family val="3"/>
    </font>
    <font>
      <sz val="12"/>
      <color indexed="10"/>
      <name val="ＭＳ Ｐゴシック"/>
      <family val="3"/>
    </font>
    <font>
      <sz val="13"/>
      <color indexed="9"/>
      <name val="ＭＳ Ｐゴシック"/>
      <family val="3"/>
    </font>
    <font>
      <sz val="18"/>
      <color indexed="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double"/>
    </border>
    <border>
      <left style="thin"/>
      <right>
        <color indexed="63"/>
      </right>
      <top style="double"/>
      <bottom>
        <color indexed="63"/>
      </bottom>
    </border>
    <border>
      <left style="thin"/>
      <right style="thin"/>
      <top style="double"/>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style="dotted"/>
      <bottom>
        <color indexed="63"/>
      </bottom>
    </border>
    <border>
      <left>
        <color indexed="63"/>
      </left>
      <right style="thin"/>
      <top style="double"/>
      <bottom>
        <color indexed="63"/>
      </bottom>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style="thin"/>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thin"/>
      <right>
        <color indexed="63"/>
      </right>
      <top style="thin"/>
      <bottom style="dotted"/>
    </border>
    <border>
      <left style="thin"/>
      <right>
        <color indexed="63"/>
      </right>
      <top>
        <color indexed="63"/>
      </top>
      <bottom style="dotted"/>
    </border>
    <border>
      <left style="thin"/>
      <right style="thin"/>
      <top>
        <color indexed="63"/>
      </top>
      <bottom style="thin"/>
    </border>
    <border>
      <left style="thin"/>
      <right style="thin"/>
      <top style="dotted"/>
      <bottom>
        <color indexed="63"/>
      </bottom>
    </border>
    <border>
      <left style="thin"/>
      <right style="thin"/>
      <top style="dotted"/>
      <bottom style="thin"/>
    </border>
    <border>
      <left style="thin"/>
      <right style="thin"/>
      <top style="dotted"/>
      <bottom style="dotted"/>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20" borderId="1" applyNumberFormat="0" applyAlignment="0" applyProtection="0"/>
    <xf numFmtId="0" fontId="57"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53" fillId="22" borderId="2" applyNumberFormat="0" applyFont="0" applyAlignment="0" applyProtection="0"/>
    <xf numFmtId="0" fontId="58" fillId="0" borderId="3" applyNumberFormat="0" applyFill="0" applyAlignment="0" applyProtection="0"/>
    <xf numFmtId="0" fontId="59" fillId="3" borderId="0" applyNumberFormat="0" applyBorder="0" applyAlignment="0" applyProtection="0"/>
    <xf numFmtId="0" fontId="60"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3"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7"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7" fillId="0" borderId="0" applyNumberFormat="0" applyFill="0" applyBorder="0" applyAlignment="0" applyProtection="0"/>
    <xf numFmtId="0" fontId="68" fillId="4" borderId="0" applyNumberFormat="0" applyBorder="0" applyAlignment="0" applyProtection="0"/>
  </cellStyleXfs>
  <cellXfs count="723">
    <xf numFmtId="0" fontId="0" fillId="0" borderId="0" xfId="0" applyAlignment="1">
      <alignment/>
    </xf>
    <xf numFmtId="0" fontId="1" fillId="0" borderId="0" xfId="0" applyFont="1" applyAlignment="1">
      <alignment/>
    </xf>
    <xf numFmtId="0" fontId="1" fillId="0" borderId="0" xfId="0" applyFont="1" applyBorder="1" applyAlignment="1">
      <alignment/>
    </xf>
    <xf numFmtId="180" fontId="1" fillId="0" borderId="0" xfId="0" applyNumberFormat="1" applyFont="1" applyBorder="1" applyAlignment="1">
      <alignment/>
    </xf>
    <xf numFmtId="0" fontId="1" fillId="0" borderId="0" xfId="0" applyFont="1" applyBorder="1" applyAlignment="1">
      <alignment horizontal="center"/>
    </xf>
    <xf numFmtId="181" fontId="1" fillId="0" borderId="0" xfId="0" applyNumberFormat="1" applyFont="1" applyAlignment="1">
      <alignment/>
    </xf>
    <xf numFmtId="0" fontId="1" fillId="0" borderId="0" xfId="0" applyFont="1" applyAlignment="1">
      <alignment horizontal="center" vertical="center" shrinkToFit="1"/>
    </xf>
    <xf numFmtId="0" fontId="8" fillId="0" borderId="0" xfId="0" applyFont="1" applyAlignment="1">
      <alignment horizontal="right"/>
    </xf>
    <xf numFmtId="0" fontId="8" fillId="0" borderId="0" xfId="0" applyFont="1" applyBorder="1" applyAlignment="1">
      <alignment horizontal="right" vertical="center" shrinkToFit="1"/>
    </xf>
    <xf numFmtId="0" fontId="8" fillId="0" borderId="0" xfId="0" applyFont="1" applyAlignment="1">
      <alignment horizontal="right" vertical="center" shrinkToFit="1"/>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0" xfId="0" applyFont="1" applyAlignment="1">
      <alignment/>
    </xf>
    <xf numFmtId="0" fontId="11" fillId="0" borderId="0" xfId="0" applyFont="1" applyAlignment="1">
      <alignment/>
    </xf>
    <xf numFmtId="0" fontId="0" fillId="0" borderId="0" xfId="0" applyFont="1" applyAlignment="1">
      <alignment/>
    </xf>
    <xf numFmtId="181" fontId="9" fillId="0" borderId="0" xfId="0" applyNumberFormat="1" applyFont="1" applyAlignment="1">
      <alignment/>
    </xf>
    <xf numFmtId="0" fontId="1" fillId="0" borderId="0" xfId="69">
      <alignment/>
      <protection/>
    </xf>
    <xf numFmtId="0" fontId="1" fillId="0" borderId="0" xfId="69" applyAlignment="1">
      <alignment horizontal="centerContinuous"/>
      <protection/>
    </xf>
    <xf numFmtId="0" fontId="13" fillId="0" borderId="0" xfId="69" applyFont="1" applyBorder="1" applyAlignment="1">
      <alignment horizontal="centerContinuous"/>
      <protection/>
    </xf>
    <xf numFmtId="0" fontId="16" fillId="0" borderId="0" xfId="69" applyFont="1" applyAlignment="1">
      <alignment horizontal="centerContinuous"/>
      <protection/>
    </xf>
    <xf numFmtId="58" fontId="1" fillId="0" borderId="0" xfId="69" applyNumberFormat="1" applyAlignment="1">
      <alignment horizontal="center"/>
      <protection/>
    </xf>
    <xf numFmtId="0" fontId="13" fillId="0" borderId="0" xfId="69" applyFont="1" applyAlignment="1">
      <alignment horizontal="center"/>
      <protection/>
    </xf>
    <xf numFmtId="176" fontId="1" fillId="0" borderId="0" xfId="69" applyNumberFormat="1">
      <alignment/>
      <protection/>
    </xf>
    <xf numFmtId="0" fontId="1" fillId="0" borderId="0" xfId="69" applyAlignment="1">
      <alignment horizontal="right"/>
      <protection/>
    </xf>
    <xf numFmtId="176" fontId="1" fillId="0" borderId="0" xfId="69" applyNumberFormat="1" applyBorder="1">
      <alignment/>
      <protection/>
    </xf>
    <xf numFmtId="49" fontId="1" fillId="0" borderId="0" xfId="69" applyNumberFormat="1">
      <alignment/>
      <protection/>
    </xf>
    <xf numFmtId="0" fontId="4" fillId="0" borderId="0" xfId="0" applyFont="1" applyAlignment="1">
      <alignment/>
    </xf>
    <xf numFmtId="180" fontId="1" fillId="0" borderId="0" xfId="0" applyNumberFormat="1" applyFont="1" applyBorder="1" applyAlignment="1">
      <alignment/>
    </xf>
    <xf numFmtId="0" fontId="15" fillId="0" borderId="0" xfId="69" applyFont="1">
      <alignment/>
      <protection/>
    </xf>
    <xf numFmtId="0" fontId="20" fillId="0" borderId="0" xfId="69" applyFont="1" applyAlignment="1">
      <alignment horizontal="centerContinuous"/>
      <protection/>
    </xf>
    <xf numFmtId="0" fontId="21" fillId="0" borderId="0" xfId="71" applyFont="1">
      <alignment vertical="center"/>
      <protection/>
    </xf>
    <xf numFmtId="0" fontId="21" fillId="0" borderId="0" xfId="71" applyFont="1" applyAlignment="1">
      <alignment horizontal="center" vertical="center"/>
      <protection/>
    </xf>
    <xf numFmtId="0" fontId="22" fillId="0" borderId="0" xfId="71" applyFont="1">
      <alignment vertical="center"/>
      <protection/>
    </xf>
    <xf numFmtId="0" fontId="23" fillId="0" borderId="0" xfId="71" applyFont="1">
      <alignment vertical="center"/>
      <protection/>
    </xf>
    <xf numFmtId="0" fontId="1" fillId="0" borderId="0" xfId="71">
      <alignment vertical="center"/>
      <protection/>
    </xf>
    <xf numFmtId="0" fontId="24" fillId="0" borderId="0" xfId="71" applyFont="1">
      <alignment vertical="center"/>
      <protection/>
    </xf>
    <xf numFmtId="0" fontId="23" fillId="0" borderId="0" xfId="71" applyFont="1" applyAlignment="1">
      <alignment horizontal="right" vertical="center"/>
      <protection/>
    </xf>
    <xf numFmtId="0" fontId="25" fillId="0" borderId="0" xfId="71" applyFont="1">
      <alignment vertical="center"/>
      <protection/>
    </xf>
    <xf numFmtId="0" fontId="24" fillId="0" borderId="0" xfId="71" applyFont="1" applyAlignment="1" quotePrefix="1">
      <alignment horizontal="center" vertical="center"/>
      <protection/>
    </xf>
    <xf numFmtId="0" fontId="24" fillId="0" borderId="0" xfId="71" applyFont="1" applyAlignment="1">
      <alignment horizontal="center" vertical="center"/>
      <protection/>
    </xf>
    <xf numFmtId="0" fontId="1" fillId="0" borderId="0" xfId="71" applyFont="1">
      <alignment vertical="center"/>
      <protection/>
    </xf>
    <xf numFmtId="49" fontId="0" fillId="0" borderId="0" xfId="0" applyNumberFormat="1" applyAlignment="1">
      <alignment/>
    </xf>
    <xf numFmtId="0" fontId="29" fillId="0" borderId="0" xfId="63" applyFont="1" applyAlignment="1">
      <alignment horizontal="center" vertical="center"/>
      <protection/>
    </xf>
    <xf numFmtId="176" fontId="13" fillId="0" borderId="0" xfId="63" applyNumberFormat="1" applyFont="1" applyBorder="1" applyAlignment="1">
      <alignment/>
      <protection/>
    </xf>
    <xf numFmtId="0" fontId="27" fillId="0" borderId="0" xfId="63" applyFont="1" applyFill="1" applyAlignment="1">
      <alignment horizontal="center"/>
      <protection/>
    </xf>
    <xf numFmtId="0" fontId="16" fillId="0" borderId="0" xfId="63" applyFont="1" applyAlignment="1">
      <alignment/>
      <protection/>
    </xf>
    <xf numFmtId="0" fontId="30" fillId="0" borderId="0" xfId="63" applyFont="1" applyAlignment="1">
      <alignment horizontal="center"/>
      <protection/>
    </xf>
    <xf numFmtId="0" fontId="8" fillId="0" borderId="10" xfId="63" applyFont="1" applyBorder="1" applyAlignment="1">
      <alignment horizontal="right" vertical="center" shrinkToFit="1"/>
      <protection/>
    </xf>
    <xf numFmtId="0" fontId="8" fillId="0" borderId="11" xfId="63" applyFont="1" applyBorder="1" applyAlignment="1">
      <alignment horizontal="right" vertical="center" shrinkToFit="1"/>
      <protection/>
    </xf>
    <xf numFmtId="0" fontId="8" fillId="0" borderId="0" xfId="63" applyFont="1" applyBorder="1" applyAlignment="1">
      <alignment horizontal="right" vertical="center" shrinkToFit="1"/>
      <protection/>
    </xf>
    <xf numFmtId="0" fontId="8" fillId="0" borderId="10" xfId="63" applyFont="1" applyBorder="1" applyAlignment="1">
      <alignment horizontal="right" vertical="center"/>
      <protection/>
    </xf>
    <xf numFmtId="0" fontId="8" fillId="0" borderId="0" xfId="63" applyFont="1" applyBorder="1" applyAlignment="1">
      <alignment horizontal="right" vertical="center"/>
      <protection/>
    </xf>
    <xf numFmtId="0" fontId="8" fillId="0" borderId="0" xfId="63" applyFont="1" applyAlignment="1">
      <alignment horizontal="right"/>
      <protection/>
    </xf>
    <xf numFmtId="0" fontId="1" fillId="0" borderId="0" xfId="63" applyFont="1" applyAlignment="1">
      <alignment horizontal="left"/>
      <protection/>
    </xf>
    <xf numFmtId="0" fontId="1" fillId="0" borderId="0" xfId="63" applyFont="1" applyFill="1" applyAlignment="1">
      <alignment horizontal="left"/>
      <protection/>
    </xf>
    <xf numFmtId="49" fontId="27" fillId="0" borderId="0" xfId="63" applyNumberFormat="1" applyFont="1" applyBorder="1" applyAlignment="1">
      <alignment horizontal="left" vertical="center" textRotation="180"/>
      <protection/>
    </xf>
    <xf numFmtId="0" fontId="16" fillId="0" borderId="0" xfId="63" applyFont="1" applyBorder="1" applyAlignment="1">
      <alignment/>
      <protection/>
    </xf>
    <xf numFmtId="0" fontId="30" fillId="0" borderId="0" xfId="63" applyFont="1" applyBorder="1" applyAlignment="1">
      <alignment/>
      <protection/>
    </xf>
    <xf numFmtId="0" fontId="30" fillId="0" borderId="12" xfId="63" applyFont="1" applyBorder="1" applyAlignment="1">
      <alignment horizontal="center"/>
      <protection/>
    </xf>
    <xf numFmtId="0" fontId="5" fillId="0" borderId="0" xfId="63" applyFont="1">
      <alignment/>
      <protection/>
    </xf>
    <xf numFmtId="0" fontId="32" fillId="0" borderId="0" xfId="63" applyFont="1">
      <alignment/>
      <protection/>
    </xf>
    <xf numFmtId="0" fontId="19" fillId="0" borderId="0" xfId="63" applyFont="1">
      <alignment/>
      <protection/>
    </xf>
    <xf numFmtId="0" fontId="23" fillId="0" borderId="0" xfId="43" applyFont="1" applyAlignment="1" applyProtection="1">
      <alignment vertical="center"/>
      <protection/>
    </xf>
    <xf numFmtId="0" fontId="33" fillId="0" borderId="0" xfId="43" applyFont="1" applyAlignment="1" applyProtection="1">
      <alignment vertical="center"/>
      <protection/>
    </xf>
    <xf numFmtId="0" fontId="13" fillId="0" borderId="0" xfId="64" applyFont="1" applyAlignment="1">
      <alignment horizontal="center"/>
      <protection/>
    </xf>
    <xf numFmtId="0" fontId="34" fillId="0" borderId="0" xfId="64" applyFont="1" applyAlignment="1">
      <alignment horizontal="center"/>
      <protection/>
    </xf>
    <xf numFmtId="0" fontId="4" fillId="0" borderId="0" xfId="64" applyFont="1">
      <alignment/>
      <protection/>
    </xf>
    <xf numFmtId="0" fontId="5" fillId="0" borderId="0" xfId="64" applyFont="1">
      <alignment/>
      <protection/>
    </xf>
    <xf numFmtId="0" fontId="27" fillId="0" borderId="0" xfId="64" applyFont="1">
      <alignment/>
      <protection/>
    </xf>
    <xf numFmtId="0" fontId="1" fillId="0" borderId="0" xfId="64" applyFont="1">
      <alignment/>
      <protection/>
    </xf>
    <xf numFmtId="0" fontId="27" fillId="0" borderId="0" xfId="64" applyFont="1" applyAlignment="1">
      <alignment vertical="center"/>
      <protection/>
    </xf>
    <xf numFmtId="0" fontId="27" fillId="23" borderId="13" xfId="64" applyFont="1" applyFill="1" applyBorder="1" applyAlignment="1">
      <alignment horizontal="center" vertical="center"/>
      <protection/>
    </xf>
    <xf numFmtId="0" fontId="27" fillId="23" borderId="14" xfId="64" applyFont="1" applyFill="1" applyBorder="1" applyAlignment="1">
      <alignment horizontal="center" vertical="center"/>
      <protection/>
    </xf>
    <xf numFmtId="0" fontId="27" fillId="23" borderId="15" xfId="64" applyFont="1" applyFill="1" applyBorder="1" applyAlignment="1">
      <alignment horizontal="center" vertical="center"/>
      <protection/>
    </xf>
    <xf numFmtId="0" fontId="27" fillId="23" borderId="16" xfId="64" applyFont="1" applyFill="1" applyBorder="1" applyAlignment="1">
      <alignment horizontal="center" vertical="center"/>
      <protection/>
    </xf>
    <xf numFmtId="0" fontId="3" fillId="0" borderId="17" xfId="64" applyFont="1" applyBorder="1" applyAlignment="1">
      <alignment horizontal="right" vertical="top"/>
      <protection/>
    </xf>
    <xf numFmtId="0" fontId="3" fillId="0" borderId="18" xfId="64" applyFont="1" applyBorder="1" applyAlignment="1">
      <alignment horizontal="right" vertical="top"/>
      <protection/>
    </xf>
    <xf numFmtId="0" fontId="28" fillId="0" borderId="0" xfId="64" applyFont="1" applyAlignment="1">
      <alignment horizontal="center"/>
      <protection/>
    </xf>
    <xf numFmtId="0" fontId="27" fillId="23" borderId="13" xfId="64" applyFont="1" applyFill="1" applyBorder="1" applyAlignment="1">
      <alignment horizontal="center" vertical="center" wrapText="1"/>
      <protection/>
    </xf>
    <xf numFmtId="0" fontId="27" fillId="23" borderId="15" xfId="64" applyFont="1" applyFill="1" applyBorder="1" applyAlignment="1">
      <alignment horizontal="center" vertical="center" wrapText="1"/>
      <protection/>
    </xf>
    <xf numFmtId="0" fontId="1" fillId="0" borderId="0" xfId="68" applyFont="1">
      <alignment/>
      <protection/>
    </xf>
    <xf numFmtId="0" fontId="16" fillId="0" borderId="0" xfId="68" applyFont="1" applyAlignment="1">
      <alignment vertical="top"/>
      <protection/>
    </xf>
    <xf numFmtId="0" fontId="4" fillId="0" borderId="0" xfId="68" applyFont="1">
      <alignment/>
      <protection/>
    </xf>
    <xf numFmtId="0" fontId="4" fillId="0" borderId="0" xfId="68" applyFont="1" applyAlignment="1">
      <alignment horizontal="center"/>
      <protection/>
    </xf>
    <xf numFmtId="0" fontId="4" fillId="23" borderId="19" xfId="68" applyFont="1" applyFill="1" applyBorder="1" applyAlignment="1">
      <alignment horizontal="center"/>
      <protection/>
    </xf>
    <xf numFmtId="0" fontId="4" fillId="23" borderId="20" xfId="68" applyFont="1" applyFill="1" applyBorder="1" applyAlignment="1">
      <alignment horizontal="center"/>
      <protection/>
    </xf>
    <xf numFmtId="0" fontId="32" fillId="23" borderId="21" xfId="68" applyFont="1" applyFill="1" applyBorder="1" applyAlignment="1">
      <alignment horizontal="center" vertical="center" shrinkToFit="1"/>
      <protection/>
    </xf>
    <xf numFmtId="0" fontId="32" fillId="23" borderId="22" xfId="68" applyFont="1" applyFill="1" applyBorder="1" applyAlignment="1">
      <alignment horizontal="center" vertical="center" shrinkToFit="1"/>
      <protection/>
    </xf>
    <xf numFmtId="0" fontId="5" fillId="0" borderId="0" xfId="68" applyFont="1" applyBorder="1" applyAlignment="1">
      <alignment vertical="center" shrinkToFit="1"/>
      <protection/>
    </xf>
    <xf numFmtId="3" fontId="5" fillId="0" borderId="0" xfId="68" applyNumberFormat="1" applyFont="1" applyBorder="1" applyAlignment="1">
      <alignment horizontal="right" vertical="center"/>
      <protection/>
    </xf>
    <xf numFmtId="3" fontId="5" fillId="0" borderId="11" xfId="68" applyNumberFormat="1" applyFont="1" applyBorder="1" applyAlignment="1">
      <alignment horizontal="right" vertical="center"/>
      <protection/>
    </xf>
    <xf numFmtId="3" fontId="5" fillId="0" borderId="10" xfId="68" applyNumberFormat="1" applyFont="1" applyBorder="1" applyAlignment="1">
      <alignment horizontal="right" vertical="center"/>
      <protection/>
    </xf>
    <xf numFmtId="0" fontId="1" fillId="0" borderId="0" xfId="68" applyFont="1" applyAlignment="1">
      <alignment vertical="top"/>
      <protection/>
    </xf>
    <xf numFmtId="3" fontId="5" fillId="0" borderId="23" xfId="68" applyNumberFormat="1" applyFont="1" applyBorder="1" applyAlignment="1">
      <alignment horizontal="right" vertical="center"/>
      <protection/>
    </xf>
    <xf numFmtId="3" fontId="5" fillId="0" borderId="12" xfId="68" applyNumberFormat="1" applyFont="1" applyBorder="1" applyAlignment="1">
      <alignment horizontal="right" vertical="center"/>
      <protection/>
    </xf>
    <xf numFmtId="3" fontId="5" fillId="0" borderId="24" xfId="68" applyNumberFormat="1" applyFont="1" applyBorder="1" applyAlignment="1">
      <alignment horizontal="right" vertical="center"/>
      <protection/>
    </xf>
    <xf numFmtId="0" fontId="4" fillId="23" borderId="22" xfId="68" applyFont="1" applyFill="1" applyBorder="1" applyAlignment="1">
      <alignment horizontal="center" vertical="center"/>
      <protection/>
    </xf>
    <xf numFmtId="0" fontId="4" fillId="23" borderId="19" xfId="68" applyFont="1" applyFill="1" applyBorder="1" applyAlignment="1">
      <alignment horizontal="center" vertical="center"/>
      <protection/>
    </xf>
    <xf numFmtId="0" fontId="4" fillId="23" borderId="20" xfId="68" applyFont="1" applyFill="1" applyBorder="1" applyAlignment="1">
      <alignment horizontal="center" vertical="center"/>
      <protection/>
    </xf>
    <xf numFmtId="0" fontId="19" fillId="23" borderId="21" xfId="68" applyFont="1" applyFill="1" applyBorder="1" applyAlignment="1">
      <alignment horizontal="center" vertical="center" shrinkToFit="1"/>
      <protection/>
    </xf>
    <xf numFmtId="0" fontId="19" fillId="23" borderId="25" xfId="68" applyFont="1" applyFill="1" applyBorder="1" applyAlignment="1">
      <alignment horizontal="center" vertical="center" shrinkToFit="1"/>
      <protection/>
    </xf>
    <xf numFmtId="0" fontId="19" fillId="23" borderId="26" xfId="68" applyFont="1" applyFill="1" applyBorder="1" applyAlignment="1">
      <alignment horizontal="center" vertical="center" shrinkToFit="1"/>
      <protection/>
    </xf>
    <xf numFmtId="0" fontId="19" fillId="23" borderId="22" xfId="68" applyFont="1" applyFill="1" applyBorder="1" applyAlignment="1">
      <alignment horizontal="center" vertical="center" shrinkToFit="1"/>
      <protection/>
    </xf>
    <xf numFmtId="0" fontId="8" fillId="0" borderId="25" xfId="68" applyFont="1" applyBorder="1" applyAlignment="1">
      <alignment horizontal="right" vertical="center" shrinkToFit="1"/>
      <protection/>
    </xf>
    <xf numFmtId="0" fontId="8" fillId="0" borderId="27" xfId="68" applyFont="1" applyBorder="1" applyAlignment="1">
      <alignment horizontal="right" vertical="center" shrinkToFit="1"/>
      <protection/>
    </xf>
    <xf numFmtId="0" fontId="8" fillId="0" borderId="28" xfId="68" applyFont="1" applyBorder="1" applyAlignment="1">
      <alignment horizontal="right" vertical="center" shrinkToFit="1"/>
      <protection/>
    </xf>
    <xf numFmtId="0" fontId="8" fillId="0" borderId="10" xfId="68" applyFont="1" applyBorder="1" applyAlignment="1">
      <alignment horizontal="right" vertical="center" shrinkToFit="1"/>
      <protection/>
    </xf>
    <xf numFmtId="180" fontId="5" fillId="0" borderId="10" xfId="68" applyNumberFormat="1" applyFont="1" applyBorder="1" applyAlignment="1">
      <alignment horizontal="right" vertical="center"/>
      <protection/>
    </xf>
    <xf numFmtId="180" fontId="5" fillId="0" borderId="0" xfId="68" applyNumberFormat="1" applyFont="1" applyBorder="1" applyAlignment="1">
      <alignment horizontal="right" vertical="center"/>
      <protection/>
    </xf>
    <xf numFmtId="180" fontId="5" fillId="0" borderId="11" xfId="68" applyNumberFormat="1" applyFont="1" applyBorder="1" applyAlignment="1">
      <alignment horizontal="right" vertical="center"/>
      <protection/>
    </xf>
    <xf numFmtId="180" fontId="5" fillId="0" borderId="0" xfId="68" applyNumberFormat="1" applyFont="1" applyFill="1" applyBorder="1" applyAlignment="1">
      <alignment horizontal="right" vertical="center"/>
      <protection/>
    </xf>
    <xf numFmtId="180" fontId="5" fillId="0" borderId="23" xfId="68" applyNumberFormat="1" applyFont="1" applyBorder="1" applyAlignment="1">
      <alignment horizontal="right" vertical="center"/>
      <protection/>
    </xf>
    <xf numFmtId="180" fontId="5" fillId="0" borderId="12" xfId="68" applyNumberFormat="1" applyFont="1" applyBorder="1" applyAlignment="1">
      <alignment horizontal="right" vertical="center"/>
      <protection/>
    </xf>
    <xf numFmtId="180" fontId="5" fillId="0" borderId="24" xfId="68" applyNumberFormat="1" applyFont="1" applyBorder="1" applyAlignment="1">
      <alignment horizontal="right" vertical="center"/>
      <protection/>
    </xf>
    <xf numFmtId="0" fontId="39" fillId="0" borderId="0" xfId="0" applyFont="1" applyAlignment="1">
      <alignment/>
    </xf>
    <xf numFmtId="49" fontId="39" fillId="0" borderId="0" xfId="0" applyNumberFormat="1" applyFont="1" applyAlignment="1">
      <alignment/>
    </xf>
    <xf numFmtId="49" fontId="40" fillId="0" borderId="0" xfId="0" applyNumberFormat="1" applyFont="1" applyAlignment="1">
      <alignment/>
    </xf>
    <xf numFmtId="0" fontId="41" fillId="0" borderId="0" xfId="0" applyFont="1" applyAlignment="1">
      <alignment/>
    </xf>
    <xf numFmtId="49" fontId="39" fillId="0" borderId="0" xfId="0" applyNumberFormat="1" applyFont="1" applyAlignment="1">
      <alignment vertical="top" wrapText="1"/>
    </xf>
    <xf numFmtId="0" fontId="39" fillId="0" borderId="0" xfId="0" applyFont="1" applyAlignment="1">
      <alignment vertical="top"/>
    </xf>
    <xf numFmtId="0" fontId="31" fillId="24" borderId="21" xfId="63" applyFont="1" applyFill="1" applyBorder="1" applyAlignment="1">
      <alignment horizontal="center" vertical="center" shrinkToFit="1"/>
      <protection/>
    </xf>
    <xf numFmtId="0" fontId="31" fillId="24" borderId="22" xfId="63" applyFont="1" applyFill="1" applyBorder="1" applyAlignment="1">
      <alignment horizontal="center" vertical="center"/>
      <protection/>
    </xf>
    <xf numFmtId="49" fontId="39" fillId="0" borderId="0" xfId="0" applyNumberFormat="1" applyFont="1" applyAlignment="1">
      <alignment vertical="top"/>
    </xf>
    <xf numFmtId="49" fontId="39" fillId="0" borderId="0" xfId="0" applyNumberFormat="1" applyFont="1" applyAlignment="1">
      <alignment vertical="distributed"/>
    </xf>
    <xf numFmtId="0" fontId="1" fillId="0" borderId="0" xfId="68" applyFont="1" applyAlignment="1">
      <alignment/>
      <protection/>
    </xf>
    <xf numFmtId="0" fontId="1" fillId="0" borderId="0" xfId="0" applyFont="1" applyFill="1" applyAlignment="1">
      <alignment/>
    </xf>
    <xf numFmtId="58" fontId="1" fillId="0" borderId="0" xfId="69" applyNumberFormat="1" applyAlignment="1">
      <alignment horizontal="center" vertical="center"/>
      <protection/>
    </xf>
    <xf numFmtId="38" fontId="1" fillId="0" borderId="0" xfId="0" applyNumberFormat="1" applyFont="1" applyFill="1" applyBorder="1" applyAlignment="1">
      <alignment/>
    </xf>
    <xf numFmtId="0" fontId="1" fillId="0" borderId="0" xfId="72">
      <alignment/>
      <protection/>
    </xf>
    <xf numFmtId="0" fontId="1" fillId="0" borderId="0" xfId="72" applyAlignment="1">
      <alignment horizontal="right"/>
      <protection/>
    </xf>
    <xf numFmtId="0" fontId="38" fillId="0" borderId="0" xfId="72" applyFont="1" applyAlignment="1">
      <alignment horizontal="left"/>
      <protection/>
    </xf>
    <xf numFmtId="0" fontId="38" fillId="0" borderId="0" xfId="72" applyFont="1">
      <alignment/>
      <protection/>
    </xf>
    <xf numFmtId="0" fontId="38" fillId="0" borderId="0" xfId="72" applyFont="1" applyAlignment="1">
      <alignment horizontal="left" indent="1"/>
      <protection/>
    </xf>
    <xf numFmtId="0" fontId="11" fillId="0" borderId="0" xfId="72" applyFont="1" applyAlignment="1">
      <alignment horizontal="left"/>
      <protection/>
    </xf>
    <xf numFmtId="0" fontId="43" fillId="0" borderId="0" xfId="72" applyFont="1" applyAlignment="1">
      <alignment horizontal="left"/>
      <protection/>
    </xf>
    <xf numFmtId="0" fontId="37" fillId="0" borderId="0" xfId="72" applyFont="1" applyBorder="1" applyAlignment="1">
      <alignment horizontal="center"/>
      <protection/>
    </xf>
    <xf numFmtId="0" fontId="38" fillId="0" borderId="0" xfId="72" applyFont="1" applyBorder="1">
      <alignment/>
      <protection/>
    </xf>
    <xf numFmtId="0" fontId="44" fillId="0" borderId="0" xfId="72" applyFont="1" applyBorder="1" applyAlignment="1">
      <alignment/>
      <protection/>
    </xf>
    <xf numFmtId="0" fontId="37" fillId="0" borderId="0" xfId="72" applyFont="1" applyBorder="1" applyAlignment="1">
      <alignment/>
      <protection/>
    </xf>
    <xf numFmtId="0" fontId="1" fillId="0" borderId="0" xfId="72" applyBorder="1" applyAlignment="1">
      <alignment/>
      <protection/>
    </xf>
    <xf numFmtId="0" fontId="38" fillId="0" borderId="0" xfId="72" applyFont="1" applyBorder="1" applyAlignment="1">
      <alignment/>
      <protection/>
    </xf>
    <xf numFmtId="0" fontId="1" fillId="0" borderId="0" xfId="72" applyAlignment="1">
      <alignment/>
      <protection/>
    </xf>
    <xf numFmtId="0" fontId="28" fillId="0" borderId="0" xfId="67" applyFont="1" applyAlignment="1">
      <alignment vertical="center"/>
      <protection/>
    </xf>
    <xf numFmtId="195" fontId="4" fillId="24" borderId="25" xfId="49" applyNumberFormat="1" applyFont="1" applyFill="1" applyBorder="1" applyAlignment="1" applyProtection="1">
      <alignment horizontal="left" vertical="center" wrapText="1"/>
      <protection locked="0"/>
    </xf>
    <xf numFmtId="196" fontId="4" fillId="24" borderId="10" xfId="49" applyNumberFormat="1" applyFont="1" applyFill="1" applyBorder="1" applyAlignment="1" applyProtection="1">
      <alignment horizontal="distributed" vertical="center" shrinkToFit="1"/>
      <protection locked="0"/>
    </xf>
    <xf numFmtId="196" fontId="4" fillId="24" borderId="10" xfId="49" applyNumberFormat="1" applyFont="1" applyFill="1" applyBorder="1" applyAlignment="1" applyProtection="1">
      <alignment horizontal="distributed" vertical="center"/>
      <protection locked="0"/>
    </xf>
    <xf numFmtId="196" fontId="4" fillId="24" borderId="10" xfId="49" applyNumberFormat="1" applyFont="1" applyFill="1" applyBorder="1" applyAlignment="1" applyProtection="1">
      <alignment horizontal="distributed" vertical="center" wrapText="1"/>
      <protection locked="0"/>
    </xf>
    <xf numFmtId="196" fontId="4" fillId="24" borderId="23" xfId="49" applyNumberFormat="1" applyFont="1" applyFill="1" applyBorder="1" applyAlignment="1" applyProtection="1">
      <alignment horizontal="distributed" vertical="center" shrinkToFit="1"/>
      <protection locked="0"/>
    </xf>
    <xf numFmtId="196" fontId="4" fillId="24" borderId="23" xfId="49" applyNumberFormat="1" applyFont="1" applyFill="1" applyBorder="1" applyAlignment="1" applyProtection="1">
      <alignment vertical="center" shrinkToFit="1"/>
      <protection locked="0"/>
    </xf>
    <xf numFmtId="196" fontId="4" fillId="24" borderId="23" xfId="49" applyNumberFormat="1" applyFont="1" applyFill="1" applyBorder="1" applyAlignment="1" applyProtection="1">
      <alignment horizontal="distributed" vertical="center"/>
      <protection locked="0"/>
    </xf>
    <xf numFmtId="195" fontId="4" fillId="0" borderId="0" xfId="49" applyNumberFormat="1" applyFont="1" applyBorder="1" applyAlignment="1">
      <alignment horizontal="center" vertical="center" wrapText="1"/>
    </xf>
    <xf numFmtId="0" fontId="1" fillId="0" borderId="0" xfId="67" applyFont="1" applyAlignment="1">
      <alignment horizontal="right"/>
      <protection/>
    </xf>
    <xf numFmtId="0" fontId="1" fillId="0" borderId="0" xfId="67" applyFont="1" applyBorder="1" applyAlignment="1">
      <alignment horizontal="right"/>
      <protection/>
    </xf>
    <xf numFmtId="0" fontId="8" fillId="0" borderId="10" xfId="63" applyFont="1" applyBorder="1" applyAlignment="1">
      <alignment horizontal="right" vertical="distributed"/>
      <protection/>
    </xf>
    <xf numFmtId="0" fontId="8" fillId="0" borderId="0" xfId="63" applyFont="1" applyBorder="1" applyAlignment="1">
      <alignment horizontal="right" vertical="distributed"/>
      <protection/>
    </xf>
    <xf numFmtId="0" fontId="8" fillId="0" borderId="0" xfId="63" applyFont="1" applyBorder="1" applyAlignment="1">
      <alignment horizontal="left" vertical="distributed"/>
      <protection/>
    </xf>
    <xf numFmtId="0" fontId="1" fillId="0" borderId="0" xfId="63" applyFont="1" applyAlignment="1">
      <alignment horizontal="center"/>
      <protection/>
    </xf>
    <xf numFmtId="189" fontId="1" fillId="0" borderId="0" xfId="67" applyNumberFormat="1" applyFont="1" applyBorder="1" applyAlignment="1">
      <alignment horizontal="right"/>
      <protection/>
    </xf>
    <xf numFmtId="0" fontId="16" fillId="0" borderId="0" xfId="67" applyFont="1" applyBorder="1" applyAlignment="1">
      <alignment/>
      <protection/>
    </xf>
    <xf numFmtId="0" fontId="16" fillId="0" borderId="0" xfId="67" applyFont="1" applyAlignment="1">
      <alignment/>
      <protection/>
    </xf>
    <xf numFmtId="189" fontId="1" fillId="0" borderId="0" xfId="0" applyNumberFormat="1" applyFont="1" applyBorder="1" applyAlignment="1">
      <alignment/>
    </xf>
    <xf numFmtId="189" fontId="1" fillId="0" borderId="0" xfId="0" applyNumberFormat="1" applyFont="1" applyFill="1" applyBorder="1" applyAlignment="1">
      <alignment/>
    </xf>
    <xf numFmtId="195" fontId="16" fillId="25" borderId="19" xfId="49" applyNumberFormat="1" applyFont="1" applyFill="1" applyBorder="1" applyAlignment="1">
      <alignment vertical="center"/>
    </xf>
    <xf numFmtId="189" fontId="16" fillId="25" borderId="19" xfId="49" applyNumberFormat="1" applyFont="1" applyFill="1" applyBorder="1" applyAlignment="1">
      <alignment vertical="center"/>
    </xf>
    <xf numFmtId="195" fontId="45" fillId="25" borderId="19" xfId="49" applyNumberFormat="1" applyFont="1" applyFill="1" applyBorder="1" applyAlignment="1">
      <alignment vertical="center"/>
    </xf>
    <xf numFmtId="0" fontId="39" fillId="0" borderId="0" xfId="0" applyFont="1" applyAlignment="1">
      <alignment vertical="top" wrapText="1"/>
    </xf>
    <xf numFmtId="0" fontId="18" fillId="0" borderId="0" xfId="0" applyFont="1" applyAlignment="1">
      <alignment/>
    </xf>
    <xf numFmtId="49" fontId="46" fillId="0" borderId="0" xfId="0" applyNumberFormat="1" applyFont="1" applyFill="1" applyBorder="1" applyAlignment="1">
      <alignment vertical="center"/>
    </xf>
    <xf numFmtId="0" fontId="46" fillId="0" borderId="0" xfId="0" applyFont="1" applyFill="1" applyBorder="1" applyAlignment="1">
      <alignment vertical="center"/>
    </xf>
    <xf numFmtId="0" fontId="18" fillId="0" borderId="0" xfId="0" applyFont="1" applyBorder="1" applyAlignment="1">
      <alignment/>
    </xf>
    <xf numFmtId="49" fontId="34" fillId="0" borderId="12" xfId="49" applyNumberFormat="1" applyFont="1" applyBorder="1" applyAlignment="1">
      <alignment horizontal="right" vertical="center"/>
    </xf>
    <xf numFmtId="49" fontId="34" fillId="0" borderId="12" xfId="49" applyNumberFormat="1" applyFont="1" applyBorder="1" applyAlignment="1">
      <alignment horizontal="center" vertical="center"/>
    </xf>
    <xf numFmtId="189" fontId="16" fillId="0" borderId="23" xfId="49" applyNumberFormat="1" applyFont="1" applyBorder="1" applyAlignment="1">
      <alignment vertical="center"/>
    </xf>
    <xf numFmtId="189" fontId="16" fillId="0" borderId="12" xfId="49" applyNumberFormat="1" applyFont="1" applyBorder="1" applyAlignment="1">
      <alignment vertical="center"/>
    </xf>
    <xf numFmtId="189" fontId="16" fillId="0" borderId="23" xfId="0" applyNumberFormat="1" applyFont="1" applyBorder="1" applyAlignment="1">
      <alignment/>
    </xf>
    <xf numFmtId="189" fontId="16" fillId="0" borderId="12" xfId="0" applyNumberFormat="1" applyFont="1" applyBorder="1" applyAlignment="1">
      <alignment/>
    </xf>
    <xf numFmtId="189" fontId="16" fillId="0" borderId="19" xfId="49" applyNumberFormat="1" applyFont="1" applyBorder="1" applyAlignment="1">
      <alignment/>
    </xf>
    <xf numFmtId="189" fontId="16" fillId="0" borderId="22" xfId="49" applyNumberFormat="1" applyFont="1" applyBorder="1" applyAlignment="1">
      <alignment/>
    </xf>
    <xf numFmtId="176" fontId="16" fillId="0" borderId="23" xfId="63" applyNumberFormat="1" applyFont="1" applyBorder="1">
      <alignment/>
      <protection/>
    </xf>
    <xf numFmtId="176" fontId="16" fillId="0" borderId="24" xfId="63" applyNumberFormat="1" applyFont="1" applyBorder="1">
      <alignment/>
      <protection/>
    </xf>
    <xf numFmtId="181" fontId="16" fillId="0" borderId="23" xfId="63" applyNumberFormat="1" applyFont="1" applyBorder="1">
      <alignment/>
      <protection/>
    </xf>
    <xf numFmtId="181" fontId="16" fillId="0" borderId="24" xfId="63" applyNumberFormat="1" applyFont="1" applyBorder="1">
      <alignment/>
      <protection/>
    </xf>
    <xf numFmtId="0" fontId="9" fillId="0" borderId="0" xfId="0" applyFont="1" applyBorder="1" applyAlignment="1">
      <alignment/>
    </xf>
    <xf numFmtId="0" fontId="1" fillId="0" borderId="0" xfId="69" applyAlignment="1">
      <alignment/>
      <protection/>
    </xf>
    <xf numFmtId="0" fontId="1" fillId="0" borderId="0" xfId="69" applyFont="1" applyAlignment="1">
      <alignment/>
      <protection/>
    </xf>
    <xf numFmtId="0" fontId="0" fillId="0" borderId="0" xfId="71" applyFont="1">
      <alignment vertical="center"/>
      <protection/>
    </xf>
    <xf numFmtId="0" fontId="0" fillId="0" borderId="0" xfId="43" applyFont="1" applyAlignment="1" applyProtection="1">
      <alignment horizontal="right" vertical="center"/>
      <protection/>
    </xf>
    <xf numFmtId="0" fontId="0" fillId="0" borderId="0" xfId="71" applyFont="1" applyAlignment="1">
      <alignment horizontal="right" vertical="center"/>
      <protection/>
    </xf>
    <xf numFmtId="0" fontId="39" fillId="0" borderId="0" xfId="0" applyFont="1" applyAlignment="1" quotePrefix="1">
      <alignment/>
    </xf>
    <xf numFmtId="196" fontId="4" fillId="24" borderId="10" xfId="49" applyNumberFormat="1" applyFont="1" applyFill="1" applyBorder="1" applyAlignment="1" applyProtection="1">
      <alignment vertical="center" shrinkToFit="1"/>
      <protection locked="0"/>
    </xf>
    <xf numFmtId="49" fontId="23" fillId="0" borderId="0" xfId="71" applyNumberFormat="1" applyFont="1" applyAlignment="1">
      <alignment horizontal="center" vertical="center"/>
      <protection/>
    </xf>
    <xf numFmtId="0" fontId="15" fillId="0" borderId="0" xfId="67" applyFont="1">
      <alignment vertical="center"/>
      <protection/>
    </xf>
    <xf numFmtId="0" fontId="16" fillId="0" borderId="0" xfId="67" applyFont="1" applyAlignment="1">
      <alignment horizontal="center" vertical="center"/>
      <protection/>
    </xf>
    <xf numFmtId="0" fontId="13" fillId="0" borderId="0" xfId="67" applyFont="1" applyAlignment="1">
      <alignment vertical="center"/>
      <protection/>
    </xf>
    <xf numFmtId="0" fontId="13" fillId="0" borderId="0" xfId="67" applyFont="1">
      <alignment vertical="center"/>
      <protection/>
    </xf>
    <xf numFmtId="0" fontId="48" fillId="0" borderId="0" xfId="0" applyFont="1" applyAlignment="1">
      <alignment/>
    </xf>
    <xf numFmtId="0" fontId="16" fillId="0" borderId="0" xfId="0" applyFont="1" applyAlignment="1">
      <alignment/>
    </xf>
    <xf numFmtId="0" fontId="49" fillId="0" borderId="0" xfId="0" applyFont="1" applyAlignment="1">
      <alignment/>
    </xf>
    <xf numFmtId="0" fontId="15" fillId="0" borderId="0" xfId="67" applyFont="1" applyAlignment="1">
      <alignment vertical="center" shrinkToFit="1"/>
      <protection/>
    </xf>
    <xf numFmtId="176" fontId="15" fillId="0" borderId="0" xfId="63" applyNumberFormat="1" applyFont="1" applyBorder="1" applyAlignment="1">
      <alignment/>
      <protection/>
    </xf>
    <xf numFmtId="49" fontId="23" fillId="0" borderId="0" xfId="71" applyNumberFormat="1" applyFont="1">
      <alignment vertical="center"/>
      <protection/>
    </xf>
    <xf numFmtId="0" fontId="13" fillId="0" borderId="0" xfId="64" applyFont="1" applyAlignment="1">
      <alignment/>
      <protection/>
    </xf>
    <xf numFmtId="49" fontId="5" fillId="0" borderId="29" xfId="64" applyNumberFormat="1" applyFont="1" applyBorder="1" applyAlignment="1">
      <alignment horizontal="distributed" vertical="center" wrapText="1"/>
      <protection/>
    </xf>
    <xf numFmtId="49" fontId="5" fillId="0" borderId="30" xfId="64" applyNumberFormat="1" applyFont="1" applyBorder="1" applyAlignment="1">
      <alignment horizontal="distributed" vertical="center" wrapText="1"/>
      <protection/>
    </xf>
    <xf numFmtId="49" fontId="5" fillId="0" borderId="31" xfId="64" applyNumberFormat="1" applyFont="1" applyBorder="1" applyAlignment="1">
      <alignment horizontal="distributed" vertical="center" wrapText="1"/>
      <protection/>
    </xf>
    <xf numFmtId="49" fontId="5" fillId="0" borderId="28" xfId="64" applyNumberFormat="1" applyFont="1" applyBorder="1" applyAlignment="1">
      <alignment horizontal="distributed" vertical="center" wrapText="1"/>
      <protection/>
    </xf>
    <xf numFmtId="49" fontId="5" fillId="0" borderId="11" xfId="64" applyNumberFormat="1" applyFont="1" applyBorder="1" applyAlignment="1">
      <alignment horizontal="distributed" vertical="center" wrapText="1"/>
      <protection/>
    </xf>
    <xf numFmtId="49" fontId="5" fillId="0" borderId="32" xfId="64" applyNumberFormat="1" applyFont="1" applyBorder="1" applyAlignment="1">
      <alignment horizontal="distributed" vertical="center" wrapText="1"/>
      <protection/>
    </xf>
    <xf numFmtId="0" fontId="19" fillId="0" borderId="0" xfId="64" applyFont="1" applyAlignment="1">
      <alignment vertical="center"/>
      <protection/>
    </xf>
    <xf numFmtId="0" fontId="19" fillId="0" borderId="33" xfId="64" applyFont="1" applyBorder="1" applyAlignment="1">
      <alignment horizontal="right" vertical="top"/>
      <protection/>
    </xf>
    <xf numFmtId="0" fontId="19" fillId="0" borderId="17" xfId="64" applyFont="1" applyBorder="1" applyAlignment="1">
      <alignment horizontal="right" vertical="top"/>
      <protection/>
    </xf>
    <xf numFmtId="0" fontId="19" fillId="0" borderId="18" xfId="64" applyFont="1" applyBorder="1" applyAlignment="1">
      <alignment horizontal="right" vertical="top"/>
      <protection/>
    </xf>
    <xf numFmtId="0" fontId="19" fillId="0" borderId="11" xfId="64" applyFont="1" applyBorder="1" applyAlignment="1">
      <alignment horizontal="right" vertical="top"/>
      <protection/>
    </xf>
    <xf numFmtId="0" fontId="19" fillId="0" borderId="10" xfId="64" applyFont="1" applyBorder="1" applyAlignment="1">
      <alignment horizontal="right" vertical="top"/>
      <protection/>
    </xf>
    <xf numFmtId="0" fontId="19" fillId="0" borderId="34" xfId="64" applyFont="1" applyBorder="1" applyAlignment="1">
      <alignment horizontal="right" vertical="top"/>
      <protection/>
    </xf>
    <xf numFmtId="0" fontId="3" fillId="0" borderId="35" xfId="64" applyFont="1" applyBorder="1" applyAlignment="1">
      <alignment horizontal="right" vertical="top"/>
      <protection/>
    </xf>
    <xf numFmtId="0" fontId="5" fillId="23" borderId="14" xfId="64" applyFont="1" applyFill="1" applyBorder="1" applyAlignment="1">
      <alignment horizontal="center" vertical="center" wrapText="1"/>
      <protection/>
    </xf>
    <xf numFmtId="0" fontId="5" fillId="23" borderId="13" xfId="64" applyFont="1" applyFill="1" applyBorder="1" applyAlignment="1">
      <alignment horizontal="center" vertical="center" wrapText="1"/>
      <protection/>
    </xf>
    <xf numFmtId="0" fontId="5" fillId="23" borderId="15" xfId="64" applyFont="1" applyFill="1" applyBorder="1" applyAlignment="1">
      <alignment horizontal="center" vertical="center" wrapText="1"/>
      <protection/>
    </xf>
    <xf numFmtId="0" fontId="19" fillId="0" borderId="11" xfId="64" applyFont="1" applyBorder="1" applyAlignment="1">
      <alignment horizontal="right" vertical="center" wrapText="1"/>
      <protection/>
    </xf>
    <xf numFmtId="0" fontId="19" fillId="0" borderId="18" xfId="64" applyFont="1" applyBorder="1" applyAlignment="1">
      <alignment horizontal="right" vertical="center" wrapText="1"/>
      <protection/>
    </xf>
    <xf numFmtId="0" fontId="19" fillId="0" borderId="33" xfId="64" applyFont="1" applyBorder="1" applyAlignment="1">
      <alignment horizontal="right" vertical="center" wrapText="1"/>
      <protection/>
    </xf>
    <xf numFmtId="49" fontId="39" fillId="0" borderId="0" xfId="0" applyNumberFormat="1" applyFont="1" applyAlignment="1">
      <alignment vertical="center"/>
    </xf>
    <xf numFmtId="49" fontId="11" fillId="0" borderId="0" xfId="0" applyNumberFormat="1" applyFont="1" applyAlignment="1">
      <alignment/>
    </xf>
    <xf numFmtId="0" fontId="39" fillId="0" borderId="0" xfId="0" applyFont="1" applyAlignment="1">
      <alignment horizontal="left" vertical="top"/>
    </xf>
    <xf numFmtId="49" fontId="39" fillId="0" borderId="0" xfId="0" applyNumberFormat="1" applyFont="1" applyAlignment="1">
      <alignment horizontal="left" vertical="top"/>
    </xf>
    <xf numFmtId="0" fontId="0" fillId="0" borderId="0" xfId="0" applyAlignment="1">
      <alignment horizontal="left" vertical="top"/>
    </xf>
    <xf numFmtId="49" fontId="18" fillId="0" borderId="0" xfId="0" applyNumberFormat="1" applyFont="1" applyAlignment="1">
      <alignment horizontal="left" vertical="top"/>
    </xf>
    <xf numFmtId="0" fontId="1" fillId="0" borderId="0" xfId="63" applyFont="1" applyFill="1">
      <alignment/>
      <protection/>
    </xf>
    <xf numFmtId="49" fontId="5" fillId="0" borderId="12" xfId="49" applyNumberFormat="1" applyFont="1" applyBorder="1" applyAlignment="1">
      <alignment horizontal="right" vertical="center"/>
    </xf>
    <xf numFmtId="49" fontId="34" fillId="0" borderId="24" xfId="49" applyNumberFormat="1" applyFont="1" applyBorder="1" applyAlignment="1">
      <alignment horizontal="center" vertical="center"/>
    </xf>
    <xf numFmtId="49" fontId="16" fillId="0" borderId="23" xfId="63" applyNumberFormat="1" applyFont="1" applyBorder="1" applyAlignment="1">
      <alignment horizontal="right" vertical="center" shrinkToFit="1"/>
      <protection/>
    </xf>
    <xf numFmtId="49" fontId="16" fillId="0" borderId="12" xfId="63" applyNumberFormat="1" applyFont="1" applyBorder="1" applyAlignment="1">
      <alignment horizontal="right" vertical="center" shrinkToFit="1"/>
      <protection/>
    </xf>
    <xf numFmtId="49" fontId="16" fillId="0" borderId="12" xfId="63" applyNumberFormat="1" applyFont="1" applyBorder="1" applyAlignment="1">
      <alignment horizontal="left" vertical="center" shrinkToFit="1"/>
      <protection/>
    </xf>
    <xf numFmtId="176" fontId="16" fillId="0" borderId="12" xfId="63" applyNumberFormat="1" applyFont="1" applyBorder="1">
      <alignment/>
      <protection/>
    </xf>
    <xf numFmtId="181" fontId="16" fillId="0" borderId="12" xfId="63" applyNumberFormat="1" applyFont="1" applyBorder="1">
      <alignment/>
      <protection/>
    </xf>
    <xf numFmtId="189" fontId="16" fillId="0" borderId="10" xfId="49" applyNumberFormat="1" applyFont="1" applyBorder="1" applyAlignment="1">
      <alignment vertical="center"/>
    </xf>
    <xf numFmtId="189" fontId="16" fillId="0" borderId="0" xfId="49" applyNumberFormat="1" applyFont="1" applyBorder="1" applyAlignment="1">
      <alignment vertical="center"/>
    </xf>
    <xf numFmtId="189" fontId="16" fillId="0" borderId="12" xfId="49" applyNumberFormat="1" applyFont="1" applyBorder="1" applyAlignment="1">
      <alignment/>
    </xf>
    <xf numFmtId="189" fontId="16" fillId="0" borderId="23" xfId="49" applyNumberFormat="1" applyFont="1" applyBorder="1" applyAlignment="1">
      <alignment/>
    </xf>
    <xf numFmtId="184" fontId="14" fillId="0" borderId="0" xfId="69" applyNumberFormat="1" applyFont="1" applyAlignment="1">
      <alignment horizontal="center"/>
      <protection/>
    </xf>
    <xf numFmtId="38" fontId="0" fillId="0" borderId="0" xfId="49" applyFont="1" applyAlignment="1">
      <alignment vertical="top" wrapText="1"/>
    </xf>
    <xf numFmtId="0" fontId="0" fillId="0" borderId="0" xfId="0" applyFont="1" applyAlignment="1">
      <alignment vertical="top" wrapText="1"/>
    </xf>
    <xf numFmtId="49" fontId="46" fillId="0" borderId="11" xfId="0" applyNumberFormat="1" applyFont="1" applyFill="1" applyBorder="1" applyAlignment="1">
      <alignment vertical="center"/>
    </xf>
    <xf numFmtId="0" fontId="47" fillId="0" borderId="12" xfId="0" applyFont="1" applyBorder="1" applyAlignment="1">
      <alignment horizontal="right"/>
    </xf>
    <xf numFmtId="49" fontId="1" fillId="0" borderId="0" xfId="66" applyNumberFormat="1" applyFont="1" applyFill="1" applyAlignment="1">
      <alignment horizontal="center"/>
      <protection/>
    </xf>
    <xf numFmtId="0" fontId="4" fillId="0" borderId="12" xfId="0" applyFont="1" applyBorder="1" applyAlignment="1">
      <alignment horizontal="right"/>
    </xf>
    <xf numFmtId="0" fontId="0" fillId="0" borderId="0" xfId="0" applyAlignment="1">
      <alignment vertical="top" wrapText="1"/>
    </xf>
    <xf numFmtId="0" fontId="51" fillId="0" borderId="25" xfId="0" applyFont="1" applyBorder="1" applyAlignment="1">
      <alignment horizontal="right" vertical="top"/>
    </xf>
    <xf numFmtId="0" fontId="51" fillId="0" borderId="27" xfId="0" applyFont="1" applyBorder="1" applyAlignment="1">
      <alignment horizontal="right" vertical="top" shrinkToFit="1"/>
    </xf>
    <xf numFmtId="0" fontId="47" fillId="0" borderId="0" xfId="0" applyFont="1" applyAlignment="1">
      <alignment/>
    </xf>
    <xf numFmtId="0" fontId="47" fillId="24" borderId="27" xfId="0" applyFont="1" applyFill="1" applyBorder="1" applyAlignment="1">
      <alignment vertical="center" shrinkToFit="1"/>
    </xf>
    <xf numFmtId="0" fontId="47" fillId="24" borderId="27" xfId="0" applyFont="1" applyFill="1" applyBorder="1" applyAlignment="1">
      <alignment/>
    </xf>
    <xf numFmtId="0" fontId="47" fillId="24" borderId="27" xfId="0" applyFont="1" applyFill="1" applyBorder="1" applyAlignment="1">
      <alignment vertical="center"/>
    </xf>
    <xf numFmtId="0" fontId="47" fillId="24" borderId="23" xfId="0" applyFont="1" applyFill="1" applyBorder="1" applyAlignment="1">
      <alignment vertical="center" wrapText="1"/>
    </xf>
    <xf numFmtId="3" fontId="10" fillId="0" borderId="10" xfId="0" applyNumberFormat="1" applyFont="1" applyBorder="1" applyAlignment="1">
      <alignment vertical="center"/>
    </xf>
    <xf numFmtId="3" fontId="10" fillId="0" borderId="0" xfId="0" applyNumberFormat="1" applyFont="1" applyBorder="1" applyAlignment="1">
      <alignment vertical="center"/>
    </xf>
    <xf numFmtId="38" fontId="10" fillId="0" borderId="10" xfId="49" applyFont="1" applyBorder="1" applyAlignment="1">
      <alignment/>
    </xf>
    <xf numFmtId="38" fontId="10" fillId="0" borderId="0" xfId="49" applyFont="1" applyBorder="1" applyAlignment="1">
      <alignment/>
    </xf>
    <xf numFmtId="38" fontId="10" fillId="0" borderId="0" xfId="49" applyFont="1" applyFill="1" applyBorder="1" applyAlignment="1">
      <alignment/>
    </xf>
    <xf numFmtId="38" fontId="10" fillId="0" borderId="23" xfId="49" applyFont="1" applyBorder="1" applyAlignment="1">
      <alignment/>
    </xf>
    <xf numFmtId="38" fontId="10" fillId="0" borderId="12" xfId="49" applyFont="1" applyFill="1" applyBorder="1" applyAlignment="1">
      <alignment/>
    </xf>
    <xf numFmtId="0" fontId="47" fillId="24" borderId="23" xfId="0" applyFont="1" applyFill="1" applyBorder="1" applyAlignment="1">
      <alignment vertical="center" shrinkToFit="1"/>
    </xf>
    <xf numFmtId="0" fontId="47" fillId="24" borderId="12" xfId="0" applyFont="1" applyFill="1" applyBorder="1" applyAlignment="1">
      <alignment vertical="center" shrinkToFit="1"/>
    </xf>
    <xf numFmtId="3" fontId="10" fillId="0" borderId="0" xfId="0" applyNumberFormat="1" applyFont="1" applyFill="1" applyBorder="1" applyAlignment="1">
      <alignment vertical="center"/>
    </xf>
    <xf numFmtId="3" fontId="10" fillId="0" borderId="23" xfId="0" applyNumberFormat="1" applyFont="1" applyBorder="1" applyAlignment="1">
      <alignment vertical="center"/>
    </xf>
    <xf numFmtId="3" fontId="10" fillId="0" borderId="12" xfId="0" applyNumberFormat="1" applyFont="1" applyFill="1" applyBorder="1" applyAlignment="1">
      <alignment vertical="center"/>
    </xf>
    <xf numFmtId="3" fontId="10" fillId="0" borderId="12" xfId="0" applyNumberFormat="1" applyFont="1" applyBorder="1" applyAlignment="1">
      <alignment vertical="center"/>
    </xf>
    <xf numFmtId="0" fontId="47" fillId="24" borderId="22" xfId="0" applyFont="1" applyFill="1" applyBorder="1" applyAlignment="1">
      <alignment horizontal="center" vertical="center" wrapText="1" shrinkToFit="1"/>
    </xf>
    <xf numFmtId="0" fontId="47" fillId="24" borderId="21" xfId="0" applyFont="1" applyFill="1" applyBorder="1" applyAlignment="1">
      <alignment horizontal="center" vertical="center" wrapText="1" shrinkToFit="1"/>
    </xf>
    <xf numFmtId="0" fontId="4" fillId="24" borderId="27" xfId="0" applyFont="1" applyFill="1" applyBorder="1" applyAlignment="1">
      <alignment/>
    </xf>
    <xf numFmtId="0" fontId="47" fillId="24" borderId="28" xfId="0" applyFont="1" applyFill="1" applyBorder="1" applyAlignment="1">
      <alignment vertical="center" shrinkToFit="1"/>
    </xf>
    <xf numFmtId="0" fontId="47" fillId="24" borderId="23" xfId="0" applyFont="1" applyFill="1" applyBorder="1" applyAlignment="1">
      <alignment/>
    </xf>
    <xf numFmtId="0" fontId="51" fillId="0" borderId="25" xfId="0" applyFont="1" applyBorder="1" applyAlignment="1">
      <alignment horizontal="right" vertical="center"/>
    </xf>
    <xf numFmtId="0" fontId="51" fillId="0" borderId="27" xfId="0" applyFont="1" applyBorder="1" applyAlignment="1">
      <alignment horizontal="right" vertical="center"/>
    </xf>
    <xf numFmtId="0" fontId="47" fillId="24" borderId="19" xfId="0" applyFont="1" applyFill="1" applyBorder="1" applyAlignment="1">
      <alignment vertical="center" wrapText="1"/>
    </xf>
    <xf numFmtId="0" fontId="51" fillId="0" borderId="27" xfId="0" applyFont="1" applyBorder="1" applyAlignment="1">
      <alignment horizontal="right" vertical="top"/>
    </xf>
    <xf numFmtId="0" fontId="47" fillId="24" borderId="0" xfId="0" applyFont="1" applyFill="1" applyBorder="1" applyAlignment="1">
      <alignment/>
    </xf>
    <xf numFmtId="0" fontId="47" fillId="24" borderId="23" xfId="0" applyFont="1" applyFill="1" applyBorder="1" applyAlignment="1">
      <alignment vertical="center"/>
    </xf>
    <xf numFmtId="179" fontId="10" fillId="0" borderId="0" xfId="0" applyNumberFormat="1" applyFont="1" applyBorder="1" applyAlignment="1">
      <alignment/>
    </xf>
    <xf numFmtId="189" fontId="10" fillId="0" borderId="0" xfId="0" applyNumberFormat="1" applyFont="1" applyBorder="1" applyAlignment="1">
      <alignment/>
    </xf>
    <xf numFmtId="181" fontId="10" fillId="0" borderId="0" xfId="0" applyNumberFormat="1" applyFont="1" applyBorder="1" applyAlignment="1">
      <alignment/>
    </xf>
    <xf numFmtId="179" fontId="10" fillId="0" borderId="12" xfId="0" applyNumberFormat="1" applyFont="1" applyBorder="1" applyAlignment="1">
      <alignment/>
    </xf>
    <xf numFmtId="189" fontId="10" fillId="0" borderId="12" xfId="0" applyNumberFormat="1" applyFont="1" applyBorder="1" applyAlignment="1">
      <alignment/>
    </xf>
    <xf numFmtId="181" fontId="10" fillId="0" borderId="12" xfId="0" applyNumberFormat="1" applyFont="1" applyBorder="1" applyAlignment="1">
      <alignment/>
    </xf>
    <xf numFmtId="3" fontId="10" fillId="0" borderId="10" xfId="0" applyNumberFormat="1" applyFont="1" applyFill="1" applyBorder="1" applyAlignment="1">
      <alignment vertical="center"/>
    </xf>
    <xf numFmtId="3" fontId="10" fillId="0" borderId="23" xfId="0" applyNumberFormat="1" applyFont="1" applyFill="1" applyBorder="1" applyAlignment="1">
      <alignment vertical="center"/>
    </xf>
    <xf numFmtId="0" fontId="10" fillId="0" borderId="0" xfId="0" applyFont="1" applyAlignment="1">
      <alignment/>
    </xf>
    <xf numFmtId="38" fontId="10" fillId="0" borderId="0" xfId="0" applyNumberFormat="1" applyFont="1" applyBorder="1" applyAlignment="1">
      <alignment vertical="center"/>
    </xf>
    <xf numFmtId="38" fontId="52" fillId="0" borderId="0" xfId="0" applyNumberFormat="1" applyFont="1" applyBorder="1" applyAlignment="1">
      <alignment/>
    </xf>
    <xf numFmtId="38" fontId="10" fillId="0" borderId="0" xfId="0" applyNumberFormat="1" applyFont="1" applyBorder="1" applyAlignment="1">
      <alignment/>
    </xf>
    <xf numFmtId="38" fontId="10" fillId="0" borderId="0" xfId="49" applyNumberFormat="1" applyFont="1" applyBorder="1" applyAlignment="1">
      <alignment/>
    </xf>
    <xf numFmtId="38" fontId="10" fillId="0" borderId="0" xfId="49" applyNumberFormat="1" applyFont="1" applyFill="1" applyBorder="1" applyAlignment="1">
      <alignment/>
    </xf>
    <xf numFmtId="38" fontId="52" fillId="0" borderId="0" xfId="0" applyNumberFormat="1" applyFont="1" applyFill="1" applyBorder="1" applyAlignment="1">
      <alignment/>
    </xf>
    <xf numFmtId="38" fontId="10" fillId="0" borderId="0" xfId="0" applyNumberFormat="1" applyFont="1" applyFill="1" applyBorder="1" applyAlignment="1">
      <alignment/>
    </xf>
    <xf numFmtId="38" fontId="10" fillId="0" borderId="12" xfId="49" applyNumberFormat="1" applyFont="1" applyFill="1" applyBorder="1" applyAlignment="1">
      <alignment/>
    </xf>
    <xf numFmtId="38" fontId="52" fillId="0" borderId="12" xfId="0" applyNumberFormat="1" applyFont="1" applyFill="1" applyBorder="1" applyAlignment="1">
      <alignment/>
    </xf>
    <xf numFmtId="38" fontId="10" fillId="0" borderId="12" xfId="0" applyNumberFormat="1" applyFont="1" applyFill="1" applyBorder="1" applyAlignment="1">
      <alignment/>
    </xf>
    <xf numFmtId="38" fontId="10" fillId="0" borderId="0" xfId="0" applyNumberFormat="1" applyFont="1" applyFill="1" applyBorder="1" applyAlignment="1">
      <alignment vertical="center"/>
    </xf>
    <xf numFmtId="38" fontId="10" fillId="0" borderId="12" xfId="0" applyNumberFormat="1" applyFont="1" applyFill="1" applyBorder="1" applyAlignment="1">
      <alignment vertical="center"/>
    </xf>
    <xf numFmtId="189" fontId="10" fillId="0" borderId="0" xfId="0" applyNumberFormat="1" applyFont="1" applyFill="1" applyBorder="1" applyAlignment="1">
      <alignment/>
    </xf>
    <xf numFmtId="38" fontId="50" fillId="0" borderId="0" xfId="49" applyFont="1" applyAlignment="1">
      <alignment vertical="top" wrapText="1"/>
    </xf>
    <xf numFmtId="189" fontId="10" fillId="0" borderId="10" xfId="0" applyNumberFormat="1" applyFont="1" applyBorder="1" applyAlignment="1">
      <alignment vertical="center"/>
    </xf>
    <xf numFmtId="189" fontId="10" fillId="0" borderId="0" xfId="0" applyNumberFormat="1" applyFont="1" applyBorder="1" applyAlignment="1">
      <alignment vertical="center"/>
    </xf>
    <xf numFmtId="189" fontId="10" fillId="0" borderId="0" xfId="0" applyNumberFormat="1" applyFont="1" applyFill="1" applyBorder="1" applyAlignment="1">
      <alignment vertical="center"/>
    </xf>
    <xf numFmtId="189" fontId="10" fillId="0" borderId="23" xfId="0" applyNumberFormat="1" applyFont="1" applyBorder="1" applyAlignment="1">
      <alignment vertical="center"/>
    </xf>
    <xf numFmtId="189" fontId="10" fillId="0" borderId="12" xfId="0" applyNumberFormat="1" applyFont="1" applyFill="1" applyBorder="1" applyAlignment="1">
      <alignment vertical="center"/>
    </xf>
    <xf numFmtId="189" fontId="10" fillId="0" borderId="10" xfId="49" applyNumberFormat="1" applyFont="1" applyBorder="1" applyAlignment="1">
      <alignment/>
    </xf>
    <xf numFmtId="189" fontId="10" fillId="0" borderId="0" xfId="49" applyNumberFormat="1" applyFont="1" applyBorder="1" applyAlignment="1">
      <alignment/>
    </xf>
    <xf numFmtId="189" fontId="10" fillId="0" borderId="10" xfId="49" applyNumberFormat="1" applyFont="1" applyFill="1" applyBorder="1" applyAlignment="1">
      <alignment/>
    </xf>
    <xf numFmtId="189" fontId="10" fillId="0" borderId="0" xfId="49" applyNumberFormat="1" applyFont="1" applyFill="1" applyBorder="1" applyAlignment="1">
      <alignment/>
    </xf>
    <xf numFmtId="189" fontId="10" fillId="0" borderId="23" xfId="49" applyNumberFormat="1" applyFont="1" applyFill="1" applyBorder="1" applyAlignment="1">
      <alignment/>
    </xf>
    <xf numFmtId="189" fontId="10" fillId="0" borderId="12" xfId="0" applyNumberFormat="1" applyFont="1" applyFill="1" applyBorder="1" applyAlignment="1">
      <alignment/>
    </xf>
    <xf numFmtId="189" fontId="10" fillId="0" borderId="12" xfId="49" applyNumberFormat="1" applyFont="1" applyFill="1" applyBorder="1" applyAlignment="1">
      <alignment/>
    </xf>
    <xf numFmtId="0" fontId="70" fillId="0" borderId="0" xfId="70" applyFont="1" applyFill="1">
      <alignment/>
      <protection/>
    </xf>
    <xf numFmtId="0" fontId="15" fillId="0" borderId="0" xfId="67" applyFont="1" applyAlignment="1">
      <alignment horizontal="center" vertical="center" shrinkToFit="1"/>
      <protection/>
    </xf>
    <xf numFmtId="0" fontId="1" fillId="0" borderId="0" xfId="67" applyFont="1">
      <alignment vertical="center"/>
      <protection/>
    </xf>
    <xf numFmtId="0" fontId="1" fillId="0" borderId="0" xfId="67" applyFont="1" applyAlignment="1">
      <alignment horizontal="center" vertical="center"/>
      <protection/>
    </xf>
    <xf numFmtId="0" fontId="1" fillId="0" borderId="0" xfId="67" applyFont="1" applyAlignment="1">
      <alignment/>
      <protection/>
    </xf>
    <xf numFmtId="49" fontId="5" fillId="0" borderId="27" xfId="49" applyNumberFormat="1" applyFont="1" applyBorder="1" applyAlignment="1">
      <alignment horizontal="right" vertical="center"/>
    </xf>
    <xf numFmtId="49" fontId="5" fillId="0" borderId="27" xfId="49" applyNumberFormat="1" applyFont="1" applyBorder="1" applyAlignment="1">
      <alignment horizontal="center" vertical="center"/>
    </xf>
    <xf numFmtId="189" fontId="1" fillId="0" borderId="25" xfId="0" applyNumberFormat="1" applyFont="1" applyBorder="1" applyAlignment="1">
      <alignment/>
    </xf>
    <xf numFmtId="189" fontId="1" fillId="0" borderId="27" xfId="0" applyNumberFormat="1" applyFont="1" applyBorder="1" applyAlignment="1">
      <alignment/>
    </xf>
    <xf numFmtId="189" fontId="1" fillId="0" borderId="27" xfId="67" applyNumberFormat="1" applyFont="1" applyBorder="1" applyAlignment="1">
      <alignment horizontal="right" vertical="center"/>
      <protection/>
    </xf>
    <xf numFmtId="49" fontId="5" fillId="0" borderId="0" xfId="49" applyNumberFormat="1" applyFont="1" applyBorder="1" applyAlignment="1">
      <alignment horizontal="right" vertical="center"/>
    </xf>
    <xf numFmtId="49" fontId="5" fillId="0" borderId="0" xfId="49" applyNumberFormat="1" applyFont="1" applyBorder="1" applyAlignment="1">
      <alignment horizontal="center" vertical="center"/>
    </xf>
    <xf numFmtId="189" fontId="1" fillId="0" borderId="10" xfId="0" applyNumberFormat="1" applyFont="1" applyBorder="1" applyAlignment="1">
      <alignment/>
    </xf>
    <xf numFmtId="189" fontId="1" fillId="0" borderId="0" xfId="67" applyNumberFormat="1" applyFont="1" applyBorder="1" applyAlignment="1">
      <alignment horizontal="right" vertical="center"/>
      <protection/>
    </xf>
    <xf numFmtId="189" fontId="1" fillId="0" borderId="10" xfId="49" applyNumberFormat="1" applyFont="1" applyBorder="1" applyAlignment="1">
      <alignment vertical="center"/>
    </xf>
    <xf numFmtId="189" fontId="1" fillId="0" borderId="0" xfId="49" applyNumberFormat="1" applyFont="1" applyBorder="1" applyAlignment="1">
      <alignment vertical="center"/>
    </xf>
    <xf numFmtId="0" fontId="1" fillId="0" borderId="0" xfId="67" applyFont="1" applyBorder="1">
      <alignment vertical="center"/>
      <protection/>
    </xf>
    <xf numFmtId="195" fontId="1" fillId="0" borderId="0" xfId="49" applyNumberFormat="1" applyFont="1" applyBorder="1" applyAlignment="1">
      <alignment vertical="center"/>
    </xf>
    <xf numFmtId="189" fontId="1" fillId="0" borderId="27" xfId="49" applyNumberFormat="1" applyFont="1" applyBorder="1" applyAlignment="1">
      <alignment vertical="center"/>
    </xf>
    <xf numFmtId="0" fontId="1" fillId="0" borderId="0" xfId="67" applyFont="1" applyBorder="1" applyAlignment="1">
      <alignment/>
      <protection/>
    </xf>
    <xf numFmtId="189" fontId="1" fillId="0" borderId="0" xfId="67" applyNumberFormat="1" applyFont="1" applyBorder="1">
      <alignment vertical="center"/>
      <protection/>
    </xf>
    <xf numFmtId="49" fontId="5" fillId="0" borderId="11" xfId="49" applyNumberFormat="1" applyFont="1" applyBorder="1" applyAlignment="1">
      <alignment horizontal="center" vertical="center"/>
    </xf>
    <xf numFmtId="49" fontId="34" fillId="0" borderId="0" xfId="49" applyNumberFormat="1" applyFont="1" applyBorder="1" applyAlignment="1">
      <alignment horizontal="right" vertical="center"/>
    </xf>
    <xf numFmtId="195" fontId="1" fillId="0" borderId="27" xfId="49" applyNumberFormat="1" applyFont="1" applyBorder="1" applyAlignment="1">
      <alignment vertical="center"/>
    </xf>
    <xf numFmtId="195" fontId="1" fillId="0" borderId="27" xfId="49" applyNumberFormat="1" applyFont="1" applyBorder="1" applyAlignment="1">
      <alignment/>
    </xf>
    <xf numFmtId="195" fontId="1" fillId="0" borderId="0" xfId="49" applyNumberFormat="1" applyFont="1" applyBorder="1" applyAlignment="1">
      <alignment/>
    </xf>
    <xf numFmtId="0" fontId="1" fillId="0" borderId="0" xfId="63" applyFont="1">
      <alignment/>
      <protection/>
    </xf>
    <xf numFmtId="176" fontId="1" fillId="0" borderId="0" xfId="63" applyNumberFormat="1" applyFont="1" applyBorder="1">
      <alignment/>
      <protection/>
    </xf>
    <xf numFmtId="0" fontId="1" fillId="0" borderId="0" xfId="63" applyFont="1" applyBorder="1">
      <alignment/>
      <protection/>
    </xf>
    <xf numFmtId="0" fontId="1" fillId="0" borderId="0" xfId="63" applyFont="1" applyAlignment="1" quotePrefix="1">
      <alignment horizontal="left"/>
      <protection/>
    </xf>
    <xf numFmtId="0" fontId="1" fillId="24" borderId="25" xfId="63" applyFont="1" applyFill="1" applyBorder="1" applyAlignment="1">
      <alignment horizontal="centerContinuous" shrinkToFit="1"/>
      <protection/>
    </xf>
    <xf numFmtId="0" fontId="1" fillId="24" borderId="27" xfId="63" applyFont="1" applyFill="1" applyBorder="1" applyAlignment="1">
      <alignment horizontal="centerContinuous" shrinkToFit="1"/>
      <protection/>
    </xf>
    <xf numFmtId="0" fontId="1" fillId="24" borderId="28" xfId="63" applyFont="1" applyFill="1" applyBorder="1" applyAlignment="1">
      <alignment horizontal="centerContinuous" shrinkToFit="1"/>
      <protection/>
    </xf>
    <xf numFmtId="0" fontId="1" fillId="24" borderId="26" xfId="63" applyFont="1" applyFill="1" applyBorder="1" applyAlignment="1">
      <alignment horizontal="centerContinuous" shrinkToFit="1"/>
      <protection/>
    </xf>
    <xf numFmtId="0" fontId="1" fillId="24" borderId="25" xfId="63" applyFont="1" applyFill="1" applyBorder="1" applyAlignment="1" quotePrefix="1">
      <alignment horizontal="centerContinuous" shrinkToFit="1"/>
      <protection/>
    </xf>
    <xf numFmtId="0" fontId="1" fillId="24" borderId="21" xfId="63" applyFont="1" applyFill="1" applyBorder="1" applyAlignment="1">
      <alignment horizontal="center" vertical="center" shrinkToFit="1"/>
      <protection/>
    </xf>
    <xf numFmtId="0" fontId="1" fillId="0" borderId="10" xfId="63" applyFont="1" applyBorder="1" applyAlignment="1">
      <alignment horizontal="right" vertical="center" shrinkToFit="1"/>
      <protection/>
    </xf>
    <xf numFmtId="49" fontId="1" fillId="0" borderId="0" xfId="63" applyNumberFormat="1" applyFont="1" applyBorder="1" applyAlignment="1">
      <alignment horizontal="right" vertical="center" shrinkToFit="1"/>
      <protection/>
    </xf>
    <xf numFmtId="0" fontId="1" fillId="0" borderId="0" xfId="63" applyFont="1" applyBorder="1" applyAlignment="1">
      <alignment horizontal="left" vertical="center" shrinkToFit="1"/>
      <protection/>
    </xf>
    <xf numFmtId="176" fontId="1" fillId="0" borderId="10" xfId="63" applyNumberFormat="1" applyFont="1" applyBorder="1">
      <alignment/>
      <protection/>
    </xf>
    <xf numFmtId="176" fontId="1" fillId="0" borderId="11" xfId="63" applyNumberFormat="1" applyFont="1" applyBorder="1">
      <alignment/>
      <protection/>
    </xf>
    <xf numFmtId="176" fontId="1" fillId="0" borderId="10" xfId="63" applyNumberFormat="1" applyFont="1" applyFill="1" applyBorder="1">
      <alignment/>
      <protection/>
    </xf>
    <xf numFmtId="181" fontId="1" fillId="0" borderId="10" xfId="63" applyNumberFormat="1" applyFont="1" applyBorder="1">
      <alignment/>
      <protection/>
    </xf>
    <xf numFmtId="181" fontId="1" fillId="0" borderId="11" xfId="63" applyNumberFormat="1" applyFont="1" applyBorder="1">
      <alignment/>
      <protection/>
    </xf>
    <xf numFmtId="181" fontId="1" fillId="0" borderId="0" xfId="63" applyNumberFormat="1" applyFont="1" applyBorder="1">
      <alignment/>
      <protection/>
    </xf>
    <xf numFmtId="0" fontId="1" fillId="0" borderId="10" xfId="63" applyFont="1" applyFill="1" applyBorder="1" applyAlignment="1">
      <alignment horizontal="right" vertical="center" shrinkToFit="1"/>
      <protection/>
    </xf>
    <xf numFmtId="0" fontId="1" fillId="0" borderId="0" xfId="63" applyFont="1" applyFill="1" applyBorder="1" applyAlignment="1">
      <alignment horizontal="left" vertical="center" shrinkToFit="1"/>
      <protection/>
    </xf>
    <xf numFmtId="176" fontId="1" fillId="0" borderId="11" xfId="63" applyNumberFormat="1" applyFont="1" applyFill="1" applyBorder="1">
      <alignment/>
      <protection/>
    </xf>
    <xf numFmtId="176" fontId="1" fillId="0" borderId="0" xfId="63" applyNumberFormat="1" applyFont="1" applyFill="1" applyBorder="1">
      <alignment/>
      <protection/>
    </xf>
    <xf numFmtId="181" fontId="1" fillId="0" borderId="10" xfId="63" applyNumberFormat="1" applyFont="1" applyFill="1" applyBorder="1">
      <alignment/>
      <protection/>
    </xf>
    <xf numFmtId="181" fontId="1" fillId="0" borderId="11" xfId="63" applyNumberFormat="1" applyFont="1" applyFill="1" applyBorder="1">
      <alignment/>
      <protection/>
    </xf>
    <xf numFmtId="181" fontId="1" fillId="0" borderId="0" xfId="63" applyNumberFormat="1" applyFont="1" applyFill="1" applyBorder="1">
      <alignment/>
      <protection/>
    </xf>
    <xf numFmtId="49" fontId="1" fillId="0" borderId="10" xfId="63" applyNumberFormat="1" applyFont="1" applyBorder="1" applyAlignment="1">
      <alignment horizontal="right" vertical="center" shrinkToFit="1"/>
      <protection/>
    </xf>
    <xf numFmtId="49" fontId="1" fillId="0" borderId="0" xfId="63" applyNumberFormat="1" applyFont="1" applyBorder="1" applyAlignment="1">
      <alignment horizontal="left" vertical="center" shrinkToFit="1"/>
      <protection/>
    </xf>
    <xf numFmtId="49" fontId="1" fillId="0" borderId="23" xfId="63" applyNumberFormat="1" applyFont="1" applyBorder="1" applyAlignment="1">
      <alignment horizontal="right" vertical="center" shrinkToFit="1"/>
      <protection/>
    </xf>
    <xf numFmtId="49" fontId="1" fillId="0" borderId="12" xfId="63" applyNumberFormat="1" applyFont="1" applyBorder="1" applyAlignment="1">
      <alignment horizontal="right" vertical="center" shrinkToFit="1"/>
      <protection/>
    </xf>
    <xf numFmtId="49" fontId="1" fillId="0" borderId="12" xfId="63" applyNumberFormat="1" applyFont="1" applyBorder="1" applyAlignment="1">
      <alignment horizontal="left" vertical="center" shrinkToFit="1"/>
      <protection/>
    </xf>
    <xf numFmtId="176" fontId="1" fillId="0" borderId="23" xfId="63" applyNumberFormat="1" applyFont="1" applyBorder="1">
      <alignment/>
      <protection/>
    </xf>
    <xf numFmtId="176" fontId="1" fillId="0" borderId="24" xfId="63" applyNumberFormat="1" applyFont="1" applyBorder="1">
      <alignment/>
      <protection/>
    </xf>
    <xf numFmtId="176" fontId="1" fillId="0" borderId="12" xfId="63" applyNumberFormat="1" applyFont="1" applyBorder="1">
      <alignment/>
      <protection/>
    </xf>
    <xf numFmtId="181" fontId="1" fillId="0" borderId="23" xfId="63" applyNumberFormat="1" applyFont="1" applyBorder="1">
      <alignment/>
      <protection/>
    </xf>
    <xf numFmtId="181" fontId="1" fillId="0" borderId="24" xfId="63" applyNumberFormat="1" applyFont="1" applyBorder="1">
      <alignment/>
      <protection/>
    </xf>
    <xf numFmtId="181" fontId="1" fillId="0" borderId="12" xfId="63" applyNumberFormat="1" applyFont="1" applyBorder="1">
      <alignment/>
      <protection/>
    </xf>
    <xf numFmtId="176" fontId="1" fillId="0" borderId="0" xfId="63" applyNumberFormat="1" applyFont="1">
      <alignment/>
      <protection/>
    </xf>
    <xf numFmtId="0" fontId="1" fillId="0" borderId="12" xfId="63" applyFont="1" applyBorder="1">
      <alignment/>
      <protection/>
    </xf>
    <xf numFmtId="0" fontId="1" fillId="24" borderId="22" xfId="63" applyFont="1" applyFill="1" applyBorder="1" applyAlignment="1">
      <alignment horizontal="centerContinuous" shrinkToFit="1"/>
      <protection/>
    </xf>
    <xf numFmtId="0" fontId="1" fillId="24" borderId="20" xfId="63" applyFont="1" applyFill="1" applyBorder="1" applyAlignment="1">
      <alignment horizontal="centerContinuous" shrinkToFit="1"/>
      <protection/>
    </xf>
    <xf numFmtId="0" fontId="1" fillId="24" borderId="19" xfId="63" applyFont="1" applyFill="1" applyBorder="1" applyAlignment="1">
      <alignment horizontal="centerContinuous" shrinkToFit="1"/>
      <protection/>
    </xf>
    <xf numFmtId="0" fontId="1" fillId="24" borderId="21" xfId="63" applyFont="1" applyFill="1" applyBorder="1" applyAlignment="1">
      <alignment horizontal="centerContinuous" shrinkToFit="1"/>
      <protection/>
    </xf>
    <xf numFmtId="0" fontId="1" fillId="0" borderId="10" xfId="63" applyFont="1" applyBorder="1">
      <alignment/>
      <protection/>
    </xf>
    <xf numFmtId="0" fontId="15" fillId="0" borderId="0" xfId="0" applyFont="1" applyAlignment="1">
      <alignment/>
    </xf>
    <xf numFmtId="189" fontId="1" fillId="0" borderId="25" xfId="0" applyNumberFormat="1" applyFont="1" applyFill="1" applyBorder="1" applyAlignment="1">
      <alignment/>
    </xf>
    <xf numFmtId="189" fontId="1" fillId="0" borderId="27" xfId="0" applyNumberFormat="1" applyFont="1" applyFill="1" applyBorder="1" applyAlignment="1">
      <alignment/>
    </xf>
    <xf numFmtId="189" fontId="1" fillId="0" borderId="10" xfId="0" applyNumberFormat="1" applyFont="1" applyFill="1" applyBorder="1" applyAlignment="1">
      <alignment/>
    </xf>
    <xf numFmtId="0" fontId="5" fillId="0" borderId="0" xfId="68" applyFont="1" applyAlignment="1">
      <alignment textRotation="180"/>
      <protection/>
    </xf>
    <xf numFmtId="49" fontId="5" fillId="0" borderId="0" xfId="0" applyNumberFormat="1" applyFont="1" applyAlignment="1">
      <alignment/>
    </xf>
    <xf numFmtId="0" fontId="1" fillId="0" borderId="0" xfId="67" applyFont="1" applyFill="1">
      <alignment vertical="center"/>
      <protection/>
    </xf>
    <xf numFmtId="184" fontId="5" fillId="0" borderId="0" xfId="64" applyNumberFormat="1" applyFont="1">
      <alignment/>
      <protection/>
    </xf>
    <xf numFmtId="184" fontId="1" fillId="0" borderId="0" xfId="64" applyNumberFormat="1" applyFont="1" applyAlignment="1">
      <alignment horizontal="left"/>
      <protection/>
    </xf>
    <xf numFmtId="184" fontId="27" fillId="0" borderId="0" xfId="64" applyNumberFormat="1" applyFont="1" applyAlignment="1">
      <alignment horizontal="left"/>
      <protection/>
    </xf>
    <xf numFmtId="0" fontId="28" fillId="0" borderId="0" xfId="67" applyFont="1" applyFill="1" applyAlignment="1">
      <alignment vertical="center"/>
      <protection/>
    </xf>
    <xf numFmtId="0" fontId="17" fillId="0" borderId="0" xfId="69" applyFont="1" applyFill="1">
      <alignment/>
      <protection/>
    </xf>
    <xf numFmtId="0" fontId="1" fillId="0" borderId="0" xfId="67" applyFont="1" applyFill="1" applyBorder="1">
      <alignment vertical="center"/>
      <protection/>
    </xf>
    <xf numFmtId="0" fontId="5" fillId="0" borderId="0" xfId="69" applyFont="1" applyFill="1">
      <alignment/>
      <protection/>
    </xf>
    <xf numFmtId="189" fontId="69" fillId="0" borderId="0" xfId="69" applyNumberFormat="1" applyFont="1" applyFill="1" applyBorder="1">
      <alignment/>
      <protection/>
    </xf>
    <xf numFmtId="195" fontId="1" fillId="0" borderId="0" xfId="49" applyNumberFormat="1" applyFont="1" applyFill="1" applyBorder="1" applyAlignment="1">
      <alignment vertical="center"/>
    </xf>
    <xf numFmtId="14" fontId="1" fillId="0" borderId="0" xfId="72" applyNumberFormat="1">
      <alignment/>
      <protection/>
    </xf>
    <xf numFmtId="14" fontId="13" fillId="0" borderId="0" xfId="64" applyNumberFormat="1" applyFont="1" applyAlignment="1">
      <alignment horizontal="center"/>
      <protection/>
    </xf>
    <xf numFmtId="14" fontId="1" fillId="0" borderId="0" xfId="63" applyNumberFormat="1" applyFont="1">
      <alignment/>
      <protection/>
    </xf>
    <xf numFmtId="14" fontId="23" fillId="0" borderId="0" xfId="71" applyNumberFormat="1" applyFont="1">
      <alignment vertical="center"/>
      <protection/>
    </xf>
    <xf numFmtId="0" fontId="5" fillId="0" borderId="0" xfId="67" applyFont="1" applyAlignment="1">
      <alignment horizontal="right" vertical="center"/>
      <protection/>
    </xf>
    <xf numFmtId="0" fontId="5" fillId="0" borderId="0" xfId="67" applyFont="1" applyBorder="1">
      <alignment vertical="center"/>
      <protection/>
    </xf>
    <xf numFmtId="189" fontId="16" fillId="0" borderId="23" xfId="49" applyNumberFormat="1" applyFont="1" applyBorder="1" applyAlignment="1">
      <alignment horizontal="right" vertical="center"/>
    </xf>
    <xf numFmtId="189" fontId="16" fillId="0" borderId="12" xfId="49" applyNumberFormat="1" applyFont="1" applyBorder="1" applyAlignment="1">
      <alignment horizontal="right" vertical="center"/>
    </xf>
    <xf numFmtId="189" fontId="16" fillId="0" borderId="19" xfId="49" applyNumberFormat="1" applyFont="1" applyBorder="1" applyAlignment="1">
      <alignment horizontal="right"/>
    </xf>
    <xf numFmtId="0" fontId="27" fillId="23" borderId="27" xfId="64" applyFont="1" applyFill="1" applyBorder="1" applyAlignment="1">
      <alignment horizontal="center" vertical="center"/>
      <protection/>
    </xf>
    <xf numFmtId="0" fontId="27" fillId="23" borderId="20" xfId="64" applyFont="1" applyFill="1" applyBorder="1" applyAlignment="1">
      <alignment vertical="center"/>
      <protection/>
    </xf>
    <xf numFmtId="0" fontId="27" fillId="23" borderId="19" xfId="64" applyFont="1" applyFill="1" applyBorder="1" applyAlignment="1">
      <alignment vertical="center"/>
      <protection/>
    </xf>
    <xf numFmtId="0" fontId="27" fillId="23" borderId="27" xfId="64" applyFont="1" applyFill="1" applyBorder="1" applyAlignment="1">
      <alignment vertical="center"/>
      <protection/>
    </xf>
    <xf numFmtId="0" fontId="27" fillId="23" borderId="28" xfId="64" applyFont="1" applyFill="1" applyBorder="1" applyAlignment="1">
      <alignment vertical="center"/>
      <protection/>
    </xf>
    <xf numFmtId="0" fontId="4" fillId="23" borderId="27" xfId="68" applyFont="1" applyFill="1" applyBorder="1" applyAlignment="1">
      <alignment horizontal="center"/>
      <protection/>
    </xf>
    <xf numFmtId="0" fontId="4" fillId="23" borderId="28" xfId="68" applyFont="1" applyFill="1" applyBorder="1" applyAlignment="1">
      <alignment horizontal="center"/>
      <protection/>
    </xf>
    <xf numFmtId="0" fontId="4" fillId="23" borderId="22" xfId="68" applyFont="1" applyFill="1" applyBorder="1" applyAlignment="1">
      <alignment horizontal="center"/>
      <protection/>
    </xf>
    <xf numFmtId="0" fontId="4" fillId="23" borderId="27"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1" fillId="23" borderId="22" xfId="64" applyFont="1" applyFill="1" applyBorder="1" applyAlignment="1">
      <alignment horizontal="center" vertical="center" wrapText="1"/>
      <protection/>
    </xf>
    <xf numFmtId="0" fontId="1" fillId="23" borderId="21" xfId="64" applyFont="1" applyFill="1" applyBorder="1" applyAlignment="1">
      <alignment horizontal="center" vertical="center" wrapText="1"/>
      <protection/>
    </xf>
    <xf numFmtId="189" fontId="1" fillId="0" borderId="10" xfId="0" applyNumberFormat="1" applyFont="1" applyFill="1" applyBorder="1" applyAlignment="1">
      <alignment horizontal="right"/>
    </xf>
    <xf numFmtId="189" fontId="1" fillId="0" borderId="0" xfId="0" applyNumberFormat="1" applyFont="1" applyFill="1" applyBorder="1" applyAlignment="1">
      <alignment horizontal="right"/>
    </xf>
    <xf numFmtId="49" fontId="5" fillId="0" borderId="36" xfId="64" applyNumberFormat="1" applyFont="1" applyBorder="1" applyAlignment="1">
      <alignment horizontal="distributed" vertical="center"/>
      <protection/>
    </xf>
    <xf numFmtId="0" fontId="5" fillId="0" borderId="25" xfId="64" applyNumberFormat="1" applyFont="1" applyFill="1" applyBorder="1" applyAlignment="1">
      <alignment vertical="center" wrapText="1"/>
      <protection/>
    </xf>
    <xf numFmtId="0" fontId="5" fillId="0" borderId="37"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0" fontId="5" fillId="0" borderId="38" xfId="64" applyNumberFormat="1" applyFont="1" applyFill="1" applyBorder="1" applyAlignment="1">
      <alignment vertical="center" wrapText="1"/>
      <protection/>
    </xf>
    <xf numFmtId="0" fontId="5" fillId="0" borderId="39" xfId="64" applyNumberFormat="1" applyFont="1" applyFill="1" applyBorder="1" applyAlignment="1">
      <alignment vertical="center" wrapText="1"/>
      <protection/>
    </xf>
    <xf numFmtId="0" fontId="4" fillId="0" borderId="0" xfId="68" applyFont="1" applyAlignment="1">
      <alignment/>
      <protection/>
    </xf>
    <xf numFmtId="0" fontId="5" fillId="0" borderId="11" xfId="68" applyFont="1" applyBorder="1" applyAlignment="1">
      <alignment horizontal="distributed" vertical="center" shrinkToFit="1"/>
      <protection/>
    </xf>
    <xf numFmtId="0" fontId="5" fillId="0" borderId="11" xfId="68" applyFont="1" applyBorder="1" applyAlignment="1">
      <alignment vertical="center" shrinkToFit="1"/>
      <protection/>
    </xf>
    <xf numFmtId="0" fontId="5" fillId="0" borderId="24" xfId="68" applyFont="1" applyBorder="1" applyAlignment="1">
      <alignment vertical="center" shrinkToFit="1"/>
      <protection/>
    </xf>
    <xf numFmtId="0" fontId="1" fillId="0" borderId="10" xfId="0" applyFont="1" applyBorder="1" applyAlignment="1">
      <alignment/>
    </xf>
    <xf numFmtId="0" fontId="1" fillId="0" borderId="23" xfId="0" applyFont="1" applyBorder="1" applyAlignment="1">
      <alignment/>
    </xf>
    <xf numFmtId="0" fontId="5" fillId="0" borderId="0" xfId="68" applyFont="1" applyBorder="1" applyAlignment="1">
      <alignment horizontal="distributed" vertical="center" shrinkToFit="1"/>
      <protection/>
    </xf>
    <xf numFmtId="0" fontId="8" fillId="0" borderId="11" xfId="68" applyFont="1" applyBorder="1" applyAlignment="1">
      <alignment horizontal="right" vertical="center"/>
      <protection/>
    </xf>
    <xf numFmtId="49" fontId="5" fillId="0" borderId="24" xfId="64" applyNumberFormat="1" applyFont="1" applyBorder="1" applyAlignment="1">
      <alignment horizontal="distributed" vertical="center"/>
      <protection/>
    </xf>
    <xf numFmtId="0" fontId="19" fillId="0" borderId="17" xfId="64" applyFont="1" applyBorder="1" applyAlignment="1">
      <alignment horizontal="center" vertical="center"/>
      <protection/>
    </xf>
    <xf numFmtId="0" fontId="19" fillId="0" borderId="33" xfId="64" applyFont="1" applyBorder="1" applyAlignment="1">
      <alignment horizontal="center" vertical="center"/>
      <protection/>
    </xf>
    <xf numFmtId="0" fontId="1" fillId="0" borderId="17" xfId="0" applyFont="1" applyBorder="1" applyAlignment="1">
      <alignment horizontal="left" vertical="center"/>
    </xf>
    <xf numFmtId="0" fontId="1" fillId="0" borderId="40" xfId="0" applyFont="1" applyBorder="1" applyAlignment="1">
      <alignment horizontal="left" vertical="center"/>
    </xf>
    <xf numFmtId="0" fontId="1" fillId="0" borderId="37" xfId="0" applyFont="1" applyBorder="1" applyAlignment="1">
      <alignment horizontal="left" vertical="center"/>
    </xf>
    <xf numFmtId="0" fontId="1" fillId="0" borderId="41" xfId="0" applyFont="1" applyBorder="1" applyAlignment="1">
      <alignment horizontal="left" vertical="center"/>
    </xf>
    <xf numFmtId="0" fontId="1" fillId="0" borderId="39" xfId="0" applyFont="1" applyBorder="1" applyAlignment="1">
      <alignment horizontal="left" vertical="center"/>
    </xf>
    <xf numFmtId="0" fontId="1" fillId="0" borderId="10" xfId="0" applyFont="1" applyBorder="1" applyAlignment="1">
      <alignment horizontal="left" vertical="center"/>
    </xf>
    <xf numFmtId="49" fontId="5" fillId="0" borderId="32" xfId="62" applyNumberFormat="1" applyFont="1" applyBorder="1" applyAlignment="1">
      <alignment horizontal="distributed" vertical="center"/>
      <protection/>
    </xf>
    <xf numFmtId="0" fontId="0" fillId="0" borderId="0" xfId="0" applyFont="1" applyAlignment="1">
      <alignment/>
    </xf>
    <xf numFmtId="49" fontId="0" fillId="0" borderId="0" xfId="0" applyNumberFormat="1" applyFont="1" applyAlignment="1">
      <alignment horizontal="left" vertical="top"/>
    </xf>
    <xf numFmtId="49" fontId="0" fillId="0" borderId="0" xfId="62" applyNumberFormat="1" applyFont="1" applyAlignment="1">
      <alignment vertical="center"/>
      <protection/>
    </xf>
    <xf numFmtId="49"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left" vertical="top" wrapText="1"/>
    </xf>
    <xf numFmtId="49" fontId="0" fillId="0" borderId="0" xfId="0" applyNumberFormat="1" applyFont="1" applyBorder="1" applyAlignment="1">
      <alignment/>
    </xf>
    <xf numFmtId="49" fontId="0" fillId="0" borderId="11" xfId="0" applyNumberFormat="1" applyFont="1" applyBorder="1" applyAlignment="1">
      <alignment/>
    </xf>
    <xf numFmtId="49" fontId="0" fillId="0" borderId="12" xfId="0" applyNumberFormat="1" applyFont="1" applyBorder="1" applyAlignment="1">
      <alignment/>
    </xf>
    <xf numFmtId="49" fontId="0" fillId="0" borderId="24" xfId="0" applyNumberFormat="1" applyFont="1" applyBorder="1" applyAlignment="1">
      <alignment/>
    </xf>
    <xf numFmtId="0" fontId="0" fillId="0" borderId="0" xfId="0" applyFont="1" applyAlignment="1">
      <alignment horizontal="left" vertical="top"/>
    </xf>
    <xf numFmtId="49" fontId="0" fillId="0" borderId="0" xfId="62" applyNumberFormat="1" applyFont="1" applyAlignment="1">
      <alignment horizontal="center" vertical="center"/>
      <protection/>
    </xf>
    <xf numFmtId="49" fontId="36" fillId="0" borderId="34" xfId="62" applyNumberFormat="1" applyFont="1" applyBorder="1" applyAlignment="1">
      <alignment vertical="center" shrinkToFit="1"/>
      <protection/>
    </xf>
    <xf numFmtId="49" fontId="36" fillId="0" borderId="42" xfId="62" applyNumberFormat="1" applyFont="1" applyBorder="1" applyAlignment="1">
      <alignment vertical="center" shrinkToFit="1"/>
      <protection/>
    </xf>
    <xf numFmtId="49" fontId="36" fillId="0" borderId="26" xfId="62" applyNumberFormat="1" applyFont="1" applyBorder="1" applyAlignment="1">
      <alignment vertical="center" shrinkToFit="1"/>
      <protection/>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2" xfId="0" applyNumberFormat="1" applyFont="1" applyFill="1" applyBorder="1" applyAlignment="1">
      <alignment vertical="center"/>
    </xf>
    <xf numFmtId="49" fontId="46" fillId="0" borderId="24" xfId="0" applyNumberFormat="1" applyFont="1" applyFill="1" applyBorder="1" applyAlignment="1">
      <alignment vertical="center"/>
    </xf>
    <xf numFmtId="49" fontId="36" fillId="0" borderId="28" xfId="62" applyNumberFormat="1" applyFont="1" applyBorder="1" applyAlignment="1">
      <alignment vertical="center" shrinkToFit="1"/>
      <protection/>
    </xf>
    <xf numFmtId="49" fontId="36" fillId="0" borderId="11" xfId="62" applyNumberFormat="1" applyFont="1" applyBorder="1" applyAlignment="1">
      <alignment vertical="center" shrinkToFit="1"/>
      <protection/>
    </xf>
    <xf numFmtId="49" fontId="36" fillId="0" borderId="24" xfId="62" applyNumberFormat="1" applyFont="1" applyBorder="1" applyAlignment="1">
      <alignment vertical="center" shrinkToFit="1"/>
      <protection/>
    </xf>
    <xf numFmtId="3" fontId="1" fillId="0" borderId="18" xfId="64" applyNumberFormat="1" applyFont="1" applyBorder="1">
      <alignment/>
      <protection/>
    </xf>
    <xf numFmtId="3" fontId="1" fillId="0" borderId="33" xfId="64" applyNumberFormat="1" applyFont="1" applyBorder="1">
      <alignment/>
      <protection/>
    </xf>
    <xf numFmtId="3" fontId="1" fillId="0" borderId="26" xfId="64" applyNumberFormat="1" applyFont="1" applyBorder="1">
      <alignment/>
      <protection/>
    </xf>
    <xf numFmtId="3" fontId="1" fillId="0" borderId="28" xfId="64" applyNumberFormat="1" applyFont="1" applyBorder="1">
      <alignment/>
      <protection/>
    </xf>
    <xf numFmtId="3" fontId="1" fillId="0" borderId="43" xfId="64" applyNumberFormat="1" applyFont="1" applyBorder="1">
      <alignment/>
      <protection/>
    </xf>
    <xf numFmtId="3" fontId="1" fillId="0" borderId="32" xfId="64" applyNumberFormat="1" applyFont="1" applyBorder="1">
      <alignment/>
      <protection/>
    </xf>
    <xf numFmtId="3" fontId="1" fillId="0" borderId="44" xfId="64" applyNumberFormat="1" applyFont="1" applyBorder="1">
      <alignment/>
      <protection/>
    </xf>
    <xf numFmtId="3" fontId="1" fillId="0" borderId="31" xfId="64" applyNumberFormat="1" applyFont="1" applyBorder="1">
      <alignment/>
      <protection/>
    </xf>
    <xf numFmtId="3" fontId="1" fillId="0" borderId="45" xfId="64" applyNumberFormat="1" applyFont="1" applyBorder="1">
      <alignment/>
      <protection/>
    </xf>
    <xf numFmtId="3" fontId="1" fillId="0" borderId="30" xfId="64" applyNumberFormat="1" applyFont="1" applyBorder="1">
      <alignment/>
      <protection/>
    </xf>
    <xf numFmtId="3" fontId="1" fillId="0" borderId="34" xfId="64" applyNumberFormat="1" applyFont="1" applyBorder="1">
      <alignment/>
      <protection/>
    </xf>
    <xf numFmtId="3" fontId="1" fillId="0" borderId="11" xfId="64" applyNumberFormat="1" applyFont="1" applyBorder="1">
      <alignment/>
      <protection/>
    </xf>
    <xf numFmtId="3" fontId="1" fillId="0" borderId="45" xfId="64" applyNumberFormat="1" applyFont="1" applyBorder="1" applyAlignment="1">
      <alignment/>
      <protection/>
    </xf>
    <xf numFmtId="3" fontId="1" fillId="0" borderId="34" xfId="64" applyNumberFormat="1" applyFont="1" applyBorder="1" applyAlignment="1">
      <alignment horizontal="right"/>
      <protection/>
    </xf>
    <xf numFmtId="3" fontId="1" fillId="0" borderId="11" xfId="64" applyNumberFormat="1" applyFont="1" applyBorder="1" applyAlignment="1">
      <alignment horizontal="right"/>
      <protection/>
    </xf>
    <xf numFmtId="3" fontId="1" fillId="0" borderId="44" xfId="64" applyNumberFormat="1" applyFont="1" applyBorder="1" applyAlignment="1">
      <alignment horizontal="right"/>
      <protection/>
    </xf>
    <xf numFmtId="3" fontId="1" fillId="0" borderId="31" xfId="64" applyNumberFormat="1" applyFont="1" applyBorder="1" applyAlignment="1">
      <alignment horizontal="right"/>
      <protection/>
    </xf>
    <xf numFmtId="0" fontId="1" fillId="0" borderId="0" xfId="64" applyFont="1" applyAlignment="1">
      <alignment horizontal="left" vertical="center"/>
      <protection/>
    </xf>
    <xf numFmtId="178" fontId="1" fillId="0" borderId="33" xfId="64" applyNumberFormat="1" applyFont="1" applyBorder="1">
      <alignment/>
      <protection/>
    </xf>
    <xf numFmtId="178" fontId="1" fillId="0" borderId="26" xfId="64" applyNumberFormat="1" applyFont="1" applyBorder="1">
      <alignment/>
      <protection/>
    </xf>
    <xf numFmtId="178" fontId="1" fillId="0" borderId="28" xfId="64" applyNumberFormat="1" applyFont="1" applyBorder="1">
      <alignment/>
      <protection/>
    </xf>
    <xf numFmtId="178" fontId="1" fillId="0" borderId="43" xfId="64" applyNumberFormat="1" applyFont="1" applyBorder="1">
      <alignment/>
      <protection/>
    </xf>
    <xf numFmtId="178" fontId="1" fillId="0" borderId="32" xfId="64" applyNumberFormat="1" applyFont="1" applyBorder="1">
      <alignment/>
      <protection/>
    </xf>
    <xf numFmtId="178" fontId="1" fillId="0" borderId="44" xfId="64" applyNumberFormat="1" applyFont="1" applyBorder="1">
      <alignment/>
      <protection/>
    </xf>
    <xf numFmtId="178" fontId="1" fillId="0" borderId="31" xfId="64" applyNumberFormat="1" applyFont="1" applyBorder="1">
      <alignment/>
      <protection/>
    </xf>
    <xf numFmtId="178" fontId="1" fillId="0" borderId="30" xfId="64" applyNumberFormat="1" applyFont="1" applyBorder="1">
      <alignment/>
      <protection/>
    </xf>
    <xf numFmtId="178" fontId="1" fillId="0" borderId="11" xfId="64" applyNumberFormat="1" applyFont="1" applyBorder="1">
      <alignment/>
      <protection/>
    </xf>
    <xf numFmtId="178" fontId="1" fillId="0" borderId="29" xfId="64" applyNumberFormat="1" applyFont="1" applyBorder="1">
      <alignment/>
      <protection/>
    </xf>
    <xf numFmtId="14" fontId="1" fillId="0" borderId="0" xfId="64" applyNumberFormat="1" applyFont="1">
      <alignment/>
      <protection/>
    </xf>
    <xf numFmtId="178" fontId="1" fillId="0" borderId="11" xfId="64" applyNumberFormat="1" applyFont="1" applyBorder="1" applyAlignment="1">
      <alignment horizontal="right"/>
      <protection/>
    </xf>
    <xf numFmtId="0" fontId="1" fillId="0" borderId="0" xfId="64" applyFont="1" applyAlignment="1">
      <alignment horizontal="right"/>
      <protection/>
    </xf>
    <xf numFmtId="178" fontId="1" fillId="0" borderId="31" xfId="64" applyNumberFormat="1" applyFont="1" applyBorder="1" applyAlignment="1">
      <alignment horizontal="right"/>
      <protection/>
    </xf>
    <xf numFmtId="0" fontId="1" fillId="23" borderId="27" xfId="64" applyFont="1" applyFill="1" applyBorder="1" applyAlignment="1">
      <alignment horizontal="center" vertical="center"/>
      <protection/>
    </xf>
    <xf numFmtId="0" fontId="1" fillId="23" borderId="28" xfId="64" applyFont="1" applyFill="1" applyBorder="1" applyAlignment="1">
      <alignment horizontal="center" vertical="center"/>
      <protection/>
    </xf>
    <xf numFmtId="180" fontId="1" fillId="0" borderId="11" xfId="64" applyNumberFormat="1" applyFont="1" applyBorder="1">
      <alignment/>
      <protection/>
    </xf>
    <xf numFmtId="180" fontId="1" fillId="0" borderId="26" xfId="64" applyNumberFormat="1" applyFont="1" applyBorder="1">
      <alignment/>
      <protection/>
    </xf>
    <xf numFmtId="180" fontId="1" fillId="0" borderId="28" xfId="64" applyNumberFormat="1" applyFont="1" applyBorder="1">
      <alignment/>
      <protection/>
    </xf>
    <xf numFmtId="180" fontId="1" fillId="0" borderId="43" xfId="64" applyNumberFormat="1" applyFont="1" applyBorder="1">
      <alignment/>
      <protection/>
    </xf>
    <xf numFmtId="180" fontId="1" fillId="0" borderId="32" xfId="64" applyNumberFormat="1" applyFont="1" applyBorder="1">
      <alignment/>
      <protection/>
    </xf>
    <xf numFmtId="180" fontId="1" fillId="0" borderId="44" xfId="64" applyNumberFormat="1" applyFont="1" applyBorder="1">
      <alignment/>
      <protection/>
    </xf>
    <xf numFmtId="180" fontId="1" fillId="0" borderId="31" xfId="64" applyNumberFormat="1" applyFont="1" applyBorder="1">
      <alignment/>
      <protection/>
    </xf>
    <xf numFmtId="180" fontId="1" fillId="0" borderId="30" xfId="64" applyNumberFormat="1" applyFont="1" applyBorder="1">
      <alignment/>
      <protection/>
    </xf>
    <xf numFmtId="180" fontId="1" fillId="0" borderId="0" xfId="64" applyNumberFormat="1" applyFont="1" applyBorder="1">
      <alignment/>
      <protection/>
    </xf>
    <xf numFmtId="180" fontId="1" fillId="0" borderId="11" xfId="64" applyNumberFormat="1" applyFont="1" applyBorder="1" applyAlignment="1">
      <alignment horizontal="right"/>
      <protection/>
    </xf>
    <xf numFmtId="180" fontId="1" fillId="0" borderId="31" xfId="64" applyNumberFormat="1" applyFont="1" applyBorder="1" applyAlignment="1">
      <alignment horizontal="right"/>
      <protection/>
    </xf>
    <xf numFmtId="0" fontId="4" fillId="0" borderId="0" xfId="68" applyFont="1" applyBorder="1">
      <alignment/>
      <protection/>
    </xf>
    <xf numFmtId="0" fontId="4" fillId="0" borderId="0" xfId="68" applyFont="1" applyBorder="1" applyAlignment="1">
      <alignment horizontal="center"/>
      <protection/>
    </xf>
    <xf numFmtId="0" fontId="8" fillId="0" borderId="0" xfId="68" applyFont="1" applyAlignment="1">
      <alignment horizontal="right"/>
      <protection/>
    </xf>
    <xf numFmtId="0" fontId="8" fillId="0" borderId="25" xfId="68" applyFont="1" applyBorder="1" applyAlignment="1">
      <alignment horizontal="right"/>
      <protection/>
    </xf>
    <xf numFmtId="0" fontId="8" fillId="0" borderId="0" xfId="68" applyFont="1" applyBorder="1" applyAlignment="1">
      <alignment horizontal="right"/>
      <protection/>
    </xf>
    <xf numFmtId="14" fontId="4" fillId="0" borderId="0" xfId="68" applyNumberFormat="1" applyFont="1">
      <alignment/>
      <protection/>
    </xf>
    <xf numFmtId="38" fontId="4" fillId="0" borderId="0" xfId="49" applyFont="1" applyBorder="1" applyAlignment="1">
      <alignment horizontal="center"/>
    </xf>
    <xf numFmtId="0" fontId="5" fillId="0" borderId="28" xfId="0" applyFont="1" applyBorder="1" applyAlignment="1">
      <alignment horizontal="distributed" vertical="center"/>
    </xf>
    <xf numFmtId="0" fontId="5" fillId="0" borderId="31" xfId="0" applyFont="1" applyBorder="1" applyAlignment="1">
      <alignment horizontal="distributed" vertical="center"/>
    </xf>
    <xf numFmtId="0" fontId="1" fillId="0" borderId="0" xfId="0" applyFont="1" applyBorder="1" applyAlignment="1">
      <alignment horizontal="left" vertical="center"/>
    </xf>
    <xf numFmtId="0" fontId="8" fillId="0" borderId="27" xfId="0" applyFont="1" applyBorder="1" applyAlignment="1">
      <alignment horizontal="right"/>
    </xf>
    <xf numFmtId="0" fontId="47" fillId="0" borderId="28" xfId="0" applyNumberFormat="1" applyFont="1" applyBorder="1" applyAlignment="1">
      <alignment horizontal="right"/>
    </xf>
    <xf numFmtId="0" fontId="47" fillId="0" borderId="11" xfId="0" applyFont="1" applyBorder="1" applyAlignment="1">
      <alignment horizontal="distributed" vertical="center" shrinkToFit="1"/>
    </xf>
    <xf numFmtId="0" fontId="47" fillId="0" borderId="11" xfId="0" applyFont="1" applyBorder="1" applyAlignment="1">
      <alignment horizontal="left" vertical="center" shrinkToFit="1"/>
    </xf>
    <xf numFmtId="0" fontId="1" fillId="0" borderId="12" xfId="0" applyFont="1" applyBorder="1" applyAlignment="1">
      <alignment horizontal="left" vertical="center"/>
    </xf>
    <xf numFmtId="0" fontId="47" fillId="0" borderId="24" xfId="0" applyFont="1" applyBorder="1" applyAlignment="1">
      <alignment vertical="center" shrinkToFit="1"/>
    </xf>
    <xf numFmtId="0" fontId="47" fillId="0" borderId="24" xfId="0" applyFont="1" applyBorder="1" applyAlignment="1">
      <alignment horizontal="distributed" vertical="center" shrinkToFit="1"/>
    </xf>
    <xf numFmtId="0" fontId="0" fillId="0" borderId="0" xfId="0" applyFont="1" applyAlignment="1">
      <alignment/>
    </xf>
    <xf numFmtId="189" fontId="1" fillId="0" borderId="25" xfId="0" applyNumberFormat="1" applyFont="1" applyFill="1" applyBorder="1" applyAlignment="1">
      <alignment horizontal="right"/>
    </xf>
    <xf numFmtId="189" fontId="1" fillId="0" borderId="27" xfId="0" applyNumberFormat="1" applyFont="1" applyFill="1" applyBorder="1" applyAlignment="1">
      <alignment horizontal="right"/>
    </xf>
    <xf numFmtId="189" fontId="16" fillId="0" borderId="23" xfId="49" applyNumberFormat="1" applyFont="1" applyBorder="1" applyAlignment="1">
      <alignment vertical="center"/>
    </xf>
    <xf numFmtId="189" fontId="16" fillId="0" borderId="12" xfId="49" applyNumberFormat="1" applyFont="1" applyBorder="1" applyAlignment="1">
      <alignment vertical="center"/>
    </xf>
    <xf numFmtId="189" fontId="16" fillId="0" borderId="10" xfId="49" applyNumberFormat="1" applyFont="1" applyBorder="1" applyAlignment="1">
      <alignment vertical="center"/>
    </xf>
    <xf numFmtId="189" fontId="16" fillId="0" borderId="0" xfId="49" applyNumberFormat="1" applyFont="1" applyBorder="1" applyAlignment="1">
      <alignment vertical="center"/>
    </xf>
    <xf numFmtId="0" fontId="0" fillId="0" borderId="0" xfId="0" applyFont="1" applyBorder="1" applyAlignment="1">
      <alignment vertical="top" wrapText="1"/>
    </xf>
    <xf numFmtId="0" fontId="17" fillId="0" borderId="0" xfId="0" applyFont="1" applyBorder="1" applyAlignment="1">
      <alignment/>
    </xf>
    <xf numFmtId="0" fontId="5" fillId="23" borderId="0" xfId="0" applyFont="1" applyFill="1" applyBorder="1" applyAlignment="1">
      <alignment horizontal="center"/>
    </xf>
    <xf numFmtId="183" fontId="4" fillId="0" borderId="0" xfId="0" applyNumberFormat="1" applyFont="1" applyBorder="1" applyAlignment="1">
      <alignment horizontal="center" vertical="center" shrinkToFit="1"/>
    </xf>
    <xf numFmtId="0" fontId="1" fillId="26" borderId="0" xfId="0" applyNumberFormat="1" applyFont="1" applyFill="1" applyBorder="1" applyAlignment="1">
      <alignment/>
    </xf>
    <xf numFmtId="0" fontId="8" fillId="26" borderId="0" xfId="0" applyFont="1" applyFill="1" applyBorder="1" applyAlignment="1">
      <alignment horizontal="right"/>
    </xf>
    <xf numFmtId="38" fontId="1" fillId="25" borderId="0" xfId="49" applyFont="1" applyFill="1" applyBorder="1" applyAlignment="1">
      <alignment/>
    </xf>
    <xf numFmtId="0" fontId="8" fillId="0" borderId="0" xfId="0" applyFont="1" applyBorder="1" applyAlignment="1">
      <alignment horizontal="right"/>
    </xf>
    <xf numFmtId="0" fontId="1" fillId="0" borderId="0" xfId="0" applyFont="1" applyFill="1" applyBorder="1" applyAlignment="1">
      <alignment/>
    </xf>
    <xf numFmtId="38" fontId="0" fillId="0" borderId="0" xfId="49" applyFont="1" applyBorder="1" applyAlignment="1">
      <alignment vertical="top" wrapText="1"/>
    </xf>
    <xf numFmtId="0" fontId="36" fillId="0" borderId="34" xfId="0" applyFont="1" applyBorder="1" applyAlignment="1">
      <alignment vertical="center" shrinkToFit="1"/>
    </xf>
    <xf numFmtId="0" fontId="36" fillId="0" borderId="10" xfId="0" applyFont="1" applyBorder="1" applyAlignment="1">
      <alignment vertical="center" shrinkToFit="1"/>
    </xf>
    <xf numFmtId="0" fontId="50" fillId="0" borderId="0" xfId="0" applyFont="1" applyBorder="1" applyAlignment="1">
      <alignment vertical="top" wrapText="1"/>
    </xf>
    <xf numFmtId="0" fontId="0" fillId="0" borderId="0" xfId="0" applyFont="1" applyBorder="1" applyAlignment="1">
      <alignment/>
    </xf>
    <xf numFmtId="0" fontId="1" fillId="0" borderId="0" xfId="0" applyFont="1" applyBorder="1" applyAlignment="1">
      <alignment horizontal="center" vertical="center" shrinkToFit="1"/>
    </xf>
    <xf numFmtId="183" fontId="5" fillId="0" borderId="0" xfId="0" applyNumberFormat="1" applyFont="1" applyBorder="1" applyAlignment="1">
      <alignment horizontal="center" vertical="center"/>
    </xf>
    <xf numFmtId="183" fontId="8" fillId="26" borderId="0" xfId="0" applyNumberFormat="1" applyFont="1" applyFill="1" applyBorder="1" applyAlignment="1">
      <alignment horizontal="right"/>
    </xf>
    <xf numFmtId="180" fontId="1" fillId="25" borderId="0" xfId="0" applyNumberFormat="1" applyFont="1" applyFill="1" applyBorder="1" applyAlignment="1">
      <alignment/>
    </xf>
    <xf numFmtId="0" fontId="36" fillId="0" borderId="0" xfId="0" applyFont="1" applyBorder="1" applyAlignment="1">
      <alignment vertical="center" wrapText="1"/>
    </xf>
    <xf numFmtId="0" fontId="0" fillId="0" borderId="23" xfId="0" applyBorder="1" applyAlignment="1">
      <alignment vertical="center" wrapText="1"/>
    </xf>
    <xf numFmtId="49" fontId="36" fillId="0" borderId="12" xfId="62" applyNumberFormat="1" applyFont="1" applyBorder="1" applyAlignment="1">
      <alignment horizontal="left" vertical="center" shrinkToFit="1"/>
      <protection/>
    </xf>
    <xf numFmtId="49" fontId="36" fillId="0" borderId="24" xfId="62" applyNumberFormat="1" applyFont="1" applyBorder="1" applyAlignment="1">
      <alignment horizontal="left" vertical="center" shrinkToFit="1"/>
      <protection/>
    </xf>
    <xf numFmtId="49" fontId="36" fillId="0" borderId="34" xfId="62" applyNumberFormat="1" applyFont="1" applyBorder="1" applyAlignment="1">
      <alignment vertical="center" shrinkToFit="1"/>
      <protection/>
    </xf>
    <xf numFmtId="49" fontId="36" fillId="0" borderId="0" xfId="62" applyNumberFormat="1" applyFont="1" applyBorder="1" applyAlignment="1">
      <alignment horizontal="left" vertical="center" wrapText="1"/>
      <protection/>
    </xf>
    <xf numFmtId="49" fontId="36" fillId="0" borderId="11" xfId="62" applyNumberFormat="1" applyFont="1" applyBorder="1" applyAlignment="1">
      <alignment horizontal="left" vertical="center" wrapText="1"/>
      <protection/>
    </xf>
    <xf numFmtId="0" fontId="0" fillId="0" borderId="12" xfId="0" applyBorder="1" applyAlignment="1">
      <alignment vertical="center" wrapText="1"/>
    </xf>
    <xf numFmtId="0" fontId="0" fillId="0" borderId="24" xfId="0" applyBorder="1" applyAlignment="1">
      <alignment vertical="center" wrapText="1"/>
    </xf>
    <xf numFmtId="49" fontId="36" fillId="0" borderId="10" xfId="62" applyNumberFormat="1" applyFont="1" applyBorder="1" applyAlignment="1">
      <alignment vertical="center" wrapText="1"/>
      <protection/>
    </xf>
    <xf numFmtId="49" fontId="36" fillId="0" borderId="11" xfId="62" applyNumberFormat="1" applyFont="1" applyBorder="1" applyAlignment="1">
      <alignment horizontal="left" vertical="center" shrinkToFit="1"/>
      <protection/>
    </xf>
    <xf numFmtId="49" fontId="36" fillId="0" borderId="0" xfId="62" applyNumberFormat="1" applyFont="1" applyBorder="1" applyAlignment="1">
      <alignment horizontal="left" vertical="center" shrinkToFit="1"/>
      <protection/>
    </xf>
    <xf numFmtId="0" fontId="13" fillId="0" borderId="0" xfId="69" applyFont="1" applyAlignment="1">
      <alignment horizontal="center"/>
      <protection/>
    </xf>
    <xf numFmtId="193" fontId="22" fillId="0" borderId="0" xfId="69" applyNumberFormat="1" applyFont="1" applyAlignment="1">
      <alignment horizontal="center" vertical="center"/>
      <protection/>
    </xf>
    <xf numFmtId="0" fontId="15" fillId="0" borderId="0" xfId="69" applyFont="1" applyAlignment="1">
      <alignment horizontal="center"/>
      <protection/>
    </xf>
    <xf numFmtId="0" fontId="45" fillId="0" borderId="0" xfId="69" applyFont="1" applyAlignment="1">
      <alignment/>
      <protection/>
    </xf>
    <xf numFmtId="0" fontId="50" fillId="0" borderId="0" xfId="0" applyFont="1" applyAlignment="1">
      <alignment/>
    </xf>
    <xf numFmtId="184" fontId="14" fillId="0" borderId="0" xfId="69" applyNumberFormat="1" applyFont="1" applyAlignment="1">
      <alignment horizontal="center"/>
      <protection/>
    </xf>
    <xf numFmtId="0" fontId="22" fillId="0" borderId="0" xfId="71" applyFont="1" applyAlignment="1">
      <alignment horizontal="center" vertical="center"/>
      <protection/>
    </xf>
    <xf numFmtId="49" fontId="36" fillId="0" borderId="19" xfId="62" applyNumberFormat="1" applyFont="1" applyBorder="1" applyAlignment="1">
      <alignment horizontal="center" vertical="center" wrapText="1" shrinkToFit="1"/>
      <protection/>
    </xf>
    <xf numFmtId="49" fontId="36" fillId="0" borderId="20" xfId="62" applyNumberFormat="1" applyFont="1" applyBorder="1" applyAlignment="1">
      <alignment horizontal="center" vertical="center" wrapText="1" shrinkToFit="1"/>
      <protection/>
    </xf>
    <xf numFmtId="49" fontId="36" fillId="0" borderId="27" xfId="62" applyNumberFormat="1" applyFont="1" applyBorder="1" applyAlignment="1">
      <alignment horizontal="left" vertical="center" shrinkToFit="1"/>
      <protection/>
    </xf>
    <xf numFmtId="49" fontId="36" fillId="0" borderId="28" xfId="62" applyNumberFormat="1" applyFont="1" applyBorder="1" applyAlignment="1">
      <alignment horizontal="left" vertical="center" shrinkToFit="1"/>
      <protection/>
    </xf>
    <xf numFmtId="49" fontId="36" fillId="0" borderId="21" xfId="62" applyNumberFormat="1" applyFont="1" applyBorder="1" applyAlignment="1">
      <alignment horizontal="center" vertical="center" wrapText="1"/>
      <protection/>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49" fontId="46" fillId="0" borderId="1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49" fontId="36" fillId="0" borderId="10" xfId="62" applyNumberFormat="1" applyFont="1" applyBorder="1" applyAlignment="1">
      <alignment vertical="center" shrinkToFit="1"/>
      <protection/>
    </xf>
    <xf numFmtId="49" fontId="36" fillId="0" borderId="0" xfId="62" applyNumberFormat="1" applyFont="1" applyBorder="1" applyAlignment="1">
      <alignment vertical="center" shrinkToFit="1"/>
      <protection/>
    </xf>
    <xf numFmtId="49" fontId="46" fillId="0" borderId="22" xfId="0" applyNumberFormat="1" applyFont="1" applyFill="1" applyBorder="1" applyAlignment="1">
      <alignment horizontal="center" vertical="center"/>
    </xf>
    <xf numFmtId="49" fontId="46" fillId="0" borderId="19" xfId="0" applyNumberFormat="1" applyFont="1" applyFill="1" applyBorder="1" applyAlignment="1">
      <alignment horizontal="center" vertical="center"/>
    </xf>
    <xf numFmtId="49" fontId="46" fillId="0" borderId="20" xfId="0" applyNumberFormat="1" applyFont="1" applyFill="1" applyBorder="1" applyAlignment="1">
      <alignment horizontal="center" vertical="center"/>
    </xf>
    <xf numFmtId="49" fontId="46" fillId="0" borderId="25" xfId="0" applyNumberFormat="1" applyFont="1" applyFill="1" applyBorder="1" applyAlignment="1">
      <alignment vertical="center"/>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0" xfId="0" applyNumberFormat="1" applyFont="1" applyFill="1" applyBorder="1" applyAlignment="1">
      <alignment vertical="center"/>
    </xf>
    <xf numFmtId="49" fontId="46" fillId="0" borderId="0" xfId="0" applyNumberFormat="1" applyFont="1" applyFill="1" applyBorder="1" applyAlignment="1">
      <alignment vertical="center"/>
    </xf>
    <xf numFmtId="49" fontId="46" fillId="0" borderId="11" xfId="0" applyNumberFormat="1" applyFont="1" applyFill="1" applyBorder="1" applyAlignment="1">
      <alignment vertical="center"/>
    </xf>
    <xf numFmtId="49" fontId="46" fillId="0" borderId="23" xfId="0" applyNumberFormat="1" applyFont="1" applyFill="1" applyBorder="1" applyAlignment="1">
      <alignment vertical="center"/>
    </xf>
    <xf numFmtId="49" fontId="46" fillId="0" borderId="12" xfId="0" applyNumberFormat="1" applyFont="1" applyFill="1" applyBorder="1" applyAlignment="1">
      <alignment vertical="center"/>
    </xf>
    <xf numFmtId="49" fontId="46" fillId="0" borderId="24" xfId="0" applyNumberFormat="1" applyFont="1" applyFill="1" applyBorder="1" applyAlignment="1">
      <alignment vertical="center"/>
    </xf>
    <xf numFmtId="49" fontId="36" fillId="0" borderId="22" xfId="62" applyNumberFormat="1" applyFont="1" applyBorder="1" applyAlignment="1">
      <alignment horizontal="center" vertical="center" wrapText="1" shrinkToFit="1"/>
      <protection/>
    </xf>
    <xf numFmtId="49" fontId="36" fillId="0" borderId="42" xfId="62" applyNumberFormat="1" applyFont="1" applyBorder="1" applyAlignment="1">
      <alignment vertical="center" shrinkToFit="1"/>
      <protection/>
    </xf>
    <xf numFmtId="0" fontId="36" fillId="0" borderId="42" xfId="0" applyFont="1" applyBorder="1" applyAlignment="1">
      <alignment vertical="center" shrinkToFit="1"/>
    </xf>
    <xf numFmtId="49" fontId="46" fillId="0" borderId="0" xfId="0" applyNumberFormat="1" applyFont="1" applyFill="1" applyBorder="1" applyAlignment="1">
      <alignment horizontal="center" vertical="center"/>
    </xf>
    <xf numFmtId="49" fontId="46" fillId="0" borderId="11" xfId="0" applyNumberFormat="1" applyFont="1" applyFill="1" applyBorder="1" applyAlignment="1">
      <alignment horizontal="center" vertical="center"/>
    </xf>
    <xf numFmtId="49" fontId="46" fillId="0" borderId="27" xfId="0" applyNumberFormat="1" applyFont="1" applyFill="1" applyBorder="1" applyAlignment="1">
      <alignment horizontal="center" vertical="center"/>
    </xf>
    <xf numFmtId="49" fontId="46" fillId="0" borderId="28" xfId="0" applyNumberFormat="1" applyFont="1" applyFill="1" applyBorder="1" applyAlignment="1">
      <alignment horizontal="center" vertical="center"/>
    </xf>
    <xf numFmtId="49" fontId="39" fillId="0" borderId="0" xfId="0" applyNumberFormat="1" applyFont="1" applyAlignment="1">
      <alignment horizontal="left" vertical="top" wrapText="1"/>
    </xf>
    <xf numFmtId="0" fontId="0" fillId="0" borderId="23" xfId="0" applyFont="1" applyBorder="1" applyAlignment="1">
      <alignment horizontal="left" vertical="top" wrapText="1"/>
    </xf>
    <xf numFmtId="0" fontId="0" fillId="0" borderId="12" xfId="0" applyFont="1" applyBorder="1" applyAlignment="1">
      <alignment horizontal="left" vertical="top" wrapText="1"/>
    </xf>
    <xf numFmtId="49" fontId="39" fillId="0" borderId="0" xfId="0" applyNumberFormat="1" applyFont="1" applyAlignment="1">
      <alignment vertical="top" wrapText="1"/>
    </xf>
    <xf numFmtId="0" fontId="39" fillId="0" borderId="0" xfId="0" applyNumberFormat="1" applyFont="1" applyAlignment="1">
      <alignment vertical="top" wrapText="1"/>
    </xf>
    <xf numFmtId="49" fontId="36" fillId="0" borderId="25" xfId="62" applyNumberFormat="1" applyFont="1" applyBorder="1" applyAlignment="1">
      <alignment vertical="center" wrapText="1"/>
      <protection/>
    </xf>
    <xf numFmtId="0" fontId="36" fillId="0" borderId="27" xfId="0" applyFont="1" applyBorder="1" applyAlignment="1">
      <alignment vertical="center" wrapText="1"/>
    </xf>
    <xf numFmtId="0" fontId="36" fillId="0" borderId="28" xfId="0" applyFont="1"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49" fontId="46" fillId="0" borderId="25" xfId="0" applyNumberFormat="1" applyFont="1" applyFill="1" applyBorder="1" applyAlignment="1">
      <alignment horizontal="left" vertical="top" wrapText="1"/>
    </xf>
    <xf numFmtId="49" fontId="46" fillId="0" borderId="27" xfId="0" applyNumberFormat="1" applyFont="1" applyFill="1" applyBorder="1" applyAlignment="1">
      <alignment horizontal="left" vertical="top" wrapText="1"/>
    </xf>
    <xf numFmtId="49" fontId="46" fillId="0" borderId="0" xfId="0" applyNumberFormat="1" applyFont="1" applyFill="1" applyBorder="1" applyAlignment="1">
      <alignment horizontal="left" vertical="top" wrapText="1"/>
    </xf>
    <xf numFmtId="38" fontId="50" fillId="0" borderId="0" xfId="49" applyFont="1" applyAlignment="1">
      <alignment vertical="top" wrapText="1"/>
    </xf>
    <xf numFmtId="0" fontId="47" fillId="24" borderId="27" xfId="0" applyNumberFormat="1" applyFont="1" applyFill="1" applyBorder="1" applyAlignment="1">
      <alignment horizontal="center" vertical="center" shrinkToFit="1"/>
    </xf>
    <xf numFmtId="0" fontId="0" fillId="0" borderId="28" xfId="0" applyBorder="1" applyAlignment="1">
      <alignment shrinkToFit="1"/>
    </xf>
    <xf numFmtId="0" fontId="0" fillId="0" borderId="0" xfId="0" applyBorder="1" applyAlignment="1">
      <alignment shrinkToFit="1"/>
    </xf>
    <xf numFmtId="0" fontId="0" fillId="0" borderId="11" xfId="0" applyBorder="1" applyAlignment="1">
      <alignment shrinkToFit="1"/>
    </xf>
    <xf numFmtId="0" fontId="0" fillId="0" borderId="12" xfId="0" applyBorder="1" applyAlignment="1">
      <alignment shrinkToFit="1"/>
    </xf>
    <xf numFmtId="0" fontId="0" fillId="0" borderId="24" xfId="0" applyBorder="1" applyAlignment="1">
      <alignment shrinkToFit="1"/>
    </xf>
    <xf numFmtId="0" fontId="50" fillId="0" borderId="0" xfId="0" applyFont="1" applyAlignment="1">
      <alignment vertical="top" wrapText="1"/>
    </xf>
    <xf numFmtId="0" fontId="47" fillId="24" borderId="25" xfId="0" applyFont="1" applyFill="1" applyBorder="1" applyAlignment="1">
      <alignment horizontal="center" vertical="center" wrapText="1"/>
    </xf>
    <xf numFmtId="0" fontId="47" fillId="24" borderId="27" xfId="0" applyFont="1" applyFill="1" applyBorder="1" applyAlignment="1">
      <alignment horizontal="center" vertical="center" wrapText="1"/>
    </xf>
    <xf numFmtId="0" fontId="47" fillId="24" borderId="10" xfId="0" applyFont="1" applyFill="1" applyBorder="1" applyAlignment="1">
      <alignment horizontal="center" vertical="center" wrapText="1"/>
    </xf>
    <xf numFmtId="0" fontId="47" fillId="24" borderId="0" xfId="0" applyFont="1" applyFill="1" applyBorder="1" applyAlignment="1">
      <alignment horizontal="center" vertical="center" wrapText="1"/>
    </xf>
    <xf numFmtId="0" fontId="47" fillId="24" borderId="25" xfId="0" applyFont="1" applyFill="1" applyBorder="1" applyAlignment="1">
      <alignment horizontal="center" vertical="center" shrinkToFit="1"/>
    </xf>
    <xf numFmtId="0" fontId="47" fillId="24" borderId="27" xfId="0" applyFont="1" applyFill="1" applyBorder="1" applyAlignment="1">
      <alignment horizontal="center" vertical="center" shrinkToFit="1"/>
    </xf>
    <xf numFmtId="0" fontId="47" fillId="24" borderId="10" xfId="0" applyFont="1" applyFill="1" applyBorder="1" applyAlignment="1">
      <alignment horizontal="center" vertical="center" shrinkToFit="1"/>
    </xf>
    <xf numFmtId="0" fontId="47" fillId="24" borderId="0" xfId="0" applyFont="1" applyFill="1" applyBorder="1" applyAlignment="1">
      <alignment horizontal="center" vertical="center" shrinkToFit="1"/>
    </xf>
    <xf numFmtId="0" fontId="47" fillId="24" borderId="28" xfId="0" applyFont="1" applyFill="1" applyBorder="1" applyAlignment="1">
      <alignment horizontal="center" vertical="center" shrinkToFit="1"/>
    </xf>
    <xf numFmtId="0" fontId="47" fillId="24" borderId="25" xfId="0" applyFont="1" applyFill="1" applyBorder="1" applyAlignment="1">
      <alignment horizontal="center" vertical="center" wrapText="1" shrinkToFit="1"/>
    </xf>
    <xf numFmtId="0" fontId="47" fillId="24" borderId="28" xfId="0" applyFont="1" applyFill="1" applyBorder="1" applyAlignment="1">
      <alignment horizontal="center" vertical="center" wrapText="1" shrinkToFit="1"/>
    </xf>
    <xf numFmtId="0" fontId="47" fillId="24" borderId="28" xfId="0" applyFont="1" applyFill="1" applyBorder="1" applyAlignment="1">
      <alignment horizontal="center" vertical="center" wrapText="1"/>
    </xf>
    <xf numFmtId="0" fontId="47" fillId="24" borderId="27" xfId="0" applyNumberFormat="1" applyFont="1" applyFill="1" applyBorder="1" applyAlignment="1">
      <alignment horizontal="center" vertical="center"/>
    </xf>
    <xf numFmtId="0" fontId="47" fillId="24" borderId="28" xfId="0" applyNumberFormat="1" applyFont="1" applyFill="1" applyBorder="1" applyAlignment="1">
      <alignment horizontal="center" vertical="center"/>
    </xf>
    <xf numFmtId="0" fontId="47" fillId="24" borderId="0" xfId="0" applyNumberFormat="1" applyFont="1" applyFill="1" applyBorder="1" applyAlignment="1">
      <alignment horizontal="center" vertical="center"/>
    </xf>
    <xf numFmtId="0" fontId="47" fillId="24" borderId="11" xfId="0" applyNumberFormat="1" applyFont="1" applyFill="1" applyBorder="1" applyAlignment="1">
      <alignment horizontal="center" vertical="center"/>
    </xf>
    <xf numFmtId="0" fontId="47" fillId="24" borderId="12" xfId="0" applyNumberFormat="1" applyFont="1" applyFill="1" applyBorder="1" applyAlignment="1">
      <alignment horizontal="center" vertical="center"/>
    </xf>
    <xf numFmtId="0" fontId="47" fillId="24" borderId="24" xfId="0" applyNumberFormat="1" applyFont="1" applyFill="1" applyBorder="1" applyAlignment="1">
      <alignment horizontal="center" vertical="center"/>
    </xf>
    <xf numFmtId="0" fontId="47" fillId="24" borderId="11" xfId="0" applyFont="1" applyFill="1" applyBorder="1" applyAlignment="1">
      <alignment horizontal="center" vertical="center" shrinkToFit="1"/>
    </xf>
    <xf numFmtId="0" fontId="47" fillId="24" borderId="11" xfId="0" applyFont="1" applyFill="1" applyBorder="1" applyAlignment="1">
      <alignment horizontal="center" vertical="center" wrapText="1"/>
    </xf>
    <xf numFmtId="0" fontId="47" fillId="24" borderId="22" xfId="0" applyFont="1" applyFill="1" applyBorder="1" applyAlignment="1">
      <alignment horizontal="center" vertical="center"/>
    </xf>
    <xf numFmtId="0" fontId="47" fillId="24" borderId="19" xfId="0" applyFont="1" applyFill="1" applyBorder="1" applyAlignment="1">
      <alignment horizontal="center" vertical="center"/>
    </xf>
    <xf numFmtId="0" fontId="47" fillId="24" borderId="25" xfId="0" applyFont="1" applyFill="1" applyBorder="1" applyAlignment="1">
      <alignment horizontal="center" vertical="center"/>
    </xf>
    <xf numFmtId="0" fontId="47" fillId="24" borderId="23" xfId="0" applyFont="1" applyFill="1" applyBorder="1" applyAlignment="1">
      <alignment horizontal="center" vertical="center"/>
    </xf>
    <xf numFmtId="189" fontId="45" fillId="25" borderId="19" xfId="49" applyNumberFormat="1" applyFont="1" applyFill="1" applyBorder="1" applyAlignment="1">
      <alignment horizontal="center" vertical="center" shrinkToFit="1"/>
    </xf>
    <xf numFmtId="189" fontId="22" fillId="0" borderId="12" xfId="67" applyNumberFormat="1" applyFont="1" applyBorder="1" applyAlignment="1">
      <alignment horizontal="center" vertical="center"/>
      <protection/>
    </xf>
    <xf numFmtId="195" fontId="42" fillId="0" borderId="19" xfId="49" applyNumberFormat="1" applyFont="1" applyBorder="1" applyAlignment="1">
      <alignment horizontal="center" vertical="center" wrapText="1"/>
    </xf>
    <xf numFmtId="195" fontId="42" fillId="0" borderId="20" xfId="49" applyNumberFormat="1" applyFont="1" applyBorder="1" applyAlignment="1">
      <alignment horizontal="center" vertical="center" wrapText="1"/>
    </xf>
    <xf numFmtId="195" fontId="1" fillId="24" borderId="27" xfId="49" applyNumberFormat="1" applyFont="1" applyFill="1" applyBorder="1" applyAlignment="1">
      <alignment horizontal="center" vertical="center" wrapText="1"/>
    </xf>
    <xf numFmtId="195" fontId="1" fillId="24" borderId="28" xfId="49" applyNumberFormat="1" applyFont="1" applyFill="1" applyBorder="1" applyAlignment="1">
      <alignment horizontal="center" vertical="center" wrapText="1"/>
    </xf>
    <xf numFmtId="195" fontId="1" fillId="24" borderId="0" xfId="49" applyNumberFormat="1" applyFont="1" applyFill="1" applyBorder="1" applyAlignment="1">
      <alignment horizontal="center" vertical="center" wrapText="1"/>
    </xf>
    <xf numFmtId="195" fontId="1" fillId="24" borderId="11" xfId="49" applyNumberFormat="1" applyFont="1" applyFill="1" applyBorder="1" applyAlignment="1">
      <alignment horizontal="center" vertical="center" wrapText="1"/>
    </xf>
    <xf numFmtId="195" fontId="1" fillId="24" borderId="12" xfId="49" applyNumberFormat="1" applyFont="1" applyFill="1" applyBorder="1" applyAlignment="1">
      <alignment horizontal="center" vertical="center" wrapText="1"/>
    </xf>
    <xf numFmtId="195" fontId="1" fillId="24" borderId="24" xfId="49" applyNumberFormat="1" applyFont="1" applyFill="1" applyBorder="1" applyAlignment="1">
      <alignment horizontal="center" vertical="center" wrapText="1"/>
    </xf>
    <xf numFmtId="195" fontId="45" fillId="25" borderId="19" xfId="49" applyNumberFormat="1" applyFont="1" applyFill="1" applyBorder="1" applyAlignment="1">
      <alignment horizontal="center" vertical="center"/>
    </xf>
    <xf numFmtId="0" fontId="15" fillId="0" borderId="0" xfId="67" applyFont="1" applyAlignment="1">
      <alignment horizontal="center" vertical="center" shrinkToFit="1"/>
      <protection/>
    </xf>
    <xf numFmtId="0" fontId="22" fillId="0" borderId="12" xfId="67" applyFont="1" applyBorder="1" applyAlignment="1">
      <alignment horizontal="distributed" vertical="center"/>
      <protection/>
    </xf>
    <xf numFmtId="0" fontId="5" fillId="0" borderId="0" xfId="65" applyFont="1" applyBorder="1" applyAlignment="1">
      <alignment horizontal="right" vertical="top" shrinkToFit="1"/>
      <protection/>
    </xf>
    <xf numFmtId="0" fontId="1" fillId="0" borderId="0" xfId="65" applyFont="1" applyBorder="1" applyAlignment="1">
      <alignment horizontal="right" vertical="top" shrinkToFit="1"/>
      <protection/>
    </xf>
    <xf numFmtId="195" fontId="4" fillId="0" borderId="0" xfId="49" applyNumberFormat="1" applyFont="1" applyBorder="1" applyAlignment="1">
      <alignment horizontal="left" vertical="top" wrapText="1"/>
    </xf>
    <xf numFmtId="195" fontId="5" fillId="0" borderId="27" xfId="49" applyNumberFormat="1" applyFont="1" applyBorder="1" applyAlignment="1">
      <alignment horizontal="left" vertical="top" wrapText="1"/>
    </xf>
    <xf numFmtId="195" fontId="5" fillId="0" borderId="0" xfId="49" applyNumberFormat="1" applyFont="1" applyBorder="1" applyAlignment="1">
      <alignment horizontal="left" vertical="top" wrapText="1"/>
    </xf>
    <xf numFmtId="0" fontId="22" fillId="0" borderId="12" xfId="67" applyFont="1" applyBorder="1" applyAlignment="1">
      <alignment horizontal="center" vertical="center"/>
      <protection/>
    </xf>
    <xf numFmtId="0" fontId="1" fillId="24" borderId="25" xfId="63" applyFont="1" applyFill="1" applyBorder="1" applyAlignment="1">
      <alignment horizontal="center" vertical="distributed" shrinkToFit="1"/>
      <protection/>
    </xf>
    <xf numFmtId="0" fontId="1" fillId="24" borderId="28" xfId="63" applyFont="1" applyFill="1" applyBorder="1" applyAlignment="1">
      <alignment horizontal="center" vertical="distributed"/>
      <protection/>
    </xf>
    <xf numFmtId="0" fontId="1" fillId="24" borderId="22" xfId="63" applyFont="1" applyFill="1" applyBorder="1" applyAlignment="1">
      <alignment horizontal="center" shrinkToFit="1"/>
      <protection/>
    </xf>
    <xf numFmtId="0" fontId="1" fillId="24" borderId="20" xfId="63" applyFont="1" applyFill="1" applyBorder="1" applyAlignment="1">
      <alignment horizontal="center" shrinkToFit="1"/>
      <protection/>
    </xf>
    <xf numFmtId="0" fontId="5" fillId="24" borderId="25" xfId="63" applyFont="1" applyFill="1" applyBorder="1" applyAlignment="1">
      <alignment horizontal="center" vertical="distributed"/>
      <protection/>
    </xf>
    <xf numFmtId="0" fontId="5" fillId="24" borderId="27" xfId="63" applyFont="1" applyFill="1" applyBorder="1" applyAlignment="1">
      <alignment horizontal="center" vertical="distributed"/>
      <protection/>
    </xf>
    <xf numFmtId="0" fontId="5" fillId="24" borderId="28" xfId="63" applyFont="1" applyFill="1" applyBorder="1" applyAlignment="1">
      <alignment horizontal="center" vertical="distributed"/>
      <protection/>
    </xf>
    <xf numFmtId="0" fontId="5" fillId="24" borderId="23" xfId="63" applyFont="1" applyFill="1" applyBorder="1" applyAlignment="1">
      <alignment horizontal="center" vertical="distributed"/>
      <protection/>
    </xf>
    <xf numFmtId="0" fontId="5" fillId="24" borderId="12" xfId="63" applyFont="1" applyFill="1" applyBorder="1" applyAlignment="1">
      <alignment horizontal="center" vertical="distributed"/>
      <protection/>
    </xf>
    <xf numFmtId="0" fontId="5" fillId="24" borderId="24" xfId="63" applyFont="1" applyFill="1" applyBorder="1" applyAlignment="1">
      <alignment horizontal="center" vertical="distributed"/>
      <protection/>
    </xf>
    <xf numFmtId="0" fontId="27" fillId="23" borderId="26" xfId="64" applyFont="1" applyFill="1" applyBorder="1" applyAlignment="1">
      <alignment horizontal="center" vertical="center" shrinkToFit="1"/>
      <protection/>
    </xf>
    <xf numFmtId="0" fontId="27" fillId="23" borderId="46" xfId="64" applyFont="1" applyFill="1" applyBorder="1" applyAlignment="1">
      <alignment horizontal="center" vertical="center" shrinkToFit="1"/>
      <protection/>
    </xf>
    <xf numFmtId="0" fontId="27" fillId="23" borderId="25" xfId="64" applyFont="1" applyFill="1" applyBorder="1" applyAlignment="1">
      <alignment horizontal="center" vertical="center"/>
      <protection/>
    </xf>
    <xf numFmtId="0" fontId="27" fillId="23" borderId="28" xfId="64" applyFont="1" applyFill="1" applyBorder="1" applyAlignment="1">
      <alignment horizontal="center" vertical="center"/>
      <protection/>
    </xf>
    <xf numFmtId="0" fontId="27" fillId="23" borderId="10" xfId="64" applyFont="1" applyFill="1" applyBorder="1" applyAlignment="1">
      <alignment horizontal="center" vertical="center"/>
      <protection/>
    </xf>
    <xf numFmtId="0" fontId="27" fillId="23" borderId="11" xfId="64" applyFont="1" applyFill="1" applyBorder="1" applyAlignment="1">
      <alignment horizontal="center" vertical="center"/>
      <protection/>
    </xf>
    <xf numFmtId="0" fontId="27" fillId="23" borderId="47" xfId="64" applyFont="1" applyFill="1" applyBorder="1" applyAlignment="1">
      <alignment horizontal="center" vertical="center"/>
      <protection/>
    </xf>
    <xf numFmtId="0" fontId="27" fillId="23" borderId="48" xfId="64" applyFont="1" applyFill="1" applyBorder="1" applyAlignment="1">
      <alignment horizontal="center" vertical="center"/>
      <protection/>
    </xf>
    <xf numFmtId="0" fontId="27" fillId="23" borderId="27" xfId="64" applyFont="1" applyFill="1" applyBorder="1" applyAlignment="1">
      <alignment horizontal="center" vertical="center"/>
      <protection/>
    </xf>
    <xf numFmtId="0" fontId="27" fillId="23" borderId="23" xfId="64" applyFont="1" applyFill="1" applyBorder="1" applyAlignment="1">
      <alignment horizontal="center" vertical="center"/>
      <protection/>
    </xf>
    <xf numFmtId="0" fontId="27" fillId="23" borderId="12" xfId="64" applyFont="1" applyFill="1" applyBorder="1" applyAlignment="1">
      <alignment horizontal="center" vertical="center"/>
      <protection/>
    </xf>
    <xf numFmtId="0" fontId="27" fillId="23" borderId="24" xfId="64" applyFont="1" applyFill="1" applyBorder="1" applyAlignment="1">
      <alignment horizontal="center" vertical="center"/>
      <protection/>
    </xf>
    <xf numFmtId="0" fontId="27" fillId="23" borderId="0" xfId="64" applyFont="1" applyFill="1" applyBorder="1" applyAlignment="1">
      <alignment horizontal="center" vertical="center"/>
      <protection/>
    </xf>
    <xf numFmtId="0" fontId="27" fillId="23" borderId="22" xfId="64" applyFont="1" applyFill="1" applyBorder="1" applyAlignment="1">
      <alignment horizontal="center" vertical="center"/>
      <protection/>
    </xf>
    <xf numFmtId="0" fontId="1" fillId="23" borderId="19" xfId="64" applyFont="1" applyFill="1" applyBorder="1" applyAlignment="1">
      <alignment horizontal="center" vertical="center"/>
      <protection/>
    </xf>
    <xf numFmtId="0" fontId="27" fillId="23" borderId="19" xfId="64" applyFont="1" applyFill="1" applyBorder="1" applyAlignment="1">
      <alignment horizontal="center" vertical="center"/>
      <protection/>
    </xf>
    <xf numFmtId="0" fontId="27" fillId="23" borderId="20" xfId="64" applyFont="1" applyFill="1" applyBorder="1" applyAlignment="1">
      <alignment horizontal="center" vertical="center"/>
      <protection/>
    </xf>
    <xf numFmtId="0" fontId="1" fillId="23" borderId="27" xfId="64" applyFont="1" applyFill="1" applyBorder="1" applyAlignment="1">
      <alignment horizontal="center" vertical="center"/>
      <protection/>
    </xf>
    <xf numFmtId="0" fontId="4" fillId="23" borderId="25"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4" fillId="23" borderId="10" xfId="68" applyFont="1" applyFill="1" applyBorder="1" applyAlignment="1">
      <alignment horizontal="center" vertical="center"/>
      <protection/>
    </xf>
    <xf numFmtId="0" fontId="4" fillId="23" borderId="11" xfId="68" applyFont="1" applyFill="1" applyBorder="1" applyAlignment="1">
      <alignment horizontal="center" vertical="center"/>
      <protection/>
    </xf>
    <xf numFmtId="0" fontId="4" fillId="23" borderId="23" xfId="68" applyFont="1" applyFill="1" applyBorder="1" applyAlignment="1">
      <alignment horizontal="center" vertical="center"/>
      <protection/>
    </xf>
    <xf numFmtId="0" fontId="4" fillId="23" borderId="24" xfId="68" applyFont="1" applyFill="1" applyBorder="1" applyAlignment="1">
      <alignment horizontal="center" vertical="center"/>
      <protection/>
    </xf>
    <xf numFmtId="0" fontId="32" fillId="23" borderId="25" xfId="68" applyFont="1" applyFill="1" applyBorder="1" applyAlignment="1">
      <alignment horizontal="center" vertical="center" shrinkToFit="1"/>
      <protection/>
    </xf>
    <xf numFmtId="0" fontId="32" fillId="23" borderId="23" xfId="68" applyFont="1" applyFill="1" applyBorder="1" applyAlignment="1">
      <alignment horizontal="center" vertical="center" shrinkToFit="1"/>
      <protection/>
    </xf>
    <xf numFmtId="0" fontId="19" fillId="23" borderId="25" xfId="68" applyFont="1" applyFill="1" applyBorder="1" applyAlignment="1">
      <alignment horizontal="center" vertical="center" shrinkToFit="1"/>
      <protection/>
    </xf>
    <xf numFmtId="0" fontId="19" fillId="23" borderId="23" xfId="68" applyFont="1" applyFill="1" applyBorder="1" applyAlignment="1">
      <alignment horizontal="center" vertical="center" shrinkToFit="1"/>
      <protection/>
    </xf>
    <xf numFmtId="0" fontId="4" fillId="23" borderId="19" xfId="68" applyFont="1" applyFill="1" applyBorder="1" applyAlignment="1">
      <alignment horizontal="center" vertical="center"/>
      <protection/>
    </xf>
    <xf numFmtId="0" fontId="1" fillId="23" borderId="20" xfId="64" applyFont="1" applyFill="1" applyBorder="1" applyAlignment="1">
      <alignment horizontal="center" vertical="center"/>
      <protection/>
    </xf>
    <xf numFmtId="0" fontId="1" fillId="23" borderId="25" xfId="64" applyFont="1" applyFill="1" applyBorder="1" applyAlignment="1">
      <alignment horizontal="center" vertical="center" wrapText="1"/>
      <protection/>
    </xf>
    <xf numFmtId="0" fontId="1" fillId="23" borderId="23" xfId="64" applyFont="1" applyFill="1" applyBorder="1" applyAlignment="1">
      <alignment horizontal="center" vertical="center" wrapText="1"/>
      <protection/>
    </xf>
    <xf numFmtId="0" fontId="5" fillId="23" borderId="28" xfId="64" applyFont="1" applyFill="1" applyBorder="1" applyAlignment="1">
      <alignment horizontal="center" vertical="center" wrapText="1"/>
      <protection/>
    </xf>
    <xf numFmtId="0" fontId="5" fillId="23" borderId="48" xfId="64" applyFont="1" applyFill="1" applyBorder="1" applyAlignment="1">
      <alignment horizontal="center" vertical="center" wrapText="1"/>
      <protection/>
    </xf>
    <xf numFmtId="0" fontId="1" fillId="23" borderId="10" xfId="64" applyFont="1" applyFill="1" applyBorder="1" applyAlignment="1">
      <alignment horizontal="center" vertical="center" wrapText="1"/>
      <protection/>
    </xf>
    <xf numFmtId="0" fontId="1" fillId="23" borderId="47" xfId="64" applyFont="1" applyFill="1" applyBorder="1" applyAlignment="1">
      <alignment horizontal="center" vertical="center" wrapText="1"/>
      <protection/>
    </xf>
    <xf numFmtId="0" fontId="27" fillId="23" borderId="25" xfId="64" applyFont="1" applyFill="1" applyBorder="1" applyAlignment="1">
      <alignment horizontal="center" vertical="center" wrapText="1"/>
      <protection/>
    </xf>
    <xf numFmtId="0" fontId="27" fillId="23" borderId="47" xfId="64" applyFont="1" applyFill="1" applyBorder="1" applyAlignment="1">
      <alignment horizontal="center" vertical="center" wrapText="1"/>
      <protection/>
    </xf>
    <xf numFmtId="49" fontId="26" fillId="0" borderId="0" xfId="0" applyNumberFormat="1" applyFont="1" applyAlignment="1">
      <alignment horizontal="center"/>
    </xf>
    <xf numFmtId="49" fontId="40" fillId="0" borderId="0" xfId="0" applyNumberFormat="1" applyFont="1" applyAlignment="1">
      <alignment vertical="top" wrapText="1"/>
    </xf>
    <xf numFmtId="198" fontId="39" fillId="0" borderId="0" xfId="0" applyNumberFormat="1" applyFont="1" applyAlignment="1">
      <alignment vertical="top" wrapText="1"/>
    </xf>
    <xf numFmtId="49" fontId="40" fillId="0" borderId="0" xfId="0" applyNumberFormat="1" applyFont="1" applyAlignment="1">
      <alignment vertical="top"/>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調査結果の概要グラフ(リンク）" xfId="62"/>
    <cellStyle name="標準_季節調整済み指数2010" xfId="63"/>
    <cellStyle name="標準_公表月報用22.8" xfId="64"/>
    <cellStyle name="標準_産業大分類別指数" xfId="65"/>
    <cellStyle name="標準_全国確報22.8" xfId="66"/>
    <cellStyle name="標準_速報（指数表）" xfId="67"/>
    <cellStyle name="標準_速報5表 （規模別）22.8" xfId="68"/>
    <cellStyle name="標準_速報の表紙21.11" xfId="69"/>
    <cellStyle name="標準_知事投げ込み用グラフ＆文章23.8" xfId="70"/>
    <cellStyle name="標準_目次" xfId="71"/>
    <cellStyle name="標準_裏表紙（毎and勤ver.)H24.1まで"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40</xdr:row>
      <xdr:rowOff>9525</xdr:rowOff>
    </xdr:from>
    <xdr:to>
      <xdr:col>10</xdr:col>
      <xdr:colOff>85725</xdr:colOff>
      <xdr:row>50</xdr:row>
      <xdr:rowOff>161925</xdr:rowOff>
    </xdr:to>
    <xdr:sp>
      <xdr:nvSpPr>
        <xdr:cNvPr id="1" name="AutoShape 124"/>
        <xdr:cNvSpPr>
          <a:spLocks/>
        </xdr:cNvSpPr>
      </xdr:nvSpPr>
      <xdr:spPr>
        <a:xfrm>
          <a:off x="428625" y="7734300"/>
          <a:ext cx="7153275" cy="1714500"/>
        </a:xfrm>
        <a:prstGeom prst="flowChartAlternateProcess">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rPr>
            <a:t>毎月勤労統計調査とは？（通称：毎勤）</a:t>
          </a:r>
          <a:r>
            <a:rPr lang="en-US" cap="none" sz="1100" b="0" i="0" u="none" baseline="0">
              <a:solidFill>
                <a:srgbClr val="000000"/>
              </a:solidFill>
              <a:latin typeface="ＭＳ 明朝"/>
              <a:ea typeface="ＭＳ 明朝"/>
              <a:cs typeface="ＭＳ 明朝"/>
            </a:rPr>
            <a:t>
　厚生労働省が都道府県をとおして実施する調査で、労働者の賃金、労働時間、雇用について毎月の変化を明らかにするものです。
　また、国の重要な統計を作成するための調査として、統計法に基づく「基幹
統計調査」とされています。
　　　　　　　　　　</a:t>
          </a:r>
          <a:r>
            <a:rPr lang="en-US" cap="none" sz="1100" b="0" i="0" u="none" baseline="0">
              <a:solidFill>
                <a:srgbClr val="000000"/>
              </a:solidFill>
            </a:rPr>
            <a:t>－毎勤はいろいろ役立っています－</a:t>
          </a:r>
          <a:r>
            <a:rPr lang="en-US" cap="none" sz="1100" b="0" i="0" u="none" baseline="0">
              <a:solidFill>
                <a:srgbClr val="000000"/>
              </a:solidFill>
              <a:latin typeface="ＭＳ 明朝"/>
              <a:ea typeface="ＭＳ 明朝"/>
              <a:cs typeface="ＭＳ 明朝"/>
            </a:rPr>
            <a:t>
　★失業給付の額や休業補償額の改訂の資料
　★企業の経営判断や賃金などの労働条件決定の際の資料
　★内閣府の月例経済報告や景気動向指数などの景気判断資料　　等
</a:t>
          </a:r>
        </a:p>
      </xdr:txBody>
    </xdr:sp>
    <xdr:clientData/>
  </xdr:twoCellAnchor>
  <xdr:twoCellAnchor>
    <xdr:from>
      <xdr:col>2</xdr:col>
      <xdr:colOff>66675</xdr:colOff>
      <xdr:row>5</xdr:row>
      <xdr:rowOff>104775</xdr:rowOff>
    </xdr:from>
    <xdr:to>
      <xdr:col>4</xdr:col>
      <xdr:colOff>19050</xdr:colOff>
      <xdr:row>10</xdr:row>
      <xdr:rowOff>57150</xdr:rowOff>
    </xdr:to>
    <xdr:pic>
      <xdr:nvPicPr>
        <xdr:cNvPr id="2" name="Picture 130"/>
        <xdr:cNvPicPr preferRelativeResize="1">
          <a:picLocks noChangeAspect="1"/>
        </xdr:cNvPicPr>
      </xdr:nvPicPr>
      <xdr:blipFill>
        <a:blip r:embed="rId1"/>
        <a:stretch>
          <a:fillRect/>
        </a:stretch>
      </xdr:blipFill>
      <xdr:spPr>
        <a:xfrm>
          <a:off x="704850" y="1562100"/>
          <a:ext cx="1666875" cy="971550"/>
        </a:xfrm>
        <a:prstGeom prst="rect">
          <a:avLst/>
        </a:prstGeom>
        <a:noFill/>
        <a:ln w="9525" cmpd="sng">
          <a:noFill/>
        </a:ln>
      </xdr:spPr>
    </xdr:pic>
    <xdr:clientData/>
  </xdr:twoCellAnchor>
  <xdr:twoCellAnchor editAs="oneCell">
    <xdr:from>
      <xdr:col>1</xdr:col>
      <xdr:colOff>0</xdr:colOff>
      <xdr:row>11</xdr:row>
      <xdr:rowOff>0</xdr:rowOff>
    </xdr:from>
    <xdr:to>
      <xdr:col>10</xdr:col>
      <xdr:colOff>266700</xdr:colOff>
      <xdr:row>35</xdr:row>
      <xdr:rowOff>123825</xdr:rowOff>
    </xdr:to>
    <xdr:pic>
      <xdr:nvPicPr>
        <xdr:cNvPr id="3" name="Picture 297"/>
        <xdr:cNvPicPr preferRelativeResize="1">
          <a:picLocks noChangeAspect="1"/>
        </xdr:cNvPicPr>
      </xdr:nvPicPr>
      <xdr:blipFill>
        <a:blip r:embed="rId2"/>
        <a:stretch>
          <a:fillRect/>
        </a:stretch>
      </xdr:blipFill>
      <xdr:spPr>
        <a:xfrm>
          <a:off x="247650" y="2647950"/>
          <a:ext cx="7515225" cy="430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lIns="27432" tIns="18288" rIns="0" bIns="0" vert="vert"/>
        <a:p>
          <a:pPr algn="l">
            <a:defRPr/>
          </a:pPr>
          <a:r>
            <a:rPr lang="en-US" cap="none" sz="1000" b="0" i="0" u="none" baseline="0">
              <a:solidFill>
                <a:srgbClr val="000000"/>
              </a:solidFill>
            </a:rPr>
            <a:t>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77</xdr:row>
      <xdr:rowOff>28575</xdr:rowOff>
    </xdr:from>
    <xdr:to>
      <xdr:col>0</xdr:col>
      <xdr:colOff>533400</xdr:colOff>
      <xdr:row>82</xdr:row>
      <xdr:rowOff>76200</xdr:rowOff>
    </xdr:to>
    <xdr:sp>
      <xdr:nvSpPr>
        <xdr:cNvPr id="1" name="Text Box 1"/>
        <xdr:cNvSpPr txBox="1">
          <a:spLocks noChangeArrowheads="1"/>
        </xdr:cNvSpPr>
      </xdr:nvSpPr>
      <xdr:spPr>
        <a:xfrm>
          <a:off x="47625" y="162115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-15-</a:t>
          </a:r>
        </a:p>
      </xdr:txBody>
    </xdr:sp>
    <xdr:clientData/>
  </xdr:twoCellAnchor>
  <xdr:twoCellAnchor>
    <xdr:from>
      <xdr:col>0</xdr:col>
      <xdr:colOff>9525</xdr:colOff>
      <xdr:row>26</xdr:row>
      <xdr:rowOff>114300</xdr:rowOff>
    </xdr:from>
    <xdr:to>
      <xdr:col>0</xdr:col>
      <xdr:colOff>495300</xdr:colOff>
      <xdr:row>31</xdr:row>
      <xdr:rowOff>161925</xdr:rowOff>
    </xdr:to>
    <xdr:sp>
      <xdr:nvSpPr>
        <xdr:cNvPr id="2" name="Text Box 2"/>
        <xdr:cNvSpPr txBox="1">
          <a:spLocks noChangeArrowheads="1"/>
        </xdr:cNvSpPr>
      </xdr:nvSpPr>
      <xdr:spPr>
        <a:xfrm>
          <a:off x="9525" y="5638800"/>
          <a:ext cx="485775" cy="1095375"/>
        </a:xfrm>
        <a:prstGeom prst="rect">
          <a:avLst/>
        </a:prstGeom>
        <a:solidFill>
          <a:srgbClr val="FFFFFF"/>
        </a:solidFill>
        <a:ln w="9525" cmpd="sng">
          <a:noFill/>
        </a:ln>
      </xdr:spPr>
      <xdr:txBody>
        <a:bodyPr vertOverflow="clip" wrap="square" lIns="18288" tIns="0" rIns="0" bIns="0"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25</xdr:row>
      <xdr:rowOff>85725</xdr:rowOff>
    </xdr:from>
    <xdr:to>
      <xdr:col>0</xdr:col>
      <xdr:colOff>523875</xdr:colOff>
      <xdr:row>30</xdr:row>
      <xdr:rowOff>133350</xdr:rowOff>
    </xdr:to>
    <xdr:sp>
      <xdr:nvSpPr>
        <xdr:cNvPr id="3" name="Text Box 3"/>
        <xdr:cNvSpPr txBox="1">
          <a:spLocks noChangeArrowheads="1"/>
        </xdr:cNvSpPr>
      </xdr:nvSpPr>
      <xdr:spPr>
        <a:xfrm>
          <a:off x="38100" y="5400675"/>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76</xdr:row>
      <xdr:rowOff>28575</xdr:rowOff>
    </xdr:from>
    <xdr:to>
      <xdr:col>0</xdr:col>
      <xdr:colOff>571500</xdr:colOff>
      <xdr:row>81</xdr:row>
      <xdr:rowOff>76200</xdr:rowOff>
    </xdr:to>
    <xdr:sp>
      <xdr:nvSpPr>
        <xdr:cNvPr id="1" name="Text Box 1"/>
        <xdr:cNvSpPr txBox="1">
          <a:spLocks noChangeArrowheads="1"/>
        </xdr:cNvSpPr>
      </xdr:nvSpPr>
      <xdr:spPr>
        <a:xfrm>
          <a:off x="85725" y="159448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-17-</a:t>
          </a:r>
        </a:p>
      </xdr:txBody>
    </xdr:sp>
    <xdr:clientData/>
  </xdr:twoCellAnchor>
  <xdr:twoCellAnchor>
    <xdr:from>
      <xdr:col>0</xdr:col>
      <xdr:colOff>57150</xdr:colOff>
      <xdr:row>24</xdr:row>
      <xdr:rowOff>38100</xdr:rowOff>
    </xdr:from>
    <xdr:to>
      <xdr:col>0</xdr:col>
      <xdr:colOff>542925</xdr:colOff>
      <xdr:row>29</xdr:row>
      <xdr:rowOff>85725</xdr:rowOff>
    </xdr:to>
    <xdr:sp>
      <xdr:nvSpPr>
        <xdr:cNvPr id="2" name="Text Box 2"/>
        <xdr:cNvSpPr txBox="1">
          <a:spLocks noChangeArrowheads="1"/>
        </xdr:cNvSpPr>
      </xdr:nvSpPr>
      <xdr:spPr>
        <a:xfrm>
          <a:off x="57150" y="506730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74</xdr:row>
      <xdr:rowOff>133350</xdr:rowOff>
    </xdr:from>
    <xdr:to>
      <xdr:col>0</xdr:col>
      <xdr:colOff>581025</xdr:colOff>
      <xdr:row>79</xdr:row>
      <xdr:rowOff>180975</xdr:rowOff>
    </xdr:to>
    <xdr:sp>
      <xdr:nvSpPr>
        <xdr:cNvPr id="1" name="Text Box 1"/>
        <xdr:cNvSpPr txBox="1">
          <a:spLocks noChangeArrowheads="1"/>
        </xdr:cNvSpPr>
      </xdr:nvSpPr>
      <xdr:spPr>
        <a:xfrm>
          <a:off x="95250" y="156781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-19-</a:t>
          </a:r>
        </a:p>
      </xdr:txBody>
    </xdr:sp>
    <xdr:clientData/>
  </xdr:twoCellAnchor>
  <xdr:twoCellAnchor>
    <xdr:from>
      <xdr:col>0</xdr:col>
      <xdr:colOff>9525</xdr:colOff>
      <xdr:row>23</xdr:row>
      <xdr:rowOff>76200</xdr:rowOff>
    </xdr:from>
    <xdr:to>
      <xdr:col>0</xdr:col>
      <xdr:colOff>495300</xdr:colOff>
      <xdr:row>28</xdr:row>
      <xdr:rowOff>123825</xdr:rowOff>
    </xdr:to>
    <xdr:sp>
      <xdr:nvSpPr>
        <xdr:cNvPr id="2" name="Text Box 2"/>
        <xdr:cNvSpPr txBox="1">
          <a:spLocks noChangeArrowheads="1"/>
        </xdr:cNvSpPr>
      </xdr:nvSpPr>
      <xdr:spPr>
        <a:xfrm>
          <a:off x="9525" y="49339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190500</xdr:rowOff>
    </xdr:from>
    <xdr:to>
      <xdr:col>6</xdr:col>
      <xdr:colOff>0</xdr:colOff>
      <xdr:row>14</xdr:row>
      <xdr:rowOff>152400</xdr:rowOff>
    </xdr:to>
    <xdr:sp>
      <xdr:nvSpPr>
        <xdr:cNvPr id="1" name="Line 1"/>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12</xdr:row>
      <xdr:rowOff>190500</xdr:rowOff>
    </xdr:from>
    <xdr:to>
      <xdr:col>6</xdr:col>
      <xdr:colOff>0</xdr:colOff>
      <xdr:row>14</xdr:row>
      <xdr:rowOff>152400</xdr:rowOff>
    </xdr:to>
    <xdr:sp>
      <xdr:nvSpPr>
        <xdr:cNvPr id="2" name="Line 2"/>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85</xdr:row>
      <xdr:rowOff>114300</xdr:rowOff>
    </xdr:from>
    <xdr:to>
      <xdr:col>8</xdr:col>
      <xdr:colOff>171450</xdr:colOff>
      <xdr:row>85</xdr:row>
      <xdr:rowOff>114300</xdr:rowOff>
    </xdr:to>
    <xdr:sp>
      <xdr:nvSpPr>
        <xdr:cNvPr id="1" name="Line 1"/>
        <xdr:cNvSpPr>
          <a:spLocks/>
        </xdr:cNvSpPr>
      </xdr:nvSpPr>
      <xdr:spPr>
        <a:xfrm>
          <a:off x="2162175" y="15621000"/>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48375"/>
          <a:ext cx="2905125" cy="1638300"/>
        </a:xfrm>
        <a:prstGeom prst="rect">
          <a:avLst/>
        </a:prstGeom>
        <a:solidFill>
          <a:srgbClr val="FFFFFF"/>
        </a:solidFill>
        <a:ln w="9525" cmpd="sng">
          <a:noFill/>
        </a:ln>
      </xdr:spPr>
    </xdr:pic>
    <xdr:clientData/>
  </xdr:twoCellAnchor>
  <xdr:twoCellAnchor>
    <xdr:from>
      <xdr:col>1</xdr:col>
      <xdr:colOff>466725</xdr:colOff>
      <xdr:row>30</xdr:row>
      <xdr:rowOff>19050</xdr:rowOff>
    </xdr:from>
    <xdr:to>
      <xdr:col>9</xdr:col>
      <xdr:colOff>447675</xdr:colOff>
      <xdr:row>37</xdr:row>
      <xdr:rowOff>28575</xdr:rowOff>
    </xdr:to>
    <xdr:sp>
      <xdr:nvSpPr>
        <xdr:cNvPr id="2" name="Text Box 2"/>
        <xdr:cNvSpPr txBox="1">
          <a:spLocks noChangeArrowheads="1"/>
        </xdr:cNvSpPr>
      </xdr:nvSpPr>
      <xdr:spPr>
        <a:xfrm>
          <a:off x="866775" y="7848600"/>
          <a:ext cx="6372225" cy="1323975"/>
        </a:xfrm>
        <a:prstGeom prst="rect">
          <a:avLst/>
        </a:prstGeom>
        <a:solidFill>
          <a:srgbClr val="FFFFFF"/>
        </a:solidFill>
        <a:ln w="57150" cmpd="thickThin">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毎月勤労統計調査についてのお問い合わせ先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420-8601</a:t>
          </a:r>
          <a:r>
            <a:rPr lang="en-US" cap="none" sz="1100" b="0" i="0" u="none" baseline="0">
              <a:solidFill>
                <a:srgbClr val="000000"/>
              </a:solidFill>
              <a:latin typeface="ＭＳ Ｐゴシック"/>
              <a:ea typeface="ＭＳ Ｐゴシック"/>
              <a:cs typeface="ＭＳ Ｐゴシック"/>
            </a:rPr>
            <a:t>　静岡市葵区追手町</a:t>
          </a:r>
          <a:r>
            <a:rPr lang="en-US" cap="none" sz="1100" b="0" i="0" u="none" baseline="0">
              <a:solidFill>
                <a:srgbClr val="000000"/>
              </a:solidFill>
              <a:latin typeface="ＭＳ Ｐゴシック"/>
              <a:ea typeface="ＭＳ Ｐゴシック"/>
              <a:cs typeface="ＭＳ Ｐゴシック"/>
            </a:rPr>
            <a:t>9-6
</a:t>
          </a:r>
          <a:r>
            <a:rPr lang="en-US" cap="none" sz="1100" b="0" i="0" u="none" baseline="0">
              <a:solidFill>
                <a:srgbClr val="000000"/>
              </a:solidFill>
              <a:latin typeface="ＭＳ Ｐゴシック"/>
              <a:ea typeface="ＭＳ Ｐゴシック"/>
              <a:cs typeface="ＭＳ Ｐゴシック"/>
            </a:rPr>
            <a:t>静岡県経営管理部情報統計局統計調査課　経済班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TEL</a:t>
          </a:r>
          <a:r>
            <a:rPr lang="en-US" cap="none" sz="1100" b="0" i="0" u="none" baseline="0">
              <a:solidFill>
                <a:srgbClr val="000000"/>
              </a:solidFill>
              <a:latin typeface="ＭＳ Ｐゴシック"/>
              <a:ea typeface="ＭＳ Ｐゴシック"/>
              <a:cs typeface="ＭＳ Ｐゴシック"/>
            </a:rPr>
            <a:t>　０５４－２２１－２２４５、２２４６　　</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　０５４－２２１－３６０９</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xdr:col>
      <xdr:colOff>9525</xdr:colOff>
      <xdr:row>1</xdr:row>
      <xdr:rowOff>38100</xdr:rowOff>
    </xdr:from>
    <xdr:ext cx="6724650" cy="666750"/>
    <xdr:sp>
      <xdr:nvSpPr>
        <xdr:cNvPr id="3" name="Text Box 3"/>
        <xdr:cNvSpPr txBox="1">
          <a:spLocks noChangeArrowheads="1"/>
        </xdr:cNvSpPr>
      </xdr:nvSpPr>
      <xdr:spPr>
        <a:xfrm>
          <a:off x="409575" y="342900"/>
          <a:ext cx="6724650" cy="666750"/>
        </a:xfrm>
        <a:prstGeom prst="rect">
          <a:avLst/>
        </a:prstGeom>
        <a:solidFill>
          <a:srgbClr val="008000"/>
        </a:solidFill>
        <a:ln w="9525" cmpd="sng">
          <a:noFill/>
        </a:ln>
      </xdr:spPr>
      <xdr:txBody>
        <a:bodyPr vertOverflow="clip" wrap="square"/>
        <a:p>
          <a:pPr algn="l">
            <a:defRPr/>
          </a:pPr>
          <a:r>
            <a:rPr lang="en-US" cap="none" sz="1600" b="0" i="0" u="none" baseline="0">
              <a:solidFill>
                <a:srgbClr val="FFFFFF"/>
              </a:solidFill>
              <a:latin typeface="ＭＳ Ｐゴシック"/>
              <a:ea typeface="ＭＳ Ｐゴシック"/>
              <a:cs typeface="ＭＳ Ｐゴシック"/>
            </a:rPr>
            <a:t>静岡県統計情報ホームページ「統計センターしずおか」</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あなたの知りたい統計データがあります♪</a:t>
          </a:r>
          <a:r>
            <a:rPr lang="en-US" cap="none" sz="1200" b="0" i="0" u="none" baseline="0">
              <a:solidFill>
                <a:srgbClr val="FFFFFF"/>
              </a:solidFill>
              <a:latin typeface="ＭＳ Ｐゴシック"/>
              <a:ea typeface="ＭＳ Ｐゴシック"/>
              <a:cs typeface="ＭＳ Ｐゴシック"/>
            </a:rPr>
            <a:t>
</a:t>
          </a:r>
        </a:p>
      </xdr:txBody>
    </xdr:sp>
    <xdr:clientData/>
  </xdr:oneCellAnchor>
  <xdr:twoCellAnchor>
    <xdr:from>
      <xdr:col>2</xdr:col>
      <xdr:colOff>257175</xdr:colOff>
      <xdr:row>3</xdr:row>
      <xdr:rowOff>257175</xdr:rowOff>
    </xdr:from>
    <xdr:to>
      <xdr:col>6</xdr:col>
      <xdr:colOff>219075</xdr:colOff>
      <xdr:row>5</xdr:row>
      <xdr:rowOff>142875</xdr:rowOff>
    </xdr:to>
    <xdr:grpSp>
      <xdr:nvGrpSpPr>
        <xdr:cNvPr id="4" name="Group 37"/>
        <xdr:cNvGrpSpPr>
          <a:grpSpLocks/>
        </xdr:cNvGrpSpPr>
      </xdr:nvGrpSpPr>
      <xdr:grpSpPr>
        <a:xfrm>
          <a:off x="1285875" y="1171575"/>
          <a:ext cx="3543300" cy="495300"/>
          <a:chOff x="214" y="1050"/>
          <a:chExt cx="297" cy="48"/>
        </a:xfrm>
        <a:solidFill>
          <a:srgbClr val="FFFFFF"/>
        </a:solidFill>
      </xdr:grpSpPr>
      <xdr:sp>
        <xdr:nvSpPr>
          <xdr:cNvPr id="5" name="正方形/長方形 5"/>
          <xdr:cNvSpPr>
            <a:spLocks/>
          </xdr:cNvSpPr>
        </xdr:nvSpPr>
        <xdr:spPr>
          <a:xfrm>
            <a:off x="214" y="1050"/>
            <a:ext cx="209" cy="31"/>
          </a:xfrm>
          <a:prstGeom prst="rect">
            <a:avLst/>
          </a:prstGeom>
          <a:solidFill>
            <a:srgbClr val="FFFFFF"/>
          </a:solidFill>
          <a:ln w="25400" cmpd="sng">
            <a:solidFill>
              <a:srgbClr val="7F7F7F"/>
            </a:solidFill>
            <a:headEnd type="none"/>
            <a:tailEnd type="none"/>
          </a:ln>
        </xdr:spPr>
        <xdr:txBody>
          <a:bodyPr vertOverflow="clip" wrap="square"/>
          <a:p>
            <a:pPr algn="l">
              <a:defRPr/>
            </a:pPr>
            <a:r>
              <a:rPr lang="en-US" cap="none" sz="1400" b="0" i="0" u="none" baseline="0">
                <a:solidFill>
                  <a:srgbClr val="000000"/>
                </a:solidFill>
              </a:rPr>
              <a:t>しずおか　統計</a:t>
            </a:r>
            <a:r>
              <a:rPr lang="en-US" cap="none" sz="1400" b="0" i="0" u="none" baseline="0">
                <a:solidFill>
                  <a:srgbClr val="000000"/>
                </a:solidFill>
              </a:rPr>
              <a:t>
</a:t>
            </a:r>
          </a:p>
        </xdr:txBody>
      </xdr:sp>
      <xdr:sp>
        <xdr:nvSpPr>
          <xdr:cNvPr id="6" name="角丸四角形 6"/>
          <xdr:cNvSpPr>
            <a:spLocks/>
          </xdr:cNvSpPr>
        </xdr:nvSpPr>
        <xdr:spPr>
          <a:xfrm>
            <a:off x="430" y="1051"/>
            <a:ext cx="66" cy="32"/>
          </a:xfrm>
          <a:prstGeom prst="roundRect">
            <a:avLst/>
          </a:prstGeom>
          <a:solidFill>
            <a:srgbClr val="808080"/>
          </a:solidFill>
          <a:ln w="25400" cmpd="sng">
            <a:solidFill>
              <a:srgbClr val="808080"/>
            </a:solidFill>
            <a:headEnd type="none"/>
            <a:tailEnd type="none"/>
          </a:ln>
        </xdr:spPr>
        <xdr:txBody>
          <a:bodyPr vertOverflow="clip" wrap="square"/>
          <a:p>
            <a:pPr algn="l">
              <a:defRPr/>
            </a:pPr>
            <a:r>
              <a:rPr lang="en-US" cap="none" sz="1300" b="0" i="0" u="none" baseline="0">
                <a:solidFill>
                  <a:srgbClr val="FFFFFF"/>
                </a:solidFill>
              </a:rPr>
              <a:t>検索</a:t>
            </a:r>
            <a:r>
              <a:rPr lang="en-US" cap="none" sz="1300" b="0" i="0" u="none" baseline="0">
                <a:solidFill>
                  <a:srgbClr val="FFFFFF"/>
                </a:solidFill>
              </a:rPr>
              <a:t>
</a:t>
            </a:r>
          </a:p>
        </xdr:txBody>
      </xdr:sp>
      <xdr:sp>
        <xdr:nvSpPr>
          <xdr:cNvPr id="7" name="左矢印 7"/>
          <xdr:cNvSpPr>
            <a:spLocks/>
          </xdr:cNvSpPr>
        </xdr:nvSpPr>
        <xdr:spPr>
          <a:xfrm rot="2648693">
            <a:off x="484" y="1064"/>
            <a:ext cx="27" cy="34"/>
          </a:xfrm>
          <a:prstGeom prst="leftArrow">
            <a:avLst>
              <a:gd name="adj" fmla="val 0"/>
            </a:avLst>
          </a:prstGeom>
          <a:solidFill>
            <a:srgbClr val="333333"/>
          </a:solidFill>
          <a:ln w="25400" cmpd="sng">
            <a:solidFill>
              <a:srgbClr val="FFFFFF"/>
            </a:solidFill>
            <a:headEnd type="none"/>
            <a:tailEnd type="none"/>
          </a:ln>
        </xdr:spPr>
        <xdr:txBody>
          <a:bodyPr vertOverflow="clip" wrap="square"/>
          <a:p>
            <a:pPr algn="l">
              <a:defRPr/>
            </a:pPr>
            <a:r>
              <a:rPr lang="en-US" cap="none" sz="1800" b="0" i="0" u="none" baseline="0">
                <a:solidFill>
                  <a:srgbClr val="000000"/>
                </a:solidFill>
              </a:rPr>
              <a:t/>
            </a:r>
          </a:p>
        </xdr:txBody>
      </xdr:sp>
    </xdr:grpSp>
    <xdr:clientData/>
  </xdr:twoCellAnchor>
  <xdr:oneCellAnchor>
    <xdr:from>
      <xdr:col>1</xdr:col>
      <xdr:colOff>238125</xdr:colOff>
      <xdr:row>5</xdr:row>
      <xdr:rowOff>57150</xdr:rowOff>
    </xdr:from>
    <xdr:ext cx="4343400" cy="533400"/>
    <xdr:sp>
      <xdr:nvSpPr>
        <xdr:cNvPr id="8" name="Text Box 8"/>
        <xdr:cNvSpPr txBox="1">
          <a:spLocks noChangeArrowheads="1"/>
        </xdr:cNvSpPr>
      </xdr:nvSpPr>
      <xdr:spPr>
        <a:xfrm>
          <a:off x="638175" y="1581150"/>
          <a:ext cx="4343400" cy="533400"/>
        </a:xfrm>
        <a:prstGeom prst="rect">
          <a:avLst/>
        </a:prstGeom>
        <a:noFill/>
        <a:ln w="9525" cmpd="sng">
          <a:noFill/>
        </a:ln>
      </xdr:spPr>
      <xdr:txBody>
        <a:bodyPr vertOverflow="clip" wrap="square"/>
        <a:p>
          <a:pPr algn="l">
            <a:defRPr/>
          </a:pPr>
          <a:r>
            <a:rPr lang="en-US" cap="none" sz="1400" b="0" i="0" u="none" baseline="0">
              <a:solidFill>
                <a:srgbClr val="000000"/>
              </a:solidFill>
            </a:rPr>
            <a:t>URL  http://toukei.pref.shizuoka.jp/
</a:t>
          </a:r>
        </a:p>
      </xdr:txBody>
    </xdr:sp>
    <xdr:clientData/>
  </xdr:oneCellAnchor>
  <xdr:twoCellAnchor>
    <xdr:from>
      <xdr:col>6</xdr:col>
      <xdr:colOff>219075</xdr:colOff>
      <xdr:row>4</xdr:row>
      <xdr:rowOff>266700</xdr:rowOff>
    </xdr:from>
    <xdr:to>
      <xdr:col>10</xdr:col>
      <xdr:colOff>161925</xdr:colOff>
      <xdr:row>6</xdr:row>
      <xdr:rowOff>104775</xdr:rowOff>
    </xdr:to>
    <xdr:sp>
      <xdr:nvSpPr>
        <xdr:cNvPr id="9" name="Text Box 9"/>
        <xdr:cNvSpPr txBox="1">
          <a:spLocks noChangeArrowheads="1"/>
        </xdr:cNvSpPr>
      </xdr:nvSpPr>
      <xdr:spPr>
        <a:xfrm>
          <a:off x="4829175" y="1485900"/>
          <a:ext cx="2981325" cy="447675"/>
        </a:xfrm>
        <a:prstGeom prst="rect">
          <a:avLst/>
        </a:prstGeom>
        <a:noFill/>
        <a:ln w="9525" cmpd="sng">
          <a:noFill/>
        </a:ln>
      </xdr:spPr>
      <xdr:txBody>
        <a:bodyPr vertOverflow="clip" wrap="square"/>
        <a:p>
          <a:pPr algn="l">
            <a:defRPr/>
          </a:pPr>
          <a:r>
            <a:rPr lang="en-US" cap="none" sz="1000" b="0" i="0" u="none" baseline="0">
              <a:solidFill>
                <a:srgbClr val="000000"/>
              </a:solidFill>
            </a:rPr>
            <a:t>スマートフォン版も公開しています。</a:t>
          </a:r>
        </a:p>
      </xdr:txBody>
    </xdr:sp>
    <xdr:clientData/>
  </xdr:twoCellAnchor>
  <xdr:twoCellAnchor>
    <xdr:from>
      <xdr:col>6</xdr:col>
      <xdr:colOff>495300</xdr:colOff>
      <xdr:row>3</xdr:row>
      <xdr:rowOff>238125</xdr:rowOff>
    </xdr:from>
    <xdr:to>
      <xdr:col>7</xdr:col>
      <xdr:colOff>9525</xdr:colOff>
      <xdr:row>4</xdr:row>
      <xdr:rowOff>200025</xdr:rowOff>
    </xdr:to>
    <xdr:sp>
      <xdr:nvSpPr>
        <xdr:cNvPr id="10" name="AutoShape 10"/>
        <xdr:cNvSpPr>
          <a:spLocks/>
        </xdr:cNvSpPr>
      </xdr:nvSpPr>
      <xdr:spPr>
        <a:xfrm>
          <a:off x="5105400" y="1152525"/>
          <a:ext cx="371475" cy="266700"/>
        </a:xfrm>
        <a:prstGeom prst="smileyFace">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38100</xdr:colOff>
      <xdr:row>3</xdr:row>
      <xdr:rowOff>247650</xdr:rowOff>
    </xdr:from>
    <xdr:to>
      <xdr:col>9</xdr:col>
      <xdr:colOff>495300</xdr:colOff>
      <xdr:row>4</xdr:row>
      <xdr:rowOff>247650</xdr:rowOff>
    </xdr:to>
    <xdr:sp>
      <xdr:nvSpPr>
        <xdr:cNvPr id="11" name="Text Box 11"/>
        <xdr:cNvSpPr txBox="1">
          <a:spLocks noChangeArrowheads="1"/>
        </xdr:cNvSpPr>
      </xdr:nvSpPr>
      <xdr:spPr>
        <a:xfrm>
          <a:off x="5505450" y="1162050"/>
          <a:ext cx="1781175" cy="304800"/>
        </a:xfrm>
        <a:prstGeom prst="rect">
          <a:avLst/>
        </a:prstGeom>
        <a:noFill/>
        <a:ln w="9525" cmpd="sng">
          <a:noFill/>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注目ポイント</a:t>
          </a:r>
          <a:r>
            <a:rPr lang="en-US" cap="none" sz="1200" b="0" i="0" u="none" baseline="0">
              <a:solidFill>
                <a:srgbClr val="FF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P55"/>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6" customWidth="1"/>
    <col min="2" max="2" width="4.09765625" style="16" customWidth="1"/>
    <col min="3" max="12" width="9" style="16" customWidth="1"/>
    <col min="13" max="13" width="15.5" style="22" customWidth="1"/>
    <col min="14" max="14" width="7.19921875" style="16" customWidth="1"/>
    <col min="15" max="15" width="16.3984375" style="16" customWidth="1"/>
    <col min="16" max="16384" width="9" style="16" customWidth="1"/>
  </cols>
  <sheetData>
    <row r="1" ht="6.75" customHeight="1"/>
    <row r="2" spans="2:13" ht="23.25" customHeight="1">
      <c r="B2" s="28" t="s">
        <v>206</v>
      </c>
      <c r="M2" s="23"/>
    </row>
    <row r="3" ht="35.25" customHeight="1"/>
    <row r="4" spans="3:11" ht="39.75" customHeight="1">
      <c r="C4" s="29" t="s">
        <v>94</v>
      </c>
      <c r="D4" s="17"/>
      <c r="E4" s="17"/>
      <c r="F4" s="17"/>
      <c r="G4" s="17"/>
      <c r="H4" s="17"/>
      <c r="I4" s="17"/>
      <c r="J4" s="17"/>
      <c r="K4" s="17"/>
    </row>
    <row r="5" ht="9.75" customHeight="1"/>
    <row r="6" spans="3:11" ht="19.5" customHeight="1">
      <c r="C6" s="570" t="s">
        <v>203</v>
      </c>
      <c r="D6" s="570"/>
      <c r="E6" s="570"/>
      <c r="F6" s="570"/>
      <c r="G6" s="570"/>
      <c r="H6" s="570"/>
      <c r="I6" s="570"/>
      <c r="J6" s="570"/>
      <c r="K6" s="570"/>
    </row>
    <row r="7" ht="9.75" customHeight="1"/>
    <row r="8" spans="15:16" ht="19.5" customHeight="1">
      <c r="O8" s="3"/>
      <c r="P8" s="27"/>
    </row>
    <row r="9" spans="5:9" ht="21.75" customHeight="1">
      <c r="E9" s="573">
        <v>42826</v>
      </c>
      <c r="F9" s="573"/>
      <c r="G9" s="573"/>
      <c r="H9" s="573"/>
      <c r="I9" s="240"/>
    </row>
    <row r="10" ht="9.75" customHeight="1">
      <c r="G10" s="571"/>
    </row>
    <row r="11" ht="13.5" customHeight="1">
      <c r="G11" s="572"/>
    </row>
    <row r="12" spans="3:11" ht="18.75">
      <c r="C12" s="18"/>
      <c r="D12" s="17"/>
      <c r="E12" s="17"/>
      <c r="F12" s="17"/>
      <c r="G12" s="19"/>
      <c r="H12" s="17"/>
      <c r="I12" s="17"/>
      <c r="J12" s="17"/>
      <c r="K12" s="17"/>
    </row>
    <row r="13" spans="3:11" ht="13.5">
      <c r="C13" s="19"/>
      <c r="D13" s="17"/>
      <c r="E13" s="17"/>
      <c r="F13" s="17"/>
      <c r="G13" s="17"/>
      <c r="H13" s="17"/>
      <c r="I13" s="17"/>
      <c r="J13" s="17"/>
      <c r="K13" s="17"/>
    </row>
    <row r="14" ht="13.5"/>
    <row r="15" ht="13.5"/>
    <row r="16" ht="13.5">
      <c r="M16" s="16"/>
    </row>
    <row r="17" ht="13.5">
      <c r="M17" s="16"/>
    </row>
    <row r="18" ht="13.5">
      <c r="M18" s="16"/>
    </row>
    <row r="19" ht="13.5">
      <c r="M19" s="16"/>
    </row>
    <row r="20" ht="13.5">
      <c r="M20" s="16"/>
    </row>
    <row r="21" ht="13.5">
      <c r="M21" s="16"/>
    </row>
    <row r="22" ht="13.5">
      <c r="M22" s="25"/>
    </row>
    <row r="23" ht="13.5">
      <c r="M23" s="16"/>
    </row>
    <row r="24" ht="13.5">
      <c r="M24" s="16"/>
    </row>
    <row r="25" ht="13.5">
      <c r="M25" s="16"/>
    </row>
    <row r="26" ht="13.5">
      <c r="M26" s="16"/>
    </row>
    <row r="27" ht="13.5">
      <c r="M27" s="16"/>
    </row>
    <row r="28" ht="13.5">
      <c r="M28" s="16"/>
    </row>
    <row r="29" ht="13.5">
      <c r="M29" s="16"/>
    </row>
    <row r="30" ht="13.5">
      <c r="M30" s="24"/>
    </row>
    <row r="31" ht="13.5"/>
    <row r="32" ht="13.5"/>
    <row r="33" ht="13.5"/>
    <row r="34" ht="13.5"/>
    <row r="35" ht="13.5"/>
    <row r="36" ht="13.5"/>
    <row r="42" spans="4:10" ht="13.5">
      <c r="D42" s="183"/>
      <c r="E42" s="183"/>
      <c r="F42" s="184" t="s">
        <v>454</v>
      </c>
      <c r="G42" s="183"/>
      <c r="H42" s="183"/>
      <c r="I42" s="183"/>
      <c r="J42" s="183"/>
    </row>
    <row r="43" spans="3:10" ht="13.5">
      <c r="C43" s="184"/>
      <c r="D43" s="183"/>
      <c r="E43" s="183"/>
      <c r="F43" s="183"/>
      <c r="G43" s="183"/>
      <c r="H43" s="183"/>
      <c r="I43" s="183"/>
      <c r="J43" s="183"/>
    </row>
    <row r="44" spans="3:10" ht="13.5">
      <c r="C44" s="184"/>
      <c r="D44" s="183"/>
      <c r="E44" s="183"/>
      <c r="F44" s="183"/>
      <c r="G44" s="183"/>
      <c r="H44" s="183"/>
      <c r="I44" s="183"/>
      <c r="J44" s="183"/>
    </row>
    <row r="45" spans="3:10" ht="13.5">
      <c r="C45" s="184"/>
      <c r="D45" s="183"/>
      <c r="E45" s="183"/>
      <c r="F45" s="183"/>
      <c r="G45" s="183"/>
      <c r="H45" s="183"/>
      <c r="I45" s="183"/>
      <c r="J45" s="183"/>
    </row>
    <row r="46" spans="3:10" ht="13.5">
      <c r="C46" s="183"/>
      <c r="D46" s="183"/>
      <c r="E46" s="183"/>
      <c r="F46" s="183"/>
      <c r="G46" s="183"/>
      <c r="H46" s="183"/>
      <c r="I46" s="183"/>
      <c r="J46" s="183"/>
    </row>
    <row r="47" spans="3:10" ht="13.5">
      <c r="C47" s="183"/>
      <c r="D47" s="183"/>
      <c r="E47" s="183"/>
      <c r="F47" s="183"/>
      <c r="G47" s="183"/>
      <c r="H47" s="183"/>
      <c r="I47" s="183"/>
      <c r="J47" s="183"/>
    </row>
    <row r="48" spans="3:10" ht="13.5">
      <c r="C48" s="183"/>
      <c r="D48" s="183"/>
      <c r="E48" s="183"/>
      <c r="F48" s="183"/>
      <c r="G48" s="183"/>
      <c r="H48" s="183"/>
      <c r="I48" s="183"/>
      <c r="J48" s="183"/>
    </row>
    <row r="49" spans="3:10" ht="1.5" customHeight="1">
      <c r="C49" s="183"/>
      <c r="D49" s="183"/>
      <c r="E49" s="183"/>
      <c r="F49" s="183"/>
      <c r="G49" s="183"/>
      <c r="H49" s="183"/>
      <c r="I49" s="183"/>
      <c r="J49" s="183"/>
    </row>
    <row r="50" spans="3:11" ht="13.5">
      <c r="C50" s="183"/>
      <c r="D50" s="183"/>
      <c r="E50" s="183"/>
      <c r="F50" s="183"/>
      <c r="G50" s="183"/>
      <c r="H50" s="183"/>
      <c r="I50" s="183"/>
      <c r="J50" s="183"/>
      <c r="K50" s="17"/>
    </row>
    <row r="51" spans="3:11" ht="20.25" customHeight="1">
      <c r="C51" s="183"/>
      <c r="D51" s="183"/>
      <c r="E51" s="183"/>
      <c r="F51" s="183"/>
      <c r="G51" s="183"/>
      <c r="H51" s="183"/>
      <c r="I51" s="183"/>
      <c r="J51" s="183"/>
      <c r="K51" s="17"/>
    </row>
    <row r="52" spans="3:10" ht="24" customHeight="1">
      <c r="C52" s="183"/>
      <c r="D52" s="183"/>
      <c r="F52" s="569">
        <v>42915</v>
      </c>
      <c r="G52" s="569"/>
      <c r="H52" s="569"/>
      <c r="I52" s="183"/>
      <c r="J52" s="183"/>
    </row>
    <row r="53" spans="4:11" ht="18.75" customHeight="1">
      <c r="D53" s="568" t="s">
        <v>865</v>
      </c>
      <c r="E53" s="568"/>
      <c r="F53" s="568"/>
      <c r="G53" s="568"/>
      <c r="H53" s="568"/>
      <c r="I53" s="568"/>
      <c r="J53" s="568"/>
      <c r="K53" s="20"/>
    </row>
    <row r="54" spans="4:11" ht="10.5" customHeight="1">
      <c r="D54" s="20"/>
      <c r="E54" s="20"/>
      <c r="F54" s="126"/>
      <c r="G54" s="126"/>
      <c r="H54" s="126"/>
      <c r="I54" s="20"/>
      <c r="J54" s="20"/>
      <c r="K54" s="20"/>
    </row>
    <row r="55" ht="18.75" customHeight="1">
      <c r="K55" s="21"/>
    </row>
  </sheetData>
  <sheetProtection/>
  <mergeCells count="5">
    <mergeCell ref="D53:J53"/>
    <mergeCell ref="F52:H52"/>
    <mergeCell ref="C6:K6"/>
    <mergeCell ref="G10:G11"/>
    <mergeCell ref="E9:H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7"/>
  </sheetPr>
  <dimension ref="A1:AT99"/>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6" bestFit="1" customWidth="1"/>
    <col min="2" max="2" width="3.19921875" style="316" bestFit="1" customWidth="1"/>
    <col min="3" max="3" width="3.09765625" style="316" bestFit="1" customWidth="1"/>
    <col min="4" max="19" width="8.19921875" style="316" customWidth="1"/>
    <col min="20" max="35" width="7.59765625" style="316" customWidth="1"/>
    <col min="36" max="16384" width="9" style="316" customWidth="1"/>
  </cols>
  <sheetData>
    <row r="1" spans="1:31" ht="18.75">
      <c r="A1" s="317"/>
      <c r="B1" s="317"/>
      <c r="C1" s="317"/>
      <c r="D1" s="317"/>
      <c r="E1" s="142"/>
      <c r="F1" s="142"/>
      <c r="G1" s="198"/>
      <c r="H1" s="198"/>
      <c r="I1" s="198"/>
      <c r="J1" s="198"/>
      <c r="K1" s="198"/>
      <c r="L1" s="198"/>
      <c r="M1" s="198"/>
      <c r="N1" s="198"/>
      <c r="O1" s="198"/>
      <c r="P1" s="142"/>
      <c r="Q1" s="142"/>
      <c r="R1" s="317"/>
      <c r="S1" s="142"/>
      <c r="T1" s="142"/>
      <c r="U1" s="142"/>
      <c r="V1" s="142"/>
      <c r="W1" s="142"/>
      <c r="X1" s="142"/>
      <c r="Y1" s="142"/>
      <c r="Z1" s="142"/>
      <c r="AA1" s="142"/>
      <c r="AB1" s="142"/>
      <c r="AC1" s="142"/>
      <c r="AD1" s="142"/>
      <c r="AE1" s="142"/>
    </row>
    <row r="2" spans="1:31" ht="18.75">
      <c r="A2" s="317"/>
      <c r="B2" s="317"/>
      <c r="C2" s="317"/>
      <c r="D2" s="317"/>
      <c r="E2" s="142"/>
      <c r="F2" s="142"/>
      <c r="G2" s="663" t="s">
        <v>73</v>
      </c>
      <c r="H2" s="663"/>
      <c r="I2" s="663"/>
      <c r="J2" s="663"/>
      <c r="K2" s="663"/>
      <c r="L2" s="663"/>
      <c r="M2" s="663"/>
      <c r="N2" s="663"/>
      <c r="O2" s="315"/>
      <c r="P2" s="142"/>
      <c r="Q2" s="142"/>
      <c r="R2" s="317"/>
      <c r="S2" s="142"/>
      <c r="T2" s="142"/>
      <c r="U2" s="142"/>
      <c r="V2" s="142"/>
      <c r="W2" s="142"/>
      <c r="X2" s="142"/>
      <c r="Y2" s="142"/>
      <c r="Z2" s="142"/>
      <c r="AA2" s="142"/>
      <c r="AB2" s="142"/>
      <c r="AC2" s="142"/>
      <c r="AD2" s="142"/>
      <c r="AE2" s="142"/>
    </row>
    <row r="3" spans="1:19" ht="17.25">
      <c r="A3" s="159" t="s">
        <v>223</v>
      </c>
      <c r="B3" s="318"/>
      <c r="C3" s="318"/>
      <c r="H3" s="664"/>
      <c r="I3" s="664"/>
      <c r="J3" s="664"/>
      <c r="K3" s="664"/>
      <c r="L3" s="664"/>
      <c r="M3" s="664"/>
      <c r="N3" s="664"/>
      <c r="O3" s="664"/>
      <c r="S3" s="151" t="s">
        <v>688</v>
      </c>
    </row>
    <row r="4" spans="1:19" ht="13.5">
      <c r="A4" s="656" t="s">
        <v>379</v>
      </c>
      <c r="B4" s="656"/>
      <c r="C4" s="657"/>
      <c r="D4" s="143" t="s">
        <v>13</v>
      </c>
      <c r="E4" s="143" t="s">
        <v>14</v>
      </c>
      <c r="F4" s="143" t="s">
        <v>15</v>
      </c>
      <c r="G4" s="143" t="s">
        <v>16</v>
      </c>
      <c r="H4" s="143" t="s">
        <v>17</v>
      </c>
      <c r="I4" s="143" t="s">
        <v>18</v>
      </c>
      <c r="J4" s="143" t="s">
        <v>19</v>
      </c>
      <c r="K4" s="143" t="s">
        <v>20</v>
      </c>
      <c r="L4" s="143" t="s">
        <v>21</v>
      </c>
      <c r="M4" s="143" t="s">
        <v>22</v>
      </c>
      <c r="N4" s="143" t="s">
        <v>459</v>
      </c>
      <c r="O4" s="143" t="s">
        <v>24</v>
      </c>
      <c r="P4" s="143" t="s">
        <v>25</v>
      </c>
      <c r="Q4" s="143" t="s">
        <v>26</v>
      </c>
      <c r="R4" s="143" t="s">
        <v>27</v>
      </c>
      <c r="S4" s="143" t="s">
        <v>28</v>
      </c>
    </row>
    <row r="5" spans="1:19" ht="13.5">
      <c r="A5" s="658"/>
      <c r="B5" s="658"/>
      <c r="C5" s="659"/>
      <c r="D5" s="144" t="s">
        <v>392</v>
      </c>
      <c r="E5" s="144"/>
      <c r="F5" s="144"/>
      <c r="G5" s="144" t="s">
        <v>450</v>
      </c>
      <c r="H5" s="144" t="s">
        <v>393</v>
      </c>
      <c r="I5" s="144" t="s">
        <v>394</v>
      </c>
      <c r="J5" s="144" t="s">
        <v>395</v>
      </c>
      <c r="K5" s="144" t="s">
        <v>396</v>
      </c>
      <c r="L5" s="145" t="s">
        <v>397</v>
      </c>
      <c r="M5" s="146" t="s">
        <v>398</v>
      </c>
      <c r="N5" s="145" t="s">
        <v>457</v>
      </c>
      <c r="O5" s="145" t="s">
        <v>399</v>
      </c>
      <c r="P5" s="145" t="s">
        <v>400</v>
      </c>
      <c r="Q5" s="145" t="s">
        <v>401</v>
      </c>
      <c r="R5" s="145" t="s">
        <v>402</v>
      </c>
      <c r="S5" s="189" t="s">
        <v>158</v>
      </c>
    </row>
    <row r="6" spans="1:19" ht="18" customHeight="1">
      <c r="A6" s="660"/>
      <c r="B6" s="660"/>
      <c r="C6" s="661"/>
      <c r="D6" s="147" t="s">
        <v>403</v>
      </c>
      <c r="E6" s="147" t="s">
        <v>270</v>
      </c>
      <c r="F6" s="147" t="s">
        <v>271</v>
      </c>
      <c r="G6" s="147" t="s">
        <v>451</v>
      </c>
      <c r="H6" s="147" t="s">
        <v>404</v>
      </c>
      <c r="I6" s="147" t="s">
        <v>405</v>
      </c>
      <c r="J6" s="147" t="s">
        <v>406</v>
      </c>
      <c r="K6" s="147" t="s">
        <v>407</v>
      </c>
      <c r="L6" s="148" t="s">
        <v>408</v>
      </c>
      <c r="M6" s="149" t="s">
        <v>409</v>
      </c>
      <c r="N6" s="148" t="s">
        <v>458</v>
      </c>
      <c r="O6" s="148" t="s">
        <v>410</v>
      </c>
      <c r="P6" s="149" t="s">
        <v>411</v>
      </c>
      <c r="Q6" s="149" t="s">
        <v>412</v>
      </c>
      <c r="R6" s="148" t="s">
        <v>455</v>
      </c>
      <c r="S6" s="148" t="s">
        <v>159</v>
      </c>
    </row>
    <row r="7" spans="1:19" ht="15.75" customHeight="1">
      <c r="A7" s="164"/>
      <c r="B7" s="164"/>
      <c r="C7" s="164"/>
      <c r="D7" s="662" t="s">
        <v>449</v>
      </c>
      <c r="E7" s="662"/>
      <c r="F7" s="662"/>
      <c r="G7" s="662"/>
      <c r="H7" s="662"/>
      <c r="I7" s="662"/>
      <c r="J7" s="662"/>
      <c r="K7" s="662"/>
      <c r="L7" s="662"/>
      <c r="M7" s="662"/>
      <c r="N7" s="662"/>
      <c r="O7" s="662"/>
      <c r="P7" s="662"/>
      <c r="Q7" s="662"/>
      <c r="R7" s="662"/>
      <c r="S7" s="164"/>
    </row>
    <row r="8" spans="1:19" ht="13.5" customHeight="1">
      <c r="A8" s="319" t="s">
        <v>413</v>
      </c>
      <c r="B8" s="319" t="s">
        <v>452</v>
      </c>
      <c r="C8" s="320" t="s">
        <v>414</v>
      </c>
      <c r="D8" s="321">
        <v>105.7</v>
      </c>
      <c r="E8" s="322">
        <v>111.6</v>
      </c>
      <c r="F8" s="322">
        <v>103.7</v>
      </c>
      <c r="G8" s="322">
        <v>121.4</v>
      </c>
      <c r="H8" s="322">
        <v>82.5</v>
      </c>
      <c r="I8" s="322">
        <v>104.6</v>
      </c>
      <c r="J8" s="322">
        <v>104.1</v>
      </c>
      <c r="K8" s="322">
        <v>107.3</v>
      </c>
      <c r="L8" s="323">
        <v>92.8</v>
      </c>
      <c r="M8" s="323">
        <v>119.9</v>
      </c>
      <c r="N8" s="323">
        <v>92.6</v>
      </c>
      <c r="O8" s="323">
        <v>108.9</v>
      </c>
      <c r="P8" s="322">
        <v>103</v>
      </c>
      <c r="Q8" s="322">
        <v>110.8</v>
      </c>
      <c r="R8" s="322">
        <v>107.3</v>
      </c>
      <c r="S8" s="323">
        <v>108.5</v>
      </c>
    </row>
    <row r="9" spans="1:19" ht="13.5" customHeight="1">
      <c r="A9" s="324"/>
      <c r="B9" s="324" t="s">
        <v>95</v>
      </c>
      <c r="C9" s="325"/>
      <c r="D9" s="326">
        <v>106.3</v>
      </c>
      <c r="E9" s="160">
        <v>117.9</v>
      </c>
      <c r="F9" s="160">
        <v>103.9</v>
      </c>
      <c r="G9" s="160">
        <v>116.2</v>
      </c>
      <c r="H9" s="160">
        <v>82.9</v>
      </c>
      <c r="I9" s="160">
        <v>108.1</v>
      </c>
      <c r="J9" s="160">
        <v>103.3</v>
      </c>
      <c r="K9" s="160">
        <v>114.1</v>
      </c>
      <c r="L9" s="327">
        <v>94.3</v>
      </c>
      <c r="M9" s="327">
        <v>111.1</v>
      </c>
      <c r="N9" s="327">
        <v>93.8</v>
      </c>
      <c r="O9" s="327">
        <v>119.9</v>
      </c>
      <c r="P9" s="160">
        <v>104</v>
      </c>
      <c r="Q9" s="160">
        <v>109.3</v>
      </c>
      <c r="R9" s="160">
        <v>106.6</v>
      </c>
      <c r="S9" s="327">
        <v>111.8</v>
      </c>
    </row>
    <row r="10" spans="1:19" ht="13.5">
      <c r="A10" s="324"/>
      <c r="B10" s="324" t="s">
        <v>97</v>
      </c>
      <c r="C10" s="325"/>
      <c r="D10" s="326">
        <v>106.6</v>
      </c>
      <c r="E10" s="160">
        <v>116.6</v>
      </c>
      <c r="F10" s="160">
        <v>104.5</v>
      </c>
      <c r="G10" s="160">
        <v>119.4</v>
      </c>
      <c r="H10" s="160">
        <v>90.1</v>
      </c>
      <c r="I10" s="160">
        <v>112.3</v>
      </c>
      <c r="J10" s="160">
        <v>104.1</v>
      </c>
      <c r="K10" s="160">
        <v>115.5</v>
      </c>
      <c r="L10" s="327">
        <v>108.6</v>
      </c>
      <c r="M10" s="327">
        <v>112.9</v>
      </c>
      <c r="N10" s="327">
        <v>94.3</v>
      </c>
      <c r="O10" s="327">
        <v>117.4</v>
      </c>
      <c r="P10" s="160">
        <v>108.4</v>
      </c>
      <c r="Q10" s="160">
        <v>103.7</v>
      </c>
      <c r="R10" s="160">
        <v>108.3</v>
      </c>
      <c r="S10" s="327">
        <v>106.6</v>
      </c>
    </row>
    <row r="11" spans="1:19" ht="13.5" customHeight="1">
      <c r="A11" s="324"/>
      <c r="B11" s="324" t="s">
        <v>98</v>
      </c>
      <c r="C11" s="325"/>
      <c r="D11" s="326">
        <v>101</v>
      </c>
      <c r="E11" s="160">
        <v>110.2</v>
      </c>
      <c r="F11" s="160">
        <v>100.3</v>
      </c>
      <c r="G11" s="160">
        <v>107.3</v>
      </c>
      <c r="H11" s="160">
        <v>94.3</v>
      </c>
      <c r="I11" s="160">
        <v>103.3</v>
      </c>
      <c r="J11" s="160">
        <v>99</v>
      </c>
      <c r="K11" s="160">
        <v>106.6</v>
      </c>
      <c r="L11" s="327">
        <v>107.3</v>
      </c>
      <c r="M11" s="327">
        <v>106.7</v>
      </c>
      <c r="N11" s="327">
        <v>91.3</v>
      </c>
      <c r="O11" s="327">
        <v>100</v>
      </c>
      <c r="P11" s="160">
        <v>90.3</v>
      </c>
      <c r="Q11" s="160">
        <v>101.9</v>
      </c>
      <c r="R11" s="160">
        <v>102.9</v>
      </c>
      <c r="S11" s="327">
        <v>102</v>
      </c>
    </row>
    <row r="12" spans="1:19" ht="13.5" customHeight="1">
      <c r="A12" s="324"/>
      <c r="B12" s="324" t="s">
        <v>689</v>
      </c>
      <c r="C12" s="325"/>
      <c r="D12" s="328">
        <v>100</v>
      </c>
      <c r="E12" s="329">
        <v>100</v>
      </c>
      <c r="F12" s="329">
        <v>100</v>
      </c>
      <c r="G12" s="329">
        <v>100</v>
      </c>
      <c r="H12" s="329">
        <v>100</v>
      </c>
      <c r="I12" s="329">
        <v>100</v>
      </c>
      <c r="J12" s="329">
        <v>100</v>
      </c>
      <c r="K12" s="329">
        <v>100</v>
      </c>
      <c r="L12" s="329">
        <v>100</v>
      </c>
      <c r="M12" s="329">
        <v>100</v>
      </c>
      <c r="N12" s="329">
        <v>100</v>
      </c>
      <c r="O12" s="329">
        <v>100</v>
      </c>
      <c r="P12" s="329">
        <v>100</v>
      </c>
      <c r="Q12" s="329">
        <v>100</v>
      </c>
      <c r="R12" s="329">
        <v>100</v>
      </c>
      <c r="S12" s="329">
        <v>100</v>
      </c>
    </row>
    <row r="13" spans="1:19" ht="13.5" customHeight="1">
      <c r="A13" s="229"/>
      <c r="B13" s="170" t="s">
        <v>692</v>
      </c>
      <c r="C13" s="171"/>
      <c r="D13" s="406" t="s">
        <v>7</v>
      </c>
      <c r="E13" s="407" t="s">
        <v>7</v>
      </c>
      <c r="F13" s="407" t="s">
        <v>7</v>
      </c>
      <c r="G13" s="407" t="s">
        <v>7</v>
      </c>
      <c r="H13" s="407" t="s">
        <v>7</v>
      </c>
      <c r="I13" s="407" t="s">
        <v>7</v>
      </c>
      <c r="J13" s="407" t="s">
        <v>7</v>
      </c>
      <c r="K13" s="407" t="s">
        <v>7</v>
      </c>
      <c r="L13" s="407" t="s">
        <v>7</v>
      </c>
      <c r="M13" s="407" t="s">
        <v>7</v>
      </c>
      <c r="N13" s="407" t="s">
        <v>7</v>
      </c>
      <c r="O13" s="407" t="s">
        <v>7</v>
      </c>
      <c r="P13" s="407" t="s">
        <v>7</v>
      </c>
      <c r="Q13" s="407" t="s">
        <v>7</v>
      </c>
      <c r="R13" s="407" t="s">
        <v>7</v>
      </c>
      <c r="S13" s="407" t="s">
        <v>8</v>
      </c>
    </row>
    <row r="14" spans="1:19" ht="13.5" customHeight="1">
      <c r="A14" s="324"/>
      <c r="B14" s="324" t="s">
        <v>417</v>
      </c>
      <c r="C14" s="325"/>
      <c r="D14" s="385">
        <v>101.7</v>
      </c>
      <c r="E14" s="386">
        <v>105.1</v>
      </c>
      <c r="F14" s="386">
        <v>102.5</v>
      </c>
      <c r="G14" s="386">
        <v>96.9</v>
      </c>
      <c r="H14" s="386">
        <v>100.1</v>
      </c>
      <c r="I14" s="386">
        <v>110.1</v>
      </c>
      <c r="J14" s="386">
        <v>98.5</v>
      </c>
      <c r="K14" s="386">
        <v>95.3</v>
      </c>
      <c r="L14" s="386">
        <v>99.2</v>
      </c>
      <c r="M14" s="386">
        <v>98.3</v>
      </c>
      <c r="N14" s="386">
        <v>98.8</v>
      </c>
      <c r="O14" s="386">
        <v>97.9</v>
      </c>
      <c r="P14" s="386">
        <v>102.7</v>
      </c>
      <c r="Q14" s="386">
        <v>103</v>
      </c>
      <c r="R14" s="386">
        <v>96</v>
      </c>
      <c r="S14" s="386">
        <v>102.3</v>
      </c>
    </row>
    <row r="15" spans="1:19" ht="13.5" customHeight="1">
      <c r="A15" s="324"/>
      <c r="B15" s="324" t="s">
        <v>418</v>
      </c>
      <c r="C15" s="325"/>
      <c r="D15" s="387">
        <v>99</v>
      </c>
      <c r="E15" s="161">
        <v>101.9</v>
      </c>
      <c r="F15" s="161">
        <v>98.5</v>
      </c>
      <c r="G15" s="161">
        <v>89.3</v>
      </c>
      <c r="H15" s="161">
        <v>96.7</v>
      </c>
      <c r="I15" s="161">
        <v>104.6</v>
      </c>
      <c r="J15" s="161">
        <v>98.2</v>
      </c>
      <c r="K15" s="161">
        <v>93.1</v>
      </c>
      <c r="L15" s="161">
        <v>98.4</v>
      </c>
      <c r="M15" s="161">
        <v>95.2</v>
      </c>
      <c r="N15" s="161">
        <v>99.4</v>
      </c>
      <c r="O15" s="161">
        <v>95.1</v>
      </c>
      <c r="P15" s="161">
        <v>100.6</v>
      </c>
      <c r="Q15" s="161">
        <v>101</v>
      </c>
      <c r="R15" s="161">
        <v>95.2</v>
      </c>
      <c r="S15" s="161">
        <v>98.8</v>
      </c>
    </row>
    <row r="16" spans="1:19" ht="13.5" customHeight="1">
      <c r="A16" s="324"/>
      <c r="B16" s="324" t="s">
        <v>419</v>
      </c>
      <c r="C16" s="325"/>
      <c r="D16" s="387">
        <v>100.1</v>
      </c>
      <c r="E16" s="161">
        <v>101.8</v>
      </c>
      <c r="F16" s="161">
        <v>100.8</v>
      </c>
      <c r="G16" s="161">
        <v>93.6</v>
      </c>
      <c r="H16" s="161">
        <v>97.3</v>
      </c>
      <c r="I16" s="161">
        <v>103.7</v>
      </c>
      <c r="J16" s="161">
        <v>99.3</v>
      </c>
      <c r="K16" s="161">
        <v>88.8</v>
      </c>
      <c r="L16" s="161">
        <v>96.6</v>
      </c>
      <c r="M16" s="161">
        <v>96.4</v>
      </c>
      <c r="N16" s="161">
        <v>96.9</v>
      </c>
      <c r="O16" s="161">
        <v>96.8</v>
      </c>
      <c r="P16" s="161">
        <v>100.7</v>
      </c>
      <c r="Q16" s="161">
        <v>102.7</v>
      </c>
      <c r="R16" s="161">
        <v>97.7</v>
      </c>
      <c r="S16" s="161">
        <v>103.6</v>
      </c>
    </row>
    <row r="17" spans="1:19" ht="13.5" customHeight="1">
      <c r="A17" s="324"/>
      <c r="B17" s="324" t="s">
        <v>420</v>
      </c>
      <c r="C17" s="325"/>
      <c r="D17" s="387">
        <v>99.2</v>
      </c>
      <c r="E17" s="161">
        <v>106.3</v>
      </c>
      <c r="F17" s="161">
        <v>100.2</v>
      </c>
      <c r="G17" s="161">
        <v>95.4</v>
      </c>
      <c r="H17" s="161">
        <v>90.8</v>
      </c>
      <c r="I17" s="161">
        <v>105.5</v>
      </c>
      <c r="J17" s="161">
        <v>94.1</v>
      </c>
      <c r="K17" s="161">
        <v>94.3</v>
      </c>
      <c r="L17" s="161">
        <v>104.9</v>
      </c>
      <c r="M17" s="161">
        <v>95.5</v>
      </c>
      <c r="N17" s="161">
        <v>94.2</v>
      </c>
      <c r="O17" s="161">
        <v>94.3</v>
      </c>
      <c r="P17" s="161">
        <v>98.5</v>
      </c>
      <c r="Q17" s="161">
        <v>100.6</v>
      </c>
      <c r="R17" s="161">
        <v>101.3</v>
      </c>
      <c r="S17" s="161">
        <v>99.3</v>
      </c>
    </row>
    <row r="18" spans="1:19" ht="13.5" customHeight="1">
      <c r="A18" s="324"/>
      <c r="B18" s="324" t="s">
        <v>421</v>
      </c>
      <c r="C18" s="325"/>
      <c r="D18" s="387">
        <v>98.4</v>
      </c>
      <c r="E18" s="161">
        <v>107.5</v>
      </c>
      <c r="F18" s="161">
        <v>98.6</v>
      </c>
      <c r="G18" s="161">
        <v>95.9</v>
      </c>
      <c r="H18" s="161">
        <v>88.5</v>
      </c>
      <c r="I18" s="161">
        <v>105.3</v>
      </c>
      <c r="J18" s="161">
        <v>95.8</v>
      </c>
      <c r="K18" s="161">
        <v>94.9</v>
      </c>
      <c r="L18" s="161">
        <v>105.2</v>
      </c>
      <c r="M18" s="161">
        <v>92.2</v>
      </c>
      <c r="N18" s="161">
        <v>94.8</v>
      </c>
      <c r="O18" s="161">
        <v>95.3</v>
      </c>
      <c r="P18" s="161">
        <v>98.4</v>
      </c>
      <c r="Q18" s="161">
        <v>98</v>
      </c>
      <c r="R18" s="161">
        <v>99.9</v>
      </c>
      <c r="S18" s="161">
        <v>99.4</v>
      </c>
    </row>
    <row r="19" spans="1:19" ht="13.5" customHeight="1">
      <c r="A19" s="324"/>
      <c r="B19" s="324" t="s">
        <v>422</v>
      </c>
      <c r="C19" s="325"/>
      <c r="D19" s="387">
        <v>98.6</v>
      </c>
      <c r="E19" s="161">
        <v>106.9</v>
      </c>
      <c r="F19" s="161">
        <v>99.9</v>
      </c>
      <c r="G19" s="161">
        <v>93.9</v>
      </c>
      <c r="H19" s="161">
        <v>91.8</v>
      </c>
      <c r="I19" s="161">
        <v>105.5</v>
      </c>
      <c r="J19" s="161">
        <v>95.1</v>
      </c>
      <c r="K19" s="161">
        <v>93.1</v>
      </c>
      <c r="L19" s="161">
        <v>106.8</v>
      </c>
      <c r="M19" s="161">
        <v>93.4</v>
      </c>
      <c r="N19" s="161">
        <v>91.8</v>
      </c>
      <c r="O19" s="161">
        <v>92.8</v>
      </c>
      <c r="P19" s="161">
        <v>97.7</v>
      </c>
      <c r="Q19" s="161">
        <v>97.8</v>
      </c>
      <c r="R19" s="161">
        <v>99.8</v>
      </c>
      <c r="S19" s="161">
        <v>100.1</v>
      </c>
    </row>
    <row r="20" spans="1:19" ht="13.5" customHeight="1">
      <c r="A20" s="324"/>
      <c r="B20" s="324" t="s">
        <v>391</v>
      </c>
      <c r="C20" s="325"/>
      <c r="D20" s="387">
        <v>98.1</v>
      </c>
      <c r="E20" s="161">
        <v>109.2</v>
      </c>
      <c r="F20" s="161">
        <v>99.8</v>
      </c>
      <c r="G20" s="161">
        <v>94.4</v>
      </c>
      <c r="H20" s="161">
        <v>87.9</v>
      </c>
      <c r="I20" s="161">
        <v>105.8</v>
      </c>
      <c r="J20" s="161">
        <v>93.3</v>
      </c>
      <c r="K20" s="161">
        <v>92.4</v>
      </c>
      <c r="L20" s="161">
        <v>104.1</v>
      </c>
      <c r="M20" s="161">
        <v>91.6</v>
      </c>
      <c r="N20" s="161">
        <v>91.5</v>
      </c>
      <c r="O20" s="161">
        <v>90.3</v>
      </c>
      <c r="P20" s="161">
        <v>97.8</v>
      </c>
      <c r="Q20" s="161">
        <v>97.4</v>
      </c>
      <c r="R20" s="161">
        <v>99.6</v>
      </c>
      <c r="S20" s="161">
        <v>98</v>
      </c>
    </row>
    <row r="21" spans="1:19" ht="13.5" customHeight="1">
      <c r="A21" s="324"/>
      <c r="B21" s="324" t="s">
        <v>423</v>
      </c>
      <c r="C21" s="325"/>
      <c r="D21" s="387">
        <v>98.4</v>
      </c>
      <c r="E21" s="161">
        <v>108.7</v>
      </c>
      <c r="F21" s="161">
        <v>100.1</v>
      </c>
      <c r="G21" s="161">
        <v>92.3</v>
      </c>
      <c r="H21" s="161">
        <v>88.9</v>
      </c>
      <c r="I21" s="161">
        <v>107.1</v>
      </c>
      <c r="J21" s="161">
        <v>93</v>
      </c>
      <c r="K21" s="161">
        <v>94.2</v>
      </c>
      <c r="L21" s="161">
        <v>103.4</v>
      </c>
      <c r="M21" s="161">
        <v>91.9</v>
      </c>
      <c r="N21" s="161">
        <v>93.2</v>
      </c>
      <c r="O21" s="161">
        <v>92.9</v>
      </c>
      <c r="P21" s="161">
        <v>98.9</v>
      </c>
      <c r="Q21" s="161">
        <v>97.7</v>
      </c>
      <c r="R21" s="161">
        <v>97.6</v>
      </c>
      <c r="S21" s="161">
        <v>98</v>
      </c>
    </row>
    <row r="22" spans="1:19" ht="13.5" customHeight="1">
      <c r="A22" s="324"/>
      <c r="B22" s="324" t="s">
        <v>448</v>
      </c>
      <c r="C22" s="325"/>
      <c r="D22" s="387">
        <v>100.5</v>
      </c>
      <c r="E22" s="161">
        <v>108</v>
      </c>
      <c r="F22" s="161">
        <v>103</v>
      </c>
      <c r="G22" s="161">
        <v>93.4</v>
      </c>
      <c r="H22" s="161">
        <v>86.6</v>
      </c>
      <c r="I22" s="161">
        <v>110.8</v>
      </c>
      <c r="J22" s="161">
        <v>95.4</v>
      </c>
      <c r="K22" s="161">
        <v>95.5</v>
      </c>
      <c r="L22" s="161">
        <v>104.1</v>
      </c>
      <c r="M22" s="161">
        <v>92.8</v>
      </c>
      <c r="N22" s="161">
        <v>97.7</v>
      </c>
      <c r="O22" s="161">
        <v>94</v>
      </c>
      <c r="P22" s="161">
        <v>99.3</v>
      </c>
      <c r="Q22" s="161">
        <v>98.6</v>
      </c>
      <c r="R22" s="161">
        <v>99.6</v>
      </c>
      <c r="S22" s="161">
        <v>102.1</v>
      </c>
    </row>
    <row r="23" spans="1:19" ht="13.5" customHeight="1">
      <c r="A23" s="324" t="s">
        <v>691</v>
      </c>
      <c r="B23" s="324" t="s">
        <v>424</v>
      </c>
      <c r="C23" s="325" t="s">
        <v>99</v>
      </c>
      <c r="D23" s="387">
        <v>99</v>
      </c>
      <c r="E23" s="161">
        <v>109.1</v>
      </c>
      <c r="F23" s="161">
        <v>99.3</v>
      </c>
      <c r="G23" s="161">
        <v>93.2</v>
      </c>
      <c r="H23" s="161">
        <v>88.1</v>
      </c>
      <c r="I23" s="161">
        <v>108.2</v>
      </c>
      <c r="J23" s="161">
        <v>93.1</v>
      </c>
      <c r="K23" s="161">
        <v>96.8</v>
      </c>
      <c r="L23" s="161">
        <v>97.7</v>
      </c>
      <c r="M23" s="161">
        <v>99.5</v>
      </c>
      <c r="N23" s="161">
        <v>100.5</v>
      </c>
      <c r="O23" s="161">
        <v>95.8</v>
      </c>
      <c r="P23" s="161">
        <v>101.7</v>
      </c>
      <c r="Q23" s="161">
        <v>95.8</v>
      </c>
      <c r="R23" s="161">
        <v>99.8</v>
      </c>
      <c r="S23" s="161">
        <v>99.4</v>
      </c>
    </row>
    <row r="24" spans="1:46" ht="13.5" customHeight="1">
      <c r="A24" s="324"/>
      <c r="B24" s="324" t="s">
        <v>415</v>
      </c>
      <c r="C24" s="325"/>
      <c r="D24" s="387">
        <v>99.6</v>
      </c>
      <c r="E24" s="161">
        <v>112.9</v>
      </c>
      <c r="F24" s="161">
        <v>101.3</v>
      </c>
      <c r="G24" s="161">
        <v>93.9</v>
      </c>
      <c r="H24" s="161">
        <v>84.3</v>
      </c>
      <c r="I24" s="161">
        <v>107.4</v>
      </c>
      <c r="J24" s="161">
        <v>92.8</v>
      </c>
      <c r="K24" s="161">
        <v>94.9</v>
      </c>
      <c r="L24" s="161">
        <v>99.9</v>
      </c>
      <c r="M24" s="161">
        <v>100.5</v>
      </c>
      <c r="N24" s="161">
        <v>95.5</v>
      </c>
      <c r="O24" s="161">
        <v>91.9</v>
      </c>
      <c r="P24" s="161">
        <v>101.5</v>
      </c>
      <c r="Q24" s="161">
        <v>97.6</v>
      </c>
      <c r="R24" s="161">
        <v>99.5</v>
      </c>
      <c r="S24" s="161">
        <v>99.6</v>
      </c>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row>
    <row r="25" spans="1:46" ht="13.5" customHeight="1">
      <c r="A25" s="324"/>
      <c r="B25" s="324" t="s">
        <v>416</v>
      </c>
      <c r="C25" s="325"/>
      <c r="D25" s="387">
        <v>99.2</v>
      </c>
      <c r="E25" s="161">
        <v>109.7</v>
      </c>
      <c r="F25" s="161">
        <v>100.9</v>
      </c>
      <c r="G25" s="161">
        <v>93.1</v>
      </c>
      <c r="H25" s="161">
        <v>90.6</v>
      </c>
      <c r="I25" s="161">
        <v>106.5</v>
      </c>
      <c r="J25" s="161">
        <v>91.3</v>
      </c>
      <c r="K25" s="161">
        <v>97.6</v>
      </c>
      <c r="L25" s="161">
        <v>99.1</v>
      </c>
      <c r="M25" s="161">
        <v>98.6</v>
      </c>
      <c r="N25" s="161">
        <v>97.3</v>
      </c>
      <c r="O25" s="161">
        <v>92.1</v>
      </c>
      <c r="P25" s="161">
        <v>101</v>
      </c>
      <c r="Q25" s="161">
        <v>96.4</v>
      </c>
      <c r="R25" s="161">
        <v>98.7</v>
      </c>
      <c r="S25" s="161">
        <v>98.8</v>
      </c>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row>
    <row r="26" spans="1:46" ht="13.5" customHeight="1">
      <c r="A26" s="170"/>
      <c r="B26" s="336" t="s">
        <v>370</v>
      </c>
      <c r="C26" s="171"/>
      <c r="D26" s="172">
        <v>100.1</v>
      </c>
      <c r="E26" s="173">
        <v>109.7</v>
      </c>
      <c r="F26" s="173">
        <v>102.2</v>
      </c>
      <c r="G26" s="173">
        <v>94.5</v>
      </c>
      <c r="H26" s="173">
        <v>87.8</v>
      </c>
      <c r="I26" s="173">
        <v>109</v>
      </c>
      <c r="J26" s="173">
        <v>93.6</v>
      </c>
      <c r="K26" s="173">
        <v>98.6</v>
      </c>
      <c r="L26" s="173">
        <v>99.9</v>
      </c>
      <c r="M26" s="173">
        <v>96.2</v>
      </c>
      <c r="N26" s="173">
        <v>98.5</v>
      </c>
      <c r="O26" s="173">
        <v>96.8</v>
      </c>
      <c r="P26" s="173">
        <v>99.6</v>
      </c>
      <c r="Q26" s="173">
        <v>95.8</v>
      </c>
      <c r="R26" s="173">
        <v>102.1</v>
      </c>
      <c r="S26" s="173">
        <v>98.5</v>
      </c>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row>
    <row r="27" spans="1:19" ht="17.25" customHeight="1">
      <c r="A27" s="164"/>
      <c r="B27" s="164"/>
      <c r="C27" s="164"/>
      <c r="D27" s="652" t="s">
        <v>53</v>
      </c>
      <c r="E27" s="652"/>
      <c r="F27" s="652"/>
      <c r="G27" s="652"/>
      <c r="H27" s="652"/>
      <c r="I27" s="652"/>
      <c r="J27" s="652"/>
      <c r="K27" s="652"/>
      <c r="L27" s="652"/>
      <c r="M27" s="652"/>
      <c r="N27" s="652"/>
      <c r="O27" s="652"/>
      <c r="P27" s="652"/>
      <c r="Q27" s="652"/>
      <c r="R27" s="652"/>
      <c r="S27" s="652"/>
    </row>
    <row r="28" spans="1:19" ht="13.5" customHeight="1">
      <c r="A28" s="319" t="s">
        <v>413</v>
      </c>
      <c r="B28" s="319" t="s">
        <v>452</v>
      </c>
      <c r="C28" s="320" t="s">
        <v>414</v>
      </c>
      <c r="D28" s="321">
        <v>-2</v>
      </c>
      <c r="E28" s="322">
        <v>-3.3</v>
      </c>
      <c r="F28" s="322">
        <v>0.1</v>
      </c>
      <c r="G28" s="322">
        <v>6.4</v>
      </c>
      <c r="H28" s="322">
        <v>-8.6</v>
      </c>
      <c r="I28" s="322">
        <v>-2.4</v>
      </c>
      <c r="J28" s="322">
        <v>-0.8</v>
      </c>
      <c r="K28" s="322">
        <v>-3.4</v>
      </c>
      <c r="L28" s="323">
        <v>-19</v>
      </c>
      <c r="M28" s="323">
        <v>5.6</v>
      </c>
      <c r="N28" s="323">
        <v>-14.6</v>
      </c>
      <c r="O28" s="323">
        <v>0.1</v>
      </c>
      <c r="P28" s="322">
        <v>-13.4</v>
      </c>
      <c r="Q28" s="322">
        <v>-2.6</v>
      </c>
      <c r="R28" s="322">
        <v>-1.1</v>
      </c>
      <c r="S28" s="323">
        <v>9.9</v>
      </c>
    </row>
    <row r="29" spans="1:19" ht="13.5" customHeight="1">
      <c r="A29" s="324"/>
      <c r="B29" s="324" t="s">
        <v>95</v>
      </c>
      <c r="C29" s="325"/>
      <c r="D29" s="326">
        <v>1</v>
      </c>
      <c r="E29" s="160">
        <v>6</v>
      </c>
      <c r="F29" s="160">
        <v>0.5</v>
      </c>
      <c r="G29" s="160">
        <v>-3.9</v>
      </c>
      <c r="H29" s="160">
        <v>0.8</v>
      </c>
      <c r="I29" s="160">
        <v>3.7</v>
      </c>
      <c r="J29" s="160">
        <v>-0.6</v>
      </c>
      <c r="K29" s="160">
        <v>6.6</v>
      </c>
      <c r="L29" s="327">
        <v>2</v>
      </c>
      <c r="M29" s="327">
        <v>-7</v>
      </c>
      <c r="N29" s="327">
        <v>1.8</v>
      </c>
      <c r="O29" s="327">
        <v>10.5</v>
      </c>
      <c r="P29" s="160">
        <v>1.5</v>
      </c>
      <c r="Q29" s="160">
        <v>-0.9</v>
      </c>
      <c r="R29" s="160">
        <v>-0.3</v>
      </c>
      <c r="S29" s="327">
        <v>3.4</v>
      </c>
    </row>
    <row r="30" spans="1:19" ht="13.5" customHeight="1">
      <c r="A30" s="324"/>
      <c r="B30" s="324" t="s">
        <v>97</v>
      </c>
      <c r="C30" s="325"/>
      <c r="D30" s="326">
        <v>-0.1</v>
      </c>
      <c r="E30" s="160">
        <v>-1.4</v>
      </c>
      <c r="F30" s="160">
        <v>0.3</v>
      </c>
      <c r="G30" s="160">
        <v>2.5</v>
      </c>
      <c r="H30" s="160">
        <v>8.4</v>
      </c>
      <c r="I30" s="160">
        <v>3.6</v>
      </c>
      <c r="J30" s="160">
        <v>0.6</v>
      </c>
      <c r="K30" s="160">
        <v>1</v>
      </c>
      <c r="L30" s="327">
        <v>14.9</v>
      </c>
      <c r="M30" s="327">
        <v>1.2</v>
      </c>
      <c r="N30" s="327">
        <v>0.1</v>
      </c>
      <c r="O30" s="327">
        <v>-2.4</v>
      </c>
      <c r="P30" s="160">
        <v>3.8</v>
      </c>
      <c r="Q30" s="160">
        <v>-5.5</v>
      </c>
      <c r="R30" s="160">
        <v>1.2</v>
      </c>
      <c r="S30" s="327">
        <v>-4.8</v>
      </c>
    </row>
    <row r="31" spans="1:19" ht="13.5" customHeight="1">
      <c r="A31" s="324"/>
      <c r="B31" s="324" t="s">
        <v>98</v>
      </c>
      <c r="C31" s="325"/>
      <c r="D31" s="326">
        <v>-5.2</v>
      </c>
      <c r="E31" s="160">
        <v>-5.5</v>
      </c>
      <c r="F31" s="160">
        <v>-4</v>
      </c>
      <c r="G31" s="160">
        <v>-10.1</v>
      </c>
      <c r="H31" s="160">
        <v>4.8</v>
      </c>
      <c r="I31" s="160">
        <v>-7.9</v>
      </c>
      <c r="J31" s="160">
        <v>-4.9</v>
      </c>
      <c r="K31" s="160">
        <v>-7.7</v>
      </c>
      <c r="L31" s="327">
        <v>-1.2</v>
      </c>
      <c r="M31" s="327">
        <v>-5.4</v>
      </c>
      <c r="N31" s="327">
        <v>-3.1</v>
      </c>
      <c r="O31" s="327">
        <v>-14.7</v>
      </c>
      <c r="P31" s="160">
        <v>-16.4</v>
      </c>
      <c r="Q31" s="160">
        <v>-1.6</v>
      </c>
      <c r="R31" s="160">
        <v>-4.8</v>
      </c>
      <c r="S31" s="327">
        <v>-4.2</v>
      </c>
    </row>
    <row r="32" spans="1:19" ht="13.5" customHeight="1">
      <c r="A32" s="324"/>
      <c r="B32" s="324" t="s">
        <v>689</v>
      </c>
      <c r="C32" s="325"/>
      <c r="D32" s="326">
        <v>-0.9</v>
      </c>
      <c r="E32" s="160">
        <v>-9.1</v>
      </c>
      <c r="F32" s="160">
        <v>-0.1</v>
      </c>
      <c r="G32" s="160">
        <v>-6.7</v>
      </c>
      <c r="H32" s="160">
        <v>6.2</v>
      </c>
      <c r="I32" s="160">
        <v>-3.1</v>
      </c>
      <c r="J32" s="160">
        <v>1.3</v>
      </c>
      <c r="K32" s="160">
        <v>-5.9</v>
      </c>
      <c r="L32" s="327">
        <v>-6.7</v>
      </c>
      <c r="M32" s="327">
        <v>-6.1</v>
      </c>
      <c r="N32" s="327">
        <v>9.7</v>
      </c>
      <c r="O32" s="327">
        <v>0.1</v>
      </c>
      <c r="P32" s="160">
        <v>10.8</v>
      </c>
      <c r="Q32" s="160">
        <v>-1.7</v>
      </c>
      <c r="R32" s="160">
        <v>-2.7</v>
      </c>
      <c r="S32" s="327">
        <v>-1.9</v>
      </c>
    </row>
    <row r="33" spans="1:19" ht="13.5" customHeight="1">
      <c r="A33" s="229"/>
      <c r="B33" s="170" t="s">
        <v>692</v>
      </c>
      <c r="C33" s="230"/>
      <c r="D33" s="406" t="s">
        <v>7</v>
      </c>
      <c r="E33" s="407" t="s">
        <v>7</v>
      </c>
      <c r="F33" s="407" t="s">
        <v>7</v>
      </c>
      <c r="G33" s="407" t="s">
        <v>7</v>
      </c>
      <c r="H33" s="407" t="s">
        <v>7</v>
      </c>
      <c r="I33" s="407" t="s">
        <v>7</v>
      </c>
      <c r="J33" s="407" t="s">
        <v>7</v>
      </c>
      <c r="K33" s="407" t="s">
        <v>7</v>
      </c>
      <c r="L33" s="407" t="s">
        <v>7</v>
      </c>
      <c r="M33" s="407" t="s">
        <v>7</v>
      </c>
      <c r="N33" s="407" t="s">
        <v>7</v>
      </c>
      <c r="O33" s="407" t="s">
        <v>7</v>
      </c>
      <c r="P33" s="407" t="s">
        <v>7</v>
      </c>
      <c r="Q33" s="407" t="s">
        <v>7</v>
      </c>
      <c r="R33" s="407" t="s">
        <v>7</v>
      </c>
      <c r="S33" s="407" t="s">
        <v>8</v>
      </c>
    </row>
    <row r="34" spans="1:19" ht="13.5" customHeight="1">
      <c r="A34" s="324"/>
      <c r="B34" s="324" t="s">
        <v>417</v>
      </c>
      <c r="C34" s="325"/>
      <c r="D34" s="532" t="s">
        <v>453</v>
      </c>
      <c r="E34" s="533" t="s">
        <v>453</v>
      </c>
      <c r="F34" s="533" t="s">
        <v>453</v>
      </c>
      <c r="G34" s="533" t="s">
        <v>453</v>
      </c>
      <c r="H34" s="533" t="s">
        <v>453</v>
      </c>
      <c r="I34" s="533" t="s">
        <v>453</v>
      </c>
      <c r="J34" s="533" t="s">
        <v>453</v>
      </c>
      <c r="K34" s="533" t="s">
        <v>453</v>
      </c>
      <c r="L34" s="533" t="s">
        <v>453</v>
      </c>
      <c r="M34" s="533" t="s">
        <v>453</v>
      </c>
      <c r="N34" s="533" t="s">
        <v>453</v>
      </c>
      <c r="O34" s="533" t="s">
        <v>453</v>
      </c>
      <c r="P34" s="533" t="s">
        <v>453</v>
      </c>
      <c r="Q34" s="533" t="s">
        <v>453</v>
      </c>
      <c r="R34" s="533" t="s">
        <v>453</v>
      </c>
      <c r="S34" s="533" t="s">
        <v>453</v>
      </c>
    </row>
    <row r="35" spans="1:19" ht="13.5" customHeight="1">
      <c r="A35" s="324"/>
      <c r="B35" s="324" t="s">
        <v>418</v>
      </c>
      <c r="C35" s="325"/>
      <c r="D35" s="421" t="s">
        <v>453</v>
      </c>
      <c r="E35" s="422" t="s">
        <v>453</v>
      </c>
      <c r="F35" s="422" t="s">
        <v>453</v>
      </c>
      <c r="G35" s="422" t="s">
        <v>453</v>
      </c>
      <c r="H35" s="422" t="s">
        <v>453</v>
      </c>
      <c r="I35" s="422" t="s">
        <v>453</v>
      </c>
      <c r="J35" s="422" t="s">
        <v>453</v>
      </c>
      <c r="K35" s="422" t="s">
        <v>453</v>
      </c>
      <c r="L35" s="422" t="s">
        <v>453</v>
      </c>
      <c r="M35" s="422" t="s">
        <v>453</v>
      </c>
      <c r="N35" s="422" t="s">
        <v>453</v>
      </c>
      <c r="O35" s="422" t="s">
        <v>453</v>
      </c>
      <c r="P35" s="422" t="s">
        <v>453</v>
      </c>
      <c r="Q35" s="422" t="s">
        <v>453</v>
      </c>
      <c r="R35" s="422" t="s">
        <v>453</v>
      </c>
      <c r="S35" s="422" t="s">
        <v>453</v>
      </c>
    </row>
    <row r="36" spans="1:19" ht="13.5" customHeight="1">
      <c r="A36" s="324"/>
      <c r="B36" s="324" t="s">
        <v>419</v>
      </c>
      <c r="C36" s="325"/>
      <c r="D36" s="421" t="s">
        <v>453</v>
      </c>
      <c r="E36" s="422" t="s">
        <v>453</v>
      </c>
      <c r="F36" s="422" t="s">
        <v>453</v>
      </c>
      <c r="G36" s="422" t="s">
        <v>453</v>
      </c>
      <c r="H36" s="422" t="s">
        <v>453</v>
      </c>
      <c r="I36" s="422" t="s">
        <v>453</v>
      </c>
      <c r="J36" s="422" t="s">
        <v>453</v>
      </c>
      <c r="K36" s="422" t="s">
        <v>453</v>
      </c>
      <c r="L36" s="422" t="s">
        <v>453</v>
      </c>
      <c r="M36" s="422" t="s">
        <v>453</v>
      </c>
      <c r="N36" s="422" t="s">
        <v>453</v>
      </c>
      <c r="O36" s="422" t="s">
        <v>453</v>
      </c>
      <c r="P36" s="422" t="s">
        <v>453</v>
      </c>
      <c r="Q36" s="422" t="s">
        <v>453</v>
      </c>
      <c r="R36" s="422" t="s">
        <v>453</v>
      </c>
      <c r="S36" s="422" t="s">
        <v>453</v>
      </c>
    </row>
    <row r="37" spans="1:19" ht="13.5" customHeight="1">
      <c r="A37" s="324"/>
      <c r="B37" s="324" t="s">
        <v>420</v>
      </c>
      <c r="C37" s="325"/>
      <c r="D37" s="421" t="s">
        <v>453</v>
      </c>
      <c r="E37" s="422" t="s">
        <v>453</v>
      </c>
      <c r="F37" s="422" t="s">
        <v>453</v>
      </c>
      <c r="G37" s="422" t="s">
        <v>453</v>
      </c>
      <c r="H37" s="422" t="s">
        <v>453</v>
      </c>
      <c r="I37" s="422" t="s">
        <v>453</v>
      </c>
      <c r="J37" s="422" t="s">
        <v>453</v>
      </c>
      <c r="K37" s="422" t="s">
        <v>453</v>
      </c>
      <c r="L37" s="422" t="s">
        <v>453</v>
      </c>
      <c r="M37" s="422" t="s">
        <v>453</v>
      </c>
      <c r="N37" s="422" t="s">
        <v>453</v>
      </c>
      <c r="O37" s="422" t="s">
        <v>453</v>
      </c>
      <c r="P37" s="422" t="s">
        <v>453</v>
      </c>
      <c r="Q37" s="422" t="s">
        <v>453</v>
      </c>
      <c r="R37" s="422" t="s">
        <v>453</v>
      </c>
      <c r="S37" s="422" t="s">
        <v>453</v>
      </c>
    </row>
    <row r="38" spans="1:19" ht="13.5" customHeight="1">
      <c r="A38" s="324"/>
      <c r="B38" s="324" t="s">
        <v>421</v>
      </c>
      <c r="C38" s="325"/>
      <c r="D38" s="421" t="s">
        <v>453</v>
      </c>
      <c r="E38" s="422" t="s">
        <v>453</v>
      </c>
      <c r="F38" s="422" t="s">
        <v>453</v>
      </c>
      <c r="G38" s="422" t="s">
        <v>453</v>
      </c>
      <c r="H38" s="422" t="s">
        <v>453</v>
      </c>
      <c r="I38" s="422" t="s">
        <v>453</v>
      </c>
      <c r="J38" s="422" t="s">
        <v>453</v>
      </c>
      <c r="K38" s="422" t="s">
        <v>453</v>
      </c>
      <c r="L38" s="422" t="s">
        <v>453</v>
      </c>
      <c r="M38" s="422" t="s">
        <v>453</v>
      </c>
      <c r="N38" s="422" t="s">
        <v>453</v>
      </c>
      <c r="O38" s="422" t="s">
        <v>453</v>
      </c>
      <c r="P38" s="422" t="s">
        <v>453</v>
      </c>
      <c r="Q38" s="422" t="s">
        <v>453</v>
      </c>
      <c r="R38" s="422" t="s">
        <v>453</v>
      </c>
      <c r="S38" s="422" t="s">
        <v>453</v>
      </c>
    </row>
    <row r="39" spans="1:19" ht="13.5" customHeight="1">
      <c r="A39" s="324"/>
      <c r="B39" s="324" t="s">
        <v>422</v>
      </c>
      <c r="C39" s="325"/>
      <c r="D39" s="421" t="s">
        <v>453</v>
      </c>
      <c r="E39" s="422" t="s">
        <v>453</v>
      </c>
      <c r="F39" s="422" t="s">
        <v>453</v>
      </c>
      <c r="G39" s="422" t="s">
        <v>453</v>
      </c>
      <c r="H39" s="422" t="s">
        <v>453</v>
      </c>
      <c r="I39" s="422" t="s">
        <v>453</v>
      </c>
      <c r="J39" s="422" t="s">
        <v>453</v>
      </c>
      <c r="K39" s="422" t="s">
        <v>453</v>
      </c>
      <c r="L39" s="422" t="s">
        <v>453</v>
      </c>
      <c r="M39" s="422" t="s">
        <v>453</v>
      </c>
      <c r="N39" s="422" t="s">
        <v>453</v>
      </c>
      <c r="O39" s="422" t="s">
        <v>453</v>
      </c>
      <c r="P39" s="422" t="s">
        <v>453</v>
      </c>
      <c r="Q39" s="422" t="s">
        <v>453</v>
      </c>
      <c r="R39" s="422" t="s">
        <v>453</v>
      </c>
      <c r="S39" s="422" t="s">
        <v>453</v>
      </c>
    </row>
    <row r="40" spans="1:19" ht="13.5" customHeight="1">
      <c r="A40" s="324"/>
      <c r="B40" s="324" t="s">
        <v>391</v>
      </c>
      <c r="C40" s="325"/>
      <c r="D40" s="421" t="s">
        <v>453</v>
      </c>
      <c r="E40" s="422" t="s">
        <v>453</v>
      </c>
      <c r="F40" s="422" t="s">
        <v>453</v>
      </c>
      <c r="G40" s="422" t="s">
        <v>453</v>
      </c>
      <c r="H40" s="422" t="s">
        <v>453</v>
      </c>
      <c r="I40" s="422" t="s">
        <v>453</v>
      </c>
      <c r="J40" s="422" t="s">
        <v>453</v>
      </c>
      <c r="K40" s="422" t="s">
        <v>453</v>
      </c>
      <c r="L40" s="422" t="s">
        <v>453</v>
      </c>
      <c r="M40" s="422" t="s">
        <v>453</v>
      </c>
      <c r="N40" s="422" t="s">
        <v>453</v>
      </c>
      <c r="O40" s="422" t="s">
        <v>453</v>
      </c>
      <c r="P40" s="422" t="s">
        <v>453</v>
      </c>
      <c r="Q40" s="422" t="s">
        <v>453</v>
      </c>
      <c r="R40" s="422" t="s">
        <v>453</v>
      </c>
      <c r="S40" s="422" t="s">
        <v>453</v>
      </c>
    </row>
    <row r="41" spans="1:19" ht="13.5" customHeight="1">
      <c r="A41" s="324"/>
      <c r="B41" s="324" t="s">
        <v>423</v>
      </c>
      <c r="C41" s="325"/>
      <c r="D41" s="421" t="s">
        <v>453</v>
      </c>
      <c r="E41" s="422" t="s">
        <v>453</v>
      </c>
      <c r="F41" s="422" t="s">
        <v>453</v>
      </c>
      <c r="G41" s="422" t="s">
        <v>453</v>
      </c>
      <c r="H41" s="422" t="s">
        <v>453</v>
      </c>
      <c r="I41" s="422" t="s">
        <v>453</v>
      </c>
      <c r="J41" s="422" t="s">
        <v>453</v>
      </c>
      <c r="K41" s="422" t="s">
        <v>453</v>
      </c>
      <c r="L41" s="422" t="s">
        <v>453</v>
      </c>
      <c r="M41" s="422" t="s">
        <v>453</v>
      </c>
      <c r="N41" s="422" t="s">
        <v>453</v>
      </c>
      <c r="O41" s="422" t="s">
        <v>453</v>
      </c>
      <c r="P41" s="422" t="s">
        <v>453</v>
      </c>
      <c r="Q41" s="422" t="s">
        <v>453</v>
      </c>
      <c r="R41" s="422" t="s">
        <v>453</v>
      </c>
      <c r="S41" s="422" t="s">
        <v>453</v>
      </c>
    </row>
    <row r="42" spans="1:19" ht="13.5" customHeight="1">
      <c r="A42" s="324"/>
      <c r="B42" s="324" t="s">
        <v>448</v>
      </c>
      <c r="C42" s="325"/>
      <c r="D42" s="421" t="s">
        <v>453</v>
      </c>
      <c r="E42" s="422" t="s">
        <v>453</v>
      </c>
      <c r="F42" s="422" t="s">
        <v>453</v>
      </c>
      <c r="G42" s="422" t="s">
        <v>453</v>
      </c>
      <c r="H42" s="422" t="s">
        <v>453</v>
      </c>
      <c r="I42" s="422" t="s">
        <v>453</v>
      </c>
      <c r="J42" s="422" t="s">
        <v>453</v>
      </c>
      <c r="K42" s="422" t="s">
        <v>453</v>
      </c>
      <c r="L42" s="422" t="s">
        <v>453</v>
      </c>
      <c r="M42" s="422" t="s">
        <v>453</v>
      </c>
      <c r="N42" s="422" t="s">
        <v>453</v>
      </c>
      <c r="O42" s="422" t="s">
        <v>453</v>
      </c>
      <c r="P42" s="422" t="s">
        <v>453</v>
      </c>
      <c r="Q42" s="422" t="s">
        <v>453</v>
      </c>
      <c r="R42" s="422" t="s">
        <v>453</v>
      </c>
      <c r="S42" s="422" t="s">
        <v>453</v>
      </c>
    </row>
    <row r="43" spans="1:19" ht="13.5" customHeight="1">
      <c r="A43" s="324" t="s">
        <v>691</v>
      </c>
      <c r="B43" s="324" t="s">
        <v>424</v>
      </c>
      <c r="C43" s="325" t="s">
        <v>99</v>
      </c>
      <c r="D43" s="421" t="s">
        <v>453</v>
      </c>
      <c r="E43" s="422" t="s">
        <v>453</v>
      </c>
      <c r="F43" s="422" t="s">
        <v>453</v>
      </c>
      <c r="G43" s="422" t="s">
        <v>453</v>
      </c>
      <c r="H43" s="422" t="s">
        <v>453</v>
      </c>
      <c r="I43" s="422" t="s">
        <v>453</v>
      </c>
      <c r="J43" s="422" t="s">
        <v>453</v>
      </c>
      <c r="K43" s="422" t="s">
        <v>453</v>
      </c>
      <c r="L43" s="422" t="s">
        <v>453</v>
      </c>
      <c r="M43" s="422" t="s">
        <v>453</v>
      </c>
      <c r="N43" s="422" t="s">
        <v>453</v>
      </c>
      <c r="O43" s="422" t="s">
        <v>453</v>
      </c>
      <c r="P43" s="422" t="s">
        <v>453</v>
      </c>
      <c r="Q43" s="422" t="s">
        <v>453</v>
      </c>
      <c r="R43" s="422" t="s">
        <v>453</v>
      </c>
      <c r="S43" s="422" t="s">
        <v>453</v>
      </c>
    </row>
    <row r="44" spans="1:19" ht="13.5" customHeight="1">
      <c r="A44" s="324"/>
      <c r="B44" s="324" t="s">
        <v>415</v>
      </c>
      <c r="C44" s="325"/>
      <c r="D44" s="421" t="s">
        <v>453</v>
      </c>
      <c r="E44" s="422" t="s">
        <v>453</v>
      </c>
      <c r="F44" s="422" t="s">
        <v>453</v>
      </c>
      <c r="G44" s="422" t="s">
        <v>453</v>
      </c>
      <c r="H44" s="422" t="s">
        <v>453</v>
      </c>
      <c r="I44" s="422" t="s">
        <v>453</v>
      </c>
      <c r="J44" s="422" t="s">
        <v>453</v>
      </c>
      <c r="K44" s="422" t="s">
        <v>453</v>
      </c>
      <c r="L44" s="422" t="s">
        <v>453</v>
      </c>
      <c r="M44" s="422" t="s">
        <v>453</v>
      </c>
      <c r="N44" s="422" t="s">
        <v>453</v>
      </c>
      <c r="O44" s="422" t="s">
        <v>453</v>
      </c>
      <c r="P44" s="422" t="s">
        <v>453</v>
      </c>
      <c r="Q44" s="422" t="s">
        <v>453</v>
      </c>
      <c r="R44" s="422" t="s">
        <v>453</v>
      </c>
      <c r="S44" s="422" t="s">
        <v>453</v>
      </c>
    </row>
    <row r="45" spans="1:19" ht="13.5" customHeight="1">
      <c r="A45" s="324"/>
      <c r="B45" s="324" t="s">
        <v>416</v>
      </c>
      <c r="C45" s="325"/>
      <c r="D45" s="421" t="s">
        <v>453</v>
      </c>
      <c r="E45" s="422" t="s">
        <v>453</v>
      </c>
      <c r="F45" s="422" t="s">
        <v>453</v>
      </c>
      <c r="G45" s="422" t="s">
        <v>453</v>
      </c>
      <c r="H45" s="422" t="s">
        <v>453</v>
      </c>
      <c r="I45" s="422" t="s">
        <v>453</v>
      </c>
      <c r="J45" s="422" t="s">
        <v>453</v>
      </c>
      <c r="K45" s="422" t="s">
        <v>453</v>
      </c>
      <c r="L45" s="422" t="s">
        <v>453</v>
      </c>
      <c r="M45" s="422" t="s">
        <v>453</v>
      </c>
      <c r="N45" s="422" t="s">
        <v>453</v>
      </c>
      <c r="O45" s="422" t="s">
        <v>453</v>
      </c>
      <c r="P45" s="422" t="s">
        <v>453</v>
      </c>
      <c r="Q45" s="422" t="s">
        <v>453</v>
      </c>
      <c r="R45" s="422" t="s">
        <v>453</v>
      </c>
      <c r="S45" s="422" t="s">
        <v>453</v>
      </c>
    </row>
    <row r="46" spans="1:19" ht="13.5" customHeight="1">
      <c r="A46" s="170"/>
      <c r="B46" s="336" t="s">
        <v>370</v>
      </c>
      <c r="C46" s="171"/>
      <c r="D46" s="534">
        <v>-1.6</v>
      </c>
      <c r="E46" s="535">
        <v>4.4</v>
      </c>
      <c r="F46" s="535">
        <v>-0.3</v>
      </c>
      <c r="G46" s="535">
        <v>-2.5</v>
      </c>
      <c r="H46" s="535">
        <v>-12.3</v>
      </c>
      <c r="I46" s="535">
        <v>-1</v>
      </c>
      <c r="J46" s="535">
        <v>-5</v>
      </c>
      <c r="K46" s="535">
        <v>3.5</v>
      </c>
      <c r="L46" s="535">
        <v>0.7</v>
      </c>
      <c r="M46" s="535">
        <v>-2.1</v>
      </c>
      <c r="N46" s="535">
        <v>-0.3</v>
      </c>
      <c r="O46" s="535">
        <v>-1.1</v>
      </c>
      <c r="P46" s="535">
        <v>-3</v>
      </c>
      <c r="Q46" s="535">
        <v>-7</v>
      </c>
      <c r="R46" s="535">
        <v>6.4</v>
      </c>
      <c r="S46" s="535">
        <v>-3.7</v>
      </c>
    </row>
    <row r="47" spans="1:35" ht="27" customHeight="1">
      <c r="A47" s="654" t="s">
        <v>272</v>
      </c>
      <c r="B47" s="654"/>
      <c r="C47" s="655"/>
      <c r="D47" s="176">
        <v>0.9</v>
      </c>
      <c r="E47" s="176">
        <v>0</v>
      </c>
      <c r="F47" s="176">
        <v>1.3</v>
      </c>
      <c r="G47" s="176">
        <v>1.5</v>
      </c>
      <c r="H47" s="176">
        <v>-3.1</v>
      </c>
      <c r="I47" s="176">
        <v>2.3</v>
      </c>
      <c r="J47" s="176">
        <v>2.5</v>
      </c>
      <c r="K47" s="176">
        <v>1</v>
      </c>
      <c r="L47" s="176">
        <v>0.8</v>
      </c>
      <c r="M47" s="176">
        <v>-2.4</v>
      </c>
      <c r="N47" s="176">
        <v>1.2</v>
      </c>
      <c r="O47" s="176">
        <v>5.1</v>
      </c>
      <c r="P47" s="176">
        <v>-1.4</v>
      </c>
      <c r="Q47" s="176">
        <v>-0.6</v>
      </c>
      <c r="R47" s="176">
        <v>3.4</v>
      </c>
      <c r="S47" s="176">
        <v>-0.3</v>
      </c>
      <c r="T47" s="331"/>
      <c r="U47" s="331"/>
      <c r="V47" s="331"/>
      <c r="W47" s="331"/>
      <c r="X47" s="331"/>
      <c r="Y47" s="331"/>
      <c r="Z47" s="331"/>
      <c r="AA47" s="331"/>
      <c r="AB47" s="331"/>
      <c r="AC47" s="331"/>
      <c r="AD47" s="331"/>
      <c r="AE47" s="331"/>
      <c r="AF47" s="331"/>
      <c r="AG47" s="331"/>
      <c r="AH47" s="331"/>
      <c r="AI47" s="331"/>
    </row>
    <row r="48" spans="1:35" ht="27" customHeight="1">
      <c r="A48" s="331"/>
      <c r="B48" s="331"/>
      <c r="C48" s="331"/>
      <c r="D48" s="337"/>
      <c r="E48" s="337"/>
      <c r="F48" s="337"/>
      <c r="G48" s="337"/>
      <c r="H48" s="337"/>
      <c r="I48" s="337"/>
      <c r="J48" s="337"/>
      <c r="K48" s="337"/>
      <c r="L48" s="337"/>
      <c r="M48" s="337"/>
      <c r="N48" s="337"/>
      <c r="O48" s="337"/>
      <c r="P48" s="337"/>
      <c r="Q48" s="337"/>
      <c r="R48" s="337"/>
      <c r="S48" s="337"/>
      <c r="T48" s="331"/>
      <c r="U48" s="331"/>
      <c r="V48" s="331"/>
      <c r="W48" s="331"/>
      <c r="X48" s="331"/>
      <c r="Y48" s="331"/>
      <c r="Z48" s="331"/>
      <c r="AA48" s="331"/>
      <c r="AB48" s="331"/>
      <c r="AC48" s="331"/>
      <c r="AD48" s="331"/>
      <c r="AE48" s="331"/>
      <c r="AF48" s="331"/>
      <c r="AG48" s="331"/>
      <c r="AH48" s="331"/>
      <c r="AI48" s="331"/>
    </row>
    <row r="49" spans="1:19" ht="17.25">
      <c r="A49" s="158" t="s">
        <v>224</v>
      </c>
      <c r="B49" s="333"/>
      <c r="C49" s="333"/>
      <c r="D49" s="330"/>
      <c r="E49" s="330"/>
      <c r="F49" s="330"/>
      <c r="G49" s="330"/>
      <c r="H49" s="670"/>
      <c r="I49" s="670"/>
      <c r="J49" s="670"/>
      <c r="K49" s="670"/>
      <c r="L49" s="670"/>
      <c r="M49" s="670"/>
      <c r="N49" s="670"/>
      <c r="O49" s="670"/>
      <c r="P49" s="330"/>
      <c r="Q49" s="330"/>
      <c r="R49" s="330"/>
      <c r="S49" s="152" t="s">
        <v>688</v>
      </c>
    </row>
    <row r="50" spans="1:19" ht="13.5">
      <c r="A50" s="656" t="s">
        <v>379</v>
      </c>
      <c r="B50" s="656"/>
      <c r="C50" s="657"/>
      <c r="D50" s="143" t="s">
        <v>13</v>
      </c>
      <c r="E50" s="143" t="s">
        <v>14</v>
      </c>
      <c r="F50" s="143" t="s">
        <v>15</v>
      </c>
      <c r="G50" s="143" t="s">
        <v>16</v>
      </c>
      <c r="H50" s="143" t="s">
        <v>17</v>
      </c>
      <c r="I50" s="143" t="s">
        <v>18</v>
      </c>
      <c r="J50" s="143" t="s">
        <v>19</v>
      </c>
      <c r="K50" s="143" t="s">
        <v>20</v>
      </c>
      <c r="L50" s="143" t="s">
        <v>21</v>
      </c>
      <c r="M50" s="143" t="s">
        <v>22</v>
      </c>
      <c r="N50" s="143" t="s">
        <v>459</v>
      </c>
      <c r="O50" s="143" t="s">
        <v>24</v>
      </c>
      <c r="P50" s="143" t="s">
        <v>25</v>
      </c>
      <c r="Q50" s="143" t="s">
        <v>26</v>
      </c>
      <c r="R50" s="143" t="s">
        <v>27</v>
      </c>
      <c r="S50" s="143" t="s">
        <v>28</v>
      </c>
    </row>
    <row r="51" spans="1:19" ht="13.5">
      <c r="A51" s="658"/>
      <c r="B51" s="658"/>
      <c r="C51" s="659"/>
      <c r="D51" s="144" t="s">
        <v>392</v>
      </c>
      <c r="E51" s="144"/>
      <c r="F51" s="144"/>
      <c r="G51" s="144" t="s">
        <v>450</v>
      </c>
      <c r="H51" s="144" t="s">
        <v>393</v>
      </c>
      <c r="I51" s="144" t="s">
        <v>394</v>
      </c>
      <c r="J51" s="144" t="s">
        <v>395</v>
      </c>
      <c r="K51" s="144" t="s">
        <v>396</v>
      </c>
      <c r="L51" s="145" t="s">
        <v>397</v>
      </c>
      <c r="M51" s="146" t="s">
        <v>398</v>
      </c>
      <c r="N51" s="145" t="s">
        <v>457</v>
      </c>
      <c r="O51" s="145" t="s">
        <v>399</v>
      </c>
      <c r="P51" s="145" t="s">
        <v>400</v>
      </c>
      <c r="Q51" s="145" t="s">
        <v>401</v>
      </c>
      <c r="R51" s="145" t="s">
        <v>402</v>
      </c>
      <c r="S51" s="189" t="s">
        <v>158</v>
      </c>
    </row>
    <row r="52" spans="1:19" ht="18" customHeight="1">
      <c r="A52" s="660"/>
      <c r="B52" s="660"/>
      <c r="C52" s="661"/>
      <c r="D52" s="147" t="s">
        <v>403</v>
      </c>
      <c r="E52" s="147" t="s">
        <v>270</v>
      </c>
      <c r="F52" s="147" t="s">
        <v>271</v>
      </c>
      <c r="G52" s="147" t="s">
        <v>451</v>
      </c>
      <c r="H52" s="147" t="s">
        <v>404</v>
      </c>
      <c r="I52" s="147" t="s">
        <v>405</v>
      </c>
      <c r="J52" s="147" t="s">
        <v>406</v>
      </c>
      <c r="K52" s="147" t="s">
        <v>407</v>
      </c>
      <c r="L52" s="148" t="s">
        <v>408</v>
      </c>
      <c r="M52" s="149" t="s">
        <v>409</v>
      </c>
      <c r="N52" s="148" t="s">
        <v>458</v>
      </c>
      <c r="O52" s="148" t="s">
        <v>410</v>
      </c>
      <c r="P52" s="149" t="s">
        <v>411</v>
      </c>
      <c r="Q52" s="149" t="s">
        <v>412</v>
      </c>
      <c r="R52" s="148" t="s">
        <v>455</v>
      </c>
      <c r="S52" s="148" t="s">
        <v>159</v>
      </c>
    </row>
    <row r="53" spans="1:19" ht="15.75" customHeight="1">
      <c r="A53" s="164"/>
      <c r="B53" s="164"/>
      <c r="C53" s="164"/>
      <c r="D53" s="662" t="s">
        <v>449</v>
      </c>
      <c r="E53" s="662"/>
      <c r="F53" s="662"/>
      <c r="G53" s="662"/>
      <c r="H53" s="662"/>
      <c r="I53" s="662"/>
      <c r="J53" s="662"/>
      <c r="K53" s="662"/>
      <c r="L53" s="662"/>
      <c r="M53" s="662"/>
      <c r="N53" s="662"/>
      <c r="O53" s="662"/>
      <c r="P53" s="662"/>
      <c r="Q53" s="662"/>
      <c r="R53" s="662"/>
      <c r="S53" s="164"/>
    </row>
    <row r="54" spans="1:19" ht="13.5" customHeight="1">
      <c r="A54" s="319" t="s">
        <v>413</v>
      </c>
      <c r="B54" s="319" t="s">
        <v>452</v>
      </c>
      <c r="C54" s="320" t="s">
        <v>414</v>
      </c>
      <c r="D54" s="321">
        <v>106.2</v>
      </c>
      <c r="E54" s="322">
        <v>117.2</v>
      </c>
      <c r="F54" s="322">
        <v>103.3</v>
      </c>
      <c r="G54" s="322">
        <v>114.6</v>
      </c>
      <c r="H54" s="322">
        <v>80.5</v>
      </c>
      <c r="I54" s="322">
        <v>95.6</v>
      </c>
      <c r="J54" s="322">
        <v>108</v>
      </c>
      <c r="K54" s="322">
        <v>115.8</v>
      </c>
      <c r="L54" s="323">
        <v>71.6</v>
      </c>
      <c r="M54" s="323">
        <v>119.6</v>
      </c>
      <c r="N54" s="323">
        <v>103.6</v>
      </c>
      <c r="O54" s="323">
        <v>119.2</v>
      </c>
      <c r="P54" s="322">
        <v>107.1</v>
      </c>
      <c r="Q54" s="322">
        <v>115.5</v>
      </c>
      <c r="R54" s="322">
        <v>103.6</v>
      </c>
      <c r="S54" s="323">
        <v>103.3</v>
      </c>
    </row>
    <row r="55" spans="1:19" ht="13.5" customHeight="1">
      <c r="A55" s="324"/>
      <c r="B55" s="324" t="s">
        <v>95</v>
      </c>
      <c r="C55" s="325"/>
      <c r="D55" s="326">
        <v>105.9</v>
      </c>
      <c r="E55" s="160">
        <v>122.4</v>
      </c>
      <c r="F55" s="160">
        <v>104.1</v>
      </c>
      <c r="G55" s="160">
        <v>110.6</v>
      </c>
      <c r="H55" s="160">
        <v>81.8</v>
      </c>
      <c r="I55" s="160">
        <v>105</v>
      </c>
      <c r="J55" s="160">
        <v>107.9</v>
      </c>
      <c r="K55" s="160">
        <v>116.3</v>
      </c>
      <c r="L55" s="327">
        <v>72</v>
      </c>
      <c r="M55" s="327">
        <v>110.4</v>
      </c>
      <c r="N55" s="327">
        <v>99.7</v>
      </c>
      <c r="O55" s="327">
        <v>114.8</v>
      </c>
      <c r="P55" s="160">
        <v>99.6</v>
      </c>
      <c r="Q55" s="160">
        <v>110.7</v>
      </c>
      <c r="R55" s="160">
        <v>102.7</v>
      </c>
      <c r="S55" s="327">
        <v>101.9</v>
      </c>
    </row>
    <row r="56" spans="1:19" ht="13.5" customHeight="1">
      <c r="A56" s="324"/>
      <c r="B56" s="324" t="s">
        <v>97</v>
      </c>
      <c r="C56" s="325"/>
      <c r="D56" s="326">
        <v>105.2</v>
      </c>
      <c r="E56" s="160">
        <v>109.9</v>
      </c>
      <c r="F56" s="160">
        <v>103.9</v>
      </c>
      <c r="G56" s="160">
        <v>109.5</v>
      </c>
      <c r="H56" s="160">
        <v>90.9</v>
      </c>
      <c r="I56" s="160">
        <v>108</v>
      </c>
      <c r="J56" s="160">
        <v>106.7</v>
      </c>
      <c r="K56" s="160">
        <v>115</v>
      </c>
      <c r="L56" s="327">
        <v>87.3</v>
      </c>
      <c r="M56" s="327">
        <v>109.4</v>
      </c>
      <c r="N56" s="327">
        <v>100.7</v>
      </c>
      <c r="O56" s="327">
        <v>111.3</v>
      </c>
      <c r="P56" s="160">
        <v>101.4</v>
      </c>
      <c r="Q56" s="160">
        <v>106.3</v>
      </c>
      <c r="R56" s="160">
        <v>105.7</v>
      </c>
      <c r="S56" s="327">
        <v>103.5</v>
      </c>
    </row>
    <row r="57" spans="1:19" ht="13.5" customHeight="1">
      <c r="A57" s="324"/>
      <c r="B57" s="324" t="s">
        <v>98</v>
      </c>
      <c r="C57" s="325"/>
      <c r="D57" s="326">
        <v>101.6</v>
      </c>
      <c r="E57" s="160">
        <v>96.3</v>
      </c>
      <c r="F57" s="160">
        <v>100</v>
      </c>
      <c r="G57" s="160">
        <v>99.4</v>
      </c>
      <c r="H57" s="160">
        <v>97.4</v>
      </c>
      <c r="I57" s="160">
        <v>105.5</v>
      </c>
      <c r="J57" s="160">
        <v>102.6</v>
      </c>
      <c r="K57" s="160">
        <v>105.9</v>
      </c>
      <c r="L57" s="327">
        <v>97</v>
      </c>
      <c r="M57" s="327">
        <v>103.6</v>
      </c>
      <c r="N57" s="327">
        <v>103</v>
      </c>
      <c r="O57" s="327">
        <v>102.7</v>
      </c>
      <c r="P57" s="160">
        <v>99.9</v>
      </c>
      <c r="Q57" s="160">
        <v>102.9</v>
      </c>
      <c r="R57" s="160">
        <v>104</v>
      </c>
      <c r="S57" s="327">
        <v>102</v>
      </c>
    </row>
    <row r="58" spans="1:19" ht="13.5" customHeight="1">
      <c r="A58" s="324"/>
      <c r="B58" s="324" t="s">
        <v>689</v>
      </c>
      <c r="C58" s="325"/>
      <c r="D58" s="328">
        <v>100</v>
      </c>
      <c r="E58" s="329">
        <v>100</v>
      </c>
      <c r="F58" s="329">
        <v>100</v>
      </c>
      <c r="G58" s="329">
        <v>100</v>
      </c>
      <c r="H58" s="329">
        <v>100</v>
      </c>
      <c r="I58" s="329">
        <v>100</v>
      </c>
      <c r="J58" s="329">
        <v>100</v>
      </c>
      <c r="K58" s="329">
        <v>100</v>
      </c>
      <c r="L58" s="329">
        <v>100</v>
      </c>
      <c r="M58" s="329">
        <v>100</v>
      </c>
      <c r="N58" s="329">
        <v>100</v>
      </c>
      <c r="O58" s="329">
        <v>100</v>
      </c>
      <c r="P58" s="329">
        <v>100</v>
      </c>
      <c r="Q58" s="329">
        <v>100</v>
      </c>
      <c r="R58" s="329">
        <v>100</v>
      </c>
      <c r="S58" s="329">
        <v>100</v>
      </c>
    </row>
    <row r="59" spans="1:19" ht="13.5" customHeight="1">
      <c r="A59" s="229"/>
      <c r="B59" s="170" t="s">
        <v>692</v>
      </c>
      <c r="C59" s="230"/>
      <c r="D59" s="406" t="s">
        <v>7</v>
      </c>
      <c r="E59" s="407" t="s">
        <v>7</v>
      </c>
      <c r="F59" s="407" t="s">
        <v>7</v>
      </c>
      <c r="G59" s="407" t="s">
        <v>7</v>
      </c>
      <c r="H59" s="407" t="s">
        <v>7</v>
      </c>
      <c r="I59" s="407" t="s">
        <v>7</v>
      </c>
      <c r="J59" s="407" t="s">
        <v>7</v>
      </c>
      <c r="K59" s="407" t="s">
        <v>7</v>
      </c>
      <c r="L59" s="407" t="s">
        <v>7</v>
      </c>
      <c r="M59" s="407" t="s">
        <v>7</v>
      </c>
      <c r="N59" s="407" t="s">
        <v>7</v>
      </c>
      <c r="O59" s="407" t="s">
        <v>7</v>
      </c>
      <c r="P59" s="407" t="s">
        <v>7</v>
      </c>
      <c r="Q59" s="407" t="s">
        <v>7</v>
      </c>
      <c r="R59" s="407" t="s">
        <v>7</v>
      </c>
      <c r="S59" s="407" t="s">
        <v>8</v>
      </c>
    </row>
    <row r="60" spans="1:19" ht="13.5" customHeight="1">
      <c r="A60" s="324"/>
      <c r="B60" s="324" t="s">
        <v>417</v>
      </c>
      <c r="C60" s="325"/>
      <c r="D60" s="385">
        <v>102.9</v>
      </c>
      <c r="E60" s="386">
        <v>105.2</v>
      </c>
      <c r="F60" s="386">
        <v>102.8</v>
      </c>
      <c r="G60" s="386">
        <v>97</v>
      </c>
      <c r="H60" s="386">
        <v>104.1</v>
      </c>
      <c r="I60" s="386">
        <v>105</v>
      </c>
      <c r="J60" s="386">
        <v>102</v>
      </c>
      <c r="K60" s="386">
        <v>105.3</v>
      </c>
      <c r="L60" s="386">
        <v>100.9</v>
      </c>
      <c r="M60" s="386">
        <v>104.3</v>
      </c>
      <c r="N60" s="386">
        <v>100.7</v>
      </c>
      <c r="O60" s="386">
        <v>104.1</v>
      </c>
      <c r="P60" s="386">
        <v>107.3</v>
      </c>
      <c r="Q60" s="386">
        <v>103.3</v>
      </c>
      <c r="R60" s="386">
        <v>98.2</v>
      </c>
      <c r="S60" s="386">
        <v>98.2</v>
      </c>
    </row>
    <row r="61" spans="1:19" ht="13.5" customHeight="1">
      <c r="A61" s="324"/>
      <c r="B61" s="324" t="s">
        <v>418</v>
      </c>
      <c r="C61" s="325"/>
      <c r="D61" s="387">
        <v>100.2</v>
      </c>
      <c r="E61" s="161">
        <v>98.6</v>
      </c>
      <c r="F61" s="161">
        <v>98.9</v>
      </c>
      <c r="G61" s="161">
        <v>98.5</v>
      </c>
      <c r="H61" s="161">
        <v>98.8</v>
      </c>
      <c r="I61" s="161">
        <v>100.5</v>
      </c>
      <c r="J61" s="161">
        <v>102.3</v>
      </c>
      <c r="K61" s="161">
        <v>102.1</v>
      </c>
      <c r="L61" s="161">
        <v>103.8</v>
      </c>
      <c r="M61" s="161">
        <v>100.9</v>
      </c>
      <c r="N61" s="161">
        <v>98.7</v>
      </c>
      <c r="O61" s="161">
        <v>101.7</v>
      </c>
      <c r="P61" s="161">
        <v>105.8</v>
      </c>
      <c r="Q61" s="161">
        <v>102.4</v>
      </c>
      <c r="R61" s="161">
        <v>97.3</v>
      </c>
      <c r="S61" s="161">
        <v>95.8</v>
      </c>
    </row>
    <row r="62" spans="1:19" ht="13.5" customHeight="1">
      <c r="A62" s="324"/>
      <c r="B62" s="324" t="s">
        <v>419</v>
      </c>
      <c r="C62" s="325"/>
      <c r="D62" s="387">
        <v>101.4</v>
      </c>
      <c r="E62" s="161">
        <v>95.2</v>
      </c>
      <c r="F62" s="161">
        <v>100.8</v>
      </c>
      <c r="G62" s="161">
        <v>97.2</v>
      </c>
      <c r="H62" s="161">
        <v>100.4</v>
      </c>
      <c r="I62" s="161">
        <v>99.9</v>
      </c>
      <c r="J62" s="161">
        <v>104.3</v>
      </c>
      <c r="K62" s="161">
        <v>95.8</v>
      </c>
      <c r="L62" s="161">
        <v>101.8</v>
      </c>
      <c r="M62" s="161">
        <v>101.1</v>
      </c>
      <c r="N62" s="161">
        <v>97.7</v>
      </c>
      <c r="O62" s="161">
        <v>103.5</v>
      </c>
      <c r="P62" s="161">
        <v>107.2</v>
      </c>
      <c r="Q62" s="161">
        <v>104.2</v>
      </c>
      <c r="R62" s="161">
        <v>98.4</v>
      </c>
      <c r="S62" s="161">
        <v>101.2</v>
      </c>
    </row>
    <row r="63" spans="1:19" ht="13.5" customHeight="1">
      <c r="A63" s="324"/>
      <c r="B63" s="324" t="s">
        <v>420</v>
      </c>
      <c r="C63" s="325"/>
      <c r="D63" s="387">
        <v>100.8</v>
      </c>
      <c r="E63" s="161">
        <v>95.2</v>
      </c>
      <c r="F63" s="161">
        <v>100.9</v>
      </c>
      <c r="G63" s="161">
        <v>97.6</v>
      </c>
      <c r="H63" s="161">
        <v>100.2</v>
      </c>
      <c r="I63" s="161">
        <v>97.6</v>
      </c>
      <c r="J63" s="161">
        <v>97.7</v>
      </c>
      <c r="K63" s="161">
        <v>95.2</v>
      </c>
      <c r="L63" s="161">
        <v>104.8</v>
      </c>
      <c r="M63" s="161">
        <v>101.4</v>
      </c>
      <c r="N63" s="161">
        <v>98.6</v>
      </c>
      <c r="O63" s="161">
        <v>102.1</v>
      </c>
      <c r="P63" s="161">
        <v>105</v>
      </c>
      <c r="Q63" s="161">
        <v>103.5</v>
      </c>
      <c r="R63" s="161">
        <v>100.9</v>
      </c>
      <c r="S63" s="161">
        <v>101.2</v>
      </c>
    </row>
    <row r="64" spans="1:19" ht="13.5" customHeight="1">
      <c r="A64" s="324"/>
      <c r="B64" s="324" t="s">
        <v>421</v>
      </c>
      <c r="C64" s="325"/>
      <c r="D64" s="387">
        <v>100</v>
      </c>
      <c r="E64" s="161">
        <v>95.4</v>
      </c>
      <c r="F64" s="161">
        <v>100</v>
      </c>
      <c r="G64" s="161">
        <v>97.9</v>
      </c>
      <c r="H64" s="161">
        <v>99.2</v>
      </c>
      <c r="I64" s="161">
        <v>98.2</v>
      </c>
      <c r="J64" s="161">
        <v>99.5</v>
      </c>
      <c r="K64" s="161">
        <v>97</v>
      </c>
      <c r="L64" s="161">
        <v>104</v>
      </c>
      <c r="M64" s="161">
        <v>98.5</v>
      </c>
      <c r="N64" s="161">
        <v>99.9</v>
      </c>
      <c r="O64" s="161">
        <v>105.6</v>
      </c>
      <c r="P64" s="161">
        <v>106.4</v>
      </c>
      <c r="Q64" s="161">
        <v>100.7</v>
      </c>
      <c r="R64" s="161">
        <v>100.6</v>
      </c>
      <c r="S64" s="161">
        <v>99.3</v>
      </c>
    </row>
    <row r="65" spans="1:19" ht="13.5" customHeight="1">
      <c r="A65" s="324"/>
      <c r="B65" s="324" t="s">
        <v>422</v>
      </c>
      <c r="C65" s="325"/>
      <c r="D65" s="387">
        <v>99.8</v>
      </c>
      <c r="E65" s="161">
        <v>98.1</v>
      </c>
      <c r="F65" s="161">
        <v>100.4</v>
      </c>
      <c r="G65" s="161">
        <v>95.9</v>
      </c>
      <c r="H65" s="161">
        <v>100.3</v>
      </c>
      <c r="I65" s="161">
        <v>97.7</v>
      </c>
      <c r="J65" s="161">
        <v>97.4</v>
      </c>
      <c r="K65" s="161">
        <v>93.3</v>
      </c>
      <c r="L65" s="161">
        <v>103</v>
      </c>
      <c r="M65" s="161">
        <v>98.8</v>
      </c>
      <c r="N65" s="161">
        <v>98.2</v>
      </c>
      <c r="O65" s="161">
        <v>103.7</v>
      </c>
      <c r="P65" s="161">
        <v>106.2</v>
      </c>
      <c r="Q65" s="161">
        <v>100.1</v>
      </c>
      <c r="R65" s="161">
        <v>99.1</v>
      </c>
      <c r="S65" s="161">
        <v>99.9</v>
      </c>
    </row>
    <row r="66" spans="1:19" ht="13.5" customHeight="1">
      <c r="A66" s="324"/>
      <c r="B66" s="324" t="s">
        <v>391</v>
      </c>
      <c r="C66" s="325"/>
      <c r="D66" s="387">
        <v>99.6</v>
      </c>
      <c r="E66" s="161">
        <v>102</v>
      </c>
      <c r="F66" s="161">
        <v>100.4</v>
      </c>
      <c r="G66" s="161">
        <v>99.2</v>
      </c>
      <c r="H66" s="161">
        <v>100.6</v>
      </c>
      <c r="I66" s="161">
        <v>98.4</v>
      </c>
      <c r="J66" s="161">
        <v>95.8</v>
      </c>
      <c r="K66" s="161">
        <v>92.2</v>
      </c>
      <c r="L66" s="161">
        <v>103.2</v>
      </c>
      <c r="M66" s="161">
        <v>99.3</v>
      </c>
      <c r="N66" s="161">
        <v>93.9</v>
      </c>
      <c r="O66" s="161">
        <v>102.8</v>
      </c>
      <c r="P66" s="161">
        <v>106.8</v>
      </c>
      <c r="Q66" s="161">
        <v>99.5</v>
      </c>
      <c r="R66" s="161">
        <v>101</v>
      </c>
      <c r="S66" s="161">
        <v>99</v>
      </c>
    </row>
    <row r="67" spans="1:19" ht="13.5" customHeight="1">
      <c r="A67" s="324"/>
      <c r="B67" s="324" t="s">
        <v>423</v>
      </c>
      <c r="C67" s="325"/>
      <c r="D67" s="387">
        <v>99.9</v>
      </c>
      <c r="E67" s="161">
        <v>98.3</v>
      </c>
      <c r="F67" s="161">
        <v>100.8</v>
      </c>
      <c r="G67" s="161">
        <v>95.8</v>
      </c>
      <c r="H67" s="161">
        <v>98.9</v>
      </c>
      <c r="I67" s="161">
        <v>99.4</v>
      </c>
      <c r="J67" s="161">
        <v>95.5</v>
      </c>
      <c r="K67" s="161">
        <v>91.8</v>
      </c>
      <c r="L67" s="161">
        <v>102.7</v>
      </c>
      <c r="M67" s="161">
        <v>99</v>
      </c>
      <c r="N67" s="161">
        <v>96</v>
      </c>
      <c r="O67" s="161">
        <v>106.5</v>
      </c>
      <c r="P67" s="161">
        <v>107.5</v>
      </c>
      <c r="Q67" s="161">
        <v>99.7</v>
      </c>
      <c r="R67" s="161">
        <v>98</v>
      </c>
      <c r="S67" s="161">
        <v>98.6</v>
      </c>
    </row>
    <row r="68" spans="1:19" ht="13.5" customHeight="1">
      <c r="A68" s="324"/>
      <c r="B68" s="324" t="s">
        <v>448</v>
      </c>
      <c r="C68" s="325"/>
      <c r="D68" s="387">
        <v>102.5</v>
      </c>
      <c r="E68" s="161">
        <v>95.8</v>
      </c>
      <c r="F68" s="161">
        <v>104</v>
      </c>
      <c r="G68" s="161">
        <v>95.9</v>
      </c>
      <c r="H68" s="161">
        <v>100.8</v>
      </c>
      <c r="I68" s="161">
        <v>102.4</v>
      </c>
      <c r="J68" s="161">
        <v>99.8</v>
      </c>
      <c r="K68" s="161">
        <v>94.2</v>
      </c>
      <c r="L68" s="161">
        <v>103.5</v>
      </c>
      <c r="M68" s="161">
        <v>100.2</v>
      </c>
      <c r="N68" s="161">
        <v>99.6</v>
      </c>
      <c r="O68" s="161">
        <v>104.6</v>
      </c>
      <c r="P68" s="161">
        <v>106.9</v>
      </c>
      <c r="Q68" s="161">
        <v>101.8</v>
      </c>
      <c r="R68" s="161">
        <v>99.7</v>
      </c>
      <c r="S68" s="161">
        <v>103.6</v>
      </c>
    </row>
    <row r="69" spans="1:19" ht="13.5" customHeight="1">
      <c r="A69" s="324" t="s">
        <v>691</v>
      </c>
      <c r="B69" s="324" t="s">
        <v>424</v>
      </c>
      <c r="C69" s="325" t="s">
        <v>99</v>
      </c>
      <c r="D69" s="387">
        <v>100</v>
      </c>
      <c r="E69" s="161">
        <v>92.1</v>
      </c>
      <c r="F69" s="161">
        <v>100.1</v>
      </c>
      <c r="G69" s="161">
        <v>97.7</v>
      </c>
      <c r="H69" s="161">
        <v>98.4</v>
      </c>
      <c r="I69" s="161">
        <v>99.2</v>
      </c>
      <c r="J69" s="161">
        <v>99.3</v>
      </c>
      <c r="K69" s="161">
        <v>97.3</v>
      </c>
      <c r="L69" s="161">
        <v>102.6</v>
      </c>
      <c r="M69" s="161">
        <v>99.7</v>
      </c>
      <c r="N69" s="161">
        <v>106.3</v>
      </c>
      <c r="O69" s="161">
        <v>104.8</v>
      </c>
      <c r="P69" s="161">
        <v>108.1</v>
      </c>
      <c r="Q69" s="161">
        <v>98.5</v>
      </c>
      <c r="R69" s="161">
        <v>100</v>
      </c>
      <c r="S69" s="161">
        <v>97.4</v>
      </c>
    </row>
    <row r="70" spans="1:46" ht="13.5" customHeight="1">
      <c r="A70" s="324"/>
      <c r="B70" s="324" t="s">
        <v>415</v>
      </c>
      <c r="C70" s="325"/>
      <c r="D70" s="387">
        <v>100.5</v>
      </c>
      <c r="E70" s="161">
        <v>96.9</v>
      </c>
      <c r="F70" s="161">
        <v>101.1</v>
      </c>
      <c r="G70" s="161">
        <v>98.9</v>
      </c>
      <c r="H70" s="161">
        <v>98.9</v>
      </c>
      <c r="I70" s="161">
        <v>102.3</v>
      </c>
      <c r="J70" s="161">
        <v>97.4</v>
      </c>
      <c r="K70" s="161">
        <v>94.1</v>
      </c>
      <c r="L70" s="161">
        <v>101</v>
      </c>
      <c r="M70" s="161">
        <v>98.5</v>
      </c>
      <c r="N70" s="161">
        <v>101.9</v>
      </c>
      <c r="O70" s="161">
        <v>98</v>
      </c>
      <c r="P70" s="161">
        <v>108</v>
      </c>
      <c r="Q70" s="161">
        <v>100.1</v>
      </c>
      <c r="R70" s="161">
        <v>98.8</v>
      </c>
      <c r="S70" s="161">
        <v>97.3</v>
      </c>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row>
    <row r="71" spans="1:46" ht="13.5" customHeight="1">
      <c r="A71" s="324"/>
      <c r="B71" s="324" t="s">
        <v>416</v>
      </c>
      <c r="C71" s="325"/>
      <c r="D71" s="387">
        <v>99.8</v>
      </c>
      <c r="E71" s="161">
        <v>95.4</v>
      </c>
      <c r="F71" s="161">
        <v>101</v>
      </c>
      <c r="G71" s="161">
        <v>96.7</v>
      </c>
      <c r="H71" s="161">
        <v>103</v>
      </c>
      <c r="I71" s="161">
        <v>98.7</v>
      </c>
      <c r="J71" s="161">
        <v>95.4</v>
      </c>
      <c r="K71" s="161">
        <v>98.7</v>
      </c>
      <c r="L71" s="161">
        <v>103.5</v>
      </c>
      <c r="M71" s="161">
        <v>96.3</v>
      </c>
      <c r="N71" s="161">
        <v>104.8</v>
      </c>
      <c r="O71" s="161">
        <v>98.4</v>
      </c>
      <c r="P71" s="161">
        <v>107.6</v>
      </c>
      <c r="Q71" s="161">
        <v>97.1</v>
      </c>
      <c r="R71" s="161">
        <v>100.4</v>
      </c>
      <c r="S71" s="161">
        <v>98.1</v>
      </c>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row>
    <row r="72" spans="1:46" ht="13.5" customHeight="1">
      <c r="A72" s="170"/>
      <c r="B72" s="336" t="s">
        <v>370</v>
      </c>
      <c r="C72" s="171"/>
      <c r="D72" s="172">
        <v>100.8</v>
      </c>
      <c r="E72" s="173">
        <v>95.5</v>
      </c>
      <c r="F72" s="173">
        <v>102.1</v>
      </c>
      <c r="G72" s="173">
        <v>98.8</v>
      </c>
      <c r="H72" s="173">
        <v>102.1</v>
      </c>
      <c r="I72" s="173">
        <v>102.6</v>
      </c>
      <c r="J72" s="173">
        <v>96.8</v>
      </c>
      <c r="K72" s="173">
        <v>100</v>
      </c>
      <c r="L72" s="173">
        <v>103.8</v>
      </c>
      <c r="M72" s="173">
        <v>96.6</v>
      </c>
      <c r="N72" s="173">
        <v>100.6</v>
      </c>
      <c r="O72" s="173">
        <v>105.6</v>
      </c>
      <c r="P72" s="173">
        <v>106.9</v>
      </c>
      <c r="Q72" s="173">
        <v>97.5</v>
      </c>
      <c r="R72" s="173">
        <v>104</v>
      </c>
      <c r="S72" s="173">
        <v>97.5</v>
      </c>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0"/>
    </row>
    <row r="73" spans="1:19" ht="17.25" customHeight="1">
      <c r="A73" s="164"/>
      <c r="B73" s="164"/>
      <c r="C73" s="164"/>
      <c r="D73" s="652" t="s">
        <v>53</v>
      </c>
      <c r="E73" s="652"/>
      <c r="F73" s="652"/>
      <c r="G73" s="652"/>
      <c r="H73" s="652"/>
      <c r="I73" s="652"/>
      <c r="J73" s="652"/>
      <c r="K73" s="652"/>
      <c r="L73" s="652"/>
      <c r="M73" s="652"/>
      <c r="N73" s="652"/>
      <c r="O73" s="652"/>
      <c r="P73" s="652"/>
      <c r="Q73" s="652"/>
      <c r="R73" s="652"/>
      <c r="S73" s="652"/>
    </row>
    <row r="74" spans="1:19" ht="13.5" customHeight="1">
      <c r="A74" s="319" t="s">
        <v>413</v>
      </c>
      <c r="B74" s="319" t="s">
        <v>452</v>
      </c>
      <c r="C74" s="320" t="s">
        <v>414</v>
      </c>
      <c r="D74" s="321">
        <v>-1.1</v>
      </c>
      <c r="E74" s="322">
        <v>6.3</v>
      </c>
      <c r="F74" s="322">
        <v>0.6</v>
      </c>
      <c r="G74" s="322">
        <v>-0.2</v>
      </c>
      <c r="H74" s="322">
        <v>-7.2</v>
      </c>
      <c r="I74" s="322">
        <v>-3.1</v>
      </c>
      <c r="J74" s="322">
        <v>2.5</v>
      </c>
      <c r="K74" s="322">
        <v>-3.7</v>
      </c>
      <c r="L74" s="323">
        <v>-2.6</v>
      </c>
      <c r="M74" s="323">
        <v>2.5</v>
      </c>
      <c r="N74" s="323">
        <v>-13.5</v>
      </c>
      <c r="O74" s="323">
        <v>4.4</v>
      </c>
      <c r="P74" s="322">
        <v>-5.1</v>
      </c>
      <c r="Q74" s="322">
        <v>-5.7</v>
      </c>
      <c r="R74" s="322">
        <v>0.8</v>
      </c>
      <c r="S74" s="323">
        <v>0.8</v>
      </c>
    </row>
    <row r="75" spans="1:19" ht="13.5" customHeight="1">
      <c r="A75" s="324"/>
      <c r="B75" s="324" t="s">
        <v>95</v>
      </c>
      <c r="C75" s="325"/>
      <c r="D75" s="326">
        <v>0</v>
      </c>
      <c r="E75" s="160">
        <v>4.7</v>
      </c>
      <c r="F75" s="160">
        <v>1.2</v>
      </c>
      <c r="G75" s="160">
        <v>-3.1</v>
      </c>
      <c r="H75" s="160">
        <v>1.9</v>
      </c>
      <c r="I75" s="160">
        <v>10.1</v>
      </c>
      <c r="J75" s="160">
        <v>0.2</v>
      </c>
      <c r="K75" s="160">
        <v>0.6</v>
      </c>
      <c r="L75" s="327">
        <v>0.8</v>
      </c>
      <c r="M75" s="327">
        <v>-7.4</v>
      </c>
      <c r="N75" s="327">
        <v>-3.4</v>
      </c>
      <c r="O75" s="327">
        <v>-3.4</v>
      </c>
      <c r="P75" s="160">
        <v>-6.6</v>
      </c>
      <c r="Q75" s="160">
        <v>-3.7</v>
      </c>
      <c r="R75" s="160">
        <v>-0.5</v>
      </c>
      <c r="S75" s="327">
        <v>-1</v>
      </c>
    </row>
    <row r="76" spans="1:19" ht="13.5" customHeight="1">
      <c r="A76" s="324"/>
      <c r="B76" s="324" t="s">
        <v>97</v>
      </c>
      <c r="C76" s="325"/>
      <c r="D76" s="326">
        <v>-0.8</v>
      </c>
      <c r="E76" s="160">
        <v>-10.3</v>
      </c>
      <c r="F76" s="160">
        <v>-0.6</v>
      </c>
      <c r="G76" s="160">
        <v>-1.3</v>
      </c>
      <c r="H76" s="160">
        <v>10.7</v>
      </c>
      <c r="I76" s="160">
        <v>2.5</v>
      </c>
      <c r="J76" s="160">
        <v>-1.4</v>
      </c>
      <c r="K76" s="160">
        <v>-1.3</v>
      </c>
      <c r="L76" s="327">
        <v>21</v>
      </c>
      <c r="M76" s="327">
        <v>-1.2</v>
      </c>
      <c r="N76" s="327">
        <v>0.7</v>
      </c>
      <c r="O76" s="327">
        <v>-3.3</v>
      </c>
      <c r="P76" s="160">
        <v>1.4</v>
      </c>
      <c r="Q76" s="160">
        <v>-4.4</v>
      </c>
      <c r="R76" s="160">
        <v>2.6</v>
      </c>
      <c r="S76" s="327">
        <v>1.3</v>
      </c>
    </row>
    <row r="77" spans="1:19" ht="13.5" customHeight="1">
      <c r="A77" s="324"/>
      <c r="B77" s="324" t="s">
        <v>98</v>
      </c>
      <c r="C77" s="325"/>
      <c r="D77" s="326">
        <v>-3.4</v>
      </c>
      <c r="E77" s="160">
        <v>-12.4</v>
      </c>
      <c r="F77" s="160">
        <v>-3.6</v>
      </c>
      <c r="G77" s="160">
        <v>-9.1</v>
      </c>
      <c r="H77" s="160">
        <v>7.2</v>
      </c>
      <c r="I77" s="160">
        <v>-2.3</v>
      </c>
      <c r="J77" s="160">
        <v>-3.8</v>
      </c>
      <c r="K77" s="160">
        <v>-7.8</v>
      </c>
      <c r="L77" s="327">
        <v>11.2</v>
      </c>
      <c r="M77" s="327">
        <v>-5.2</v>
      </c>
      <c r="N77" s="327">
        <v>2.4</v>
      </c>
      <c r="O77" s="327">
        <v>-7.6</v>
      </c>
      <c r="P77" s="160">
        <v>-1.3</v>
      </c>
      <c r="Q77" s="160">
        <v>-3</v>
      </c>
      <c r="R77" s="160">
        <v>-1.5</v>
      </c>
      <c r="S77" s="327">
        <v>-1.4</v>
      </c>
    </row>
    <row r="78" spans="1:19" ht="13.5" customHeight="1">
      <c r="A78" s="324"/>
      <c r="B78" s="324" t="s">
        <v>689</v>
      </c>
      <c r="C78" s="325"/>
      <c r="D78" s="326">
        <v>-1.5</v>
      </c>
      <c r="E78" s="160">
        <v>4</v>
      </c>
      <c r="F78" s="160">
        <v>0.1</v>
      </c>
      <c r="G78" s="160">
        <v>0.7</v>
      </c>
      <c r="H78" s="160">
        <v>2.9</v>
      </c>
      <c r="I78" s="160">
        <v>-5</v>
      </c>
      <c r="J78" s="160">
        <v>-2.5</v>
      </c>
      <c r="K78" s="160">
        <v>-5.4</v>
      </c>
      <c r="L78" s="327">
        <v>3.3</v>
      </c>
      <c r="M78" s="327">
        <v>-3.4</v>
      </c>
      <c r="N78" s="327">
        <v>-2.8</v>
      </c>
      <c r="O78" s="327">
        <v>-2.6</v>
      </c>
      <c r="P78" s="160">
        <v>0.2</v>
      </c>
      <c r="Q78" s="160">
        <v>-2.7</v>
      </c>
      <c r="R78" s="160">
        <v>-3.7</v>
      </c>
      <c r="S78" s="327">
        <v>-1.8</v>
      </c>
    </row>
    <row r="79" spans="1:19" ht="13.5" customHeight="1">
      <c r="A79" s="229"/>
      <c r="B79" s="170" t="s">
        <v>692</v>
      </c>
      <c r="C79" s="230"/>
      <c r="D79" s="406" t="s">
        <v>7</v>
      </c>
      <c r="E79" s="407" t="s">
        <v>7</v>
      </c>
      <c r="F79" s="407" t="s">
        <v>7</v>
      </c>
      <c r="G79" s="407" t="s">
        <v>7</v>
      </c>
      <c r="H79" s="407" t="s">
        <v>7</v>
      </c>
      <c r="I79" s="407" t="s">
        <v>7</v>
      </c>
      <c r="J79" s="407" t="s">
        <v>7</v>
      </c>
      <c r="K79" s="407" t="s">
        <v>7</v>
      </c>
      <c r="L79" s="407" t="s">
        <v>7</v>
      </c>
      <c r="M79" s="407" t="s">
        <v>7</v>
      </c>
      <c r="N79" s="407" t="s">
        <v>7</v>
      </c>
      <c r="O79" s="407" t="s">
        <v>7</v>
      </c>
      <c r="P79" s="407" t="s">
        <v>7</v>
      </c>
      <c r="Q79" s="407" t="s">
        <v>7</v>
      </c>
      <c r="R79" s="407" t="s">
        <v>7</v>
      </c>
      <c r="S79" s="407" t="s">
        <v>8</v>
      </c>
    </row>
    <row r="80" spans="1:19" ht="13.5" customHeight="1">
      <c r="A80" s="324"/>
      <c r="B80" s="324" t="s">
        <v>417</v>
      </c>
      <c r="C80" s="325"/>
      <c r="D80" s="532" t="s">
        <v>453</v>
      </c>
      <c r="E80" s="533" t="s">
        <v>453</v>
      </c>
      <c r="F80" s="533" t="s">
        <v>453</v>
      </c>
      <c r="G80" s="533" t="s">
        <v>453</v>
      </c>
      <c r="H80" s="533" t="s">
        <v>453</v>
      </c>
      <c r="I80" s="533" t="s">
        <v>453</v>
      </c>
      <c r="J80" s="533" t="s">
        <v>453</v>
      </c>
      <c r="K80" s="533" t="s">
        <v>453</v>
      </c>
      <c r="L80" s="533" t="s">
        <v>453</v>
      </c>
      <c r="M80" s="533" t="s">
        <v>453</v>
      </c>
      <c r="N80" s="533" t="s">
        <v>453</v>
      </c>
      <c r="O80" s="533" t="s">
        <v>453</v>
      </c>
      <c r="P80" s="533" t="s">
        <v>453</v>
      </c>
      <c r="Q80" s="533" t="s">
        <v>453</v>
      </c>
      <c r="R80" s="533" t="s">
        <v>453</v>
      </c>
      <c r="S80" s="533" t="s">
        <v>453</v>
      </c>
    </row>
    <row r="81" spans="1:19" ht="13.5" customHeight="1">
      <c r="A81" s="324"/>
      <c r="B81" s="324" t="s">
        <v>418</v>
      </c>
      <c r="C81" s="325"/>
      <c r="D81" s="421" t="s">
        <v>453</v>
      </c>
      <c r="E81" s="422" t="s">
        <v>453</v>
      </c>
      <c r="F81" s="422" t="s">
        <v>453</v>
      </c>
      <c r="G81" s="422" t="s">
        <v>453</v>
      </c>
      <c r="H81" s="422" t="s">
        <v>453</v>
      </c>
      <c r="I81" s="422" t="s">
        <v>453</v>
      </c>
      <c r="J81" s="422" t="s">
        <v>453</v>
      </c>
      <c r="K81" s="422" t="s">
        <v>453</v>
      </c>
      <c r="L81" s="422" t="s">
        <v>453</v>
      </c>
      <c r="M81" s="422" t="s">
        <v>453</v>
      </c>
      <c r="N81" s="422" t="s">
        <v>453</v>
      </c>
      <c r="O81" s="422" t="s">
        <v>453</v>
      </c>
      <c r="P81" s="422" t="s">
        <v>453</v>
      </c>
      <c r="Q81" s="422" t="s">
        <v>453</v>
      </c>
      <c r="R81" s="422" t="s">
        <v>453</v>
      </c>
      <c r="S81" s="422" t="s">
        <v>453</v>
      </c>
    </row>
    <row r="82" spans="1:19" ht="13.5" customHeight="1">
      <c r="A82" s="324"/>
      <c r="B82" s="324" t="s">
        <v>419</v>
      </c>
      <c r="C82" s="325"/>
      <c r="D82" s="421" t="s">
        <v>453</v>
      </c>
      <c r="E82" s="422" t="s">
        <v>453</v>
      </c>
      <c r="F82" s="422" t="s">
        <v>453</v>
      </c>
      <c r="G82" s="422" t="s">
        <v>453</v>
      </c>
      <c r="H82" s="422" t="s">
        <v>453</v>
      </c>
      <c r="I82" s="422" t="s">
        <v>453</v>
      </c>
      <c r="J82" s="422" t="s">
        <v>453</v>
      </c>
      <c r="K82" s="422" t="s">
        <v>453</v>
      </c>
      <c r="L82" s="422" t="s">
        <v>453</v>
      </c>
      <c r="M82" s="422" t="s">
        <v>453</v>
      </c>
      <c r="N82" s="422" t="s">
        <v>453</v>
      </c>
      <c r="O82" s="422" t="s">
        <v>453</v>
      </c>
      <c r="P82" s="422" t="s">
        <v>453</v>
      </c>
      <c r="Q82" s="422" t="s">
        <v>453</v>
      </c>
      <c r="R82" s="422" t="s">
        <v>453</v>
      </c>
      <c r="S82" s="422" t="s">
        <v>453</v>
      </c>
    </row>
    <row r="83" spans="1:19" ht="13.5" customHeight="1">
      <c r="A83" s="324"/>
      <c r="B83" s="324" t="s">
        <v>420</v>
      </c>
      <c r="C83" s="325"/>
      <c r="D83" s="421" t="s">
        <v>453</v>
      </c>
      <c r="E83" s="422" t="s">
        <v>453</v>
      </c>
      <c r="F83" s="422" t="s">
        <v>453</v>
      </c>
      <c r="G83" s="422" t="s">
        <v>453</v>
      </c>
      <c r="H83" s="422" t="s">
        <v>453</v>
      </c>
      <c r="I83" s="422" t="s">
        <v>453</v>
      </c>
      <c r="J83" s="422" t="s">
        <v>453</v>
      </c>
      <c r="K83" s="422" t="s">
        <v>453</v>
      </c>
      <c r="L83" s="422" t="s">
        <v>453</v>
      </c>
      <c r="M83" s="422" t="s">
        <v>453</v>
      </c>
      <c r="N83" s="422" t="s">
        <v>453</v>
      </c>
      <c r="O83" s="422" t="s">
        <v>453</v>
      </c>
      <c r="P83" s="422" t="s">
        <v>453</v>
      </c>
      <c r="Q83" s="422" t="s">
        <v>453</v>
      </c>
      <c r="R83" s="422" t="s">
        <v>453</v>
      </c>
      <c r="S83" s="422" t="s">
        <v>453</v>
      </c>
    </row>
    <row r="84" spans="1:19" ht="13.5" customHeight="1">
      <c r="A84" s="324"/>
      <c r="B84" s="324" t="s">
        <v>421</v>
      </c>
      <c r="C84" s="325"/>
      <c r="D84" s="421" t="s">
        <v>453</v>
      </c>
      <c r="E84" s="422" t="s">
        <v>453</v>
      </c>
      <c r="F84" s="422" t="s">
        <v>453</v>
      </c>
      <c r="G84" s="422" t="s">
        <v>453</v>
      </c>
      <c r="H84" s="422" t="s">
        <v>453</v>
      </c>
      <c r="I84" s="422" t="s">
        <v>453</v>
      </c>
      <c r="J84" s="422" t="s">
        <v>453</v>
      </c>
      <c r="K84" s="422" t="s">
        <v>453</v>
      </c>
      <c r="L84" s="422" t="s">
        <v>453</v>
      </c>
      <c r="M84" s="422" t="s">
        <v>453</v>
      </c>
      <c r="N84" s="422" t="s">
        <v>453</v>
      </c>
      <c r="O84" s="422" t="s">
        <v>453</v>
      </c>
      <c r="P84" s="422" t="s">
        <v>453</v>
      </c>
      <c r="Q84" s="422" t="s">
        <v>453</v>
      </c>
      <c r="R84" s="422" t="s">
        <v>453</v>
      </c>
      <c r="S84" s="422" t="s">
        <v>453</v>
      </c>
    </row>
    <row r="85" spans="1:19" ht="13.5" customHeight="1">
      <c r="A85" s="324"/>
      <c r="B85" s="324" t="s">
        <v>422</v>
      </c>
      <c r="C85" s="325"/>
      <c r="D85" s="421" t="s">
        <v>453</v>
      </c>
      <c r="E85" s="422" t="s">
        <v>453</v>
      </c>
      <c r="F85" s="422" t="s">
        <v>453</v>
      </c>
      <c r="G85" s="422" t="s">
        <v>453</v>
      </c>
      <c r="H85" s="422" t="s">
        <v>453</v>
      </c>
      <c r="I85" s="422" t="s">
        <v>453</v>
      </c>
      <c r="J85" s="422" t="s">
        <v>453</v>
      </c>
      <c r="K85" s="422" t="s">
        <v>453</v>
      </c>
      <c r="L85" s="422" t="s">
        <v>453</v>
      </c>
      <c r="M85" s="422" t="s">
        <v>453</v>
      </c>
      <c r="N85" s="422" t="s">
        <v>453</v>
      </c>
      <c r="O85" s="422" t="s">
        <v>453</v>
      </c>
      <c r="P85" s="422" t="s">
        <v>453</v>
      </c>
      <c r="Q85" s="422" t="s">
        <v>453</v>
      </c>
      <c r="R85" s="422" t="s">
        <v>453</v>
      </c>
      <c r="S85" s="422" t="s">
        <v>453</v>
      </c>
    </row>
    <row r="86" spans="1:19" ht="13.5" customHeight="1">
      <c r="A86" s="324"/>
      <c r="B86" s="324" t="s">
        <v>391</v>
      </c>
      <c r="C86" s="325"/>
      <c r="D86" s="421" t="s">
        <v>453</v>
      </c>
      <c r="E86" s="422" t="s">
        <v>453</v>
      </c>
      <c r="F86" s="422" t="s">
        <v>453</v>
      </c>
      <c r="G86" s="422" t="s">
        <v>453</v>
      </c>
      <c r="H86" s="422" t="s">
        <v>453</v>
      </c>
      <c r="I86" s="422" t="s">
        <v>453</v>
      </c>
      <c r="J86" s="422" t="s">
        <v>453</v>
      </c>
      <c r="K86" s="422" t="s">
        <v>453</v>
      </c>
      <c r="L86" s="422" t="s">
        <v>453</v>
      </c>
      <c r="M86" s="422" t="s">
        <v>453</v>
      </c>
      <c r="N86" s="422" t="s">
        <v>453</v>
      </c>
      <c r="O86" s="422" t="s">
        <v>453</v>
      </c>
      <c r="P86" s="422" t="s">
        <v>453</v>
      </c>
      <c r="Q86" s="422" t="s">
        <v>453</v>
      </c>
      <c r="R86" s="422" t="s">
        <v>453</v>
      </c>
      <c r="S86" s="422" t="s">
        <v>453</v>
      </c>
    </row>
    <row r="87" spans="1:19" ht="13.5" customHeight="1">
      <c r="A87" s="324"/>
      <c r="B87" s="324" t="s">
        <v>423</v>
      </c>
      <c r="C87" s="325"/>
      <c r="D87" s="421" t="s">
        <v>453</v>
      </c>
      <c r="E87" s="422" t="s">
        <v>453</v>
      </c>
      <c r="F87" s="422" t="s">
        <v>453</v>
      </c>
      <c r="G87" s="422" t="s">
        <v>453</v>
      </c>
      <c r="H87" s="422" t="s">
        <v>453</v>
      </c>
      <c r="I87" s="422" t="s">
        <v>453</v>
      </c>
      <c r="J87" s="422" t="s">
        <v>453</v>
      </c>
      <c r="K87" s="422" t="s">
        <v>453</v>
      </c>
      <c r="L87" s="422" t="s">
        <v>453</v>
      </c>
      <c r="M87" s="422" t="s">
        <v>453</v>
      </c>
      <c r="N87" s="422" t="s">
        <v>453</v>
      </c>
      <c r="O87" s="422" t="s">
        <v>453</v>
      </c>
      <c r="P87" s="422" t="s">
        <v>453</v>
      </c>
      <c r="Q87" s="422" t="s">
        <v>453</v>
      </c>
      <c r="R87" s="422" t="s">
        <v>453</v>
      </c>
      <c r="S87" s="422" t="s">
        <v>453</v>
      </c>
    </row>
    <row r="88" spans="1:19" ht="13.5" customHeight="1">
      <c r="A88" s="324"/>
      <c r="B88" s="324" t="s">
        <v>448</v>
      </c>
      <c r="C88" s="325"/>
      <c r="D88" s="421" t="s">
        <v>453</v>
      </c>
      <c r="E88" s="422" t="s">
        <v>453</v>
      </c>
      <c r="F88" s="422" t="s">
        <v>453</v>
      </c>
      <c r="G88" s="422" t="s">
        <v>453</v>
      </c>
      <c r="H88" s="422" t="s">
        <v>453</v>
      </c>
      <c r="I88" s="422" t="s">
        <v>453</v>
      </c>
      <c r="J88" s="422" t="s">
        <v>453</v>
      </c>
      <c r="K88" s="422" t="s">
        <v>453</v>
      </c>
      <c r="L88" s="422" t="s">
        <v>453</v>
      </c>
      <c r="M88" s="422" t="s">
        <v>453</v>
      </c>
      <c r="N88" s="422" t="s">
        <v>453</v>
      </c>
      <c r="O88" s="422" t="s">
        <v>453</v>
      </c>
      <c r="P88" s="422" t="s">
        <v>453</v>
      </c>
      <c r="Q88" s="422" t="s">
        <v>453</v>
      </c>
      <c r="R88" s="422" t="s">
        <v>453</v>
      </c>
      <c r="S88" s="422" t="s">
        <v>453</v>
      </c>
    </row>
    <row r="89" spans="1:19" ht="13.5" customHeight="1">
      <c r="A89" s="324" t="s">
        <v>691</v>
      </c>
      <c r="B89" s="324" t="s">
        <v>424</v>
      </c>
      <c r="C89" s="325" t="s">
        <v>99</v>
      </c>
      <c r="D89" s="421" t="s">
        <v>453</v>
      </c>
      <c r="E89" s="422" t="s">
        <v>453</v>
      </c>
      <c r="F89" s="422" t="s">
        <v>453</v>
      </c>
      <c r="G89" s="422" t="s">
        <v>453</v>
      </c>
      <c r="H89" s="422" t="s">
        <v>453</v>
      </c>
      <c r="I89" s="422" t="s">
        <v>453</v>
      </c>
      <c r="J89" s="422" t="s">
        <v>453</v>
      </c>
      <c r="K89" s="422" t="s">
        <v>453</v>
      </c>
      <c r="L89" s="422" t="s">
        <v>453</v>
      </c>
      <c r="M89" s="422" t="s">
        <v>453</v>
      </c>
      <c r="N89" s="422" t="s">
        <v>453</v>
      </c>
      <c r="O89" s="422" t="s">
        <v>453</v>
      </c>
      <c r="P89" s="422" t="s">
        <v>453</v>
      </c>
      <c r="Q89" s="422" t="s">
        <v>453</v>
      </c>
      <c r="R89" s="422" t="s">
        <v>453</v>
      </c>
      <c r="S89" s="422" t="s">
        <v>453</v>
      </c>
    </row>
    <row r="90" spans="1:19" ht="13.5" customHeight="1">
      <c r="A90" s="324"/>
      <c r="B90" s="324" t="s">
        <v>415</v>
      </c>
      <c r="C90" s="325"/>
      <c r="D90" s="421" t="s">
        <v>453</v>
      </c>
      <c r="E90" s="422" t="s">
        <v>453</v>
      </c>
      <c r="F90" s="422" t="s">
        <v>453</v>
      </c>
      <c r="G90" s="422" t="s">
        <v>453</v>
      </c>
      <c r="H90" s="422" t="s">
        <v>453</v>
      </c>
      <c r="I90" s="422" t="s">
        <v>453</v>
      </c>
      <c r="J90" s="422" t="s">
        <v>453</v>
      </c>
      <c r="K90" s="422" t="s">
        <v>453</v>
      </c>
      <c r="L90" s="422" t="s">
        <v>453</v>
      </c>
      <c r="M90" s="422" t="s">
        <v>453</v>
      </c>
      <c r="N90" s="422" t="s">
        <v>453</v>
      </c>
      <c r="O90" s="422" t="s">
        <v>453</v>
      </c>
      <c r="P90" s="422" t="s">
        <v>453</v>
      </c>
      <c r="Q90" s="422" t="s">
        <v>453</v>
      </c>
      <c r="R90" s="422" t="s">
        <v>453</v>
      </c>
      <c r="S90" s="422" t="s">
        <v>453</v>
      </c>
    </row>
    <row r="91" spans="1:19" ht="13.5" customHeight="1">
      <c r="A91" s="324"/>
      <c r="B91" s="324" t="s">
        <v>416</v>
      </c>
      <c r="C91" s="325"/>
      <c r="D91" s="421" t="s">
        <v>453</v>
      </c>
      <c r="E91" s="422" t="s">
        <v>453</v>
      </c>
      <c r="F91" s="422" t="s">
        <v>453</v>
      </c>
      <c r="G91" s="422" t="s">
        <v>453</v>
      </c>
      <c r="H91" s="422" t="s">
        <v>453</v>
      </c>
      <c r="I91" s="422" t="s">
        <v>453</v>
      </c>
      <c r="J91" s="422" t="s">
        <v>453</v>
      </c>
      <c r="K91" s="422" t="s">
        <v>453</v>
      </c>
      <c r="L91" s="422" t="s">
        <v>453</v>
      </c>
      <c r="M91" s="422" t="s">
        <v>453</v>
      </c>
      <c r="N91" s="422" t="s">
        <v>453</v>
      </c>
      <c r="O91" s="422" t="s">
        <v>453</v>
      </c>
      <c r="P91" s="422" t="s">
        <v>453</v>
      </c>
      <c r="Q91" s="422" t="s">
        <v>453</v>
      </c>
      <c r="R91" s="422" t="s">
        <v>453</v>
      </c>
      <c r="S91" s="422" t="s">
        <v>453</v>
      </c>
    </row>
    <row r="92" spans="1:19" ht="13.5" customHeight="1">
      <c r="A92" s="170"/>
      <c r="B92" s="336" t="s">
        <v>370</v>
      </c>
      <c r="C92" s="171"/>
      <c r="D92" s="536">
        <v>-2</v>
      </c>
      <c r="E92" s="537">
        <v>-9.2</v>
      </c>
      <c r="F92" s="537">
        <v>-0.7</v>
      </c>
      <c r="G92" s="537">
        <v>1.9</v>
      </c>
      <c r="H92" s="537">
        <v>-1.9</v>
      </c>
      <c r="I92" s="537">
        <v>-2.3</v>
      </c>
      <c r="J92" s="537">
        <v>-5.1</v>
      </c>
      <c r="K92" s="537">
        <v>-5</v>
      </c>
      <c r="L92" s="537">
        <v>2.9</v>
      </c>
      <c r="M92" s="537">
        <v>-7.4</v>
      </c>
      <c r="N92" s="537">
        <v>-0.1</v>
      </c>
      <c r="O92" s="537">
        <v>1.4</v>
      </c>
      <c r="P92" s="537">
        <v>-0.4</v>
      </c>
      <c r="Q92" s="537">
        <v>-5.6</v>
      </c>
      <c r="R92" s="537">
        <v>5.9</v>
      </c>
      <c r="S92" s="535">
        <v>-0.7</v>
      </c>
    </row>
    <row r="93" spans="1:35" ht="27" customHeight="1">
      <c r="A93" s="654" t="s">
        <v>272</v>
      </c>
      <c r="B93" s="654"/>
      <c r="C93" s="654"/>
      <c r="D93" s="177">
        <v>1</v>
      </c>
      <c r="E93" s="176">
        <v>0.1</v>
      </c>
      <c r="F93" s="176">
        <v>1.1</v>
      </c>
      <c r="G93" s="176">
        <v>2.2</v>
      </c>
      <c r="H93" s="176">
        <v>-0.9</v>
      </c>
      <c r="I93" s="176">
        <v>4</v>
      </c>
      <c r="J93" s="176">
        <v>1.5</v>
      </c>
      <c r="K93" s="176">
        <v>1.3</v>
      </c>
      <c r="L93" s="176">
        <v>0.3</v>
      </c>
      <c r="M93" s="176">
        <v>0.3</v>
      </c>
      <c r="N93" s="176">
        <v>-4</v>
      </c>
      <c r="O93" s="176">
        <v>7.3</v>
      </c>
      <c r="P93" s="176">
        <v>-0.7</v>
      </c>
      <c r="Q93" s="176">
        <v>0.4</v>
      </c>
      <c r="R93" s="176">
        <v>3.6</v>
      </c>
      <c r="S93" s="176">
        <v>-0.6</v>
      </c>
      <c r="T93" s="331"/>
      <c r="U93" s="331"/>
      <c r="V93" s="331"/>
      <c r="W93" s="331"/>
      <c r="X93" s="331"/>
      <c r="Y93" s="331"/>
      <c r="Z93" s="331"/>
      <c r="AA93" s="331"/>
      <c r="AB93" s="331"/>
      <c r="AC93" s="331"/>
      <c r="AD93" s="331"/>
      <c r="AE93" s="331"/>
      <c r="AF93" s="331"/>
      <c r="AG93" s="331"/>
      <c r="AH93" s="331"/>
      <c r="AI93" s="331"/>
    </row>
    <row r="94" spans="1:36" s="330" customFormat="1" ht="27" customHeight="1">
      <c r="A94" s="668" t="s">
        <v>113</v>
      </c>
      <c r="B94" s="668"/>
      <c r="C94" s="668"/>
      <c r="D94" s="668"/>
      <c r="E94" s="668"/>
      <c r="F94" s="668"/>
      <c r="G94" s="668"/>
      <c r="H94" s="668"/>
      <c r="I94" s="668"/>
      <c r="J94" s="668"/>
      <c r="K94" s="668"/>
      <c r="L94" s="668"/>
      <c r="M94" s="668"/>
      <c r="N94" s="668"/>
      <c r="O94" s="668"/>
      <c r="P94" s="668"/>
      <c r="Q94" s="668"/>
      <c r="R94" s="668"/>
      <c r="S94" s="668"/>
      <c r="T94" s="316"/>
      <c r="U94" s="316"/>
      <c r="V94" s="316"/>
      <c r="W94" s="316"/>
      <c r="X94" s="316"/>
      <c r="Y94" s="316"/>
      <c r="Z94" s="316"/>
      <c r="AA94" s="316"/>
      <c r="AB94" s="316"/>
      <c r="AC94" s="316"/>
      <c r="AD94" s="316"/>
      <c r="AE94" s="316"/>
      <c r="AF94" s="316"/>
      <c r="AG94" s="316"/>
      <c r="AH94" s="316"/>
      <c r="AI94" s="316"/>
      <c r="AJ94" s="316"/>
    </row>
    <row r="95" spans="1:19" ht="13.5">
      <c r="A95" s="669"/>
      <c r="B95" s="669"/>
      <c r="C95" s="669"/>
      <c r="D95" s="669"/>
      <c r="E95" s="669"/>
      <c r="F95" s="669"/>
      <c r="G95" s="669"/>
      <c r="H95" s="669"/>
      <c r="I95" s="669"/>
      <c r="J95" s="669"/>
      <c r="K95" s="669"/>
      <c r="L95" s="669"/>
      <c r="M95" s="669"/>
      <c r="N95" s="669"/>
      <c r="O95" s="669"/>
      <c r="P95" s="669"/>
      <c r="Q95" s="669"/>
      <c r="R95" s="669"/>
      <c r="S95" s="669"/>
    </row>
    <row r="96" spans="1:19" ht="13.5">
      <c r="A96" s="669"/>
      <c r="B96" s="669"/>
      <c r="C96" s="669"/>
      <c r="D96" s="669"/>
      <c r="E96" s="669"/>
      <c r="F96" s="669"/>
      <c r="G96" s="669"/>
      <c r="H96" s="669"/>
      <c r="I96" s="669"/>
      <c r="J96" s="669"/>
      <c r="K96" s="669"/>
      <c r="L96" s="669"/>
      <c r="M96" s="669"/>
      <c r="N96" s="669"/>
      <c r="O96" s="669"/>
      <c r="P96" s="669"/>
      <c r="Q96" s="669"/>
      <c r="R96" s="669"/>
      <c r="S96" s="669"/>
    </row>
    <row r="97" spans="9:18" ht="13.5">
      <c r="I97" s="665" t="s">
        <v>822</v>
      </c>
      <c r="J97" s="666"/>
      <c r="K97" s="666"/>
      <c r="L97" s="666"/>
      <c r="M97" s="666"/>
      <c r="N97" s="666"/>
      <c r="O97" s="666"/>
      <c r="P97" s="666"/>
      <c r="Q97" s="666"/>
      <c r="R97" s="666"/>
    </row>
    <row r="98" ht="13.5">
      <c r="M98" s="316" t="s">
        <v>823</v>
      </c>
    </row>
    <row r="99" spans="1:19" ht="13.5">
      <c r="A99" s="667" t="s">
        <v>824</v>
      </c>
      <c r="B99" s="667"/>
      <c r="C99" s="667"/>
      <c r="D99" s="667"/>
      <c r="E99" s="667"/>
      <c r="F99" s="667"/>
      <c r="G99" s="667"/>
      <c r="H99" s="667"/>
      <c r="I99" s="667"/>
      <c r="J99" s="667"/>
      <c r="K99" s="667"/>
      <c r="L99" s="667"/>
      <c r="M99" s="667"/>
      <c r="N99" s="667"/>
      <c r="O99" s="667"/>
      <c r="P99" s="667"/>
      <c r="Q99" s="667"/>
      <c r="R99" s="667"/>
      <c r="S99" s="667"/>
    </row>
  </sheetData>
  <sheetProtection/>
  <mergeCells count="14">
    <mergeCell ref="A50:C52"/>
    <mergeCell ref="D53:R53"/>
    <mergeCell ref="D73:S73"/>
    <mergeCell ref="A93:C93"/>
    <mergeCell ref="I97:R97"/>
    <mergeCell ref="A99:S99"/>
    <mergeCell ref="A94:S96"/>
    <mergeCell ref="G2:N2"/>
    <mergeCell ref="D27:S27"/>
    <mergeCell ref="A47:C47"/>
    <mergeCell ref="H49:O49"/>
    <mergeCell ref="H3:O3"/>
    <mergeCell ref="A4:C6"/>
    <mergeCell ref="D7:R7"/>
  </mergeCells>
  <printOptions/>
  <pageMargins left="0.7874015748031497" right="0.3937007874015748" top="0.4330708661417323" bottom="0.34" header="0.31496062992125984" footer="0.1968503937007874"/>
  <pageSetup horizontalDpi="600" verticalDpi="600" orientation="portrait" paperSize="9" scale="62" r:id="rId1"/>
  <headerFooter alignWithMargins="0">
    <oddFooter>&amp;C&amp;"ＭＳ Ｐゴシック,標準"&amp;12- 7 -</oddFooter>
  </headerFooter>
</worksheet>
</file>

<file path=xl/worksheets/sheet11.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6" bestFit="1" customWidth="1"/>
    <col min="2" max="2" width="3.19921875" style="316" bestFit="1" customWidth="1"/>
    <col min="3" max="3" width="3.09765625" style="316" bestFit="1" customWidth="1"/>
    <col min="4" max="19" width="8.19921875" style="316" customWidth="1"/>
    <col min="20" max="35" width="7.59765625" style="316" customWidth="1"/>
    <col min="36" max="16384" width="9" style="316" customWidth="1"/>
  </cols>
  <sheetData>
    <row r="1" spans="1:31" ht="21" customHeight="1">
      <c r="A1" s="317"/>
      <c r="B1" s="317"/>
      <c r="C1" s="317"/>
      <c r="D1" s="317"/>
      <c r="E1" s="142"/>
      <c r="F1" s="142"/>
      <c r="G1" s="198"/>
      <c r="H1" s="198"/>
      <c r="I1" s="198"/>
      <c r="J1" s="198"/>
      <c r="K1" s="198"/>
      <c r="L1" s="198"/>
      <c r="M1" s="198"/>
      <c r="N1" s="198"/>
      <c r="O1" s="198"/>
      <c r="P1" s="142"/>
      <c r="Q1" s="142"/>
      <c r="R1" s="317"/>
      <c r="S1" s="142"/>
      <c r="T1" s="142"/>
      <c r="U1" s="142"/>
      <c r="V1" s="142"/>
      <c r="W1" s="142"/>
      <c r="X1" s="142"/>
      <c r="Y1" s="142"/>
      <c r="Z1" s="142"/>
      <c r="AA1" s="142"/>
      <c r="AB1" s="142"/>
      <c r="AC1" s="142"/>
      <c r="AD1" s="142"/>
      <c r="AE1" s="142"/>
    </row>
    <row r="2" spans="1:31" ht="21" customHeight="1">
      <c r="A2" s="317"/>
      <c r="B2" s="317"/>
      <c r="C2" s="317"/>
      <c r="D2" s="317"/>
      <c r="E2" s="142"/>
      <c r="F2" s="142"/>
      <c r="G2" s="663" t="s">
        <v>74</v>
      </c>
      <c r="H2" s="663"/>
      <c r="I2" s="663"/>
      <c r="J2" s="663"/>
      <c r="K2" s="663"/>
      <c r="L2" s="663"/>
      <c r="M2" s="663"/>
      <c r="N2" s="663"/>
      <c r="O2" s="315"/>
      <c r="P2" s="142"/>
      <c r="Q2" s="142"/>
      <c r="R2" s="317"/>
      <c r="S2" s="142"/>
      <c r="T2" s="142"/>
      <c r="U2" s="142"/>
      <c r="V2" s="142"/>
      <c r="W2" s="142"/>
      <c r="X2" s="142"/>
      <c r="Y2" s="142"/>
      <c r="Z2" s="142"/>
      <c r="AA2" s="142"/>
      <c r="AB2" s="142"/>
      <c r="AC2" s="142"/>
      <c r="AD2" s="142"/>
      <c r="AE2" s="142"/>
    </row>
    <row r="3" spans="1:19" ht="17.25">
      <c r="A3" s="159" t="s">
        <v>223</v>
      </c>
      <c r="B3" s="318"/>
      <c r="C3" s="318"/>
      <c r="H3" s="664"/>
      <c r="I3" s="664"/>
      <c r="J3" s="664"/>
      <c r="K3" s="664"/>
      <c r="L3" s="664"/>
      <c r="M3" s="664"/>
      <c r="N3" s="664"/>
      <c r="O3" s="664"/>
      <c r="S3" s="151" t="s">
        <v>688</v>
      </c>
    </row>
    <row r="4" spans="1:19" ht="13.5">
      <c r="A4" s="656" t="s">
        <v>379</v>
      </c>
      <c r="B4" s="656"/>
      <c r="C4" s="657"/>
      <c r="D4" s="143" t="s">
        <v>13</v>
      </c>
      <c r="E4" s="143" t="s">
        <v>14</v>
      </c>
      <c r="F4" s="143" t="s">
        <v>15</v>
      </c>
      <c r="G4" s="143" t="s">
        <v>16</v>
      </c>
      <c r="H4" s="143" t="s">
        <v>17</v>
      </c>
      <c r="I4" s="143" t="s">
        <v>18</v>
      </c>
      <c r="J4" s="143" t="s">
        <v>19</v>
      </c>
      <c r="K4" s="143" t="s">
        <v>20</v>
      </c>
      <c r="L4" s="143" t="s">
        <v>21</v>
      </c>
      <c r="M4" s="143" t="s">
        <v>22</v>
      </c>
      <c r="N4" s="143" t="s">
        <v>23</v>
      </c>
      <c r="O4" s="143" t="s">
        <v>24</v>
      </c>
      <c r="P4" s="143" t="s">
        <v>25</v>
      </c>
      <c r="Q4" s="143" t="s">
        <v>26</v>
      </c>
      <c r="R4" s="143" t="s">
        <v>27</v>
      </c>
      <c r="S4" s="143" t="s">
        <v>28</v>
      </c>
    </row>
    <row r="5" spans="1:19" ht="13.5">
      <c r="A5" s="658"/>
      <c r="B5" s="658"/>
      <c r="C5" s="659"/>
      <c r="D5" s="144" t="s">
        <v>392</v>
      </c>
      <c r="E5" s="144"/>
      <c r="F5" s="144"/>
      <c r="G5" s="144" t="s">
        <v>450</v>
      </c>
      <c r="H5" s="144" t="s">
        <v>393</v>
      </c>
      <c r="I5" s="144" t="s">
        <v>394</v>
      </c>
      <c r="J5" s="144" t="s">
        <v>395</v>
      </c>
      <c r="K5" s="144" t="s">
        <v>396</v>
      </c>
      <c r="L5" s="145" t="s">
        <v>397</v>
      </c>
      <c r="M5" s="146" t="s">
        <v>398</v>
      </c>
      <c r="N5" s="145" t="s">
        <v>457</v>
      </c>
      <c r="O5" s="145" t="s">
        <v>399</v>
      </c>
      <c r="P5" s="145" t="s">
        <v>400</v>
      </c>
      <c r="Q5" s="145" t="s">
        <v>401</v>
      </c>
      <c r="R5" s="145" t="s">
        <v>402</v>
      </c>
      <c r="S5" s="189" t="s">
        <v>158</v>
      </c>
    </row>
    <row r="6" spans="1:19" ht="18" customHeight="1">
      <c r="A6" s="660"/>
      <c r="B6" s="660"/>
      <c r="C6" s="661"/>
      <c r="D6" s="147" t="s">
        <v>403</v>
      </c>
      <c r="E6" s="147" t="s">
        <v>270</v>
      </c>
      <c r="F6" s="147" t="s">
        <v>271</v>
      </c>
      <c r="G6" s="147" t="s">
        <v>451</v>
      </c>
      <c r="H6" s="147" t="s">
        <v>404</v>
      </c>
      <c r="I6" s="147" t="s">
        <v>405</v>
      </c>
      <c r="J6" s="147" t="s">
        <v>406</v>
      </c>
      <c r="K6" s="147" t="s">
        <v>407</v>
      </c>
      <c r="L6" s="148" t="s">
        <v>408</v>
      </c>
      <c r="M6" s="149" t="s">
        <v>409</v>
      </c>
      <c r="N6" s="148" t="s">
        <v>458</v>
      </c>
      <c r="O6" s="148" t="s">
        <v>410</v>
      </c>
      <c r="P6" s="149" t="s">
        <v>411</v>
      </c>
      <c r="Q6" s="149" t="s">
        <v>412</v>
      </c>
      <c r="R6" s="148" t="s">
        <v>455</v>
      </c>
      <c r="S6" s="148" t="s">
        <v>159</v>
      </c>
    </row>
    <row r="7" spans="1:19" ht="15.75" customHeight="1">
      <c r="A7" s="164"/>
      <c r="B7" s="164"/>
      <c r="C7" s="164"/>
      <c r="D7" s="662" t="s">
        <v>449</v>
      </c>
      <c r="E7" s="662"/>
      <c r="F7" s="662"/>
      <c r="G7" s="662"/>
      <c r="H7" s="662"/>
      <c r="I7" s="662"/>
      <c r="J7" s="662"/>
      <c r="K7" s="662"/>
      <c r="L7" s="662"/>
      <c r="M7" s="662"/>
      <c r="N7" s="662"/>
      <c r="O7" s="662"/>
      <c r="P7" s="662"/>
      <c r="Q7" s="662"/>
      <c r="R7" s="662"/>
      <c r="S7" s="164"/>
    </row>
    <row r="8" spans="1:19" ht="13.5" customHeight="1">
      <c r="A8" s="319" t="s">
        <v>413</v>
      </c>
      <c r="B8" s="319" t="s">
        <v>452</v>
      </c>
      <c r="C8" s="320" t="s">
        <v>414</v>
      </c>
      <c r="D8" s="321">
        <v>101.2</v>
      </c>
      <c r="E8" s="322">
        <v>104.6</v>
      </c>
      <c r="F8" s="322">
        <v>99.5</v>
      </c>
      <c r="G8" s="322">
        <v>108</v>
      </c>
      <c r="H8" s="322">
        <v>79.2</v>
      </c>
      <c r="I8" s="322">
        <v>107.3</v>
      </c>
      <c r="J8" s="322">
        <v>99.7</v>
      </c>
      <c r="K8" s="322">
        <v>102.1</v>
      </c>
      <c r="L8" s="323">
        <v>89.3</v>
      </c>
      <c r="M8" s="323">
        <v>115.2</v>
      </c>
      <c r="N8" s="323">
        <v>90.2</v>
      </c>
      <c r="O8" s="323">
        <v>104.2</v>
      </c>
      <c r="P8" s="322">
        <v>97.2</v>
      </c>
      <c r="Q8" s="322">
        <v>105.4</v>
      </c>
      <c r="R8" s="322">
        <v>104.3</v>
      </c>
      <c r="S8" s="323">
        <v>102</v>
      </c>
    </row>
    <row r="9" spans="1:19" ht="13.5" customHeight="1">
      <c r="A9" s="324"/>
      <c r="B9" s="324" t="s">
        <v>95</v>
      </c>
      <c r="C9" s="325"/>
      <c r="D9" s="326">
        <v>102.1</v>
      </c>
      <c r="E9" s="160">
        <v>112.5</v>
      </c>
      <c r="F9" s="160">
        <v>100.3</v>
      </c>
      <c r="G9" s="160">
        <v>105.1</v>
      </c>
      <c r="H9" s="160">
        <v>77.8</v>
      </c>
      <c r="I9" s="160">
        <v>109</v>
      </c>
      <c r="J9" s="160">
        <v>99.1</v>
      </c>
      <c r="K9" s="160">
        <v>108.9</v>
      </c>
      <c r="L9" s="327">
        <v>88.9</v>
      </c>
      <c r="M9" s="327">
        <v>104.6</v>
      </c>
      <c r="N9" s="327">
        <v>91.5</v>
      </c>
      <c r="O9" s="327">
        <v>114.3</v>
      </c>
      <c r="P9" s="160">
        <v>98.5</v>
      </c>
      <c r="Q9" s="160">
        <v>104.3</v>
      </c>
      <c r="R9" s="160">
        <v>103.8</v>
      </c>
      <c r="S9" s="327">
        <v>104.8</v>
      </c>
    </row>
    <row r="10" spans="1:19" ht="13.5">
      <c r="A10" s="324"/>
      <c r="B10" s="324" t="s">
        <v>97</v>
      </c>
      <c r="C10" s="325"/>
      <c r="D10" s="326">
        <v>102.4</v>
      </c>
      <c r="E10" s="160">
        <v>111.6</v>
      </c>
      <c r="F10" s="160">
        <v>101.1</v>
      </c>
      <c r="G10" s="160">
        <v>107.7</v>
      </c>
      <c r="H10" s="160">
        <v>83.5</v>
      </c>
      <c r="I10" s="160">
        <v>114.2</v>
      </c>
      <c r="J10" s="160">
        <v>100.5</v>
      </c>
      <c r="K10" s="160">
        <v>109.5</v>
      </c>
      <c r="L10" s="327">
        <v>100.6</v>
      </c>
      <c r="M10" s="327">
        <v>103.2</v>
      </c>
      <c r="N10" s="327">
        <v>92.1</v>
      </c>
      <c r="O10" s="327">
        <v>112.5</v>
      </c>
      <c r="P10" s="160">
        <v>103.4</v>
      </c>
      <c r="Q10" s="160">
        <v>98.8</v>
      </c>
      <c r="R10" s="160">
        <v>104.4</v>
      </c>
      <c r="S10" s="327">
        <v>99.4</v>
      </c>
    </row>
    <row r="11" spans="1:19" ht="13.5" customHeight="1">
      <c r="A11" s="324"/>
      <c r="B11" s="324" t="s">
        <v>98</v>
      </c>
      <c r="C11" s="325"/>
      <c r="D11" s="326">
        <v>100.1</v>
      </c>
      <c r="E11" s="160">
        <v>108.1</v>
      </c>
      <c r="F11" s="160">
        <v>99.6</v>
      </c>
      <c r="G11" s="160">
        <v>99.6</v>
      </c>
      <c r="H11" s="160">
        <v>91.6</v>
      </c>
      <c r="I11" s="160">
        <v>110.5</v>
      </c>
      <c r="J11" s="160">
        <v>98.5</v>
      </c>
      <c r="K11" s="160">
        <v>105.2</v>
      </c>
      <c r="L11" s="327">
        <v>105.8</v>
      </c>
      <c r="M11" s="327">
        <v>102.2</v>
      </c>
      <c r="N11" s="327">
        <v>91.5</v>
      </c>
      <c r="O11" s="327">
        <v>99.3</v>
      </c>
      <c r="P11" s="160">
        <v>88.7</v>
      </c>
      <c r="Q11" s="160">
        <v>100.6</v>
      </c>
      <c r="R11" s="160">
        <v>102.6</v>
      </c>
      <c r="S11" s="327">
        <v>98.5</v>
      </c>
    </row>
    <row r="12" spans="1:19" ht="13.5" customHeight="1">
      <c r="A12" s="324"/>
      <c r="B12" s="324" t="s">
        <v>689</v>
      </c>
      <c r="C12" s="325"/>
      <c r="D12" s="328">
        <v>100</v>
      </c>
      <c r="E12" s="329">
        <v>100</v>
      </c>
      <c r="F12" s="329">
        <v>100</v>
      </c>
      <c r="G12" s="329">
        <v>100</v>
      </c>
      <c r="H12" s="329">
        <v>100</v>
      </c>
      <c r="I12" s="329">
        <v>100</v>
      </c>
      <c r="J12" s="329">
        <v>100</v>
      </c>
      <c r="K12" s="329">
        <v>100</v>
      </c>
      <c r="L12" s="329">
        <v>100</v>
      </c>
      <c r="M12" s="329">
        <v>100</v>
      </c>
      <c r="N12" s="329">
        <v>100</v>
      </c>
      <c r="O12" s="329">
        <v>100</v>
      </c>
      <c r="P12" s="329">
        <v>100</v>
      </c>
      <c r="Q12" s="329">
        <v>100</v>
      </c>
      <c r="R12" s="329">
        <v>100</v>
      </c>
      <c r="S12" s="329">
        <v>100</v>
      </c>
    </row>
    <row r="13" spans="1:19" ht="13.5" customHeight="1">
      <c r="A13" s="229"/>
      <c r="B13" s="170" t="s">
        <v>690</v>
      </c>
      <c r="C13" s="230"/>
      <c r="D13" s="174">
        <v>99.3</v>
      </c>
      <c r="E13" s="175">
        <v>107.3</v>
      </c>
      <c r="F13" s="175">
        <v>99.9</v>
      </c>
      <c r="G13" s="175">
        <v>95.7</v>
      </c>
      <c r="H13" s="175">
        <v>94.3</v>
      </c>
      <c r="I13" s="175">
        <v>107.8</v>
      </c>
      <c r="J13" s="175">
        <v>96.7</v>
      </c>
      <c r="K13" s="175">
        <v>93.4</v>
      </c>
      <c r="L13" s="175">
        <v>100.2</v>
      </c>
      <c r="M13" s="175">
        <v>94.8</v>
      </c>
      <c r="N13" s="175">
        <v>95.2</v>
      </c>
      <c r="O13" s="175">
        <v>93.4</v>
      </c>
      <c r="P13" s="175">
        <v>100.4</v>
      </c>
      <c r="Q13" s="175">
        <v>99.2</v>
      </c>
      <c r="R13" s="175">
        <v>99.5</v>
      </c>
      <c r="S13" s="175">
        <v>98.3</v>
      </c>
    </row>
    <row r="14" spans="1:19" ht="13.5" customHeight="1">
      <c r="A14" s="324"/>
      <c r="B14" s="324" t="s">
        <v>417</v>
      </c>
      <c r="C14" s="325"/>
      <c r="D14" s="385">
        <v>101.2</v>
      </c>
      <c r="E14" s="386">
        <v>106.9</v>
      </c>
      <c r="F14" s="386">
        <v>101.9</v>
      </c>
      <c r="G14" s="386">
        <v>97.8</v>
      </c>
      <c r="H14" s="386">
        <v>98.3</v>
      </c>
      <c r="I14" s="386">
        <v>110.3</v>
      </c>
      <c r="J14" s="386">
        <v>98.3</v>
      </c>
      <c r="K14" s="386">
        <v>95.1</v>
      </c>
      <c r="L14" s="386">
        <v>96.6</v>
      </c>
      <c r="M14" s="386">
        <v>97.5</v>
      </c>
      <c r="N14" s="386">
        <v>97.9</v>
      </c>
      <c r="O14" s="386">
        <v>96.8</v>
      </c>
      <c r="P14" s="386">
        <v>102.9</v>
      </c>
      <c r="Q14" s="386">
        <v>102.9</v>
      </c>
      <c r="R14" s="386">
        <v>96.9</v>
      </c>
      <c r="S14" s="386">
        <v>99.4</v>
      </c>
    </row>
    <row r="15" spans="1:19" ht="13.5" customHeight="1">
      <c r="A15" s="324"/>
      <c r="B15" s="324" t="s">
        <v>418</v>
      </c>
      <c r="C15" s="325"/>
      <c r="D15" s="387">
        <v>99.1</v>
      </c>
      <c r="E15" s="161">
        <v>105.1</v>
      </c>
      <c r="F15" s="161">
        <v>98.7</v>
      </c>
      <c r="G15" s="161">
        <v>91.5</v>
      </c>
      <c r="H15" s="161">
        <v>96.8</v>
      </c>
      <c r="I15" s="161">
        <v>105.5</v>
      </c>
      <c r="J15" s="161">
        <v>98.3</v>
      </c>
      <c r="K15" s="161">
        <v>93.6</v>
      </c>
      <c r="L15" s="161">
        <v>95.9</v>
      </c>
      <c r="M15" s="161">
        <v>95.9</v>
      </c>
      <c r="N15" s="161">
        <v>98.9</v>
      </c>
      <c r="O15" s="161">
        <v>94</v>
      </c>
      <c r="P15" s="161">
        <v>101</v>
      </c>
      <c r="Q15" s="161">
        <v>100.1</v>
      </c>
      <c r="R15" s="161">
        <v>96.1</v>
      </c>
      <c r="S15" s="161">
        <v>97.7</v>
      </c>
    </row>
    <row r="16" spans="1:19" ht="13.5" customHeight="1">
      <c r="A16" s="324"/>
      <c r="B16" s="324" t="s">
        <v>419</v>
      </c>
      <c r="C16" s="325"/>
      <c r="D16" s="387">
        <v>100.6</v>
      </c>
      <c r="E16" s="161">
        <v>104.2</v>
      </c>
      <c r="F16" s="161">
        <v>101.3</v>
      </c>
      <c r="G16" s="161">
        <v>96.1</v>
      </c>
      <c r="H16" s="161">
        <v>100.2</v>
      </c>
      <c r="I16" s="161">
        <v>104.8</v>
      </c>
      <c r="J16" s="161">
        <v>99.8</v>
      </c>
      <c r="K16" s="161">
        <v>89.4</v>
      </c>
      <c r="L16" s="161">
        <v>95.2</v>
      </c>
      <c r="M16" s="161">
        <v>96.6</v>
      </c>
      <c r="N16" s="161">
        <v>97.1</v>
      </c>
      <c r="O16" s="161">
        <v>95.9</v>
      </c>
      <c r="P16" s="161">
        <v>101.3</v>
      </c>
      <c r="Q16" s="161">
        <v>102.3</v>
      </c>
      <c r="R16" s="161">
        <v>99</v>
      </c>
      <c r="S16" s="161">
        <v>101.7</v>
      </c>
    </row>
    <row r="17" spans="1:19" ht="13.5" customHeight="1">
      <c r="A17" s="324"/>
      <c r="B17" s="324" t="s">
        <v>420</v>
      </c>
      <c r="C17" s="325"/>
      <c r="D17" s="387">
        <v>99.4</v>
      </c>
      <c r="E17" s="161">
        <v>108.2</v>
      </c>
      <c r="F17" s="161">
        <v>100.1</v>
      </c>
      <c r="G17" s="161">
        <v>97.8</v>
      </c>
      <c r="H17" s="161">
        <v>93</v>
      </c>
      <c r="I17" s="161">
        <v>107.3</v>
      </c>
      <c r="J17" s="161">
        <v>95.6</v>
      </c>
      <c r="K17" s="161">
        <v>94.5</v>
      </c>
      <c r="L17" s="161">
        <v>103.3</v>
      </c>
      <c r="M17" s="161">
        <v>95.4</v>
      </c>
      <c r="N17" s="161">
        <v>95.2</v>
      </c>
      <c r="O17" s="161">
        <v>94.6</v>
      </c>
      <c r="P17" s="161">
        <v>99</v>
      </c>
      <c r="Q17" s="161">
        <v>99.3</v>
      </c>
      <c r="R17" s="161">
        <v>102.5</v>
      </c>
      <c r="S17" s="161">
        <v>97.9</v>
      </c>
    </row>
    <row r="18" spans="1:19" ht="13.5" customHeight="1">
      <c r="A18" s="324"/>
      <c r="B18" s="324" t="s">
        <v>421</v>
      </c>
      <c r="C18" s="325"/>
      <c r="D18" s="387">
        <v>98.6</v>
      </c>
      <c r="E18" s="161">
        <v>109.4</v>
      </c>
      <c r="F18" s="161">
        <v>98.6</v>
      </c>
      <c r="G18" s="161">
        <v>96.1</v>
      </c>
      <c r="H18" s="161">
        <v>91.1</v>
      </c>
      <c r="I18" s="161">
        <v>108.6</v>
      </c>
      <c r="J18" s="161">
        <v>96.8</v>
      </c>
      <c r="K18" s="161">
        <v>95.6</v>
      </c>
      <c r="L18" s="161">
        <v>103.5</v>
      </c>
      <c r="M18" s="161">
        <v>92.5</v>
      </c>
      <c r="N18" s="161">
        <v>94.6</v>
      </c>
      <c r="O18" s="161">
        <v>95.2</v>
      </c>
      <c r="P18" s="161">
        <v>98.8</v>
      </c>
      <c r="Q18" s="161">
        <v>96.8</v>
      </c>
      <c r="R18" s="161">
        <v>100.9</v>
      </c>
      <c r="S18" s="161">
        <v>97.2</v>
      </c>
    </row>
    <row r="19" spans="1:19" ht="13.5" customHeight="1">
      <c r="A19" s="324"/>
      <c r="B19" s="324" t="s">
        <v>422</v>
      </c>
      <c r="C19" s="325"/>
      <c r="D19" s="387">
        <v>99.1</v>
      </c>
      <c r="E19" s="161">
        <v>108.8</v>
      </c>
      <c r="F19" s="161">
        <v>100.4</v>
      </c>
      <c r="G19" s="161">
        <v>97.3</v>
      </c>
      <c r="H19" s="161">
        <v>94.8</v>
      </c>
      <c r="I19" s="161">
        <v>108.7</v>
      </c>
      <c r="J19" s="161">
        <v>96.2</v>
      </c>
      <c r="K19" s="161">
        <v>94.3</v>
      </c>
      <c r="L19" s="161">
        <v>105.7</v>
      </c>
      <c r="M19" s="161">
        <v>93.9</v>
      </c>
      <c r="N19" s="161">
        <v>91.5</v>
      </c>
      <c r="O19" s="161">
        <v>92.7</v>
      </c>
      <c r="P19" s="161">
        <v>98.4</v>
      </c>
      <c r="Q19" s="161">
        <v>97.3</v>
      </c>
      <c r="R19" s="161">
        <v>101.6</v>
      </c>
      <c r="S19" s="161">
        <v>98.6</v>
      </c>
    </row>
    <row r="20" spans="1:19" ht="13.5" customHeight="1">
      <c r="A20" s="324"/>
      <c r="B20" s="324" t="s">
        <v>391</v>
      </c>
      <c r="C20" s="325"/>
      <c r="D20" s="387">
        <v>98.8</v>
      </c>
      <c r="E20" s="161">
        <v>110.7</v>
      </c>
      <c r="F20" s="161">
        <v>100.1</v>
      </c>
      <c r="G20" s="161">
        <v>97.5</v>
      </c>
      <c r="H20" s="161">
        <v>91.4</v>
      </c>
      <c r="I20" s="161">
        <v>109</v>
      </c>
      <c r="J20" s="161">
        <v>95.3</v>
      </c>
      <c r="K20" s="161">
        <v>93.7</v>
      </c>
      <c r="L20" s="161">
        <v>103.5</v>
      </c>
      <c r="M20" s="161">
        <v>92.7</v>
      </c>
      <c r="N20" s="161">
        <v>92.2</v>
      </c>
      <c r="O20" s="161">
        <v>90.4</v>
      </c>
      <c r="P20" s="161">
        <v>98.8</v>
      </c>
      <c r="Q20" s="161">
        <v>97</v>
      </c>
      <c r="R20" s="161">
        <v>101.8</v>
      </c>
      <c r="S20" s="161">
        <v>96.6</v>
      </c>
    </row>
    <row r="21" spans="1:19" ht="13.5" customHeight="1">
      <c r="A21" s="324"/>
      <c r="B21" s="324" t="s">
        <v>423</v>
      </c>
      <c r="C21" s="325"/>
      <c r="D21" s="387">
        <v>98.8</v>
      </c>
      <c r="E21" s="161">
        <v>110.6</v>
      </c>
      <c r="F21" s="161">
        <v>99.8</v>
      </c>
      <c r="G21" s="161">
        <v>96.3</v>
      </c>
      <c r="H21" s="161">
        <v>91.7</v>
      </c>
      <c r="I21" s="161">
        <v>109</v>
      </c>
      <c r="J21" s="161">
        <v>94.7</v>
      </c>
      <c r="K21" s="161">
        <v>95.4</v>
      </c>
      <c r="L21" s="161">
        <v>102.7</v>
      </c>
      <c r="M21" s="161">
        <v>92.4</v>
      </c>
      <c r="N21" s="161">
        <v>94</v>
      </c>
      <c r="O21" s="161">
        <v>93.1</v>
      </c>
      <c r="P21" s="161">
        <v>100.2</v>
      </c>
      <c r="Q21" s="161">
        <v>96.9</v>
      </c>
      <c r="R21" s="161">
        <v>99.4</v>
      </c>
      <c r="S21" s="161">
        <v>96.6</v>
      </c>
    </row>
    <row r="22" spans="1:19" ht="13.5" customHeight="1">
      <c r="A22" s="324"/>
      <c r="B22" s="324" t="s">
        <v>448</v>
      </c>
      <c r="C22" s="325"/>
      <c r="D22" s="387">
        <v>100.1</v>
      </c>
      <c r="E22" s="161">
        <v>109.1</v>
      </c>
      <c r="F22" s="161">
        <v>101.6</v>
      </c>
      <c r="G22" s="161">
        <v>96.7</v>
      </c>
      <c r="H22" s="161">
        <v>89.1</v>
      </c>
      <c r="I22" s="161">
        <v>111.8</v>
      </c>
      <c r="J22" s="161">
        <v>96.2</v>
      </c>
      <c r="K22" s="161">
        <v>95.6</v>
      </c>
      <c r="L22" s="161">
        <v>102.6</v>
      </c>
      <c r="M22" s="161">
        <v>92.2</v>
      </c>
      <c r="N22" s="161">
        <v>96.9</v>
      </c>
      <c r="O22" s="161">
        <v>93.8</v>
      </c>
      <c r="P22" s="161">
        <v>99.7</v>
      </c>
      <c r="Q22" s="161">
        <v>97.7</v>
      </c>
      <c r="R22" s="161">
        <v>100.5</v>
      </c>
      <c r="S22" s="161">
        <v>99.2</v>
      </c>
    </row>
    <row r="23" spans="1:19" ht="13.5" customHeight="1">
      <c r="A23" s="324" t="s">
        <v>691</v>
      </c>
      <c r="B23" s="324" t="s">
        <v>424</v>
      </c>
      <c r="C23" s="325" t="s">
        <v>99</v>
      </c>
      <c r="D23" s="387">
        <v>98.7</v>
      </c>
      <c r="E23" s="161">
        <v>110.4</v>
      </c>
      <c r="F23" s="161">
        <v>99</v>
      </c>
      <c r="G23" s="161">
        <v>95.5</v>
      </c>
      <c r="H23" s="161">
        <v>90.2</v>
      </c>
      <c r="I23" s="161">
        <v>106.5</v>
      </c>
      <c r="J23" s="161">
        <v>94</v>
      </c>
      <c r="K23" s="161">
        <v>97</v>
      </c>
      <c r="L23" s="161">
        <v>95.5</v>
      </c>
      <c r="M23" s="161">
        <v>100.4</v>
      </c>
      <c r="N23" s="161">
        <v>99.7</v>
      </c>
      <c r="O23" s="161">
        <v>95.1</v>
      </c>
      <c r="P23" s="161">
        <v>101.7</v>
      </c>
      <c r="Q23" s="161">
        <v>95.1</v>
      </c>
      <c r="R23" s="161">
        <v>97.8</v>
      </c>
      <c r="S23" s="161">
        <v>97.9</v>
      </c>
    </row>
    <row r="24" spans="1:46" ht="13.5" customHeight="1">
      <c r="A24" s="324"/>
      <c r="B24" s="324" t="s">
        <v>415</v>
      </c>
      <c r="C24" s="325"/>
      <c r="D24" s="387">
        <v>98.9</v>
      </c>
      <c r="E24" s="161">
        <v>112.8</v>
      </c>
      <c r="F24" s="161">
        <v>100.1</v>
      </c>
      <c r="G24" s="161">
        <v>95.6</v>
      </c>
      <c r="H24" s="161">
        <v>86.7</v>
      </c>
      <c r="I24" s="161">
        <v>104</v>
      </c>
      <c r="J24" s="161">
        <v>93.6</v>
      </c>
      <c r="K24" s="161">
        <v>96.3</v>
      </c>
      <c r="L24" s="161">
        <v>97.3</v>
      </c>
      <c r="M24" s="161">
        <v>101.7</v>
      </c>
      <c r="N24" s="161">
        <v>95.6</v>
      </c>
      <c r="O24" s="161">
        <v>90.9</v>
      </c>
      <c r="P24" s="161">
        <v>101.3</v>
      </c>
      <c r="Q24" s="161">
        <v>96.1</v>
      </c>
      <c r="R24" s="161">
        <v>98.9</v>
      </c>
      <c r="S24" s="161">
        <v>98.1</v>
      </c>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row>
    <row r="25" spans="1:46" ht="13.5" customHeight="1">
      <c r="A25" s="324"/>
      <c r="B25" s="324" t="s">
        <v>416</v>
      </c>
      <c r="C25" s="325"/>
      <c r="D25" s="387">
        <v>99</v>
      </c>
      <c r="E25" s="161">
        <v>109.9</v>
      </c>
      <c r="F25" s="161">
        <v>100.3</v>
      </c>
      <c r="G25" s="161">
        <v>95.4</v>
      </c>
      <c r="H25" s="161">
        <v>92.4</v>
      </c>
      <c r="I25" s="161">
        <v>106</v>
      </c>
      <c r="J25" s="161">
        <v>92.2</v>
      </c>
      <c r="K25" s="161">
        <v>98.4</v>
      </c>
      <c r="L25" s="161">
        <v>96.5</v>
      </c>
      <c r="M25" s="161">
        <v>100</v>
      </c>
      <c r="N25" s="161">
        <v>97.8</v>
      </c>
      <c r="O25" s="161">
        <v>91.5</v>
      </c>
      <c r="P25" s="161">
        <v>101.3</v>
      </c>
      <c r="Q25" s="161">
        <v>95.8</v>
      </c>
      <c r="R25" s="161">
        <v>99.8</v>
      </c>
      <c r="S25" s="161">
        <v>97.3</v>
      </c>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row>
    <row r="26" spans="1:46" ht="13.5" customHeight="1">
      <c r="A26" s="170"/>
      <c r="B26" s="336" t="s">
        <v>371</v>
      </c>
      <c r="C26" s="171"/>
      <c r="D26" s="172">
        <v>100.3</v>
      </c>
      <c r="E26" s="173">
        <v>112.1</v>
      </c>
      <c r="F26" s="173">
        <v>102.2</v>
      </c>
      <c r="G26" s="173">
        <v>98.2</v>
      </c>
      <c r="H26" s="173">
        <v>89.5</v>
      </c>
      <c r="I26" s="173">
        <v>109.4</v>
      </c>
      <c r="J26" s="173">
        <v>95.3</v>
      </c>
      <c r="K26" s="173">
        <v>94.2</v>
      </c>
      <c r="L26" s="173">
        <v>97.6</v>
      </c>
      <c r="M26" s="173">
        <v>98.5</v>
      </c>
      <c r="N26" s="173">
        <v>100.2</v>
      </c>
      <c r="O26" s="173">
        <v>95.7</v>
      </c>
      <c r="P26" s="173">
        <v>100.5</v>
      </c>
      <c r="Q26" s="173">
        <v>94.8</v>
      </c>
      <c r="R26" s="173">
        <v>103.7</v>
      </c>
      <c r="S26" s="173">
        <v>97.1</v>
      </c>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row>
    <row r="27" spans="1:19" ht="17.25" customHeight="1">
      <c r="A27" s="164"/>
      <c r="B27" s="164"/>
      <c r="C27" s="164"/>
      <c r="D27" s="652" t="s">
        <v>53</v>
      </c>
      <c r="E27" s="652"/>
      <c r="F27" s="652"/>
      <c r="G27" s="652"/>
      <c r="H27" s="652"/>
      <c r="I27" s="652"/>
      <c r="J27" s="652"/>
      <c r="K27" s="652"/>
      <c r="L27" s="652"/>
      <c r="M27" s="652"/>
      <c r="N27" s="652"/>
      <c r="O27" s="652"/>
      <c r="P27" s="652"/>
      <c r="Q27" s="652"/>
      <c r="R27" s="652"/>
      <c r="S27" s="652"/>
    </row>
    <row r="28" spans="1:19" ht="13.5" customHeight="1">
      <c r="A28" s="319" t="s">
        <v>413</v>
      </c>
      <c r="B28" s="319" t="s">
        <v>452</v>
      </c>
      <c r="C28" s="320" t="s">
        <v>414</v>
      </c>
      <c r="D28" s="321">
        <v>-2.8</v>
      </c>
      <c r="E28" s="322">
        <v>-6.3</v>
      </c>
      <c r="F28" s="322">
        <v>-0.8</v>
      </c>
      <c r="G28" s="322">
        <v>3.8</v>
      </c>
      <c r="H28" s="322">
        <v>-9.1</v>
      </c>
      <c r="I28" s="322">
        <v>-1.7</v>
      </c>
      <c r="J28" s="322">
        <v>-2</v>
      </c>
      <c r="K28" s="322">
        <v>-3.8</v>
      </c>
      <c r="L28" s="323">
        <v>-16.8</v>
      </c>
      <c r="M28" s="323">
        <v>5.7</v>
      </c>
      <c r="N28" s="323">
        <v>-14.6</v>
      </c>
      <c r="O28" s="323">
        <v>1.9</v>
      </c>
      <c r="P28" s="322">
        <v>-14</v>
      </c>
      <c r="Q28" s="322">
        <v>-3.1</v>
      </c>
      <c r="R28" s="322">
        <v>-1.3</v>
      </c>
      <c r="S28" s="323">
        <v>9.7</v>
      </c>
    </row>
    <row r="29" spans="1:19" ht="13.5" customHeight="1">
      <c r="A29" s="324"/>
      <c r="B29" s="324" t="s">
        <v>95</v>
      </c>
      <c r="C29" s="325"/>
      <c r="D29" s="326">
        <v>0.8</v>
      </c>
      <c r="E29" s="160">
        <v>7.5</v>
      </c>
      <c r="F29" s="160">
        <v>0.8</v>
      </c>
      <c r="G29" s="160">
        <v>-2.7</v>
      </c>
      <c r="H29" s="160">
        <v>-1.8</v>
      </c>
      <c r="I29" s="160">
        <v>1.6</v>
      </c>
      <c r="J29" s="160">
        <v>-0.5</v>
      </c>
      <c r="K29" s="160">
        <v>6.5</v>
      </c>
      <c r="L29" s="327">
        <v>-0.5</v>
      </c>
      <c r="M29" s="327">
        <v>-9.1</v>
      </c>
      <c r="N29" s="327">
        <v>1.4</v>
      </c>
      <c r="O29" s="327">
        <v>9.8</v>
      </c>
      <c r="P29" s="160">
        <v>1.3</v>
      </c>
      <c r="Q29" s="160">
        <v>-1</v>
      </c>
      <c r="R29" s="160">
        <v>-0.5</v>
      </c>
      <c r="S29" s="327">
        <v>2.7</v>
      </c>
    </row>
    <row r="30" spans="1:19" ht="13.5" customHeight="1">
      <c r="A30" s="324"/>
      <c r="B30" s="324" t="s">
        <v>97</v>
      </c>
      <c r="C30" s="325"/>
      <c r="D30" s="326">
        <v>0.3</v>
      </c>
      <c r="E30" s="160">
        <v>-0.8</v>
      </c>
      <c r="F30" s="160">
        <v>0.8</v>
      </c>
      <c r="G30" s="160">
        <v>2.5</v>
      </c>
      <c r="H30" s="160">
        <v>7.3</v>
      </c>
      <c r="I30" s="160">
        <v>4.7</v>
      </c>
      <c r="J30" s="160">
        <v>1.3</v>
      </c>
      <c r="K30" s="160">
        <v>0.6</v>
      </c>
      <c r="L30" s="327">
        <v>13.1</v>
      </c>
      <c r="M30" s="327">
        <v>-1.4</v>
      </c>
      <c r="N30" s="327">
        <v>0.7</v>
      </c>
      <c r="O30" s="327">
        <v>-1.6</v>
      </c>
      <c r="P30" s="160">
        <v>5.1</v>
      </c>
      <c r="Q30" s="160">
        <v>-5.3</v>
      </c>
      <c r="R30" s="160">
        <v>0.6</v>
      </c>
      <c r="S30" s="327">
        <v>-5.1</v>
      </c>
    </row>
    <row r="31" spans="1:19" ht="13.5" customHeight="1">
      <c r="A31" s="324"/>
      <c r="B31" s="324" t="s">
        <v>98</v>
      </c>
      <c r="C31" s="325"/>
      <c r="D31" s="326">
        <v>-2.1</v>
      </c>
      <c r="E31" s="160">
        <v>-3.2</v>
      </c>
      <c r="F31" s="160">
        <v>-1.5</v>
      </c>
      <c r="G31" s="160">
        <v>-7.5</v>
      </c>
      <c r="H31" s="160">
        <v>9.6</v>
      </c>
      <c r="I31" s="160">
        <v>-3.2</v>
      </c>
      <c r="J31" s="160">
        <v>-1.9</v>
      </c>
      <c r="K31" s="160">
        <v>-3.9</v>
      </c>
      <c r="L31" s="327">
        <v>5.1</v>
      </c>
      <c r="M31" s="327">
        <v>-1.1</v>
      </c>
      <c r="N31" s="327">
        <v>-0.7</v>
      </c>
      <c r="O31" s="327">
        <v>-11.7</v>
      </c>
      <c r="P31" s="160">
        <v>-14.2</v>
      </c>
      <c r="Q31" s="160">
        <v>1.8</v>
      </c>
      <c r="R31" s="160">
        <v>-1.8</v>
      </c>
      <c r="S31" s="327">
        <v>-0.9</v>
      </c>
    </row>
    <row r="32" spans="1:19" ht="13.5" customHeight="1">
      <c r="A32" s="324"/>
      <c r="B32" s="324" t="s">
        <v>689</v>
      </c>
      <c r="C32" s="325"/>
      <c r="D32" s="326">
        <v>-0.2</v>
      </c>
      <c r="E32" s="160">
        <v>-7.4</v>
      </c>
      <c r="F32" s="160">
        <v>0.4</v>
      </c>
      <c r="G32" s="160">
        <v>0.4</v>
      </c>
      <c r="H32" s="160">
        <v>9.2</v>
      </c>
      <c r="I32" s="160">
        <v>-9.5</v>
      </c>
      <c r="J32" s="160">
        <v>1.4</v>
      </c>
      <c r="K32" s="160">
        <v>-4.9</v>
      </c>
      <c r="L32" s="327">
        <v>-5.5</v>
      </c>
      <c r="M32" s="327">
        <v>-2.1</v>
      </c>
      <c r="N32" s="327">
        <v>9.4</v>
      </c>
      <c r="O32" s="327">
        <v>0.7</v>
      </c>
      <c r="P32" s="160">
        <v>12.7</v>
      </c>
      <c r="Q32" s="160">
        <v>-0.5</v>
      </c>
      <c r="R32" s="160">
        <v>-2.5</v>
      </c>
      <c r="S32" s="327">
        <v>1.5</v>
      </c>
    </row>
    <row r="33" spans="1:19" ht="13.5" customHeight="1">
      <c r="A33" s="229"/>
      <c r="B33" s="170" t="s">
        <v>692</v>
      </c>
      <c r="C33" s="230"/>
      <c r="D33" s="174">
        <v>-0.6</v>
      </c>
      <c r="E33" s="175">
        <v>7.3</v>
      </c>
      <c r="F33" s="175">
        <v>-0.1</v>
      </c>
      <c r="G33" s="175">
        <v>-4.3</v>
      </c>
      <c r="H33" s="175">
        <v>-5.8</v>
      </c>
      <c r="I33" s="175">
        <v>7.9</v>
      </c>
      <c r="J33" s="175">
        <v>-3.3</v>
      </c>
      <c r="K33" s="175">
        <v>-6.7</v>
      </c>
      <c r="L33" s="175">
        <v>0.2</v>
      </c>
      <c r="M33" s="175">
        <v>-5.2</v>
      </c>
      <c r="N33" s="175">
        <v>-4.9</v>
      </c>
      <c r="O33" s="175">
        <v>-6.6</v>
      </c>
      <c r="P33" s="175">
        <v>0.3</v>
      </c>
      <c r="Q33" s="175">
        <v>-0.8</v>
      </c>
      <c r="R33" s="175">
        <v>-0.5</v>
      </c>
      <c r="S33" s="175">
        <v>-1.7</v>
      </c>
    </row>
    <row r="34" spans="1:19" ht="13.5" customHeight="1">
      <c r="A34" s="324"/>
      <c r="B34" s="324" t="s">
        <v>417</v>
      </c>
      <c r="C34" s="325"/>
      <c r="D34" s="385">
        <v>-1.5</v>
      </c>
      <c r="E34" s="386">
        <v>8.9</v>
      </c>
      <c r="F34" s="386">
        <v>0.3</v>
      </c>
      <c r="G34" s="386">
        <v>-1.4</v>
      </c>
      <c r="H34" s="386">
        <v>-2</v>
      </c>
      <c r="I34" s="386">
        <v>8.4</v>
      </c>
      <c r="J34" s="386">
        <v>-6.7</v>
      </c>
      <c r="K34" s="386">
        <v>-9.4</v>
      </c>
      <c r="L34" s="386">
        <v>-3.6</v>
      </c>
      <c r="M34" s="386">
        <v>-5.6</v>
      </c>
      <c r="N34" s="386">
        <v>-5.3</v>
      </c>
      <c r="O34" s="386">
        <v>-8.6</v>
      </c>
      <c r="P34" s="386">
        <v>1.3</v>
      </c>
      <c r="Q34" s="386">
        <v>1.1</v>
      </c>
      <c r="R34" s="386">
        <v>-1.1</v>
      </c>
      <c r="S34" s="386">
        <v>-8.5</v>
      </c>
    </row>
    <row r="35" spans="1:19" ht="13.5" customHeight="1">
      <c r="A35" s="324"/>
      <c r="B35" s="324" t="s">
        <v>418</v>
      </c>
      <c r="C35" s="325"/>
      <c r="D35" s="387">
        <v>-1.8</v>
      </c>
      <c r="E35" s="161">
        <v>5.1</v>
      </c>
      <c r="F35" s="161">
        <v>-0.5</v>
      </c>
      <c r="G35" s="161">
        <v>-10.7</v>
      </c>
      <c r="H35" s="161">
        <v>-2.9</v>
      </c>
      <c r="I35" s="161">
        <v>5.3</v>
      </c>
      <c r="J35" s="161">
        <v>-3.6</v>
      </c>
      <c r="K35" s="161">
        <v>-8.8</v>
      </c>
      <c r="L35" s="161">
        <v>-2.6</v>
      </c>
      <c r="M35" s="161">
        <v>-6.1</v>
      </c>
      <c r="N35" s="161">
        <v>-2.9</v>
      </c>
      <c r="O35" s="161">
        <v>-9.2</v>
      </c>
      <c r="P35" s="161">
        <v>5.4</v>
      </c>
      <c r="Q35" s="161">
        <v>-4.3</v>
      </c>
      <c r="R35" s="161">
        <v>0.3</v>
      </c>
      <c r="S35" s="161">
        <v>-5.8</v>
      </c>
    </row>
    <row r="36" spans="1:19" ht="13.5" customHeight="1">
      <c r="A36" s="324"/>
      <c r="B36" s="324" t="s">
        <v>419</v>
      </c>
      <c r="C36" s="325"/>
      <c r="D36" s="387">
        <v>-0.8</v>
      </c>
      <c r="E36" s="161">
        <v>2</v>
      </c>
      <c r="F36" s="161">
        <v>0.8</v>
      </c>
      <c r="G36" s="161">
        <v>-5.7</v>
      </c>
      <c r="H36" s="161">
        <v>2.1</v>
      </c>
      <c r="I36" s="161">
        <v>5.1</v>
      </c>
      <c r="J36" s="161">
        <v>-2.7</v>
      </c>
      <c r="K36" s="161">
        <v>-12</v>
      </c>
      <c r="L36" s="161">
        <v>-4.2</v>
      </c>
      <c r="M36" s="161">
        <v>-4.7</v>
      </c>
      <c r="N36" s="161">
        <v>-2.4</v>
      </c>
      <c r="O36" s="161">
        <v>-9.9</v>
      </c>
      <c r="P36" s="161">
        <v>4.8</v>
      </c>
      <c r="Q36" s="161">
        <v>-3.9</v>
      </c>
      <c r="R36" s="161">
        <v>3.3</v>
      </c>
      <c r="S36" s="161">
        <v>2.8</v>
      </c>
    </row>
    <row r="37" spans="1:19" ht="13.5" customHeight="1">
      <c r="A37" s="324"/>
      <c r="B37" s="324" t="s">
        <v>420</v>
      </c>
      <c r="C37" s="325"/>
      <c r="D37" s="387">
        <v>0.3</v>
      </c>
      <c r="E37" s="161">
        <v>5.7</v>
      </c>
      <c r="F37" s="161">
        <v>0.4</v>
      </c>
      <c r="G37" s="161">
        <v>-2.4</v>
      </c>
      <c r="H37" s="161">
        <v>-7.1</v>
      </c>
      <c r="I37" s="161">
        <v>8</v>
      </c>
      <c r="J37" s="161">
        <v>-0.5</v>
      </c>
      <c r="K37" s="161">
        <v>-0.7</v>
      </c>
      <c r="L37" s="161">
        <v>1.6</v>
      </c>
      <c r="M37" s="161">
        <v>-3.2</v>
      </c>
      <c r="N37" s="161">
        <v>-7.1</v>
      </c>
      <c r="O37" s="161">
        <v>1.9</v>
      </c>
      <c r="P37" s="161">
        <v>-1</v>
      </c>
      <c r="Q37" s="161">
        <v>-0.1</v>
      </c>
      <c r="R37" s="161">
        <v>1.6</v>
      </c>
      <c r="S37" s="161">
        <v>0.1</v>
      </c>
    </row>
    <row r="38" spans="1:19" ht="13.5" customHeight="1">
      <c r="A38" s="324"/>
      <c r="B38" s="324" t="s">
        <v>421</v>
      </c>
      <c r="C38" s="325"/>
      <c r="D38" s="387">
        <v>-0.3</v>
      </c>
      <c r="E38" s="161">
        <v>7</v>
      </c>
      <c r="F38" s="161">
        <v>-1.2</v>
      </c>
      <c r="G38" s="161">
        <v>-4.1</v>
      </c>
      <c r="H38" s="161">
        <v>-8.8</v>
      </c>
      <c r="I38" s="161">
        <v>7.1</v>
      </c>
      <c r="J38" s="161">
        <v>0.6</v>
      </c>
      <c r="K38" s="161">
        <v>-3.3</v>
      </c>
      <c r="L38" s="161">
        <v>1.3</v>
      </c>
      <c r="M38" s="161">
        <v>-5.8</v>
      </c>
      <c r="N38" s="161">
        <v>-10.8</v>
      </c>
      <c r="O38" s="161">
        <v>1.3</v>
      </c>
      <c r="P38" s="161">
        <v>0.6</v>
      </c>
      <c r="Q38" s="161">
        <v>-0.6</v>
      </c>
      <c r="R38" s="161">
        <v>0.6</v>
      </c>
      <c r="S38" s="161">
        <v>0.7</v>
      </c>
    </row>
    <row r="39" spans="1:19" ht="13.5" customHeight="1">
      <c r="A39" s="324"/>
      <c r="B39" s="324" t="s">
        <v>422</v>
      </c>
      <c r="C39" s="325"/>
      <c r="D39" s="387">
        <v>0.1</v>
      </c>
      <c r="E39" s="161">
        <v>8.1</v>
      </c>
      <c r="F39" s="161">
        <v>0.8</v>
      </c>
      <c r="G39" s="161">
        <v>-2.9</v>
      </c>
      <c r="H39" s="161">
        <v>-7.2</v>
      </c>
      <c r="I39" s="161">
        <v>9.8</v>
      </c>
      <c r="J39" s="161">
        <v>-0.9</v>
      </c>
      <c r="K39" s="161">
        <v>-4.3</v>
      </c>
      <c r="L39" s="161">
        <v>6.1</v>
      </c>
      <c r="M39" s="161">
        <v>-5.5</v>
      </c>
      <c r="N39" s="161">
        <v>-9.3</v>
      </c>
      <c r="O39" s="161">
        <v>-3</v>
      </c>
      <c r="P39" s="161">
        <v>-5.5</v>
      </c>
      <c r="Q39" s="161">
        <v>-1.5</v>
      </c>
      <c r="R39" s="161">
        <v>-1.2</v>
      </c>
      <c r="S39" s="161">
        <v>4</v>
      </c>
    </row>
    <row r="40" spans="1:19" ht="13.5" customHeight="1">
      <c r="A40" s="324"/>
      <c r="B40" s="324" t="s">
        <v>391</v>
      </c>
      <c r="C40" s="325"/>
      <c r="D40" s="387">
        <v>0.5</v>
      </c>
      <c r="E40" s="161">
        <v>10.8</v>
      </c>
      <c r="F40" s="161">
        <v>-0.1</v>
      </c>
      <c r="G40" s="161">
        <v>-4.5</v>
      </c>
      <c r="H40" s="161">
        <v>-8.8</v>
      </c>
      <c r="I40" s="161">
        <v>8.5</v>
      </c>
      <c r="J40" s="161">
        <v>0.3</v>
      </c>
      <c r="K40" s="161">
        <v>-4</v>
      </c>
      <c r="L40" s="161">
        <v>3.1</v>
      </c>
      <c r="M40" s="161">
        <v>-6.1</v>
      </c>
      <c r="N40" s="161">
        <v>-5.2</v>
      </c>
      <c r="O40" s="161">
        <v>-3.4</v>
      </c>
      <c r="P40" s="161">
        <v>-2.5</v>
      </c>
      <c r="Q40" s="161">
        <v>0.9</v>
      </c>
      <c r="R40" s="161">
        <v>3.4</v>
      </c>
      <c r="S40" s="161">
        <v>-0.8</v>
      </c>
    </row>
    <row r="41" spans="1:19" ht="13.5" customHeight="1">
      <c r="A41" s="324"/>
      <c r="B41" s="324" t="s">
        <v>423</v>
      </c>
      <c r="C41" s="325"/>
      <c r="D41" s="387">
        <v>0.1</v>
      </c>
      <c r="E41" s="161">
        <v>6.2</v>
      </c>
      <c r="F41" s="161">
        <v>-1.3</v>
      </c>
      <c r="G41" s="161">
        <v>-3.9</v>
      </c>
      <c r="H41" s="161">
        <v>-8.2</v>
      </c>
      <c r="I41" s="161">
        <v>8.1</v>
      </c>
      <c r="J41" s="161">
        <v>-2.6</v>
      </c>
      <c r="K41" s="161">
        <v>-2.4</v>
      </c>
      <c r="L41" s="161">
        <v>4.2</v>
      </c>
      <c r="M41" s="161">
        <v>-4.7</v>
      </c>
      <c r="N41" s="161">
        <v>-1.4</v>
      </c>
      <c r="O41" s="161">
        <v>-3.6</v>
      </c>
      <c r="P41" s="161">
        <v>2.3</v>
      </c>
      <c r="Q41" s="161">
        <v>1.5</v>
      </c>
      <c r="R41" s="161">
        <v>1.4</v>
      </c>
      <c r="S41" s="161">
        <v>-0.8</v>
      </c>
    </row>
    <row r="42" spans="1:19" ht="13.5" customHeight="1">
      <c r="A42" s="324"/>
      <c r="B42" s="324" t="s">
        <v>448</v>
      </c>
      <c r="C42" s="325"/>
      <c r="D42" s="387">
        <v>0.7</v>
      </c>
      <c r="E42" s="161">
        <v>7.4</v>
      </c>
      <c r="F42" s="161">
        <v>0.9</v>
      </c>
      <c r="G42" s="161">
        <v>-3.3</v>
      </c>
      <c r="H42" s="161">
        <v>-11.3</v>
      </c>
      <c r="I42" s="161">
        <v>10.9</v>
      </c>
      <c r="J42" s="161">
        <v>-0.2</v>
      </c>
      <c r="K42" s="161">
        <v>-4.1</v>
      </c>
      <c r="L42" s="161">
        <v>5.7</v>
      </c>
      <c r="M42" s="161">
        <v>-6.5</v>
      </c>
      <c r="N42" s="161">
        <v>-2.1</v>
      </c>
      <c r="O42" s="161">
        <v>-3</v>
      </c>
      <c r="P42" s="161">
        <v>-4.3</v>
      </c>
      <c r="Q42" s="161">
        <v>-1.3</v>
      </c>
      <c r="R42" s="161">
        <v>2.7</v>
      </c>
      <c r="S42" s="161">
        <v>3.3</v>
      </c>
    </row>
    <row r="43" spans="1:19" ht="13.5" customHeight="1">
      <c r="A43" s="324" t="s">
        <v>691</v>
      </c>
      <c r="B43" s="324" t="s">
        <v>424</v>
      </c>
      <c r="C43" s="325" t="s">
        <v>99</v>
      </c>
      <c r="D43" s="387">
        <v>0.4</v>
      </c>
      <c r="E43" s="161">
        <v>7.4</v>
      </c>
      <c r="F43" s="161">
        <v>1.3</v>
      </c>
      <c r="G43" s="161">
        <v>1.2</v>
      </c>
      <c r="H43" s="161">
        <v>-5.5</v>
      </c>
      <c r="I43" s="161">
        <v>0.3</v>
      </c>
      <c r="J43" s="161">
        <v>-5.3</v>
      </c>
      <c r="K43" s="161">
        <v>5.9</v>
      </c>
      <c r="L43" s="161">
        <v>-2.7</v>
      </c>
      <c r="M43" s="161">
        <v>3.7</v>
      </c>
      <c r="N43" s="161">
        <v>7.9</v>
      </c>
      <c r="O43" s="161">
        <v>3.6</v>
      </c>
      <c r="P43" s="161">
        <v>1.2</v>
      </c>
      <c r="Q43" s="161">
        <v>-4.6</v>
      </c>
      <c r="R43" s="161">
        <v>1</v>
      </c>
      <c r="S43" s="161">
        <v>-0.8</v>
      </c>
    </row>
    <row r="44" spans="1:19" ht="13.5" customHeight="1">
      <c r="A44" s="324"/>
      <c r="B44" s="324" t="s">
        <v>415</v>
      </c>
      <c r="C44" s="325"/>
      <c r="D44" s="387">
        <v>0.2</v>
      </c>
      <c r="E44" s="161">
        <v>6.5</v>
      </c>
      <c r="F44" s="161">
        <v>0.5</v>
      </c>
      <c r="G44" s="161">
        <v>2</v>
      </c>
      <c r="H44" s="161">
        <v>-7.8</v>
      </c>
      <c r="I44" s="161">
        <v>-2.6</v>
      </c>
      <c r="J44" s="161">
        <v>-2.7</v>
      </c>
      <c r="K44" s="161">
        <v>7.1</v>
      </c>
      <c r="L44" s="161">
        <v>-0.6</v>
      </c>
      <c r="M44" s="161">
        <v>4.4</v>
      </c>
      <c r="N44" s="161">
        <v>1.9</v>
      </c>
      <c r="O44" s="161">
        <v>1.3</v>
      </c>
      <c r="P44" s="161">
        <v>-0.1</v>
      </c>
      <c r="Q44" s="161">
        <v>-4.6</v>
      </c>
      <c r="R44" s="161">
        <v>-0.6</v>
      </c>
      <c r="S44" s="161">
        <v>0.6</v>
      </c>
    </row>
    <row r="45" spans="1:19" ht="13.5" customHeight="1">
      <c r="A45" s="324"/>
      <c r="B45" s="324" t="s">
        <v>416</v>
      </c>
      <c r="C45" s="325"/>
      <c r="D45" s="387">
        <v>0.4</v>
      </c>
      <c r="E45" s="161">
        <v>4.3</v>
      </c>
      <c r="F45" s="161">
        <v>1</v>
      </c>
      <c r="G45" s="161">
        <v>3</v>
      </c>
      <c r="H45" s="161">
        <v>-3.2</v>
      </c>
      <c r="I45" s="161">
        <v>0</v>
      </c>
      <c r="J45" s="161">
        <v>-1.8</v>
      </c>
      <c r="K45" s="161">
        <v>7.2</v>
      </c>
      <c r="L45" s="161">
        <v>-0.9</v>
      </c>
      <c r="M45" s="161">
        <v>5.7</v>
      </c>
      <c r="N45" s="161">
        <v>0.5</v>
      </c>
      <c r="O45" s="161">
        <v>-1.7</v>
      </c>
      <c r="P45" s="161">
        <v>-1.5</v>
      </c>
      <c r="Q45" s="161">
        <v>-4.4</v>
      </c>
      <c r="R45" s="161">
        <v>1.1</v>
      </c>
      <c r="S45" s="161">
        <v>-1.7</v>
      </c>
    </row>
    <row r="46" spans="1:19" ht="13.5" customHeight="1">
      <c r="A46" s="170"/>
      <c r="B46" s="336" t="s">
        <v>371</v>
      </c>
      <c r="C46" s="171"/>
      <c r="D46" s="172">
        <v>-0.9</v>
      </c>
      <c r="E46" s="173">
        <v>4.9</v>
      </c>
      <c r="F46" s="173">
        <v>0.3</v>
      </c>
      <c r="G46" s="173">
        <v>0.4</v>
      </c>
      <c r="H46" s="173">
        <v>-9</v>
      </c>
      <c r="I46" s="173">
        <v>-0.8</v>
      </c>
      <c r="J46" s="173">
        <v>-3.1</v>
      </c>
      <c r="K46" s="173">
        <v>-0.9</v>
      </c>
      <c r="L46" s="173">
        <v>1</v>
      </c>
      <c r="M46" s="173">
        <v>1</v>
      </c>
      <c r="N46" s="173">
        <v>2.3</v>
      </c>
      <c r="O46" s="173">
        <v>-1.1</v>
      </c>
      <c r="P46" s="173">
        <v>-2.3</v>
      </c>
      <c r="Q46" s="173">
        <v>-7.9</v>
      </c>
      <c r="R46" s="173">
        <v>7</v>
      </c>
      <c r="S46" s="173">
        <v>-2.3</v>
      </c>
    </row>
    <row r="47" spans="1:35" ht="27" customHeight="1">
      <c r="A47" s="654" t="s">
        <v>272</v>
      </c>
      <c r="B47" s="654"/>
      <c r="C47" s="655"/>
      <c r="D47" s="176">
        <v>1.3</v>
      </c>
      <c r="E47" s="176">
        <v>2</v>
      </c>
      <c r="F47" s="176">
        <v>1.9</v>
      </c>
      <c r="G47" s="176">
        <v>2.9</v>
      </c>
      <c r="H47" s="176">
        <v>-3.1</v>
      </c>
      <c r="I47" s="176">
        <v>3.2</v>
      </c>
      <c r="J47" s="176">
        <v>3.4</v>
      </c>
      <c r="K47" s="176">
        <v>-4.3</v>
      </c>
      <c r="L47" s="176">
        <v>1.1</v>
      </c>
      <c r="M47" s="176">
        <v>-1.5</v>
      </c>
      <c r="N47" s="176">
        <v>2.5</v>
      </c>
      <c r="O47" s="176">
        <v>4.6</v>
      </c>
      <c r="P47" s="176">
        <v>-0.8</v>
      </c>
      <c r="Q47" s="176">
        <v>-1</v>
      </c>
      <c r="R47" s="176">
        <v>3.9</v>
      </c>
      <c r="S47" s="176">
        <v>-0.2</v>
      </c>
      <c r="T47" s="331"/>
      <c r="U47" s="331"/>
      <c r="V47" s="331"/>
      <c r="W47" s="331"/>
      <c r="X47" s="331"/>
      <c r="Y47" s="331"/>
      <c r="Z47" s="331"/>
      <c r="AA47" s="331"/>
      <c r="AB47" s="331"/>
      <c r="AC47" s="331"/>
      <c r="AD47" s="331"/>
      <c r="AE47" s="331"/>
      <c r="AF47" s="331"/>
      <c r="AG47" s="331"/>
      <c r="AH47" s="331"/>
      <c r="AI47" s="331"/>
    </row>
    <row r="48" spans="1:35" ht="27" customHeight="1">
      <c r="A48" s="331"/>
      <c r="B48" s="331"/>
      <c r="C48" s="331"/>
      <c r="D48" s="337"/>
      <c r="E48" s="337"/>
      <c r="F48" s="337"/>
      <c r="G48" s="337"/>
      <c r="H48" s="337"/>
      <c r="I48" s="337"/>
      <c r="J48" s="337"/>
      <c r="K48" s="337"/>
      <c r="L48" s="337"/>
      <c r="M48" s="337"/>
      <c r="N48" s="337"/>
      <c r="O48" s="337"/>
      <c r="P48" s="337"/>
      <c r="Q48" s="337"/>
      <c r="R48" s="337"/>
      <c r="S48" s="337"/>
      <c r="T48" s="331"/>
      <c r="U48" s="331"/>
      <c r="V48" s="331"/>
      <c r="W48" s="331"/>
      <c r="X48" s="331"/>
      <c r="Y48" s="331"/>
      <c r="Z48" s="331"/>
      <c r="AA48" s="331"/>
      <c r="AB48" s="331"/>
      <c r="AC48" s="331"/>
      <c r="AD48" s="331"/>
      <c r="AE48" s="331"/>
      <c r="AF48" s="331"/>
      <c r="AG48" s="331"/>
      <c r="AH48" s="331"/>
      <c r="AI48" s="331"/>
    </row>
    <row r="49" spans="1:19" ht="17.25">
      <c r="A49" s="158" t="s">
        <v>224</v>
      </c>
      <c r="B49" s="333"/>
      <c r="C49" s="333"/>
      <c r="D49" s="330"/>
      <c r="E49" s="330"/>
      <c r="F49" s="330"/>
      <c r="G49" s="330"/>
      <c r="H49" s="670"/>
      <c r="I49" s="670"/>
      <c r="J49" s="670"/>
      <c r="K49" s="670"/>
      <c r="L49" s="670"/>
      <c r="M49" s="670"/>
      <c r="N49" s="670"/>
      <c r="O49" s="670"/>
      <c r="P49" s="330"/>
      <c r="Q49" s="330"/>
      <c r="R49" s="330"/>
      <c r="S49" s="152" t="s">
        <v>688</v>
      </c>
    </row>
    <row r="50" spans="1:19" ht="13.5">
      <c r="A50" s="656" t="s">
        <v>379</v>
      </c>
      <c r="B50" s="656"/>
      <c r="C50" s="657"/>
      <c r="D50" s="143" t="s">
        <v>13</v>
      </c>
      <c r="E50" s="143" t="s">
        <v>14</v>
      </c>
      <c r="F50" s="143" t="s">
        <v>15</v>
      </c>
      <c r="G50" s="143" t="s">
        <v>16</v>
      </c>
      <c r="H50" s="143" t="s">
        <v>17</v>
      </c>
      <c r="I50" s="143" t="s">
        <v>18</v>
      </c>
      <c r="J50" s="143" t="s">
        <v>19</v>
      </c>
      <c r="K50" s="143" t="s">
        <v>20</v>
      </c>
      <c r="L50" s="143" t="s">
        <v>21</v>
      </c>
      <c r="M50" s="143" t="s">
        <v>22</v>
      </c>
      <c r="N50" s="143" t="s">
        <v>23</v>
      </c>
      <c r="O50" s="143" t="s">
        <v>24</v>
      </c>
      <c r="P50" s="143" t="s">
        <v>25</v>
      </c>
      <c r="Q50" s="143" t="s">
        <v>26</v>
      </c>
      <c r="R50" s="143" t="s">
        <v>27</v>
      </c>
      <c r="S50" s="143" t="s">
        <v>28</v>
      </c>
    </row>
    <row r="51" spans="1:19" ht="13.5">
      <c r="A51" s="658"/>
      <c r="B51" s="658"/>
      <c r="C51" s="659"/>
      <c r="D51" s="144" t="s">
        <v>392</v>
      </c>
      <c r="E51" s="144"/>
      <c r="F51" s="144"/>
      <c r="G51" s="144" t="s">
        <v>450</v>
      </c>
      <c r="H51" s="144" t="s">
        <v>393</v>
      </c>
      <c r="I51" s="144" t="s">
        <v>394</v>
      </c>
      <c r="J51" s="144" t="s">
        <v>395</v>
      </c>
      <c r="K51" s="144" t="s">
        <v>396</v>
      </c>
      <c r="L51" s="145" t="s">
        <v>397</v>
      </c>
      <c r="M51" s="146" t="s">
        <v>398</v>
      </c>
      <c r="N51" s="145" t="s">
        <v>457</v>
      </c>
      <c r="O51" s="145" t="s">
        <v>399</v>
      </c>
      <c r="P51" s="145" t="s">
        <v>400</v>
      </c>
      <c r="Q51" s="145" t="s">
        <v>401</v>
      </c>
      <c r="R51" s="145" t="s">
        <v>402</v>
      </c>
      <c r="S51" s="189" t="s">
        <v>158</v>
      </c>
    </row>
    <row r="52" spans="1:19" ht="18" customHeight="1">
      <c r="A52" s="660"/>
      <c r="B52" s="660"/>
      <c r="C52" s="661"/>
      <c r="D52" s="147" t="s">
        <v>403</v>
      </c>
      <c r="E52" s="147" t="s">
        <v>270</v>
      </c>
      <c r="F52" s="147" t="s">
        <v>271</v>
      </c>
      <c r="G52" s="147" t="s">
        <v>451</v>
      </c>
      <c r="H52" s="147" t="s">
        <v>404</v>
      </c>
      <c r="I52" s="147" t="s">
        <v>405</v>
      </c>
      <c r="J52" s="147" t="s">
        <v>406</v>
      </c>
      <c r="K52" s="147" t="s">
        <v>407</v>
      </c>
      <c r="L52" s="148" t="s">
        <v>408</v>
      </c>
      <c r="M52" s="149" t="s">
        <v>409</v>
      </c>
      <c r="N52" s="148" t="s">
        <v>458</v>
      </c>
      <c r="O52" s="148" t="s">
        <v>410</v>
      </c>
      <c r="P52" s="149" t="s">
        <v>411</v>
      </c>
      <c r="Q52" s="149" t="s">
        <v>412</v>
      </c>
      <c r="R52" s="148" t="s">
        <v>455</v>
      </c>
      <c r="S52" s="148" t="s">
        <v>159</v>
      </c>
    </row>
    <row r="53" spans="1:19" ht="15.75" customHeight="1">
      <c r="A53" s="164"/>
      <c r="B53" s="164"/>
      <c r="C53" s="164"/>
      <c r="D53" s="662" t="s">
        <v>449</v>
      </c>
      <c r="E53" s="662"/>
      <c r="F53" s="662"/>
      <c r="G53" s="662"/>
      <c r="H53" s="662"/>
      <c r="I53" s="662"/>
      <c r="J53" s="662"/>
      <c r="K53" s="662"/>
      <c r="L53" s="662"/>
      <c r="M53" s="662"/>
      <c r="N53" s="662"/>
      <c r="O53" s="662"/>
      <c r="P53" s="662"/>
      <c r="Q53" s="662"/>
      <c r="R53" s="662"/>
      <c r="S53" s="164"/>
    </row>
    <row r="54" spans="1:19" ht="13.5" customHeight="1">
      <c r="A54" s="319" t="s">
        <v>413</v>
      </c>
      <c r="B54" s="319" t="s">
        <v>452</v>
      </c>
      <c r="C54" s="320" t="s">
        <v>414</v>
      </c>
      <c r="D54" s="321">
        <v>101.9</v>
      </c>
      <c r="E54" s="322">
        <v>116.2</v>
      </c>
      <c r="F54" s="322">
        <v>98.8</v>
      </c>
      <c r="G54" s="322">
        <v>102.7</v>
      </c>
      <c r="H54" s="322">
        <v>75.9</v>
      </c>
      <c r="I54" s="322">
        <v>98.5</v>
      </c>
      <c r="J54" s="322">
        <v>104</v>
      </c>
      <c r="K54" s="322">
        <v>111.1</v>
      </c>
      <c r="L54" s="323">
        <v>69.4</v>
      </c>
      <c r="M54" s="323">
        <v>114</v>
      </c>
      <c r="N54" s="323">
        <v>100.2</v>
      </c>
      <c r="O54" s="323">
        <v>115.1</v>
      </c>
      <c r="P54" s="322">
        <v>101</v>
      </c>
      <c r="Q54" s="322">
        <v>109.7</v>
      </c>
      <c r="R54" s="322">
        <v>102</v>
      </c>
      <c r="S54" s="323">
        <v>95.4</v>
      </c>
    </row>
    <row r="55" spans="1:19" ht="13.5" customHeight="1">
      <c r="A55" s="324"/>
      <c r="B55" s="324" t="s">
        <v>95</v>
      </c>
      <c r="C55" s="325"/>
      <c r="D55" s="326">
        <v>101.8</v>
      </c>
      <c r="E55" s="160">
        <v>121.4</v>
      </c>
      <c r="F55" s="160">
        <v>100.4</v>
      </c>
      <c r="G55" s="160">
        <v>100.8</v>
      </c>
      <c r="H55" s="160">
        <v>75.2</v>
      </c>
      <c r="I55" s="160">
        <v>108.2</v>
      </c>
      <c r="J55" s="160">
        <v>104.5</v>
      </c>
      <c r="K55" s="160">
        <v>110.5</v>
      </c>
      <c r="L55" s="327">
        <v>69.8</v>
      </c>
      <c r="M55" s="327">
        <v>101.7</v>
      </c>
      <c r="N55" s="327">
        <v>97.3</v>
      </c>
      <c r="O55" s="327">
        <v>111.4</v>
      </c>
      <c r="P55" s="160">
        <v>94</v>
      </c>
      <c r="Q55" s="160">
        <v>105.4</v>
      </c>
      <c r="R55" s="160">
        <v>102.2</v>
      </c>
      <c r="S55" s="327">
        <v>93.9</v>
      </c>
    </row>
    <row r="56" spans="1:19" ht="13.5" customHeight="1">
      <c r="A56" s="324"/>
      <c r="B56" s="324" t="s">
        <v>97</v>
      </c>
      <c r="C56" s="325"/>
      <c r="D56" s="326">
        <v>101.3</v>
      </c>
      <c r="E56" s="160">
        <v>108.1</v>
      </c>
      <c r="F56" s="160">
        <v>100</v>
      </c>
      <c r="G56" s="160">
        <v>100.3</v>
      </c>
      <c r="H56" s="160">
        <v>83.7</v>
      </c>
      <c r="I56" s="160">
        <v>112.9</v>
      </c>
      <c r="J56" s="160">
        <v>103.2</v>
      </c>
      <c r="K56" s="160">
        <v>109.1</v>
      </c>
      <c r="L56" s="327">
        <v>85</v>
      </c>
      <c r="M56" s="327">
        <v>100.7</v>
      </c>
      <c r="N56" s="327">
        <v>98</v>
      </c>
      <c r="O56" s="327">
        <v>107.9</v>
      </c>
      <c r="P56" s="160">
        <v>96.3</v>
      </c>
      <c r="Q56" s="160">
        <v>101</v>
      </c>
      <c r="R56" s="160">
        <v>105</v>
      </c>
      <c r="S56" s="327">
        <v>96.4</v>
      </c>
    </row>
    <row r="57" spans="1:19" ht="13.5" customHeight="1">
      <c r="A57" s="324"/>
      <c r="B57" s="324" t="s">
        <v>98</v>
      </c>
      <c r="C57" s="325"/>
      <c r="D57" s="326">
        <v>100.8</v>
      </c>
      <c r="E57" s="160">
        <v>98.1</v>
      </c>
      <c r="F57" s="160">
        <v>99.2</v>
      </c>
      <c r="G57" s="160">
        <v>93.5</v>
      </c>
      <c r="H57" s="160">
        <v>91.5</v>
      </c>
      <c r="I57" s="160">
        <v>114.5</v>
      </c>
      <c r="J57" s="160">
        <v>102</v>
      </c>
      <c r="K57" s="160">
        <v>104.1</v>
      </c>
      <c r="L57" s="327">
        <v>98.1</v>
      </c>
      <c r="M57" s="327">
        <v>98.2</v>
      </c>
      <c r="N57" s="327">
        <v>102.7</v>
      </c>
      <c r="O57" s="327">
        <v>100.5</v>
      </c>
      <c r="P57" s="160">
        <v>97.8</v>
      </c>
      <c r="Q57" s="160">
        <v>101.4</v>
      </c>
      <c r="R57" s="160">
        <v>106.3</v>
      </c>
      <c r="S57" s="327">
        <v>97.2</v>
      </c>
    </row>
    <row r="58" spans="1:19" ht="13.5" customHeight="1">
      <c r="A58" s="324"/>
      <c r="B58" s="324" t="s">
        <v>689</v>
      </c>
      <c r="C58" s="325"/>
      <c r="D58" s="328">
        <v>100</v>
      </c>
      <c r="E58" s="329">
        <v>100</v>
      </c>
      <c r="F58" s="329">
        <v>100</v>
      </c>
      <c r="G58" s="329">
        <v>100</v>
      </c>
      <c r="H58" s="329">
        <v>100</v>
      </c>
      <c r="I58" s="329">
        <v>100</v>
      </c>
      <c r="J58" s="329">
        <v>100</v>
      </c>
      <c r="K58" s="329">
        <v>100</v>
      </c>
      <c r="L58" s="329">
        <v>100</v>
      </c>
      <c r="M58" s="329">
        <v>100</v>
      </c>
      <c r="N58" s="329">
        <v>100</v>
      </c>
      <c r="O58" s="329">
        <v>100</v>
      </c>
      <c r="P58" s="329">
        <v>100</v>
      </c>
      <c r="Q58" s="329">
        <v>100</v>
      </c>
      <c r="R58" s="329">
        <v>100</v>
      </c>
      <c r="S58" s="329">
        <v>100</v>
      </c>
    </row>
    <row r="59" spans="1:19" ht="13.5" customHeight="1">
      <c r="A59" s="229"/>
      <c r="B59" s="170" t="s">
        <v>692</v>
      </c>
      <c r="C59" s="230"/>
      <c r="D59" s="174">
        <v>100.7</v>
      </c>
      <c r="E59" s="175">
        <v>99.8</v>
      </c>
      <c r="F59" s="175">
        <v>100.5</v>
      </c>
      <c r="G59" s="175">
        <v>99.1</v>
      </c>
      <c r="H59" s="175">
        <v>100.5</v>
      </c>
      <c r="I59" s="175">
        <v>100.9</v>
      </c>
      <c r="J59" s="175">
        <v>100.4</v>
      </c>
      <c r="K59" s="175">
        <v>96.1</v>
      </c>
      <c r="L59" s="175">
        <v>101</v>
      </c>
      <c r="M59" s="175">
        <v>100.3</v>
      </c>
      <c r="N59" s="175">
        <v>98.2</v>
      </c>
      <c r="O59" s="175">
        <v>102.4</v>
      </c>
      <c r="P59" s="175">
        <v>107.1</v>
      </c>
      <c r="Q59" s="175">
        <v>100.9</v>
      </c>
      <c r="R59" s="175">
        <v>99.8</v>
      </c>
      <c r="S59" s="175">
        <v>99.1</v>
      </c>
    </row>
    <row r="60" spans="1:19" ht="13.5" customHeight="1">
      <c r="A60" s="324"/>
      <c r="B60" s="324" t="s">
        <v>417</v>
      </c>
      <c r="C60" s="325"/>
      <c r="D60" s="385">
        <v>102.7</v>
      </c>
      <c r="E60" s="386">
        <v>106.7</v>
      </c>
      <c r="F60" s="386">
        <v>102.3</v>
      </c>
      <c r="G60" s="386">
        <v>98.9</v>
      </c>
      <c r="H60" s="386">
        <v>102.6</v>
      </c>
      <c r="I60" s="386">
        <v>105.9</v>
      </c>
      <c r="J60" s="386">
        <v>102.1</v>
      </c>
      <c r="K60" s="386">
        <v>104</v>
      </c>
      <c r="L60" s="386">
        <v>99.2</v>
      </c>
      <c r="M60" s="386">
        <v>102.4</v>
      </c>
      <c r="N60" s="386">
        <v>100.5</v>
      </c>
      <c r="O60" s="386">
        <v>103.7</v>
      </c>
      <c r="P60" s="386">
        <v>107.3</v>
      </c>
      <c r="Q60" s="386">
        <v>103.4</v>
      </c>
      <c r="R60" s="386">
        <v>99.4</v>
      </c>
      <c r="S60" s="386">
        <v>97.9</v>
      </c>
    </row>
    <row r="61" spans="1:19" ht="13.5" customHeight="1">
      <c r="A61" s="324"/>
      <c r="B61" s="324" t="s">
        <v>418</v>
      </c>
      <c r="C61" s="325"/>
      <c r="D61" s="387">
        <v>100.3</v>
      </c>
      <c r="E61" s="161">
        <v>102.9</v>
      </c>
      <c r="F61" s="161">
        <v>99.1</v>
      </c>
      <c r="G61" s="161">
        <v>100.5</v>
      </c>
      <c r="H61" s="161">
        <v>98.8</v>
      </c>
      <c r="I61" s="161">
        <v>102.2</v>
      </c>
      <c r="J61" s="161">
        <v>102.6</v>
      </c>
      <c r="K61" s="161">
        <v>100.9</v>
      </c>
      <c r="L61" s="161">
        <v>102.4</v>
      </c>
      <c r="M61" s="161">
        <v>100.8</v>
      </c>
      <c r="N61" s="161">
        <v>98.6</v>
      </c>
      <c r="O61" s="161">
        <v>101.1</v>
      </c>
      <c r="P61" s="161">
        <v>105.9</v>
      </c>
      <c r="Q61" s="161">
        <v>101.2</v>
      </c>
      <c r="R61" s="161">
        <v>97.6</v>
      </c>
      <c r="S61" s="161">
        <v>95.5</v>
      </c>
    </row>
    <row r="62" spans="1:19" ht="13.5" customHeight="1">
      <c r="A62" s="324"/>
      <c r="B62" s="324" t="s">
        <v>419</v>
      </c>
      <c r="C62" s="325"/>
      <c r="D62" s="387">
        <v>101.9</v>
      </c>
      <c r="E62" s="161">
        <v>96.3</v>
      </c>
      <c r="F62" s="161">
        <v>101.5</v>
      </c>
      <c r="G62" s="161">
        <v>99.6</v>
      </c>
      <c r="H62" s="161">
        <v>100.7</v>
      </c>
      <c r="I62" s="161">
        <v>100.6</v>
      </c>
      <c r="J62" s="161">
        <v>105</v>
      </c>
      <c r="K62" s="161">
        <v>94.3</v>
      </c>
      <c r="L62" s="161">
        <v>101.5</v>
      </c>
      <c r="M62" s="161">
        <v>101.1</v>
      </c>
      <c r="N62" s="161">
        <v>98.1</v>
      </c>
      <c r="O62" s="161">
        <v>103.9</v>
      </c>
      <c r="P62" s="161">
        <v>107.6</v>
      </c>
      <c r="Q62" s="161">
        <v>103.4</v>
      </c>
      <c r="R62" s="161">
        <v>99.7</v>
      </c>
      <c r="S62" s="161">
        <v>101.5</v>
      </c>
    </row>
    <row r="63" spans="1:19" ht="13.5" customHeight="1">
      <c r="A63" s="324"/>
      <c r="B63" s="324" t="s">
        <v>420</v>
      </c>
      <c r="C63" s="325"/>
      <c r="D63" s="387">
        <v>100.9</v>
      </c>
      <c r="E63" s="161">
        <v>95.2</v>
      </c>
      <c r="F63" s="161">
        <v>100.8</v>
      </c>
      <c r="G63" s="161">
        <v>99.4</v>
      </c>
      <c r="H63" s="161">
        <v>100.1</v>
      </c>
      <c r="I63" s="161">
        <v>99.1</v>
      </c>
      <c r="J63" s="161">
        <v>100.2</v>
      </c>
      <c r="K63" s="161">
        <v>93.6</v>
      </c>
      <c r="L63" s="161">
        <v>103.2</v>
      </c>
      <c r="M63" s="161">
        <v>100.8</v>
      </c>
      <c r="N63" s="161">
        <v>100.2</v>
      </c>
      <c r="O63" s="161">
        <v>101.9</v>
      </c>
      <c r="P63" s="161">
        <v>105.6</v>
      </c>
      <c r="Q63" s="161">
        <v>102</v>
      </c>
      <c r="R63" s="161">
        <v>101.9</v>
      </c>
      <c r="S63" s="161">
        <v>101.7</v>
      </c>
    </row>
    <row r="64" spans="1:19" ht="13.5" customHeight="1">
      <c r="A64" s="324"/>
      <c r="B64" s="324" t="s">
        <v>421</v>
      </c>
      <c r="C64" s="325"/>
      <c r="D64" s="387">
        <v>100.1</v>
      </c>
      <c r="E64" s="161">
        <v>96.7</v>
      </c>
      <c r="F64" s="161">
        <v>99.8</v>
      </c>
      <c r="G64" s="161">
        <v>98.2</v>
      </c>
      <c r="H64" s="161">
        <v>99</v>
      </c>
      <c r="I64" s="161">
        <v>99.8</v>
      </c>
      <c r="J64" s="161">
        <v>101.2</v>
      </c>
      <c r="K64" s="161">
        <v>95.9</v>
      </c>
      <c r="L64" s="161">
        <v>102.6</v>
      </c>
      <c r="M64" s="161">
        <v>98.6</v>
      </c>
      <c r="N64" s="161">
        <v>100.6</v>
      </c>
      <c r="O64" s="161">
        <v>105</v>
      </c>
      <c r="P64" s="161">
        <v>106.9</v>
      </c>
      <c r="Q64" s="161">
        <v>99.5</v>
      </c>
      <c r="R64" s="161">
        <v>101.6</v>
      </c>
      <c r="S64" s="161">
        <v>98.3</v>
      </c>
    </row>
    <row r="65" spans="1:19" ht="13.5" customHeight="1">
      <c r="A65" s="324"/>
      <c r="B65" s="324" t="s">
        <v>422</v>
      </c>
      <c r="C65" s="325"/>
      <c r="D65" s="387">
        <v>100.3</v>
      </c>
      <c r="E65" s="161">
        <v>97.8</v>
      </c>
      <c r="F65" s="161">
        <v>100.7</v>
      </c>
      <c r="G65" s="161">
        <v>99.4</v>
      </c>
      <c r="H65" s="161">
        <v>101.4</v>
      </c>
      <c r="I65" s="161">
        <v>98.9</v>
      </c>
      <c r="J65" s="161">
        <v>99.8</v>
      </c>
      <c r="K65" s="161">
        <v>92.5</v>
      </c>
      <c r="L65" s="161">
        <v>102.3</v>
      </c>
      <c r="M65" s="161">
        <v>99.1</v>
      </c>
      <c r="N65" s="161">
        <v>97.5</v>
      </c>
      <c r="O65" s="161">
        <v>103.4</v>
      </c>
      <c r="P65" s="161">
        <v>107</v>
      </c>
      <c r="Q65" s="161">
        <v>99.8</v>
      </c>
      <c r="R65" s="161">
        <v>100.8</v>
      </c>
      <c r="S65" s="161">
        <v>100</v>
      </c>
    </row>
    <row r="66" spans="1:19" ht="13.5" customHeight="1">
      <c r="A66" s="324"/>
      <c r="B66" s="324" t="s">
        <v>391</v>
      </c>
      <c r="C66" s="325"/>
      <c r="D66" s="387">
        <v>100.2</v>
      </c>
      <c r="E66" s="161">
        <v>101.2</v>
      </c>
      <c r="F66" s="161">
        <v>100.3</v>
      </c>
      <c r="G66" s="161">
        <v>101.1</v>
      </c>
      <c r="H66" s="161">
        <v>101.2</v>
      </c>
      <c r="I66" s="161">
        <v>99.7</v>
      </c>
      <c r="J66" s="161">
        <v>98.8</v>
      </c>
      <c r="K66" s="161">
        <v>91.6</v>
      </c>
      <c r="L66" s="161">
        <v>102.7</v>
      </c>
      <c r="M66" s="161">
        <v>100.8</v>
      </c>
      <c r="N66" s="161">
        <v>95.1</v>
      </c>
      <c r="O66" s="161">
        <v>103.4</v>
      </c>
      <c r="P66" s="161">
        <v>108</v>
      </c>
      <c r="Q66" s="161">
        <v>99.2</v>
      </c>
      <c r="R66" s="161">
        <v>102.8</v>
      </c>
      <c r="S66" s="161">
        <v>99.1</v>
      </c>
    </row>
    <row r="67" spans="1:19" ht="13.5" customHeight="1">
      <c r="A67" s="324"/>
      <c r="B67" s="324" t="s">
        <v>423</v>
      </c>
      <c r="C67" s="325"/>
      <c r="D67" s="387">
        <v>100.1</v>
      </c>
      <c r="E67" s="161">
        <v>99.6</v>
      </c>
      <c r="F67" s="161">
        <v>100.3</v>
      </c>
      <c r="G67" s="161">
        <v>99.3</v>
      </c>
      <c r="H67" s="161">
        <v>99.3</v>
      </c>
      <c r="I67" s="161">
        <v>100.8</v>
      </c>
      <c r="J67" s="161">
        <v>98.4</v>
      </c>
      <c r="K67" s="161">
        <v>90.9</v>
      </c>
      <c r="L67" s="161">
        <v>102.4</v>
      </c>
      <c r="M67" s="161">
        <v>99.3</v>
      </c>
      <c r="N67" s="161">
        <v>97.7</v>
      </c>
      <c r="O67" s="161">
        <v>106.5</v>
      </c>
      <c r="P67" s="161">
        <v>108.7</v>
      </c>
      <c r="Q67" s="161">
        <v>98.9</v>
      </c>
      <c r="R67" s="161">
        <v>99.7</v>
      </c>
      <c r="S67" s="161">
        <v>98.7</v>
      </c>
    </row>
    <row r="68" spans="1:19" ht="13.5" customHeight="1">
      <c r="A68" s="324"/>
      <c r="B68" s="324" t="s">
        <v>448</v>
      </c>
      <c r="C68" s="325"/>
      <c r="D68" s="387">
        <v>101.8</v>
      </c>
      <c r="E68" s="161">
        <v>97.1</v>
      </c>
      <c r="F68" s="161">
        <v>102.5</v>
      </c>
      <c r="G68" s="161">
        <v>99.4</v>
      </c>
      <c r="H68" s="161">
        <v>100.2</v>
      </c>
      <c r="I68" s="161">
        <v>102.3</v>
      </c>
      <c r="J68" s="161">
        <v>101.7</v>
      </c>
      <c r="K68" s="161">
        <v>92.4</v>
      </c>
      <c r="L68" s="161">
        <v>102.2</v>
      </c>
      <c r="M68" s="161">
        <v>99.5</v>
      </c>
      <c r="N68" s="161">
        <v>99.2</v>
      </c>
      <c r="O68" s="161">
        <v>104.2</v>
      </c>
      <c r="P68" s="161">
        <v>107.3</v>
      </c>
      <c r="Q68" s="161">
        <v>101.2</v>
      </c>
      <c r="R68" s="161">
        <v>100.1</v>
      </c>
      <c r="S68" s="161">
        <v>102.5</v>
      </c>
    </row>
    <row r="69" spans="1:19" ht="13.5" customHeight="1">
      <c r="A69" s="324" t="s">
        <v>691</v>
      </c>
      <c r="B69" s="324" t="s">
        <v>424</v>
      </c>
      <c r="C69" s="325" t="s">
        <v>99</v>
      </c>
      <c r="D69" s="387">
        <v>99.9</v>
      </c>
      <c r="E69" s="161">
        <v>95.5</v>
      </c>
      <c r="F69" s="161">
        <v>99.2</v>
      </c>
      <c r="G69" s="161">
        <v>99.2</v>
      </c>
      <c r="H69" s="161">
        <v>98.1</v>
      </c>
      <c r="I69" s="161">
        <v>99.9</v>
      </c>
      <c r="J69" s="161">
        <v>101</v>
      </c>
      <c r="K69" s="161">
        <v>96</v>
      </c>
      <c r="L69" s="161">
        <v>101.7</v>
      </c>
      <c r="M69" s="161">
        <v>99.4</v>
      </c>
      <c r="N69" s="161">
        <v>105.2</v>
      </c>
      <c r="O69" s="161">
        <v>105.1</v>
      </c>
      <c r="P69" s="161">
        <v>107.7</v>
      </c>
      <c r="Q69" s="161">
        <v>98</v>
      </c>
      <c r="R69" s="161">
        <v>96.7</v>
      </c>
      <c r="S69" s="161">
        <v>97.8</v>
      </c>
    </row>
    <row r="70" spans="1:46" ht="13.5" customHeight="1">
      <c r="A70" s="324"/>
      <c r="B70" s="324" t="s">
        <v>415</v>
      </c>
      <c r="C70" s="325"/>
      <c r="D70" s="387">
        <v>99.8</v>
      </c>
      <c r="E70" s="161">
        <v>97.8</v>
      </c>
      <c r="F70" s="161">
        <v>99.5</v>
      </c>
      <c r="G70" s="161">
        <v>99.2</v>
      </c>
      <c r="H70" s="161">
        <v>98.6</v>
      </c>
      <c r="I70" s="161">
        <v>102.9</v>
      </c>
      <c r="J70" s="161">
        <v>99.4</v>
      </c>
      <c r="K70" s="161">
        <v>93.6</v>
      </c>
      <c r="L70" s="161">
        <v>99.3</v>
      </c>
      <c r="M70" s="161">
        <v>98.2</v>
      </c>
      <c r="N70" s="161">
        <v>102.3</v>
      </c>
      <c r="O70" s="161">
        <v>97.9</v>
      </c>
      <c r="P70" s="161">
        <v>107.4</v>
      </c>
      <c r="Q70" s="161">
        <v>98.7</v>
      </c>
      <c r="R70" s="161">
        <v>98.5</v>
      </c>
      <c r="S70" s="161">
        <v>97.3</v>
      </c>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row>
    <row r="71" spans="1:46" ht="13.5" customHeight="1">
      <c r="A71" s="324"/>
      <c r="B71" s="324" t="s">
        <v>416</v>
      </c>
      <c r="C71" s="325"/>
      <c r="D71" s="387">
        <v>99.7</v>
      </c>
      <c r="E71" s="161">
        <v>96.9</v>
      </c>
      <c r="F71" s="161">
        <v>99.8</v>
      </c>
      <c r="G71" s="161">
        <v>99.2</v>
      </c>
      <c r="H71" s="161">
        <v>102.9</v>
      </c>
      <c r="I71" s="161">
        <v>101.1</v>
      </c>
      <c r="J71" s="161">
        <v>97.1</v>
      </c>
      <c r="K71" s="161">
        <v>97.7</v>
      </c>
      <c r="L71" s="161">
        <v>102.1</v>
      </c>
      <c r="M71" s="161">
        <v>96.1</v>
      </c>
      <c r="N71" s="161">
        <v>105.3</v>
      </c>
      <c r="O71" s="161">
        <v>97.9</v>
      </c>
      <c r="P71" s="161">
        <v>107.8</v>
      </c>
      <c r="Q71" s="161">
        <v>96.7</v>
      </c>
      <c r="R71" s="161">
        <v>102.7</v>
      </c>
      <c r="S71" s="161">
        <v>98.1</v>
      </c>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row>
    <row r="72" spans="1:46" ht="13.5" customHeight="1">
      <c r="A72" s="170"/>
      <c r="B72" s="336" t="s">
        <v>371</v>
      </c>
      <c r="C72" s="171"/>
      <c r="D72" s="172">
        <v>100.9</v>
      </c>
      <c r="E72" s="173">
        <v>98.6</v>
      </c>
      <c r="F72" s="173">
        <v>101.5</v>
      </c>
      <c r="G72" s="173">
        <v>102.2</v>
      </c>
      <c r="H72" s="173">
        <v>101.3</v>
      </c>
      <c r="I72" s="173">
        <v>105</v>
      </c>
      <c r="J72" s="173">
        <v>99</v>
      </c>
      <c r="K72" s="173">
        <v>99.4</v>
      </c>
      <c r="L72" s="173">
        <v>102.7</v>
      </c>
      <c r="M72" s="173">
        <v>97.4</v>
      </c>
      <c r="N72" s="173">
        <v>102.1</v>
      </c>
      <c r="O72" s="173">
        <v>105.4</v>
      </c>
      <c r="P72" s="173">
        <v>107.6</v>
      </c>
      <c r="Q72" s="173">
        <v>96.4</v>
      </c>
      <c r="R72" s="173">
        <v>106</v>
      </c>
      <c r="S72" s="173">
        <v>98.4</v>
      </c>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0"/>
    </row>
    <row r="73" spans="1:19" ht="17.25" customHeight="1">
      <c r="A73" s="164"/>
      <c r="B73" s="164"/>
      <c r="C73" s="164"/>
      <c r="D73" s="652" t="s">
        <v>53</v>
      </c>
      <c r="E73" s="652"/>
      <c r="F73" s="652"/>
      <c r="G73" s="652"/>
      <c r="H73" s="652"/>
      <c r="I73" s="652"/>
      <c r="J73" s="652"/>
      <c r="K73" s="652"/>
      <c r="L73" s="652"/>
      <c r="M73" s="652"/>
      <c r="N73" s="652"/>
      <c r="O73" s="652"/>
      <c r="P73" s="652"/>
      <c r="Q73" s="652"/>
      <c r="R73" s="652"/>
      <c r="S73" s="652"/>
    </row>
    <row r="74" spans="1:19" ht="13.5" customHeight="1">
      <c r="A74" s="319" t="s">
        <v>413</v>
      </c>
      <c r="B74" s="319" t="s">
        <v>452</v>
      </c>
      <c r="C74" s="320" t="s">
        <v>414</v>
      </c>
      <c r="D74" s="321">
        <v>-1.7</v>
      </c>
      <c r="E74" s="322">
        <v>4.2</v>
      </c>
      <c r="F74" s="322">
        <v>0.2</v>
      </c>
      <c r="G74" s="322">
        <v>-1.7</v>
      </c>
      <c r="H74" s="322">
        <v>-7.4</v>
      </c>
      <c r="I74" s="322">
        <v>-3.6</v>
      </c>
      <c r="J74" s="322">
        <v>1.6</v>
      </c>
      <c r="K74" s="322">
        <v>-3.9</v>
      </c>
      <c r="L74" s="323">
        <v>-3.1</v>
      </c>
      <c r="M74" s="323">
        <v>1.1</v>
      </c>
      <c r="N74" s="323">
        <v>-14</v>
      </c>
      <c r="O74" s="323">
        <v>4.6</v>
      </c>
      <c r="P74" s="322">
        <v>-5.6</v>
      </c>
      <c r="Q74" s="322">
        <v>-6.2</v>
      </c>
      <c r="R74" s="322">
        <v>0</v>
      </c>
      <c r="S74" s="323">
        <v>0.6</v>
      </c>
    </row>
    <row r="75" spans="1:19" ht="13.5" customHeight="1">
      <c r="A75" s="324"/>
      <c r="B75" s="324" t="s">
        <v>95</v>
      </c>
      <c r="C75" s="325"/>
      <c r="D75" s="326">
        <v>0</v>
      </c>
      <c r="E75" s="160">
        <v>4.5</v>
      </c>
      <c r="F75" s="160">
        <v>1.6</v>
      </c>
      <c r="G75" s="160">
        <v>-1.9</v>
      </c>
      <c r="H75" s="160">
        <v>-0.9</v>
      </c>
      <c r="I75" s="160">
        <v>9.7</v>
      </c>
      <c r="J75" s="160">
        <v>0.5</v>
      </c>
      <c r="K75" s="160">
        <v>-0.5</v>
      </c>
      <c r="L75" s="327">
        <v>0.6</v>
      </c>
      <c r="M75" s="327">
        <v>-10.8</v>
      </c>
      <c r="N75" s="327">
        <v>-2.9</v>
      </c>
      <c r="O75" s="327">
        <v>-3.2</v>
      </c>
      <c r="P75" s="160">
        <v>-6.9</v>
      </c>
      <c r="Q75" s="160">
        <v>-3.9</v>
      </c>
      <c r="R75" s="160">
        <v>0.3</v>
      </c>
      <c r="S75" s="327">
        <v>-1.5</v>
      </c>
    </row>
    <row r="76" spans="1:19" ht="13.5" customHeight="1">
      <c r="A76" s="324"/>
      <c r="B76" s="324" t="s">
        <v>97</v>
      </c>
      <c r="C76" s="325"/>
      <c r="D76" s="326">
        <v>-0.5</v>
      </c>
      <c r="E76" s="160">
        <v>-11</v>
      </c>
      <c r="F76" s="160">
        <v>-0.4</v>
      </c>
      <c r="G76" s="160">
        <v>-0.4</v>
      </c>
      <c r="H76" s="160">
        <v>11.2</v>
      </c>
      <c r="I76" s="160">
        <v>4.4</v>
      </c>
      <c r="J76" s="160">
        <v>-1.2</v>
      </c>
      <c r="K76" s="160">
        <v>-1.3</v>
      </c>
      <c r="L76" s="327">
        <v>21.7</v>
      </c>
      <c r="M76" s="327">
        <v>-1</v>
      </c>
      <c r="N76" s="327">
        <v>0.7</v>
      </c>
      <c r="O76" s="327">
        <v>-3.2</v>
      </c>
      <c r="P76" s="160">
        <v>2.4</v>
      </c>
      <c r="Q76" s="160">
        <v>-4.2</v>
      </c>
      <c r="R76" s="160">
        <v>2.7</v>
      </c>
      <c r="S76" s="327">
        <v>2.6</v>
      </c>
    </row>
    <row r="77" spans="1:19" ht="13.5" customHeight="1">
      <c r="A77" s="324"/>
      <c r="B77" s="324" t="s">
        <v>98</v>
      </c>
      <c r="C77" s="325"/>
      <c r="D77" s="326">
        <v>-0.5</v>
      </c>
      <c r="E77" s="160">
        <v>-9.2</v>
      </c>
      <c r="F77" s="160">
        <v>-0.8</v>
      </c>
      <c r="G77" s="160">
        <v>-6.8</v>
      </c>
      <c r="H77" s="160">
        <v>9.4</v>
      </c>
      <c r="I77" s="160">
        <v>1.4</v>
      </c>
      <c r="J77" s="160">
        <v>-1.2</v>
      </c>
      <c r="K77" s="160">
        <v>-4.7</v>
      </c>
      <c r="L77" s="327">
        <v>15.4</v>
      </c>
      <c r="M77" s="327">
        <v>-2.5</v>
      </c>
      <c r="N77" s="327">
        <v>4.8</v>
      </c>
      <c r="O77" s="327">
        <v>-6.8</v>
      </c>
      <c r="P77" s="160">
        <v>1.7</v>
      </c>
      <c r="Q77" s="160">
        <v>0.5</v>
      </c>
      <c r="R77" s="160">
        <v>1.2</v>
      </c>
      <c r="S77" s="327">
        <v>0.8</v>
      </c>
    </row>
    <row r="78" spans="1:19" ht="13.5" customHeight="1">
      <c r="A78" s="324"/>
      <c r="B78" s="324" t="s">
        <v>689</v>
      </c>
      <c r="C78" s="325"/>
      <c r="D78" s="326">
        <v>-0.8</v>
      </c>
      <c r="E78" s="160">
        <v>1.9</v>
      </c>
      <c r="F78" s="160">
        <v>0.8</v>
      </c>
      <c r="G78" s="160">
        <v>6.9</v>
      </c>
      <c r="H78" s="160">
        <v>9.2</v>
      </c>
      <c r="I78" s="160">
        <v>-12.7</v>
      </c>
      <c r="J78" s="160">
        <v>-2</v>
      </c>
      <c r="K78" s="160">
        <v>-3.9</v>
      </c>
      <c r="L78" s="327">
        <v>1.9</v>
      </c>
      <c r="M78" s="327">
        <v>1.8</v>
      </c>
      <c r="N78" s="327">
        <v>-2.6</v>
      </c>
      <c r="O78" s="327">
        <v>-0.5</v>
      </c>
      <c r="P78" s="160">
        <v>2.2</v>
      </c>
      <c r="Q78" s="160">
        <v>-1.4</v>
      </c>
      <c r="R78" s="160">
        <v>-5.9</v>
      </c>
      <c r="S78" s="327">
        <v>2.9</v>
      </c>
    </row>
    <row r="79" spans="1:19" ht="13.5" customHeight="1">
      <c r="A79" s="229"/>
      <c r="B79" s="170" t="s">
        <v>692</v>
      </c>
      <c r="C79" s="230"/>
      <c r="D79" s="174">
        <v>0.7</v>
      </c>
      <c r="E79" s="175">
        <v>-0.2</v>
      </c>
      <c r="F79" s="175">
        <v>0.5</v>
      </c>
      <c r="G79" s="175">
        <v>-0.8</v>
      </c>
      <c r="H79" s="175">
        <v>0.5</v>
      </c>
      <c r="I79" s="175">
        <v>0.9</v>
      </c>
      <c r="J79" s="175">
        <v>0.4</v>
      </c>
      <c r="K79" s="175">
        <v>-3.8</v>
      </c>
      <c r="L79" s="175">
        <v>1.1</v>
      </c>
      <c r="M79" s="175">
        <v>0.2</v>
      </c>
      <c r="N79" s="175">
        <v>-1.9</v>
      </c>
      <c r="O79" s="175">
        <v>2.3</v>
      </c>
      <c r="P79" s="175">
        <v>7.1</v>
      </c>
      <c r="Q79" s="175">
        <v>0.8</v>
      </c>
      <c r="R79" s="175">
        <v>-0.2</v>
      </c>
      <c r="S79" s="175">
        <v>-0.9</v>
      </c>
    </row>
    <row r="80" spans="1:19" ht="13.5" customHeight="1">
      <c r="A80" s="324"/>
      <c r="B80" s="324" t="s">
        <v>417</v>
      </c>
      <c r="C80" s="325"/>
      <c r="D80" s="385">
        <v>0.3</v>
      </c>
      <c r="E80" s="386">
        <v>12.7</v>
      </c>
      <c r="F80" s="386">
        <v>0.5</v>
      </c>
      <c r="G80" s="386">
        <v>-2.9</v>
      </c>
      <c r="H80" s="386">
        <v>2.5</v>
      </c>
      <c r="I80" s="386">
        <v>1.9</v>
      </c>
      <c r="J80" s="386">
        <v>-1.2</v>
      </c>
      <c r="K80" s="386">
        <v>5.8</v>
      </c>
      <c r="L80" s="386">
        <v>-0.1</v>
      </c>
      <c r="M80" s="386">
        <v>1.2</v>
      </c>
      <c r="N80" s="386">
        <v>-4.9</v>
      </c>
      <c r="O80" s="386">
        <v>1.9</v>
      </c>
      <c r="P80" s="386">
        <v>3.7</v>
      </c>
      <c r="Q80" s="386">
        <v>1.8</v>
      </c>
      <c r="R80" s="386">
        <v>-1.6</v>
      </c>
      <c r="S80" s="386">
        <v>-9.6</v>
      </c>
    </row>
    <row r="81" spans="1:19" ht="13.5" customHeight="1">
      <c r="A81" s="324"/>
      <c r="B81" s="324" t="s">
        <v>418</v>
      </c>
      <c r="C81" s="325"/>
      <c r="D81" s="387">
        <v>-0.1</v>
      </c>
      <c r="E81" s="161">
        <v>-0.8</v>
      </c>
      <c r="F81" s="161">
        <v>-0.2</v>
      </c>
      <c r="G81" s="161">
        <v>-6</v>
      </c>
      <c r="H81" s="161">
        <v>-0.1</v>
      </c>
      <c r="I81" s="161">
        <v>0.7</v>
      </c>
      <c r="J81" s="161">
        <v>5</v>
      </c>
      <c r="K81" s="161">
        <v>1</v>
      </c>
      <c r="L81" s="161">
        <v>3.3</v>
      </c>
      <c r="M81" s="161">
        <v>0.1</v>
      </c>
      <c r="N81" s="161">
        <v>-4.6</v>
      </c>
      <c r="O81" s="161">
        <v>4.2</v>
      </c>
      <c r="P81" s="161">
        <v>11.4</v>
      </c>
      <c r="Q81" s="161">
        <v>-4.4</v>
      </c>
      <c r="R81" s="161">
        <v>-2.2</v>
      </c>
      <c r="S81" s="161">
        <v>-3.5</v>
      </c>
    </row>
    <row r="82" spans="1:19" ht="13.5" customHeight="1">
      <c r="A82" s="324"/>
      <c r="B82" s="324" t="s">
        <v>419</v>
      </c>
      <c r="C82" s="325"/>
      <c r="D82" s="387">
        <v>0.8</v>
      </c>
      <c r="E82" s="161">
        <v>-7.4</v>
      </c>
      <c r="F82" s="161">
        <v>1.3</v>
      </c>
      <c r="G82" s="161">
        <v>-5.9</v>
      </c>
      <c r="H82" s="161">
        <v>1.5</v>
      </c>
      <c r="I82" s="161">
        <v>0.2</v>
      </c>
      <c r="J82" s="161">
        <v>6</v>
      </c>
      <c r="K82" s="161">
        <v>-3.5</v>
      </c>
      <c r="L82" s="161">
        <v>2</v>
      </c>
      <c r="M82" s="161">
        <v>-0.2</v>
      </c>
      <c r="N82" s="161">
        <v>-5.7</v>
      </c>
      <c r="O82" s="161">
        <v>3.7</v>
      </c>
      <c r="P82" s="161">
        <v>12.9</v>
      </c>
      <c r="Q82" s="161">
        <v>-4</v>
      </c>
      <c r="R82" s="161">
        <v>1.2</v>
      </c>
      <c r="S82" s="161">
        <v>1.8</v>
      </c>
    </row>
    <row r="83" spans="1:19" ht="13.5" customHeight="1">
      <c r="A83" s="324"/>
      <c r="B83" s="324" t="s">
        <v>420</v>
      </c>
      <c r="C83" s="325"/>
      <c r="D83" s="387">
        <v>1.8</v>
      </c>
      <c r="E83" s="161">
        <v>-11.8</v>
      </c>
      <c r="F83" s="161">
        <v>1.3</v>
      </c>
      <c r="G83" s="161">
        <v>0.8</v>
      </c>
      <c r="H83" s="161">
        <v>1.7</v>
      </c>
      <c r="I83" s="161">
        <v>1.3</v>
      </c>
      <c r="J83" s="161">
        <v>1.3</v>
      </c>
      <c r="K83" s="161">
        <v>-5.2</v>
      </c>
      <c r="L83" s="161">
        <v>2.1</v>
      </c>
      <c r="M83" s="161">
        <v>0.9</v>
      </c>
      <c r="N83" s="161">
        <v>-0.6</v>
      </c>
      <c r="O83" s="161">
        <v>3.1</v>
      </c>
      <c r="P83" s="161">
        <v>10.8</v>
      </c>
      <c r="Q83" s="161">
        <v>3.3</v>
      </c>
      <c r="R83" s="161">
        <v>1.1</v>
      </c>
      <c r="S83" s="161">
        <v>2.4</v>
      </c>
    </row>
    <row r="84" spans="1:19" ht="13.5" customHeight="1">
      <c r="A84" s="324"/>
      <c r="B84" s="324" t="s">
        <v>421</v>
      </c>
      <c r="C84" s="325"/>
      <c r="D84" s="387">
        <v>1</v>
      </c>
      <c r="E84" s="161">
        <v>-5.9</v>
      </c>
      <c r="F84" s="161">
        <v>-0.5</v>
      </c>
      <c r="G84" s="161">
        <v>-0.5</v>
      </c>
      <c r="H84" s="161">
        <v>0.5</v>
      </c>
      <c r="I84" s="161">
        <v>-0.8</v>
      </c>
      <c r="J84" s="161">
        <v>3.3</v>
      </c>
      <c r="K84" s="161">
        <v>-4.7</v>
      </c>
      <c r="L84" s="161">
        <v>1.6</v>
      </c>
      <c r="M84" s="161">
        <v>-0.6</v>
      </c>
      <c r="N84" s="161">
        <v>1.3</v>
      </c>
      <c r="O84" s="161">
        <v>6.1</v>
      </c>
      <c r="P84" s="161">
        <v>10.3</v>
      </c>
      <c r="Q84" s="161">
        <v>3.3</v>
      </c>
      <c r="R84" s="161">
        <v>1.6</v>
      </c>
      <c r="S84" s="161">
        <v>-0.1</v>
      </c>
    </row>
    <row r="85" spans="1:19" ht="13.5" customHeight="1">
      <c r="A85" s="324"/>
      <c r="B85" s="324" t="s">
        <v>422</v>
      </c>
      <c r="C85" s="325"/>
      <c r="D85" s="387">
        <v>0.5</v>
      </c>
      <c r="E85" s="161">
        <v>-6.5</v>
      </c>
      <c r="F85" s="161">
        <v>0.9</v>
      </c>
      <c r="G85" s="161">
        <v>0.7</v>
      </c>
      <c r="H85" s="161">
        <v>2.4</v>
      </c>
      <c r="I85" s="161">
        <v>0.6</v>
      </c>
      <c r="J85" s="161">
        <v>-1.8</v>
      </c>
      <c r="K85" s="161">
        <v>-10.2</v>
      </c>
      <c r="L85" s="161">
        <v>1.7</v>
      </c>
      <c r="M85" s="161">
        <v>-0.3</v>
      </c>
      <c r="N85" s="161">
        <v>1.1</v>
      </c>
      <c r="O85" s="161">
        <v>3.4</v>
      </c>
      <c r="P85" s="161">
        <v>1.4</v>
      </c>
      <c r="Q85" s="161">
        <v>1.3</v>
      </c>
      <c r="R85" s="161">
        <v>-2</v>
      </c>
      <c r="S85" s="161">
        <v>2.1</v>
      </c>
    </row>
    <row r="86" spans="1:19" ht="13.5" customHeight="1">
      <c r="A86" s="324"/>
      <c r="B86" s="324" t="s">
        <v>391</v>
      </c>
      <c r="C86" s="325"/>
      <c r="D86" s="387">
        <v>1</v>
      </c>
      <c r="E86" s="161">
        <v>-0.5</v>
      </c>
      <c r="F86" s="161">
        <v>-0.3</v>
      </c>
      <c r="G86" s="161">
        <v>0.7</v>
      </c>
      <c r="H86" s="161">
        <v>-0.7</v>
      </c>
      <c r="I86" s="161">
        <v>0.8</v>
      </c>
      <c r="J86" s="161">
        <v>-0.1</v>
      </c>
      <c r="K86" s="161">
        <v>-9.1</v>
      </c>
      <c r="L86" s="161">
        <v>2.1</v>
      </c>
      <c r="M86" s="161">
        <v>1.7</v>
      </c>
      <c r="N86" s="161">
        <v>0.6</v>
      </c>
      <c r="O86" s="161">
        <v>3.8</v>
      </c>
      <c r="P86" s="161">
        <v>6.4</v>
      </c>
      <c r="Q86" s="161">
        <v>4</v>
      </c>
      <c r="R86" s="161">
        <v>4.9</v>
      </c>
      <c r="S86" s="161">
        <v>0.2</v>
      </c>
    </row>
    <row r="87" spans="1:19" ht="13.5" customHeight="1">
      <c r="A87" s="324"/>
      <c r="B87" s="324" t="s">
        <v>423</v>
      </c>
      <c r="C87" s="325"/>
      <c r="D87" s="387">
        <v>0.7</v>
      </c>
      <c r="E87" s="161">
        <v>-2.9</v>
      </c>
      <c r="F87" s="161">
        <v>-1</v>
      </c>
      <c r="G87" s="161">
        <v>0.5</v>
      </c>
      <c r="H87" s="161">
        <v>-2.1</v>
      </c>
      <c r="I87" s="161">
        <v>1.3</v>
      </c>
      <c r="J87" s="161">
        <v>-4.4</v>
      </c>
      <c r="K87" s="161">
        <v>-9.3</v>
      </c>
      <c r="L87" s="161">
        <v>4</v>
      </c>
      <c r="M87" s="161">
        <v>3</v>
      </c>
      <c r="N87" s="161">
        <v>3.3</v>
      </c>
      <c r="O87" s="161">
        <v>1.9</v>
      </c>
      <c r="P87" s="161">
        <v>12.5</v>
      </c>
      <c r="Q87" s="161">
        <v>5</v>
      </c>
      <c r="R87" s="161">
        <v>0.5</v>
      </c>
      <c r="S87" s="161">
        <v>0.1</v>
      </c>
    </row>
    <row r="88" spans="1:19" ht="13.5" customHeight="1">
      <c r="A88" s="324"/>
      <c r="B88" s="324" t="s">
        <v>448</v>
      </c>
      <c r="C88" s="325"/>
      <c r="D88" s="387">
        <v>1.5</v>
      </c>
      <c r="E88" s="161">
        <v>-5.6</v>
      </c>
      <c r="F88" s="161">
        <v>1.8</v>
      </c>
      <c r="G88" s="161">
        <v>0.8</v>
      </c>
      <c r="H88" s="161">
        <v>-1.4</v>
      </c>
      <c r="I88" s="161">
        <v>2</v>
      </c>
      <c r="J88" s="161">
        <v>2.2</v>
      </c>
      <c r="K88" s="161">
        <v>-9.3</v>
      </c>
      <c r="L88" s="161">
        <v>3.6</v>
      </c>
      <c r="M88" s="161">
        <v>-0.5</v>
      </c>
      <c r="N88" s="161">
        <v>2.9</v>
      </c>
      <c r="O88" s="161">
        <v>0.4</v>
      </c>
      <c r="P88" s="161">
        <v>0.5</v>
      </c>
      <c r="Q88" s="161">
        <v>2.5</v>
      </c>
      <c r="R88" s="161">
        <v>3.2</v>
      </c>
      <c r="S88" s="161">
        <v>3.8</v>
      </c>
    </row>
    <row r="89" spans="1:19" ht="13.5" customHeight="1">
      <c r="A89" s="324" t="s">
        <v>691</v>
      </c>
      <c r="B89" s="324" t="s">
        <v>424</v>
      </c>
      <c r="C89" s="325" t="s">
        <v>99</v>
      </c>
      <c r="D89" s="387">
        <v>-0.1</v>
      </c>
      <c r="E89" s="161">
        <v>-3</v>
      </c>
      <c r="F89" s="161">
        <v>0.6</v>
      </c>
      <c r="G89" s="161">
        <v>1.7</v>
      </c>
      <c r="H89" s="161">
        <v>-1.9</v>
      </c>
      <c r="I89" s="161">
        <v>-1.2</v>
      </c>
      <c r="J89" s="161">
        <v>-0.3</v>
      </c>
      <c r="K89" s="161">
        <v>-3.1</v>
      </c>
      <c r="L89" s="161">
        <v>3.7</v>
      </c>
      <c r="M89" s="161">
        <v>-1.4</v>
      </c>
      <c r="N89" s="161">
        <v>8.1</v>
      </c>
      <c r="O89" s="161">
        <v>4.5</v>
      </c>
      <c r="P89" s="161">
        <v>1</v>
      </c>
      <c r="Q89" s="161">
        <v>-2.4</v>
      </c>
      <c r="R89" s="161">
        <v>0.7</v>
      </c>
      <c r="S89" s="161">
        <v>-3.2</v>
      </c>
    </row>
    <row r="90" spans="1:19" ht="13.5" customHeight="1">
      <c r="A90" s="324"/>
      <c r="B90" s="324" t="s">
        <v>415</v>
      </c>
      <c r="C90" s="325"/>
      <c r="D90" s="387">
        <v>-0.2</v>
      </c>
      <c r="E90" s="161">
        <v>-6</v>
      </c>
      <c r="F90" s="161">
        <v>-0.8</v>
      </c>
      <c r="G90" s="161">
        <v>1</v>
      </c>
      <c r="H90" s="161">
        <v>-1.1</v>
      </c>
      <c r="I90" s="161">
        <v>1.4</v>
      </c>
      <c r="J90" s="161">
        <v>2.7</v>
      </c>
      <c r="K90" s="161">
        <v>-4.3</v>
      </c>
      <c r="L90" s="161">
        <v>1.4</v>
      </c>
      <c r="M90" s="161">
        <v>-1.9</v>
      </c>
      <c r="N90" s="161">
        <v>8.3</v>
      </c>
      <c r="O90" s="161">
        <v>2.8</v>
      </c>
      <c r="P90" s="161">
        <v>1.1</v>
      </c>
      <c r="Q90" s="161">
        <v>-2.6</v>
      </c>
      <c r="R90" s="161">
        <v>0.5</v>
      </c>
      <c r="S90" s="161">
        <v>0.9</v>
      </c>
    </row>
    <row r="91" spans="1:19" ht="13.5" customHeight="1">
      <c r="A91" s="324"/>
      <c r="B91" s="324" t="s">
        <v>416</v>
      </c>
      <c r="C91" s="325"/>
      <c r="D91" s="387">
        <v>-0.3</v>
      </c>
      <c r="E91" s="161">
        <v>-4.6</v>
      </c>
      <c r="F91" s="161">
        <v>-0.3</v>
      </c>
      <c r="G91" s="161">
        <v>1.4</v>
      </c>
      <c r="H91" s="161">
        <v>0.4</v>
      </c>
      <c r="I91" s="161">
        <v>1.8</v>
      </c>
      <c r="J91" s="161">
        <v>0.8</v>
      </c>
      <c r="K91" s="161">
        <v>-2.9</v>
      </c>
      <c r="L91" s="161">
        <v>4.3</v>
      </c>
      <c r="M91" s="161">
        <v>-3.9</v>
      </c>
      <c r="N91" s="161">
        <v>6.8</v>
      </c>
      <c r="O91" s="161">
        <v>-1.4</v>
      </c>
      <c r="P91" s="161">
        <v>-0.4</v>
      </c>
      <c r="Q91" s="161">
        <v>-3.8</v>
      </c>
      <c r="R91" s="161">
        <v>2.9</v>
      </c>
      <c r="S91" s="161">
        <v>1.2</v>
      </c>
    </row>
    <row r="92" spans="1:19" ht="13.5" customHeight="1">
      <c r="A92" s="170"/>
      <c r="B92" s="336" t="s">
        <v>371</v>
      </c>
      <c r="C92" s="171"/>
      <c r="D92" s="236">
        <v>-1.8</v>
      </c>
      <c r="E92" s="237">
        <v>-7.6</v>
      </c>
      <c r="F92" s="237">
        <v>-0.8</v>
      </c>
      <c r="G92" s="237">
        <v>3.3</v>
      </c>
      <c r="H92" s="237">
        <v>-1.3</v>
      </c>
      <c r="I92" s="237">
        <v>-0.8</v>
      </c>
      <c r="J92" s="237">
        <v>-3</v>
      </c>
      <c r="K92" s="237">
        <v>-4.4</v>
      </c>
      <c r="L92" s="237">
        <v>3.5</v>
      </c>
      <c r="M92" s="237">
        <v>-4.9</v>
      </c>
      <c r="N92" s="237">
        <v>1.6</v>
      </c>
      <c r="O92" s="237">
        <v>1.6</v>
      </c>
      <c r="P92" s="237">
        <v>0.3</v>
      </c>
      <c r="Q92" s="237">
        <v>-6.8</v>
      </c>
      <c r="R92" s="237">
        <v>6.6</v>
      </c>
      <c r="S92" s="173">
        <v>0.5</v>
      </c>
    </row>
    <row r="93" spans="1:35" ht="27" customHeight="1">
      <c r="A93" s="654" t="s">
        <v>272</v>
      </c>
      <c r="B93" s="654"/>
      <c r="C93" s="654"/>
      <c r="D93" s="177">
        <v>1.2</v>
      </c>
      <c r="E93" s="176">
        <v>1.8</v>
      </c>
      <c r="F93" s="176">
        <v>1.7</v>
      </c>
      <c r="G93" s="176">
        <v>3</v>
      </c>
      <c r="H93" s="176">
        <v>-1.6</v>
      </c>
      <c r="I93" s="176">
        <v>3.9</v>
      </c>
      <c r="J93" s="176">
        <v>2</v>
      </c>
      <c r="K93" s="176">
        <v>1.7</v>
      </c>
      <c r="L93" s="176">
        <v>0.6</v>
      </c>
      <c r="M93" s="176">
        <v>1.4</v>
      </c>
      <c r="N93" s="176">
        <v>-3</v>
      </c>
      <c r="O93" s="176">
        <v>7.7</v>
      </c>
      <c r="P93" s="176">
        <v>-0.2</v>
      </c>
      <c r="Q93" s="176">
        <v>-0.3</v>
      </c>
      <c r="R93" s="176">
        <v>3.2</v>
      </c>
      <c r="S93" s="176">
        <v>0.3</v>
      </c>
      <c r="T93" s="331"/>
      <c r="U93" s="331"/>
      <c r="V93" s="331"/>
      <c r="W93" s="331"/>
      <c r="X93" s="331"/>
      <c r="Y93" s="331"/>
      <c r="Z93" s="331"/>
      <c r="AA93" s="331"/>
      <c r="AB93" s="331"/>
      <c r="AC93" s="331"/>
      <c r="AD93" s="331"/>
      <c r="AE93" s="331"/>
      <c r="AF93" s="331"/>
      <c r="AG93" s="331"/>
      <c r="AH93" s="331"/>
      <c r="AI93" s="331"/>
    </row>
    <row r="94" spans="1:36" s="330" customFormat="1" ht="27" customHeight="1">
      <c r="A94" s="150"/>
      <c r="B94" s="150"/>
      <c r="C94" s="150"/>
      <c r="D94" s="339"/>
      <c r="E94" s="339"/>
      <c r="F94" s="339"/>
      <c r="G94" s="339"/>
      <c r="H94" s="339"/>
      <c r="I94" s="339"/>
      <c r="J94" s="339"/>
      <c r="K94" s="339"/>
      <c r="L94" s="339"/>
      <c r="M94" s="339"/>
      <c r="N94" s="339"/>
      <c r="O94" s="339"/>
      <c r="P94" s="339"/>
      <c r="Q94" s="339"/>
      <c r="R94" s="339"/>
      <c r="S94" s="338"/>
      <c r="T94" s="316"/>
      <c r="U94" s="316"/>
      <c r="V94" s="316"/>
      <c r="W94" s="316"/>
      <c r="X94" s="316"/>
      <c r="Y94" s="316"/>
      <c r="Z94" s="316"/>
      <c r="AA94" s="316"/>
      <c r="AB94" s="316"/>
      <c r="AC94" s="316"/>
      <c r="AD94" s="316"/>
      <c r="AE94" s="316"/>
      <c r="AF94" s="316"/>
      <c r="AG94" s="316"/>
      <c r="AH94" s="316"/>
      <c r="AI94" s="316"/>
      <c r="AJ94" s="316"/>
    </row>
  </sheetData>
  <sheetProtection/>
  <mergeCells count="11">
    <mergeCell ref="A93:C93"/>
    <mergeCell ref="G2:N2"/>
    <mergeCell ref="A50:C52"/>
    <mergeCell ref="D53:R53"/>
    <mergeCell ref="D73:S73"/>
    <mergeCell ref="D27:S27"/>
    <mergeCell ref="A47:C47"/>
    <mergeCell ref="H49:O49"/>
    <mergeCell ref="H3:O3"/>
    <mergeCell ref="A4:C6"/>
    <mergeCell ref="D7:R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worksheet>
</file>

<file path=xl/worksheets/sheet12.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6" bestFit="1" customWidth="1"/>
    <col min="2" max="2" width="3.19921875" style="316" bestFit="1" customWidth="1"/>
    <col min="3" max="3" width="3.09765625" style="316" bestFit="1" customWidth="1"/>
    <col min="4" max="19" width="8.19921875" style="316" customWidth="1"/>
    <col min="20" max="35" width="7.59765625" style="316" customWidth="1"/>
    <col min="36" max="16384" width="9" style="316" customWidth="1"/>
  </cols>
  <sheetData>
    <row r="1" spans="1:31" ht="18.75">
      <c r="A1" s="317"/>
      <c r="B1" s="317"/>
      <c r="C1" s="317"/>
      <c r="D1" s="317"/>
      <c r="E1" s="142"/>
      <c r="F1" s="142"/>
      <c r="G1" s="198"/>
      <c r="H1" s="198"/>
      <c r="I1" s="198"/>
      <c r="J1" s="198"/>
      <c r="K1" s="198"/>
      <c r="L1" s="198"/>
      <c r="M1" s="198"/>
      <c r="N1" s="198"/>
      <c r="O1" s="198"/>
      <c r="P1" s="142"/>
      <c r="Q1" s="142"/>
      <c r="R1" s="317"/>
      <c r="S1" s="142"/>
      <c r="T1" s="142"/>
      <c r="U1" s="142"/>
      <c r="V1" s="142"/>
      <c r="W1" s="142"/>
      <c r="X1" s="142"/>
      <c r="Y1" s="142"/>
      <c r="Z1" s="142"/>
      <c r="AA1" s="142"/>
      <c r="AB1" s="142"/>
      <c r="AC1" s="142"/>
      <c r="AD1" s="142"/>
      <c r="AE1" s="142"/>
    </row>
    <row r="2" spans="1:31" ht="18.75">
      <c r="A2" s="317"/>
      <c r="B2" s="317"/>
      <c r="C2" s="317"/>
      <c r="D2" s="317"/>
      <c r="E2" s="142"/>
      <c r="F2" s="142"/>
      <c r="G2" s="663" t="s">
        <v>75</v>
      </c>
      <c r="H2" s="663"/>
      <c r="I2" s="663"/>
      <c r="J2" s="663"/>
      <c r="K2" s="663"/>
      <c r="L2" s="663"/>
      <c r="M2" s="663"/>
      <c r="N2" s="663"/>
      <c r="O2" s="315"/>
      <c r="P2" s="142"/>
      <c r="Q2" s="142"/>
      <c r="R2" s="317"/>
      <c r="S2" s="142"/>
      <c r="T2" s="142"/>
      <c r="U2" s="142"/>
      <c r="V2" s="142"/>
      <c r="W2" s="142"/>
      <c r="X2" s="142"/>
      <c r="Y2" s="142"/>
      <c r="Z2" s="142"/>
      <c r="AA2" s="142"/>
      <c r="AB2" s="142"/>
      <c r="AC2" s="142"/>
      <c r="AD2" s="142"/>
      <c r="AE2" s="142"/>
    </row>
    <row r="3" spans="1:19" ht="17.25">
      <c r="A3" s="159" t="s">
        <v>223</v>
      </c>
      <c r="B3" s="318"/>
      <c r="C3" s="318"/>
      <c r="H3" s="664"/>
      <c r="I3" s="664"/>
      <c r="J3" s="664"/>
      <c r="K3" s="664"/>
      <c r="L3" s="664"/>
      <c r="M3" s="664"/>
      <c r="N3" s="664"/>
      <c r="O3" s="664"/>
      <c r="S3" s="151" t="s">
        <v>688</v>
      </c>
    </row>
    <row r="4" spans="1:19" ht="13.5">
      <c r="A4" s="656" t="s">
        <v>379</v>
      </c>
      <c r="B4" s="656"/>
      <c r="C4" s="657"/>
      <c r="D4" s="143" t="s">
        <v>13</v>
      </c>
      <c r="E4" s="143" t="s">
        <v>14</v>
      </c>
      <c r="F4" s="143" t="s">
        <v>15</v>
      </c>
      <c r="G4" s="143" t="s">
        <v>16</v>
      </c>
      <c r="H4" s="143" t="s">
        <v>17</v>
      </c>
      <c r="I4" s="143" t="s">
        <v>18</v>
      </c>
      <c r="J4" s="143" t="s">
        <v>19</v>
      </c>
      <c r="K4" s="143" t="s">
        <v>20</v>
      </c>
      <c r="L4" s="143" t="s">
        <v>21</v>
      </c>
      <c r="M4" s="143" t="s">
        <v>22</v>
      </c>
      <c r="N4" s="143" t="s">
        <v>459</v>
      </c>
      <c r="O4" s="143" t="s">
        <v>24</v>
      </c>
      <c r="P4" s="143" t="s">
        <v>25</v>
      </c>
      <c r="Q4" s="143" t="s">
        <v>26</v>
      </c>
      <c r="R4" s="143" t="s">
        <v>27</v>
      </c>
      <c r="S4" s="143" t="s">
        <v>28</v>
      </c>
    </row>
    <row r="5" spans="1:19" ht="13.5">
      <c r="A5" s="658"/>
      <c r="B5" s="658"/>
      <c r="C5" s="659"/>
      <c r="D5" s="144" t="s">
        <v>392</v>
      </c>
      <c r="E5" s="144"/>
      <c r="F5" s="144"/>
      <c r="G5" s="144" t="s">
        <v>450</v>
      </c>
      <c r="H5" s="144" t="s">
        <v>393</v>
      </c>
      <c r="I5" s="144" t="s">
        <v>394</v>
      </c>
      <c r="J5" s="144" t="s">
        <v>395</v>
      </c>
      <c r="K5" s="144" t="s">
        <v>396</v>
      </c>
      <c r="L5" s="145" t="s">
        <v>397</v>
      </c>
      <c r="M5" s="146" t="s">
        <v>398</v>
      </c>
      <c r="N5" s="145" t="s">
        <v>457</v>
      </c>
      <c r="O5" s="145" t="s">
        <v>399</v>
      </c>
      <c r="P5" s="145" t="s">
        <v>400</v>
      </c>
      <c r="Q5" s="145" t="s">
        <v>401</v>
      </c>
      <c r="R5" s="145" t="s">
        <v>402</v>
      </c>
      <c r="S5" s="189" t="s">
        <v>158</v>
      </c>
    </row>
    <row r="6" spans="1:19" ht="18" customHeight="1">
      <c r="A6" s="660"/>
      <c r="B6" s="660"/>
      <c r="C6" s="661"/>
      <c r="D6" s="147" t="s">
        <v>403</v>
      </c>
      <c r="E6" s="147" t="s">
        <v>270</v>
      </c>
      <c r="F6" s="147" t="s">
        <v>271</v>
      </c>
      <c r="G6" s="147" t="s">
        <v>451</v>
      </c>
      <c r="H6" s="147" t="s">
        <v>404</v>
      </c>
      <c r="I6" s="147" t="s">
        <v>405</v>
      </c>
      <c r="J6" s="147" t="s">
        <v>406</v>
      </c>
      <c r="K6" s="147" t="s">
        <v>407</v>
      </c>
      <c r="L6" s="148" t="s">
        <v>408</v>
      </c>
      <c r="M6" s="149" t="s">
        <v>409</v>
      </c>
      <c r="N6" s="148" t="s">
        <v>458</v>
      </c>
      <c r="O6" s="148" t="s">
        <v>410</v>
      </c>
      <c r="P6" s="149" t="s">
        <v>411</v>
      </c>
      <c r="Q6" s="149" t="s">
        <v>412</v>
      </c>
      <c r="R6" s="148" t="s">
        <v>455</v>
      </c>
      <c r="S6" s="148" t="s">
        <v>159</v>
      </c>
    </row>
    <row r="7" spans="1:19" ht="15.75" customHeight="1">
      <c r="A7" s="164"/>
      <c r="B7" s="164"/>
      <c r="C7" s="164"/>
      <c r="D7" s="662" t="s">
        <v>449</v>
      </c>
      <c r="E7" s="662"/>
      <c r="F7" s="662"/>
      <c r="G7" s="662"/>
      <c r="H7" s="662"/>
      <c r="I7" s="662"/>
      <c r="J7" s="662"/>
      <c r="K7" s="662"/>
      <c r="L7" s="662"/>
      <c r="M7" s="662"/>
      <c r="N7" s="662"/>
      <c r="O7" s="662"/>
      <c r="P7" s="662"/>
      <c r="Q7" s="662"/>
      <c r="R7" s="662"/>
      <c r="S7" s="164"/>
    </row>
    <row r="8" spans="1:19" ht="13.5" customHeight="1">
      <c r="A8" s="319" t="s">
        <v>413</v>
      </c>
      <c r="B8" s="319" t="s">
        <v>452</v>
      </c>
      <c r="C8" s="320" t="s">
        <v>414</v>
      </c>
      <c r="D8" s="321">
        <v>98.9</v>
      </c>
      <c r="E8" s="322">
        <v>103</v>
      </c>
      <c r="F8" s="322">
        <v>97.1</v>
      </c>
      <c r="G8" s="322">
        <v>100.4</v>
      </c>
      <c r="H8" s="322">
        <v>102.4</v>
      </c>
      <c r="I8" s="322">
        <v>95.1</v>
      </c>
      <c r="J8" s="322">
        <v>101.3</v>
      </c>
      <c r="K8" s="322">
        <v>105.2</v>
      </c>
      <c r="L8" s="323">
        <v>98.2</v>
      </c>
      <c r="M8" s="323">
        <v>100.3</v>
      </c>
      <c r="N8" s="323">
        <v>90.7</v>
      </c>
      <c r="O8" s="323">
        <v>109.1</v>
      </c>
      <c r="P8" s="322">
        <v>94.4</v>
      </c>
      <c r="Q8" s="322">
        <v>99.2</v>
      </c>
      <c r="R8" s="322">
        <v>98.9</v>
      </c>
      <c r="S8" s="323">
        <v>99.9</v>
      </c>
    </row>
    <row r="9" spans="1:19" ht="13.5" customHeight="1">
      <c r="A9" s="324"/>
      <c r="B9" s="324" t="s">
        <v>95</v>
      </c>
      <c r="C9" s="325"/>
      <c r="D9" s="326">
        <v>99.8</v>
      </c>
      <c r="E9" s="160">
        <v>103.6</v>
      </c>
      <c r="F9" s="160">
        <v>98.6</v>
      </c>
      <c r="G9" s="160">
        <v>102.3</v>
      </c>
      <c r="H9" s="160">
        <v>102.6</v>
      </c>
      <c r="I9" s="160">
        <v>98.4</v>
      </c>
      <c r="J9" s="160">
        <v>99.7</v>
      </c>
      <c r="K9" s="160">
        <v>108.9</v>
      </c>
      <c r="L9" s="327">
        <v>98.1</v>
      </c>
      <c r="M9" s="327">
        <v>103.5</v>
      </c>
      <c r="N9" s="327">
        <v>93.5</v>
      </c>
      <c r="O9" s="327">
        <v>106.6</v>
      </c>
      <c r="P9" s="160">
        <v>94</v>
      </c>
      <c r="Q9" s="160">
        <v>99.5</v>
      </c>
      <c r="R9" s="160">
        <v>102.8</v>
      </c>
      <c r="S9" s="327">
        <v>102.1</v>
      </c>
    </row>
    <row r="10" spans="1:19" ht="13.5">
      <c r="A10" s="324"/>
      <c r="B10" s="324" t="s">
        <v>97</v>
      </c>
      <c r="C10" s="325"/>
      <c r="D10" s="326">
        <v>98.9</v>
      </c>
      <c r="E10" s="160">
        <v>103.4</v>
      </c>
      <c r="F10" s="160">
        <v>98.3</v>
      </c>
      <c r="G10" s="160">
        <v>102.3</v>
      </c>
      <c r="H10" s="160">
        <v>97.7</v>
      </c>
      <c r="I10" s="160">
        <v>99.9</v>
      </c>
      <c r="J10" s="160">
        <v>99.6</v>
      </c>
      <c r="K10" s="160">
        <v>104.8</v>
      </c>
      <c r="L10" s="327">
        <v>99.4</v>
      </c>
      <c r="M10" s="327">
        <v>106.4</v>
      </c>
      <c r="N10" s="327">
        <v>92.3</v>
      </c>
      <c r="O10" s="327">
        <v>100.2</v>
      </c>
      <c r="P10" s="160">
        <v>99.1</v>
      </c>
      <c r="Q10" s="160">
        <v>94.3</v>
      </c>
      <c r="R10" s="160">
        <v>102.9</v>
      </c>
      <c r="S10" s="327">
        <v>99.9</v>
      </c>
    </row>
    <row r="11" spans="1:19" ht="13.5" customHeight="1">
      <c r="A11" s="324"/>
      <c r="B11" s="324" t="s">
        <v>98</v>
      </c>
      <c r="C11" s="325"/>
      <c r="D11" s="326">
        <v>97.8</v>
      </c>
      <c r="E11" s="160">
        <v>103</v>
      </c>
      <c r="F11" s="160">
        <v>98.7</v>
      </c>
      <c r="G11" s="160">
        <v>102.3</v>
      </c>
      <c r="H11" s="160">
        <v>95.7</v>
      </c>
      <c r="I11" s="160">
        <v>98.8</v>
      </c>
      <c r="J11" s="160">
        <v>97</v>
      </c>
      <c r="K11" s="160">
        <v>98.2</v>
      </c>
      <c r="L11" s="327">
        <v>100.4</v>
      </c>
      <c r="M11" s="327">
        <v>100.6</v>
      </c>
      <c r="N11" s="327">
        <v>90.8</v>
      </c>
      <c r="O11" s="327">
        <v>102.5</v>
      </c>
      <c r="P11" s="160">
        <v>91.1</v>
      </c>
      <c r="Q11" s="160">
        <v>94.4</v>
      </c>
      <c r="R11" s="160">
        <v>104.7</v>
      </c>
      <c r="S11" s="327">
        <v>99.5</v>
      </c>
    </row>
    <row r="12" spans="1:19" ht="13.5" customHeight="1">
      <c r="A12" s="324"/>
      <c r="B12" s="324" t="s">
        <v>689</v>
      </c>
      <c r="C12" s="335"/>
      <c r="D12" s="328">
        <v>100</v>
      </c>
      <c r="E12" s="329">
        <v>100</v>
      </c>
      <c r="F12" s="329">
        <v>100</v>
      </c>
      <c r="G12" s="329">
        <v>100</v>
      </c>
      <c r="H12" s="329">
        <v>100</v>
      </c>
      <c r="I12" s="329">
        <v>100</v>
      </c>
      <c r="J12" s="329">
        <v>100</v>
      </c>
      <c r="K12" s="329">
        <v>100</v>
      </c>
      <c r="L12" s="329">
        <v>100</v>
      </c>
      <c r="M12" s="329">
        <v>100</v>
      </c>
      <c r="N12" s="329">
        <v>100</v>
      </c>
      <c r="O12" s="329">
        <v>100</v>
      </c>
      <c r="P12" s="329">
        <v>100</v>
      </c>
      <c r="Q12" s="329">
        <v>100</v>
      </c>
      <c r="R12" s="329">
        <v>100</v>
      </c>
      <c r="S12" s="329">
        <v>100</v>
      </c>
    </row>
    <row r="13" spans="1:19" ht="13.5" customHeight="1">
      <c r="A13" s="229"/>
      <c r="B13" s="170" t="s">
        <v>690</v>
      </c>
      <c r="C13" s="230"/>
      <c r="D13" s="174">
        <v>99.4</v>
      </c>
      <c r="E13" s="175">
        <v>98.5</v>
      </c>
      <c r="F13" s="175">
        <v>100.5</v>
      </c>
      <c r="G13" s="175">
        <v>99.4</v>
      </c>
      <c r="H13" s="175">
        <v>94.3</v>
      </c>
      <c r="I13" s="175">
        <v>101.7</v>
      </c>
      <c r="J13" s="175">
        <v>96.9</v>
      </c>
      <c r="K13" s="175">
        <v>97.2</v>
      </c>
      <c r="L13" s="175">
        <v>98.3</v>
      </c>
      <c r="M13" s="175">
        <v>95.6</v>
      </c>
      <c r="N13" s="175">
        <v>94.5</v>
      </c>
      <c r="O13" s="175">
        <v>93.6</v>
      </c>
      <c r="P13" s="175">
        <v>109.2</v>
      </c>
      <c r="Q13" s="175">
        <v>99.4</v>
      </c>
      <c r="R13" s="175">
        <v>99.8</v>
      </c>
      <c r="S13" s="175">
        <v>103.2</v>
      </c>
    </row>
    <row r="14" spans="1:19" ht="13.5" customHeight="1">
      <c r="A14" s="324"/>
      <c r="B14" s="324" t="s">
        <v>417</v>
      </c>
      <c r="C14" s="325"/>
      <c r="D14" s="385">
        <v>104.9</v>
      </c>
      <c r="E14" s="386">
        <v>101.4</v>
      </c>
      <c r="F14" s="386">
        <v>106.7</v>
      </c>
      <c r="G14" s="386">
        <v>101.2</v>
      </c>
      <c r="H14" s="386">
        <v>107.2</v>
      </c>
      <c r="I14" s="386">
        <v>108.6</v>
      </c>
      <c r="J14" s="386">
        <v>102.3</v>
      </c>
      <c r="K14" s="386">
        <v>99</v>
      </c>
      <c r="L14" s="386">
        <v>107.8</v>
      </c>
      <c r="M14" s="386">
        <v>102.5</v>
      </c>
      <c r="N14" s="386">
        <v>97.9</v>
      </c>
      <c r="O14" s="386">
        <v>95.7</v>
      </c>
      <c r="P14" s="386">
        <v>118.1</v>
      </c>
      <c r="Q14" s="386">
        <v>105.1</v>
      </c>
      <c r="R14" s="386">
        <v>102.3</v>
      </c>
      <c r="S14" s="386">
        <v>106.7</v>
      </c>
    </row>
    <row r="15" spans="1:19" ht="13.5" customHeight="1">
      <c r="A15" s="324"/>
      <c r="B15" s="324" t="s">
        <v>418</v>
      </c>
      <c r="C15" s="325"/>
      <c r="D15" s="387">
        <v>95.3</v>
      </c>
      <c r="E15" s="161">
        <v>89</v>
      </c>
      <c r="F15" s="161">
        <v>92.6</v>
      </c>
      <c r="G15" s="161">
        <v>88.3</v>
      </c>
      <c r="H15" s="161">
        <v>96.5</v>
      </c>
      <c r="I15" s="161">
        <v>100.1</v>
      </c>
      <c r="J15" s="161">
        <v>97.3</v>
      </c>
      <c r="K15" s="161">
        <v>92.5</v>
      </c>
      <c r="L15" s="161">
        <v>97.8</v>
      </c>
      <c r="M15" s="161">
        <v>90.7</v>
      </c>
      <c r="N15" s="161">
        <v>98.4</v>
      </c>
      <c r="O15" s="161">
        <v>92.7</v>
      </c>
      <c r="P15" s="161">
        <v>108.9</v>
      </c>
      <c r="Q15" s="161">
        <v>93.5</v>
      </c>
      <c r="R15" s="161">
        <v>97.9</v>
      </c>
      <c r="S15" s="161">
        <v>99.2</v>
      </c>
    </row>
    <row r="16" spans="1:19" ht="13.5" customHeight="1">
      <c r="A16" s="324"/>
      <c r="B16" s="324" t="s">
        <v>419</v>
      </c>
      <c r="C16" s="325"/>
      <c r="D16" s="387">
        <v>104</v>
      </c>
      <c r="E16" s="161">
        <v>102.2</v>
      </c>
      <c r="F16" s="161">
        <v>104.4</v>
      </c>
      <c r="G16" s="161">
        <v>105.8</v>
      </c>
      <c r="H16" s="161">
        <v>98.4</v>
      </c>
      <c r="I16" s="161">
        <v>103.8</v>
      </c>
      <c r="J16" s="161">
        <v>102.2</v>
      </c>
      <c r="K16" s="161">
        <v>102.3</v>
      </c>
      <c r="L16" s="161">
        <v>100.4</v>
      </c>
      <c r="M16" s="161">
        <v>99.7</v>
      </c>
      <c r="N16" s="161">
        <v>96.7</v>
      </c>
      <c r="O16" s="161">
        <v>95.2</v>
      </c>
      <c r="P16" s="161">
        <v>125.8</v>
      </c>
      <c r="Q16" s="161">
        <v>105.5</v>
      </c>
      <c r="R16" s="161">
        <v>104.3</v>
      </c>
      <c r="S16" s="161">
        <v>106.1</v>
      </c>
    </row>
    <row r="17" spans="1:19" ht="13.5" customHeight="1">
      <c r="A17" s="324"/>
      <c r="B17" s="324" t="s">
        <v>420</v>
      </c>
      <c r="C17" s="325"/>
      <c r="D17" s="387">
        <v>101</v>
      </c>
      <c r="E17" s="161">
        <v>100.7</v>
      </c>
      <c r="F17" s="161">
        <v>103.4</v>
      </c>
      <c r="G17" s="161">
        <v>95.5</v>
      </c>
      <c r="H17" s="161">
        <v>96.6</v>
      </c>
      <c r="I17" s="161">
        <v>101.8</v>
      </c>
      <c r="J17" s="161">
        <v>95</v>
      </c>
      <c r="K17" s="161">
        <v>103</v>
      </c>
      <c r="L17" s="161">
        <v>100</v>
      </c>
      <c r="M17" s="161">
        <v>98.1</v>
      </c>
      <c r="N17" s="161">
        <v>92.3</v>
      </c>
      <c r="O17" s="161">
        <v>97.2</v>
      </c>
      <c r="P17" s="161">
        <v>111.6</v>
      </c>
      <c r="Q17" s="161">
        <v>101.5</v>
      </c>
      <c r="R17" s="161">
        <v>102.8</v>
      </c>
      <c r="S17" s="161">
        <v>105</v>
      </c>
    </row>
    <row r="18" spans="1:19" ht="13.5" customHeight="1">
      <c r="A18" s="324"/>
      <c r="B18" s="324" t="s">
        <v>421</v>
      </c>
      <c r="C18" s="325"/>
      <c r="D18" s="387">
        <v>94.7</v>
      </c>
      <c r="E18" s="161">
        <v>94.3</v>
      </c>
      <c r="F18" s="161">
        <v>93.6</v>
      </c>
      <c r="G18" s="161">
        <v>98.6</v>
      </c>
      <c r="H18" s="161">
        <v>90</v>
      </c>
      <c r="I18" s="161">
        <v>98.2</v>
      </c>
      <c r="J18" s="161">
        <v>93.5</v>
      </c>
      <c r="K18" s="161">
        <v>99.4</v>
      </c>
      <c r="L18" s="161">
        <v>95.1</v>
      </c>
      <c r="M18" s="161">
        <v>87.5</v>
      </c>
      <c r="N18" s="161">
        <v>94</v>
      </c>
      <c r="O18" s="161">
        <v>101.4</v>
      </c>
      <c r="P18" s="161">
        <v>87.9</v>
      </c>
      <c r="Q18" s="161">
        <v>95.7</v>
      </c>
      <c r="R18" s="161">
        <v>102.9</v>
      </c>
      <c r="S18" s="161">
        <v>103.5</v>
      </c>
    </row>
    <row r="19" spans="1:19" ht="13.5" customHeight="1">
      <c r="A19" s="324"/>
      <c r="B19" s="324" t="s">
        <v>422</v>
      </c>
      <c r="C19" s="325"/>
      <c r="D19" s="387">
        <v>99.2</v>
      </c>
      <c r="E19" s="161">
        <v>100.5</v>
      </c>
      <c r="F19" s="161">
        <v>101.4</v>
      </c>
      <c r="G19" s="161">
        <v>98.5</v>
      </c>
      <c r="H19" s="161">
        <v>90.4</v>
      </c>
      <c r="I19" s="161">
        <v>100.6</v>
      </c>
      <c r="J19" s="161">
        <v>94.2</v>
      </c>
      <c r="K19" s="161">
        <v>94.4</v>
      </c>
      <c r="L19" s="161">
        <v>99.8</v>
      </c>
      <c r="M19" s="161">
        <v>94.2</v>
      </c>
      <c r="N19" s="161">
        <v>92.4</v>
      </c>
      <c r="O19" s="161">
        <v>92.6</v>
      </c>
      <c r="P19" s="161">
        <v>110.9</v>
      </c>
      <c r="Q19" s="161">
        <v>100.3</v>
      </c>
      <c r="R19" s="161">
        <v>98.9</v>
      </c>
      <c r="S19" s="161">
        <v>103.9</v>
      </c>
    </row>
    <row r="20" spans="1:19" ht="13.5" customHeight="1">
      <c r="A20" s="324"/>
      <c r="B20" s="324" t="s">
        <v>391</v>
      </c>
      <c r="C20" s="325"/>
      <c r="D20" s="387">
        <v>98.3</v>
      </c>
      <c r="E20" s="161">
        <v>102</v>
      </c>
      <c r="F20" s="161">
        <v>102.1</v>
      </c>
      <c r="G20" s="161">
        <v>99.9</v>
      </c>
      <c r="H20" s="161">
        <v>88.2</v>
      </c>
      <c r="I20" s="161">
        <v>99.4</v>
      </c>
      <c r="J20" s="161">
        <v>92</v>
      </c>
      <c r="K20" s="161">
        <v>95.3</v>
      </c>
      <c r="L20" s="161">
        <v>94.1</v>
      </c>
      <c r="M20" s="161">
        <v>93.1</v>
      </c>
      <c r="N20" s="161">
        <v>88.4</v>
      </c>
      <c r="O20" s="161">
        <v>90.3</v>
      </c>
      <c r="P20" s="161">
        <v>111.6</v>
      </c>
      <c r="Q20" s="161">
        <v>96.6</v>
      </c>
      <c r="R20" s="161">
        <v>98.3</v>
      </c>
      <c r="S20" s="161">
        <v>103.1</v>
      </c>
    </row>
    <row r="21" spans="1:19" ht="13.5" customHeight="1">
      <c r="A21" s="324"/>
      <c r="B21" s="324" t="s">
        <v>423</v>
      </c>
      <c r="C21" s="325"/>
      <c r="D21" s="387">
        <v>100.6</v>
      </c>
      <c r="E21" s="161">
        <v>104</v>
      </c>
      <c r="F21" s="161">
        <v>103.3</v>
      </c>
      <c r="G21" s="161">
        <v>97.7</v>
      </c>
      <c r="H21" s="161">
        <v>91.4</v>
      </c>
      <c r="I21" s="161">
        <v>102.2</v>
      </c>
      <c r="J21" s="161">
        <v>95.9</v>
      </c>
      <c r="K21" s="161">
        <v>96.9</v>
      </c>
      <c r="L21" s="161">
        <v>95.1</v>
      </c>
      <c r="M21" s="161">
        <v>95.9</v>
      </c>
      <c r="N21" s="161">
        <v>93.9</v>
      </c>
      <c r="O21" s="161">
        <v>94.2</v>
      </c>
      <c r="P21" s="161">
        <v>112.2</v>
      </c>
      <c r="Q21" s="161">
        <v>99</v>
      </c>
      <c r="R21" s="161">
        <v>99</v>
      </c>
      <c r="S21" s="161">
        <v>104.4</v>
      </c>
    </row>
    <row r="22" spans="1:19" ht="13.5" customHeight="1">
      <c r="A22" s="324"/>
      <c r="B22" s="324" t="s">
        <v>448</v>
      </c>
      <c r="C22" s="325"/>
      <c r="D22" s="387">
        <v>100.1</v>
      </c>
      <c r="E22" s="161">
        <v>103.6</v>
      </c>
      <c r="F22" s="161">
        <v>103.4</v>
      </c>
      <c r="G22" s="161">
        <v>97.5</v>
      </c>
      <c r="H22" s="161">
        <v>88.2</v>
      </c>
      <c r="I22" s="161">
        <v>103</v>
      </c>
      <c r="J22" s="161">
        <v>96.1</v>
      </c>
      <c r="K22" s="161">
        <v>99.8</v>
      </c>
      <c r="L22" s="161">
        <v>97.1</v>
      </c>
      <c r="M22" s="161">
        <v>95.5</v>
      </c>
      <c r="N22" s="161">
        <v>96.4</v>
      </c>
      <c r="O22" s="161">
        <v>99.2</v>
      </c>
      <c r="P22" s="161">
        <v>98.6</v>
      </c>
      <c r="Q22" s="161">
        <v>97.5</v>
      </c>
      <c r="R22" s="161">
        <v>99.6</v>
      </c>
      <c r="S22" s="161">
        <v>104.2</v>
      </c>
    </row>
    <row r="23" spans="1:19" ht="13.5" customHeight="1">
      <c r="A23" s="324" t="s">
        <v>691</v>
      </c>
      <c r="B23" s="324" t="s">
        <v>424</v>
      </c>
      <c r="C23" s="325" t="s">
        <v>99</v>
      </c>
      <c r="D23" s="387">
        <v>90.4</v>
      </c>
      <c r="E23" s="161">
        <v>88.1</v>
      </c>
      <c r="F23" s="161">
        <v>89.3</v>
      </c>
      <c r="G23" s="161">
        <v>95.5</v>
      </c>
      <c r="H23" s="161">
        <v>80.9</v>
      </c>
      <c r="I23" s="161">
        <v>91.3</v>
      </c>
      <c r="J23" s="161">
        <v>88</v>
      </c>
      <c r="K23" s="161">
        <v>93.6</v>
      </c>
      <c r="L23" s="161">
        <v>87.9</v>
      </c>
      <c r="M23" s="161">
        <v>86.1</v>
      </c>
      <c r="N23" s="161">
        <v>96</v>
      </c>
      <c r="O23" s="161">
        <v>93.7</v>
      </c>
      <c r="P23" s="161">
        <v>105.6</v>
      </c>
      <c r="Q23" s="161">
        <v>86.5</v>
      </c>
      <c r="R23" s="161">
        <v>98.2</v>
      </c>
      <c r="S23" s="161">
        <v>95.8</v>
      </c>
    </row>
    <row r="24" spans="1:46" ht="13.5" customHeight="1">
      <c r="A24" s="324"/>
      <c r="B24" s="324" t="s">
        <v>415</v>
      </c>
      <c r="C24" s="325"/>
      <c r="D24" s="387">
        <v>99</v>
      </c>
      <c r="E24" s="161">
        <v>108.4</v>
      </c>
      <c r="F24" s="161">
        <v>103</v>
      </c>
      <c r="G24" s="161">
        <v>99</v>
      </c>
      <c r="H24" s="161">
        <v>86.5</v>
      </c>
      <c r="I24" s="161">
        <v>95.8</v>
      </c>
      <c r="J24" s="161">
        <v>94</v>
      </c>
      <c r="K24" s="161">
        <v>90.4</v>
      </c>
      <c r="L24" s="161">
        <v>91.2</v>
      </c>
      <c r="M24" s="161">
        <v>96.3</v>
      </c>
      <c r="N24" s="161">
        <v>91.6</v>
      </c>
      <c r="O24" s="161">
        <v>92.3</v>
      </c>
      <c r="P24" s="161">
        <v>113</v>
      </c>
      <c r="Q24" s="161">
        <v>98</v>
      </c>
      <c r="R24" s="161">
        <v>95.5</v>
      </c>
      <c r="S24" s="161">
        <v>99.8</v>
      </c>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row>
    <row r="25" spans="1:46" ht="13.5" customHeight="1">
      <c r="A25" s="324"/>
      <c r="B25" s="324" t="s">
        <v>416</v>
      </c>
      <c r="C25" s="325"/>
      <c r="D25" s="387">
        <v>97.7</v>
      </c>
      <c r="E25" s="161">
        <v>99.9</v>
      </c>
      <c r="F25" s="161">
        <v>101.3</v>
      </c>
      <c r="G25" s="161">
        <v>100.1</v>
      </c>
      <c r="H25" s="161">
        <v>90.2</v>
      </c>
      <c r="I25" s="161">
        <v>92</v>
      </c>
      <c r="J25" s="161">
        <v>91</v>
      </c>
      <c r="K25" s="161">
        <v>101.6</v>
      </c>
      <c r="L25" s="161">
        <v>92.8</v>
      </c>
      <c r="M25" s="161">
        <v>96.4</v>
      </c>
      <c r="N25" s="161">
        <v>94.7</v>
      </c>
      <c r="O25" s="161">
        <v>92</v>
      </c>
      <c r="P25" s="161">
        <v>109.6</v>
      </c>
      <c r="Q25" s="161">
        <v>96.5</v>
      </c>
      <c r="R25" s="161">
        <v>99.6</v>
      </c>
      <c r="S25" s="161">
        <v>101.2</v>
      </c>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row>
    <row r="26" spans="1:46" ht="13.5" customHeight="1">
      <c r="A26" s="170"/>
      <c r="B26" s="336" t="s">
        <v>371</v>
      </c>
      <c r="C26" s="171"/>
      <c r="D26" s="172">
        <v>102.8</v>
      </c>
      <c r="E26" s="173">
        <v>107</v>
      </c>
      <c r="F26" s="173">
        <v>106.2</v>
      </c>
      <c r="G26" s="173">
        <v>101.1</v>
      </c>
      <c r="H26" s="173">
        <v>94.8</v>
      </c>
      <c r="I26" s="173">
        <v>98.9</v>
      </c>
      <c r="J26" s="173">
        <v>97.7</v>
      </c>
      <c r="K26" s="173">
        <v>99.1</v>
      </c>
      <c r="L26" s="173">
        <v>99.7</v>
      </c>
      <c r="M26" s="173">
        <v>99.2</v>
      </c>
      <c r="N26" s="173">
        <v>95.1</v>
      </c>
      <c r="O26" s="173">
        <v>97.9</v>
      </c>
      <c r="P26" s="173">
        <v>116.5</v>
      </c>
      <c r="Q26" s="173">
        <v>102.7</v>
      </c>
      <c r="R26" s="173">
        <v>104.1</v>
      </c>
      <c r="S26" s="173">
        <v>103.3</v>
      </c>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row>
    <row r="27" spans="1:19" ht="17.25" customHeight="1">
      <c r="A27" s="164"/>
      <c r="B27" s="164"/>
      <c r="C27" s="164"/>
      <c r="D27" s="652" t="s">
        <v>53</v>
      </c>
      <c r="E27" s="652"/>
      <c r="F27" s="652"/>
      <c r="G27" s="652"/>
      <c r="H27" s="652"/>
      <c r="I27" s="652"/>
      <c r="J27" s="652"/>
      <c r="K27" s="652"/>
      <c r="L27" s="652"/>
      <c r="M27" s="652"/>
      <c r="N27" s="652"/>
      <c r="O27" s="652"/>
      <c r="P27" s="652"/>
      <c r="Q27" s="652"/>
      <c r="R27" s="652"/>
      <c r="S27" s="652"/>
    </row>
    <row r="28" spans="1:19" ht="13.5" customHeight="1">
      <c r="A28" s="319" t="s">
        <v>413</v>
      </c>
      <c r="B28" s="319" t="s">
        <v>452</v>
      </c>
      <c r="C28" s="320" t="s">
        <v>414</v>
      </c>
      <c r="D28" s="321">
        <v>-1.7</v>
      </c>
      <c r="E28" s="322">
        <v>0.5</v>
      </c>
      <c r="F28" s="322">
        <v>-1</v>
      </c>
      <c r="G28" s="322">
        <v>0</v>
      </c>
      <c r="H28" s="322">
        <v>1</v>
      </c>
      <c r="I28" s="322">
        <v>-0.3</v>
      </c>
      <c r="J28" s="322">
        <v>-0.5</v>
      </c>
      <c r="K28" s="322">
        <v>3.8</v>
      </c>
      <c r="L28" s="323">
        <v>-0.6</v>
      </c>
      <c r="M28" s="323">
        <v>2.3</v>
      </c>
      <c r="N28" s="323">
        <v>-14</v>
      </c>
      <c r="O28" s="323">
        <v>-1.7</v>
      </c>
      <c r="P28" s="322">
        <v>-11.3</v>
      </c>
      <c r="Q28" s="322">
        <v>-1.2</v>
      </c>
      <c r="R28" s="322">
        <v>-1.6</v>
      </c>
      <c r="S28" s="323">
        <v>6.3</v>
      </c>
    </row>
    <row r="29" spans="1:19" ht="13.5" customHeight="1">
      <c r="A29" s="324"/>
      <c r="B29" s="324" t="s">
        <v>95</v>
      </c>
      <c r="C29" s="325"/>
      <c r="D29" s="326">
        <v>0.9</v>
      </c>
      <c r="E29" s="160">
        <v>0.6</v>
      </c>
      <c r="F29" s="160">
        <v>1.6</v>
      </c>
      <c r="G29" s="160">
        <v>1.9</v>
      </c>
      <c r="H29" s="160">
        <v>0.2</v>
      </c>
      <c r="I29" s="160">
        <v>3.6</v>
      </c>
      <c r="J29" s="160">
        <v>-1.6</v>
      </c>
      <c r="K29" s="160">
        <v>3.5</v>
      </c>
      <c r="L29" s="327">
        <v>-0.1</v>
      </c>
      <c r="M29" s="327">
        <v>3.2</v>
      </c>
      <c r="N29" s="327">
        <v>3</v>
      </c>
      <c r="O29" s="327">
        <v>-2.3</v>
      </c>
      <c r="P29" s="160">
        <v>-0.3</v>
      </c>
      <c r="Q29" s="160">
        <v>0.3</v>
      </c>
      <c r="R29" s="160">
        <v>4</v>
      </c>
      <c r="S29" s="327">
        <v>2.2</v>
      </c>
    </row>
    <row r="30" spans="1:19" ht="13.5" customHeight="1">
      <c r="A30" s="324"/>
      <c r="B30" s="324" t="s">
        <v>97</v>
      </c>
      <c r="C30" s="325"/>
      <c r="D30" s="326">
        <v>-0.9</v>
      </c>
      <c r="E30" s="160">
        <v>-0.2</v>
      </c>
      <c r="F30" s="160">
        <v>-0.4</v>
      </c>
      <c r="G30" s="160">
        <v>0</v>
      </c>
      <c r="H30" s="160">
        <v>-4.7</v>
      </c>
      <c r="I30" s="160">
        <v>1.5</v>
      </c>
      <c r="J30" s="160">
        <v>-0.1</v>
      </c>
      <c r="K30" s="160">
        <v>-3.8</v>
      </c>
      <c r="L30" s="327">
        <v>1.4</v>
      </c>
      <c r="M30" s="327">
        <v>2.7</v>
      </c>
      <c r="N30" s="327">
        <v>-1.2</v>
      </c>
      <c r="O30" s="327">
        <v>-6</v>
      </c>
      <c r="P30" s="160">
        <v>5.4</v>
      </c>
      <c r="Q30" s="160">
        <v>-5.2</v>
      </c>
      <c r="R30" s="160">
        <v>0.1</v>
      </c>
      <c r="S30" s="327">
        <v>-2.1</v>
      </c>
    </row>
    <row r="31" spans="1:19" ht="13.5" customHeight="1">
      <c r="A31" s="324"/>
      <c r="B31" s="324" t="s">
        <v>98</v>
      </c>
      <c r="C31" s="325"/>
      <c r="D31" s="326">
        <v>-1.1</v>
      </c>
      <c r="E31" s="160">
        <v>-0.4</v>
      </c>
      <c r="F31" s="160">
        <v>0.5</v>
      </c>
      <c r="G31" s="160">
        <v>0</v>
      </c>
      <c r="H31" s="160">
        <v>-2.1</v>
      </c>
      <c r="I31" s="160">
        <v>-1</v>
      </c>
      <c r="J31" s="160">
        <v>-2.7</v>
      </c>
      <c r="K31" s="160">
        <v>-6.2</v>
      </c>
      <c r="L31" s="327">
        <v>0.9</v>
      </c>
      <c r="M31" s="327">
        <v>-5.5</v>
      </c>
      <c r="N31" s="327">
        <v>-1.6</v>
      </c>
      <c r="O31" s="327">
        <v>2.3</v>
      </c>
      <c r="P31" s="160">
        <v>-8.2</v>
      </c>
      <c r="Q31" s="160">
        <v>0.1</v>
      </c>
      <c r="R31" s="160">
        <v>1.8</v>
      </c>
      <c r="S31" s="327">
        <v>-0.4</v>
      </c>
    </row>
    <row r="32" spans="1:19" ht="13.5" customHeight="1">
      <c r="A32" s="324"/>
      <c r="B32" s="324" t="s">
        <v>689</v>
      </c>
      <c r="C32" s="325"/>
      <c r="D32" s="326">
        <v>2.3</v>
      </c>
      <c r="E32" s="160">
        <v>-2.9</v>
      </c>
      <c r="F32" s="160">
        <v>1.3</v>
      </c>
      <c r="G32" s="160">
        <v>-2.3</v>
      </c>
      <c r="H32" s="160">
        <v>4.6</v>
      </c>
      <c r="I32" s="160">
        <v>1.2</v>
      </c>
      <c r="J32" s="160">
        <v>3.2</v>
      </c>
      <c r="K32" s="160">
        <v>1.8</v>
      </c>
      <c r="L32" s="327">
        <v>-0.4</v>
      </c>
      <c r="M32" s="327">
        <v>-0.5</v>
      </c>
      <c r="N32" s="327">
        <v>10.1</v>
      </c>
      <c r="O32" s="327">
        <v>-2.4</v>
      </c>
      <c r="P32" s="160">
        <v>9.8</v>
      </c>
      <c r="Q32" s="160">
        <v>6</v>
      </c>
      <c r="R32" s="160">
        <v>-4.5</v>
      </c>
      <c r="S32" s="327">
        <v>0.5</v>
      </c>
    </row>
    <row r="33" spans="1:19" ht="13.5" customHeight="1">
      <c r="A33" s="229"/>
      <c r="B33" s="170" t="s">
        <v>692</v>
      </c>
      <c r="C33" s="230"/>
      <c r="D33" s="174">
        <v>-0.6</v>
      </c>
      <c r="E33" s="175">
        <v>-1.5</v>
      </c>
      <c r="F33" s="175">
        <v>0.5</v>
      </c>
      <c r="G33" s="175">
        <v>-0.6</v>
      </c>
      <c r="H33" s="175">
        <v>-5.7</v>
      </c>
      <c r="I33" s="175">
        <v>1.8</v>
      </c>
      <c r="J33" s="175">
        <v>-3.1</v>
      </c>
      <c r="K33" s="175">
        <v>-2.7</v>
      </c>
      <c r="L33" s="175">
        <v>-1.7</v>
      </c>
      <c r="M33" s="175">
        <v>-4.4</v>
      </c>
      <c r="N33" s="175">
        <v>-5.5</v>
      </c>
      <c r="O33" s="175">
        <v>-6.4</v>
      </c>
      <c r="P33" s="175">
        <v>9.3</v>
      </c>
      <c r="Q33" s="175">
        <v>-0.6</v>
      </c>
      <c r="R33" s="175">
        <v>-0.2</v>
      </c>
      <c r="S33" s="175">
        <v>3.3</v>
      </c>
    </row>
    <row r="34" spans="1:19" ht="13.5" customHeight="1">
      <c r="A34" s="324"/>
      <c r="B34" s="324" t="s">
        <v>417</v>
      </c>
      <c r="C34" s="325"/>
      <c r="D34" s="385">
        <v>-0.4</v>
      </c>
      <c r="E34" s="386">
        <v>-4.1</v>
      </c>
      <c r="F34" s="386">
        <v>1.4</v>
      </c>
      <c r="G34" s="386">
        <v>-6.7</v>
      </c>
      <c r="H34" s="386">
        <v>1.5</v>
      </c>
      <c r="I34" s="386">
        <v>6.3</v>
      </c>
      <c r="J34" s="386">
        <v>-3.6</v>
      </c>
      <c r="K34" s="386">
        <v>-6.2</v>
      </c>
      <c r="L34" s="386">
        <v>2.3</v>
      </c>
      <c r="M34" s="386">
        <v>0.2</v>
      </c>
      <c r="N34" s="386">
        <v>-4.5</v>
      </c>
      <c r="O34" s="386">
        <v>-12.7</v>
      </c>
      <c r="P34" s="386">
        <v>8.2</v>
      </c>
      <c r="Q34" s="386">
        <v>0.2</v>
      </c>
      <c r="R34" s="386">
        <v>-0.7</v>
      </c>
      <c r="S34" s="386">
        <v>-0.1</v>
      </c>
    </row>
    <row r="35" spans="1:19" ht="13.5" customHeight="1">
      <c r="A35" s="324"/>
      <c r="B35" s="324" t="s">
        <v>418</v>
      </c>
      <c r="C35" s="325"/>
      <c r="D35" s="387">
        <v>-0.8</v>
      </c>
      <c r="E35" s="161">
        <v>-6.2</v>
      </c>
      <c r="F35" s="161">
        <v>-1.2</v>
      </c>
      <c r="G35" s="161">
        <v>-3.7</v>
      </c>
      <c r="H35" s="161">
        <v>-3.3</v>
      </c>
      <c r="I35" s="161">
        <v>4.2</v>
      </c>
      <c r="J35" s="161">
        <v>-1.2</v>
      </c>
      <c r="K35" s="161">
        <v>-2.4</v>
      </c>
      <c r="L35" s="161">
        <v>3.1</v>
      </c>
      <c r="M35" s="161">
        <v>-2.9</v>
      </c>
      <c r="N35" s="161">
        <v>-2.8</v>
      </c>
      <c r="O35" s="161">
        <v>-11.2</v>
      </c>
      <c r="P35" s="161">
        <v>15.3</v>
      </c>
      <c r="Q35" s="161">
        <v>-3.2</v>
      </c>
      <c r="R35" s="161">
        <v>-0.5</v>
      </c>
      <c r="S35" s="161">
        <v>4.1</v>
      </c>
    </row>
    <row r="36" spans="1:19" ht="13.5" customHeight="1">
      <c r="A36" s="324"/>
      <c r="B36" s="324" t="s">
        <v>419</v>
      </c>
      <c r="C36" s="325"/>
      <c r="D36" s="387">
        <v>0.6</v>
      </c>
      <c r="E36" s="161">
        <v>-2.4</v>
      </c>
      <c r="F36" s="161">
        <v>0.6</v>
      </c>
      <c r="G36" s="161">
        <v>-5.6</v>
      </c>
      <c r="H36" s="161">
        <v>-1.1</v>
      </c>
      <c r="I36" s="161">
        <v>4.8</v>
      </c>
      <c r="J36" s="161">
        <v>0.4</v>
      </c>
      <c r="K36" s="161">
        <v>-4.2</v>
      </c>
      <c r="L36" s="161">
        <v>1.9</v>
      </c>
      <c r="M36" s="161">
        <v>-1.4</v>
      </c>
      <c r="N36" s="161">
        <v>-0.9</v>
      </c>
      <c r="O36" s="161">
        <v>-13.2</v>
      </c>
      <c r="P36" s="161">
        <v>17.2</v>
      </c>
      <c r="Q36" s="161">
        <v>-1.2</v>
      </c>
      <c r="R36" s="161">
        <v>4.7</v>
      </c>
      <c r="S36" s="161">
        <v>3.1</v>
      </c>
    </row>
    <row r="37" spans="1:19" ht="13.5" customHeight="1">
      <c r="A37" s="324"/>
      <c r="B37" s="324" t="s">
        <v>420</v>
      </c>
      <c r="C37" s="325"/>
      <c r="D37" s="387">
        <v>-2.3</v>
      </c>
      <c r="E37" s="161">
        <v>-0.5</v>
      </c>
      <c r="F37" s="161">
        <v>0.1</v>
      </c>
      <c r="G37" s="161">
        <v>-11.3</v>
      </c>
      <c r="H37" s="161">
        <v>-9.1</v>
      </c>
      <c r="I37" s="161">
        <v>0.2</v>
      </c>
      <c r="J37" s="161">
        <v>-5.5</v>
      </c>
      <c r="K37" s="161">
        <v>-7</v>
      </c>
      <c r="L37" s="161">
        <v>-5.6</v>
      </c>
      <c r="M37" s="161">
        <v>-6.2</v>
      </c>
      <c r="N37" s="161">
        <v>-8.9</v>
      </c>
      <c r="O37" s="161">
        <v>2.7</v>
      </c>
      <c r="P37" s="161">
        <v>3.2</v>
      </c>
      <c r="Q37" s="161">
        <v>-4.8</v>
      </c>
      <c r="R37" s="161">
        <v>-4.4</v>
      </c>
      <c r="S37" s="161">
        <v>-0.6</v>
      </c>
    </row>
    <row r="38" spans="1:19" ht="13.5" customHeight="1">
      <c r="A38" s="324"/>
      <c r="B38" s="324" t="s">
        <v>421</v>
      </c>
      <c r="C38" s="325"/>
      <c r="D38" s="387">
        <v>-2.7</v>
      </c>
      <c r="E38" s="161">
        <v>-3.9</v>
      </c>
      <c r="F38" s="161">
        <v>0.7</v>
      </c>
      <c r="G38" s="161">
        <v>2.3</v>
      </c>
      <c r="H38" s="161">
        <v>-14.3</v>
      </c>
      <c r="I38" s="161">
        <v>-2.9</v>
      </c>
      <c r="J38" s="161">
        <v>-6.7</v>
      </c>
      <c r="K38" s="161">
        <v>-0.6</v>
      </c>
      <c r="L38" s="161">
        <v>-8.4</v>
      </c>
      <c r="M38" s="161">
        <v>-13.5</v>
      </c>
      <c r="N38" s="161">
        <v>-13.4</v>
      </c>
      <c r="O38" s="161">
        <v>6.5</v>
      </c>
      <c r="P38" s="161">
        <v>16.2</v>
      </c>
      <c r="Q38" s="161">
        <v>-4.7</v>
      </c>
      <c r="R38" s="161">
        <v>0</v>
      </c>
      <c r="S38" s="161">
        <v>3.6</v>
      </c>
    </row>
    <row r="39" spans="1:19" ht="13.5" customHeight="1">
      <c r="A39" s="324"/>
      <c r="B39" s="324" t="s">
        <v>422</v>
      </c>
      <c r="C39" s="325"/>
      <c r="D39" s="387">
        <v>-0.2</v>
      </c>
      <c r="E39" s="161">
        <v>1.3</v>
      </c>
      <c r="F39" s="161">
        <v>1.8</v>
      </c>
      <c r="G39" s="161">
        <v>4.7</v>
      </c>
      <c r="H39" s="161">
        <v>-4.1</v>
      </c>
      <c r="I39" s="161">
        <v>0.1</v>
      </c>
      <c r="J39" s="161">
        <v>-4.6</v>
      </c>
      <c r="K39" s="161">
        <v>0.2</v>
      </c>
      <c r="L39" s="161">
        <v>1.6</v>
      </c>
      <c r="M39" s="161">
        <v>-5.9</v>
      </c>
      <c r="N39" s="161">
        <v>-8.7</v>
      </c>
      <c r="O39" s="161">
        <v>-2.2</v>
      </c>
      <c r="P39" s="161">
        <v>2.7</v>
      </c>
      <c r="Q39" s="161">
        <v>1.5</v>
      </c>
      <c r="R39" s="161">
        <v>3</v>
      </c>
      <c r="S39" s="161">
        <v>4.1</v>
      </c>
    </row>
    <row r="40" spans="1:19" ht="13.5" customHeight="1">
      <c r="A40" s="324"/>
      <c r="B40" s="324" t="s">
        <v>391</v>
      </c>
      <c r="C40" s="325"/>
      <c r="D40" s="387">
        <v>-1.3</v>
      </c>
      <c r="E40" s="161">
        <v>5.7</v>
      </c>
      <c r="F40" s="161">
        <v>0.7</v>
      </c>
      <c r="G40" s="161">
        <v>-4.6</v>
      </c>
      <c r="H40" s="161">
        <v>-12</v>
      </c>
      <c r="I40" s="161">
        <v>-2.7</v>
      </c>
      <c r="J40" s="161">
        <v>-4.4</v>
      </c>
      <c r="K40" s="161">
        <v>-3.9</v>
      </c>
      <c r="L40" s="161">
        <v>-4.6</v>
      </c>
      <c r="M40" s="161">
        <v>-4.8</v>
      </c>
      <c r="N40" s="161">
        <v>-8.6</v>
      </c>
      <c r="O40" s="161">
        <v>-1.8</v>
      </c>
      <c r="P40" s="161">
        <v>4.4</v>
      </c>
      <c r="Q40" s="161">
        <v>-3.8</v>
      </c>
      <c r="R40" s="161">
        <v>-2.3</v>
      </c>
      <c r="S40" s="161">
        <v>4.1</v>
      </c>
    </row>
    <row r="41" spans="1:19" ht="13.5" customHeight="1">
      <c r="A41" s="324"/>
      <c r="B41" s="324" t="s">
        <v>423</v>
      </c>
      <c r="C41" s="325"/>
      <c r="D41" s="387">
        <v>-1.2</v>
      </c>
      <c r="E41" s="161">
        <v>-2.4</v>
      </c>
      <c r="F41" s="161">
        <v>-1.3</v>
      </c>
      <c r="G41" s="161">
        <v>3.6</v>
      </c>
      <c r="H41" s="161">
        <v>-11</v>
      </c>
      <c r="I41" s="161">
        <v>-3.9</v>
      </c>
      <c r="J41" s="161">
        <v>-4.6</v>
      </c>
      <c r="K41" s="161">
        <v>0.8</v>
      </c>
      <c r="L41" s="161">
        <v>-6.3</v>
      </c>
      <c r="M41" s="161">
        <v>-6.1</v>
      </c>
      <c r="N41" s="161">
        <v>-1.3</v>
      </c>
      <c r="O41" s="161">
        <v>-2.6</v>
      </c>
      <c r="P41" s="161">
        <v>15.7</v>
      </c>
      <c r="Q41" s="161">
        <v>-2.1</v>
      </c>
      <c r="R41" s="161">
        <v>3.2</v>
      </c>
      <c r="S41" s="161">
        <v>3.3</v>
      </c>
    </row>
    <row r="42" spans="1:19" ht="13.5" customHeight="1">
      <c r="A42" s="324"/>
      <c r="B42" s="324" t="s">
        <v>448</v>
      </c>
      <c r="C42" s="325"/>
      <c r="D42" s="387">
        <v>0.7</v>
      </c>
      <c r="E42" s="161">
        <v>2.3</v>
      </c>
      <c r="F42" s="161">
        <v>3.9</v>
      </c>
      <c r="G42" s="161">
        <v>4.4</v>
      </c>
      <c r="H42" s="161">
        <v>-11.5</v>
      </c>
      <c r="I42" s="161">
        <v>-0.5</v>
      </c>
      <c r="J42" s="161">
        <v>-3.3</v>
      </c>
      <c r="K42" s="161">
        <v>-1.7</v>
      </c>
      <c r="L42" s="161">
        <v>-1.7</v>
      </c>
      <c r="M42" s="161">
        <v>-7.9</v>
      </c>
      <c r="N42" s="161">
        <v>-0.3</v>
      </c>
      <c r="O42" s="161">
        <v>4.1</v>
      </c>
      <c r="P42" s="161">
        <v>-2.1</v>
      </c>
      <c r="Q42" s="161">
        <v>0.2</v>
      </c>
      <c r="R42" s="161">
        <v>0.6</v>
      </c>
      <c r="S42" s="161">
        <v>4.4</v>
      </c>
    </row>
    <row r="43" spans="1:19" ht="13.5" customHeight="1">
      <c r="A43" s="324" t="s">
        <v>691</v>
      </c>
      <c r="B43" s="324" t="s">
        <v>424</v>
      </c>
      <c r="C43" s="325" t="s">
        <v>99</v>
      </c>
      <c r="D43" s="387">
        <v>-3.2</v>
      </c>
      <c r="E43" s="161">
        <v>3</v>
      </c>
      <c r="F43" s="161">
        <v>-2</v>
      </c>
      <c r="G43" s="161">
        <v>-4.7</v>
      </c>
      <c r="H43" s="161">
        <v>-13.8</v>
      </c>
      <c r="I43" s="161">
        <v>-8.4</v>
      </c>
      <c r="J43" s="161">
        <v>-8.2</v>
      </c>
      <c r="K43" s="161">
        <v>1.6</v>
      </c>
      <c r="L43" s="161">
        <v>-5.4</v>
      </c>
      <c r="M43" s="161">
        <v>-2.3</v>
      </c>
      <c r="N43" s="161">
        <v>2.5</v>
      </c>
      <c r="O43" s="161">
        <v>9.2</v>
      </c>
      <c r="P43" s="161">
        <v>2.3</v>
      </c>
      <c r="Q43" s="161">
        <v>-8.7</v>
      </c>
      <c r="R43" s="161">
        <v>2</v>
      </c>
      <c r="S43" s="161">
        <v>-1.1</v>
      </c>
    </row>
    <row r="44" spans="1:19" ht="13.5" customHeight="1">
      <c r="A44" s="324"/>
      <c r="B44" s="324" t="s">
        <v>415</v>
      </c>
      <c r="C44" s="325"/>
      <c r="D44" s="387">
        <v>-1.3</v>
      </c>
      <c r="E44" s="161">
        <v>7</v>
      </c>
      <c r="F44" s="161">
        <v>1.4</v>
      </c>
      <c r="G44" s="161">
        <v>-6.8</v>
      </c>
      <c r="H44" s="161">
        <v>-9</v>
      </c>
      <c r="I44" s="161">
        <v>-6.1</v>
      </c>
      <c r="J44" s="161">
        <v>-5.8</v>
      </c>
      <c r="K44" s="161">
        <v>-0.3</v>
      </c>
      <c r="L44" s="161">
        <v>-8.7</v>
      </c>
      <c r="M44" s="161">
        <v>-4.7</v>
      </c>
      <c r="N44" s="161">
        <v>-2</v>
      </c>
      <c r="O44" s="161">
        <v>4.1</v>
      </c>
      <c r="P44" s="161">
        <v>1.5</v>
      </c>
      <c r="Q44" s="161">
        <v>-2.8</v>
      </c>
      <c r="R44" s="161">
        <v>1.5</v>
      </c>
      <c r="S44" s="161">
        <v>-2.9</v>
      </c>
    </row>
    <row r="45" spans="1:19" ht="13.5" customHeight="1">
      <c r="A45" s="324"/>
      <c r="B45" s="324" t="s">
        <v>416</v>
      </c>
      <c r="C45" s="325"/>
      <c r="D45" s="387">
        <v>-3.2</v>
      </c>
      <c r="E45" s="161">
        <v>2.1</v>
      </c>
      <c r="F45" s="161">
        <v>-0.9</v>
      </c>
      <c r="G45" s="161">
        <v>-3.3</v>
      </c>
      <c r="H45" s="161">
        <v>-6</v>
      </c>
      <c r="I45" s="161">
        <v>-9.3</v>
      </c>
      <c r="J45" s="161">
        <v>-7.9</v>
      </c>
      <c r="K45" s="161">
        <v>0.7</v>
      </c>
      <c r="L45" s="161">
        <v>-6.6</v>
      </c>
      <c r="M45" s="161">
        <v>-4.6</v>
      </c>
      <c r="N45" s="161">
        <v>-2.1</v>
      </c>
      <c r="O45" s="161">
        <v>2.4</v>
      </c>
      <c r="P45" s="161">
        <v>-0.9</v>
      </c>
      <c r="Q45" s="161">
        <v>-6</v>
      </c>
      <c r="R45" s="161">
        <v>-1.7</v>
      </c>
      <c r="S45" s="161">
        <v>-1.8</v>
      </c>
    </row>
    <row r="46" spans="1:19" ht="13.5" customHeight="1">
      <c r="A46" s="170"/>
      <c r="B46" s="336" t="s">
        <v>371</v>
      </c>
      <c r="C46" s="171"/>
      <c r="D46" s="172">
        <v>-2</v>
      </c>
      <c r="E46" s="173">
        <v>5.5</v>
      </c>
      <c r="F46" s="173">
        <v>-0.5</v>
      </c>
      <c r="G46" s="173">
        <v>-0.1</v>
      </c>
      <c r="H46" s="173">
        <v>-11.6</v>
      </c>
      <c r="I46" s="173">
        <v>-8.9</v>
      </c>
      <c r="J46" s="173">
        <v>-4.5</v>
      </c>
      <c r="K46" s="173">
        <v>0.1</v>
      </c>
      <c r="L46" s="173">
        <v>-7.5</v>
      </c>
      <c r="M46" s="173">
        <v>-3.2</v>
      </c>
      <c r="N46" s="173">
        <v>-2.9</v>
      </c>
      <c r="O46" s="173">
        <v>2.3</v>
      </c>
      <c r="P46" s="173">
        <v>-1.4</v>
      </c>
      <c r="Q46" s="173">
        <v>-2.3</v>
      </c>
      <c r="R46" s="173">
        <v>1.8</v>
      </c>
      <c r="S46" s="173">
        <v>-3.2</v>
      </c>
    </row>
    <row r="47" spans="1:35" ht="27" customHeight="1">
      <c r="A47" s="654" t="s">
        <v>272</v>
      </c>
      <c r="B47" s="654"/>
      <c r="C47" s="655"/>
      <c r="D47" s="176">
        <v>5.2</v>
      </c>
      <c r="E47" s="176">
        <v>7.1</v>
      </c>
      <c r="F47" s="176">
        <v>4.8</v>
      </c>
      <c r="G47" s="176">
        <v>1</v>
      </c>
      <c r="H47" s="176">
        <v>5.1</v>
      </c>
      <c r="I47" s="176">
        <v>7.5</v>
      </c>
      <c r="J47" s="176">
        <v>7.4</v>
      </c>
      <c r="K47" s="176">
        <v>-2.5</v>
      </c>
      <c r="L47" s="176">
        <v>7.4</v>
      </c>
      <c r="M47" s="176">
        <v>2.9</v>
      </c>
      <c r="N47" s="176">
        <v>0.4</v>
      </c>
      <c r="O47" s="176">
        <v>6.4</v>
      </c>
      <c r="P47" s="176">
        <v>6.3</v>
      </c>
      <c r="Q47" s="176">
        <v>6.4</v>
      </c>
      <c r="R47" s="176">
        <v>4.5</v>
      </c>
      <c r="S47" s="176">
        <v>2.1</v>
      </c>
      <c r="T47" s="331"/>
      <c r="U47" s="331"/>
      <c r="V47" s="331"/>
      <c r="W47" s="331"/>
      <c r="X47" s="331"/>
      <c r="Y47" s="331"/>
      <c r="Z47" s="331"/>
      <c r="AA47" s="331"/>
      <c r="AB47" s="331"/>
      <c r="AC47" s="331"/>
      <c r="AD47" s="331"/>
      <c r="AE47" s="331"/>
      <c r="AF47" s="331"/>
      <c r="AG47" s="331"/>
      <c r="AH47" s="331"/>
      <c r="AI47" s="331"/>
    </row>
    <row r="48" spans="1:35" ht="27" customHeight="1">
      <c r="A48" s="331"/>
      <c r="B48" s="331"/>
      <c r="C48" s="331"/>
      <c r="D48" s="337"/>
      <c r="E48" s="337"/>
      <c r="F48" s="337"/>
      <c r="G48" s="337"/>
      <c r="H48" s="337"/>
      <c r="I48" s="337"/>
      <c r="J48" s="337"/>
      <c r="K48" s="337"/>
      <c r="L48" s="337"/>
      <c r="M48" s="337"/>
      <c r="N48" s="337"/>
      <c r="O48" s="337"/>
      <c r="P48" s="337"/>
      <c r="Q48" s="337"/>
      <c r="R48" s="337"/>
      <c r="S48" s="337"/>
      <c r="T48" s="331"/>
      <c r="U48" s="331"/>
      <c r="V48" s="331"/>
      <c r="W48" s="331"/>
      <c r="X48" s="331"/>
      <c r="Y48" s="331"/>
      <c r="Z48" s="331"/>
      <c r="AA48" s="331"/>
      <c r="AB48" s="331"/>
      <c r="AC48" s="331"/>
      <c r="AD48" s="331"/>
      <c r="AE48" s="331"/>
      <c r="AF48" s="331"/>
      <c r="AG48" s="331"/>
      <c r="AH48" s="331"/>
      <c r="AI48" s="331"/>
    </row>
    <row r="49" spans="1:19" ht="17.25">
      <c r="A49" s="158" t="s">
        <v>224</v>
      </c>
      <c r="B49" s="333"/>
      <c r="C49" s="333"/>
      <c r="D49" s="330"/>
      <c r="E49" s="330"/>
      <c r="F49" s="330"/>
      <c r="G49" s="330"/>
      <c r="H49" s="670"/>
      <c r="I49" s="670"/>
      <c r="J49" s="670"/>
      <c r="K49" s="670"/>
      <c r="L49" s="670"/>
      <c r="M49" s="670"/>
      <c r="N49" s="670"/>
      <c r="O49" s="670"/>
      <c r="P49" s="330"/>
      <c r="Q49" s="330"/>
      <c r="R49" s="330"/>
      <c r="S49" s="152" t="s">
        <v>688</v>
      </c>
    </row>
    <row r="50" spans="1:19" ht="13.5">
      <c r="A50" s="656" t="s">
        <v>379</v>
      </c>
      <c r="B50" s="656"/>
      <c r="C50" s="657"/>
      <c r="D50" s="143" t="s">
        <v>13</v>
      </c>
      <c r="E50" s="143" t="s">
        <v>14</v>
      </c>
      <c r="F50" s="143" t="s">
        <v>15</v>
      </c>
      <c r="G50" s="143" t="s">
        <v>16</v>
      </c>
      <c r="H50" s="143" t="s">
        <v>17</v>
      </c>
      <c r="I50" s="143" t="s">
        <v>18</v>
      </c>
      <c r="J50" s="143" t="s">
        <v>19</v>
      </c>
      <c r="K50" s="143" t="s">
        <v>20</v>
      </c>
      <c r="L50" s="143" t="s">
        <v>21</v>
      </c>
      <c r="M50" s="143" t="s">
        <v>22</v>
      </c>
      <c r="N50" s="143" t="s">
        <v>459</v>
      </c>
      <c r="O50" s="143" t="s">
        <v>24</v>
      </c>
      <c r="P50" s="143" t="s">
        <v>25</v>
      </c>
      <c r="Q50" s="143" t="s">
        <v>26</v>
      </c>
      <c r="R50" s="143" t="s">
        <v>27</v>
      </c>
      <c r="S50" s="143" t="s">
        <v>28</v>
      </c>
    </row>
    <row r="51" spans="1:19" ht="13.5">
      <c r="A51" s="658"/>
      <c r="B51" s="658"/>
      <c r="C51" s="659"/>
      <c r="D51" s="144" t="s">
        <v>392</v>
      </c>
      <c r="E51" s="144"/>
      <c r="F51" s="144"/>
      <c r="G51" s="144" t="s">
        <v>450</v>
      </c>
      <c r="H51" s="144" t="s">
        <v>393</v>
      </c>
      <c r="I51" s="144" t="s">
        <v>394</v>
      </c>
      <c r="J51" s="144" t="s">
        <v>395</v>
      </c>
      <c r="K51" s="144" t="s">
        <v>396</v>
      </c>
      <c r="L51" s="145" t="s">
        <v>397</v>
      </c>
      <c r="M51" s="146" t="s">
        <v>398</v>
      </c>
      <c r="N51" s="145" t="s">
        <v>457</v>
      </c>
      <c r="O51" s="145" t="s">
        <v>399</v>
      </c>
      <c r="P51" s="145" t="s">
        <v>400</v>
      </c>
      <c r="Q51" s="145" t="s">
        <v>401</v>
      </c>
      <c r="R51" s="145" t="s">
        <v>402</v>
      </c>
      <c r="S51" s="189" t="s">
        <v>158</v>
      </c>
    </row>
    <row r="52" spans="1:19" ht="18" customHeight="1">
      <c r="A52" s="660"/>
      <c r="B52" s="660"/>
      <c r="C52" s="661"/>
      <c r="D52" s="147" t="s">
        <v>403</v>
      </c>
      <c r="E52" s="147" t="s">
        <v>270</v>
      </c>
      <c r="F52" s="147" t="s">
        <v>271</v>
      </c>
      <c r="G52" s="147" t="s">
        <v>451</v>
      </c>
      <c r="H52" s="147" t="s">
        <v>404</v>
      </c>
      <c r="I52" s="147" t="s">
        <v>405</v>
      </c>
      <c r="J52" s="147" t="s">
        <v>406</v>
      </c>
      <c r="K52" s="147" t="s">
        <v>407</v>
      </c>
      <c r="L52" s="148" t="s">
        <v>408</v>
      </c>
      <c r="M52" s="149" t="s">
        <v>409</v>
      </c>
      <c r="N52" s="148" t="s">
        <v>458</v>
      </c>
      <c r="O52" s="148" t="s">
        <v>410</v>
      </c>
      <c r="P52" s="149" t="s">
        <v>411</v>
      </c>
      <c r="Q52" s="149" t="s">
        <v>412</v>
      </c>
      <c r="R52" s="148" t="s">
        <v>455</v>
      </c>
      <c r="S52" s="148" t="s">
        <v>159</v>
      </c>
    </row>
    <row r="53" spans="1:19" ht="15.75" customHeight="1">
      <c r="A53" s="164"/>
      <c r="B53" s="164"/>
      <c r="C53" s="164"/>
      <c r="D53" s="662" t="s">
        <v>449</v>
      </c>
      <c r="E53" s="662"/>
      <c r="F53" s="662"/>
      <c r="G53" s="662"/>
      <c r="H53" s="662"/>
      <c r="I53" s="662"/>
      <c r="J53" s="662"/>
      <c r="K53" s="662"/>
      <c r="L53" s="662"/>
      <c r="M53" s="662"/>
      <c r="N53" s="662"/>
      <c r="O53" s="662"/>
      <c r="P53" s="662"/>
      <c r="Q53" s="662"/>
      <c r="R53" s="662"/>
      <c r="S53" s="164"/>
    </row>
    <row r="54" spans="1:19" ht="13.5" customHeight="1">
      <c r="A54" s="319" t="s">
        <v>413</v>
      </c>
      <c r="B54" s="319" t="s">
        <v>452</v>
      </c>
      <c r="C54" s="320" t="s">
        <v>414</v>
      </c>
      <c r="D54" s="321">
        <v>98.5</v>
      </c>
      <c r="E54" s="322">
        <v>97.7</v>
      </c>
      <c r="F54" s="322">
        <v>96.6</v>
      </c>
      <c r="G54" s="322">
        <v>99.8</v>
      </c>
      <c r="H54" s="322">
        <v>108.8</v>
      </c>
      <c r="I54" s="322">
        <v>92.2</v>
      </c>
      <c r="J54" s="322">
        <v>99.6</v>
      </c>
      <c r="K54" s="322">
        <v>109</v>
      </c>
      <c r="L54" s="323">
        <v>98.9</v>
      </c>
      <c r="M54" s="323">
        <v>101</v>
      </c>
      <c r="N54" s="323">
        <v>98.2</v>
      </c>
      <c r="O54" s="323">
        <v>118</v>
      </c>
      <c r="P54" s="322">
        <v>94.5</v>
      </c>
      <c r="Q54" s="322">
        <v>100.6</v>
      </c>
      <c r="R54" s="322">
        <v>97.2</v>
      </c>
      <c r="S54" s="323">
        <v>98.1</v>
      </c>
    </row>
    <row r="55" spans="1:19" ht="13.5" customHeight="1">
      <c r="A55" s="324"/>
      <c r="B55" s="324" t="s">
        <v>95</v>
      </c>
      <c r="C55" s="325"/>
      <c r="D55" s="326">
        <v>98.9</v>
      </c>
      <c r="E55" s="160">
        <v>102.7</v>
      </c>
      <c r="F55" s="160">
        <v>98.5</v>
      </c>
      <c r="G55" s="160">
        <v>102.2</v>
      </c>
      <c r="H55" s="160">
        <v>107.2</v>
      </c>
      <c r="I55" s="160">
        <v>94.5</v>
      </c>
      <c r="J55" s="160">
        <v>98.3</v>
      </c>
      <c r="K55" s="160">
        <v>108</v>
      </c>
      <c r="L55" s="327">
        <v>93.8</v>
      </c>
      <c r="M55" s="327">
        <v>105.4</v>
      </c>
      <c r="N55" s="327">
        <v>100.8</v>
      </c>
      <c r="O55" s="327">
        <v>110.5</v>
      </c>
      <c r="P55" s="160">
        <v>89</v>
      </c>
      <c r="Q55" s="160">
        <v>98.5</v>
      </c>
      <c r="R55" s="160">
        <v>101.4</v>
      </c>
      <c r="S55" s="327">
        <v>99.5</v>
      </c>
    </row>
    <row r="56" spans="1:19" ht="13.5" customHeight="1">
      <c r="A56" s="324"/>
      <c r="B56" s="324" t="s">
        <v>97</v>
      </c>
      <c r="C56" s="325"/>
      <c r="D56" s="326">
        <v>98.5</v>
      </c>
      <c r="E56" s="160">
        <v>100.5</v>
      </c>
      <c r="F56" s="160">
        <v>98.1</v>
      </c>
      <c r="G56" s="160">
        <v>99.3</v>
      </c>
      <c r="H56" s="160">
        <v>99.5</v>
      </c>
      <c r="I56" s="160">
        <v>96.4</v>
      </c>
      <c r="J56" s="160">
        <v>99.3</v>
      </c>
      <c r="K56" s="160">
        <v>103.9</v>
      </c>
      <c r="L56" s="327">
        <v>99.1</v>
      </c>
      <c r="M56" s="327">
        <v>103.3</v>
      </c>
      <c r="N56" s="327">
        <v>100.3</v>
      </c>
      <c r="O56" s="327">
        <v>108.9</v>
      </c>
      <c r="P56" s="160">
        <v>95.5</v>
      </c>
      <c r="Q56" s="160">
        <v>95.3</v>
      </c>
      <c r="R56" s="160">
        <v>101.4</v>
      </c>
      <c r="S56" s="327">
        <v>99.3</v>
      </c>
    </row>
    <row r="57" spans="1:19" ht="13.5" customHeight="1">
      <c r="A57" s="324"/>
      <c r="B57" s="324" t="s">
        <v>98</v>
      </c>
      <c r="C57" s="325"/>
      <c r="D57" s="326">
        <v>98.7</v>
      </c>
      <c r="E57" s="160">
        <v>99</v>
      </c>
      <c r="F57" s="160">
        <v>98.4</v>
      </c>
      <c r="G57" s="160">
        <v>99.3</v>
      </c>
      <c r="H57" s="160">
        <v>97.2</v>
      </c>
      <c r="I57" s="160">
        <v>99.7</v>
      </c>
      <c r="J57" s="160">
        <v>101.3</v>
      </c>
      <c r="K57" s="160">
        <v>98.1</v>
      </c>
      <c r="L57" s="327">
        <v>100.9</v>
      </c>
      <c r="M57" s="327">
        <v>102.1</v>
      </c>
      <c r="N57" s="327">
        <v>100.6</v>
      </c>
      <c r="O57" s="327">
        <v>100.5</v>
      </c>
      <c r="P57" s="160">
        <v>100.7</v>
      </c>
      <c r="Q57" s="160">
        <v>92.9</v>
      </c>
      <c r="R57" s="160">
        <v>103.7</v>
      </c>
      <c r="S57" s="327">
        <v>99.5</v>
      </c>
    </row>
    <row r="58" spans="1:19" ht="13.5" customHeight="1">
      <c r="A58" s="324"/>
      <c r="B58" s="324" t="s">
        <v>689</v>
      </c>
      <c r="C58" s="325"/>
      <c r="D58" s="328">
        <v>100</v>
      </c>
      <c r="E58" s="329">
        <v>100</v>
      </c>
      <c r="F58" s="329">
        <v>100</v>
      </c>
      <c r="G58" s="329">
        <v>100</v>
      </c>
      <c r="H58" s="329">
        <v>100</v>
      </c>
      <c r="I58" s="329">
        <v>100</v>
      </c>
      <c r="J58" s="329">
        <v>100</v>
      </c>
      <c r="K58" s="329">
        <v>100</v>
      </c>
      <c r="L58" s="329">
        <v>100</v>
      </c>
      <c r="M58" s="329">
        <v>100</v>
      </c>
      <c r="N58" s="329">
        <v>100</v>
      </c>
      <c r="O58" s="329">
        <v>100</v>
      </c>
      <c r="P58" s="329">
        <v>100</v>
      </c>
      <c r="Q58" s="329">
        <v>100</v>
      </c>
      <c r="R58" s="329">
        <v>100</v>
      </c>
      <c r="S58" s="329">
        <v>100</v>
      </c>
    </row>
    <row r="59" spans="1:19" ht="13.5" customHeight="1">
      <c r="A59" s="229"/>
      <c r="B59" s="170" t="s">
        <v>692</v>
      </c>
      <c r="C59" s="230"/>
      <c r="D59" s="174">
        <v>100.6</v>
      </c>
      <c r="E59" s="175">
        <v>98.4</v>
      </c>
      <c r="F59" s="175">
        <v>100.5</v>
      </c>
      <c r="G59" s="175">
        <v>97.6</v>
      </c>
      <c r="H59" s="175">
        <v>100.4</v>
      </c>
      <c r="I59" s="175">
        <v>98.7</v>
      </c>
      <c r="J59" s="175">
        <v>97.9</v>
      </c>
      <c r="K59" s="175">
        <v>101.2</v>
      </c>
      <c r="L59" s="175">
        <v>101.2</v>
      </c>
      <c r="M59" s="175">
        <v>100.6</v>
      </c>
      <c r="N59" s="175">
        <v>99.1</v>
      </c>
      <c r="O59" s="175">
        <v>101.1</v>
      </c>
      <c r="P59" s="175">
        <v>116.7</v>
      </c>
      <c r="Q59" s="175">
        <v>100.2</v>
      </c>
      <c r="R59" s="175">
        <v>100.8</v>
      </c>
      <c r="S59" s="175">
        <v>100.3</v>
      </c>
    </row>
    <row r="60" spans="1:19" ht="13.5" customHeight="1">
      <c r="A60" s="324"/>
      <c r="B60" s="324" t="s">
        <v>417</v>
      </c>
      <c r="C60" s="325"/>
      <c r="D60" s="385">
        <v>105.8</v>
      </c>
      <c r="E60" s="386">
        <v>101.6</v>
      </c>
      <c r="F60" s="386">
        <v>106.4</v>
      </c>
      <c r="G60" s="386">
        <v>97.5</v>
      </c>
      <c r="H60" s="386">
        <v>107.4</v>
      </c>
      <c r="I60" s="386">
        <v>104.6</v>
      </c>
      <c r="J60" s="386">
        <v>102.6</v>
      </c>
      <c r="K60" s="386">
        <v>105.8</v>
      </c>
      <c r="L60" s="386">
        <v>107.2</v>
      </c>
      <c r="M60" s="386">
        <v>107.7</v>
      </c>
      <c r="N60" s="386">
        <v>105</v>
      </c>
      <c r="O60" s="386">
        <v>104.4</v>
      </c>
      <c r="P60" s="386">
        <v>121.4</v>
      </c>
      <c r="Q60" s="386">
        <v>106.1</v>
      </c>
      <c r="R60" s="386">
        <v>104.3</v>
      </c>
      <c r="S60" s="386">
        <v>102</v>
      </c>
    </row>
    <row r="61" spans="1:19" ht="13.5" customHeight="1">
      <c r="A61" s="324"/>
      <c r="B61" s="324" t="s">
        <v>418</v>
      </c>
      <c r="C61" s="325"/>
      <c r="D61" s="387">
        <v>95.8</v>
      </c>
      <c r="E61" s="161">
        <v>89.5</v>
      </c>
      <c r="F61" s="161">
        <v>92.8</v>
      </c>
      <c r="G61" s="161">
        <v>92.7</v>
      </c>
      <c r="H61" s="161">
        <v>95.9</v>
      </c>
      <c r="I61" s="161">
        <v>97.2</v>
      </c>
      <c r="J61" s="161">
        <v>98.8</v>
      </c>
      <c r="K61" s="161">
        <v>97.1</v>
      </c>
      <c r="L61" s="161">
        <v>102.7</v>
      </c>
      <c r="M61" s="161">
        <v>99</v>
      </c>
      <c r="N61" s="161">
        <v>99.6</v>
      </c>
      <c r="O61" s="161">
        <v>101.5</v>
      </c>
      <c r="P61" s="161">
        <v>113.3</v>
      </c>
      <c r="Q61" s="161">
        <v>92.6</v>
      </c>
      <c r="R61" s="161">
        <v>100.1</v>
      </c>
      <c r="S61" s="161">
        <v>97.7</v>
      </c>
    </row>
    <row r="62" spans="1:19" ht="13.5" customHeight="1">
      <c r="A62" s="324"/>
      <c r="B62" s="324" t="s">
        <v>419</v>
      </c>
      <c r="C62" s="325"/>
      <c r="D62" s="387">
        <v>104.9</v>
      </c>
      <c r="E62" s="161">
        <v>104.1</v>
      </c>
      <c r="F62" s="161">
        <v>103.6</v>
      </c>
      <c r="G62" s="161">
        <v>105.6</v>
      </c>
      <c r="H62" s="161">
        <v>103.5</v>
      </c>
      <c r="I62" s="161">
        <v>101.3</v>
      </c>
      <c r="J62" s="161">
        <v>102.3</v>
      </c>
      <c r="K62" s="161">
        <v>109</v>
      </c>
      <c r="L62" s="161">
        <v>97.7</v>
      </c>
      <c r="M62" s="161">
        <v>100.3</v>
      </c>
      <c r="N62" s="161">
        <v>100.2</v>
      </c>
      <c r="O62" s="161">
        <v>105</v>
      </c>
      <c r="P62" s="161">
        <v>135</v>
      </c>
      <c r="Q62" s="161">
        <v>105.6</v>
      </c>
      <c r="R62" s="161">
        <v>98.7</v>
      </c>
      <c r="S62" s="161">
        <v>104.6</v>
      </c>
    </row>
    <row r="63" spans="1:19" ht="13.5" customHeight="1">
      <c r="A63" s="324"/>
      <c r="B63" s="324" t="s">
        <v>420</v>
      </c>
      <c r="C63" s="325"/>
      <c r="D63" s="387">
        <v>102.8</v>
      </c>
      <c r="E63" s="161">
        <v>101.3</v>
      </c>
      <c r="F63" s="161">
        <v>103.5</v>
      </c>
      <c r="G63" s="161">
        <v>98.1</v>
      </c>
      <c r="H63" s="161">
        <v>105.7</v>
      </c>
      <c r="I63" s="161">
        <v>97.8</v>
      </c>
      <c r="J63" s="161">
        <v>97.8</v>
      </c>
      <c r="K63" s="161">
        <v>102.2</v>
      </c>
      <c r="L63" s="161">
        <v>108.6</v>
      </c>
      <c r="M63" s="161">
        <v>103.1</v>
      </c>
      <c r="N63" s="161">
        <v>99.1</v>
      </c>
      <c r="O63" s="161">
        <v>99.7</v>
      </c>
      <c r="P63" s="161">
        <v>120.3</v>
      </c>
      <c r="Q63" s="161">
        <v>102.7</v>
      </c>
      <c r="R63" s="161">
        <v>105.7</v>
      </c>
      <c r="S63" s="161">
        <v>102.7</v>
      </c>
    </row>
    <row r="64" spans="1:19" ht="13.5" customHeight="1">
      <c r="A64" s="324"/>
      <c r="B64" s="324" t="s">
        <v>421</v>
      </c>
      <c r="C64" s="325"/>
      <c r="D64" s="387">
        <v>96.1</v>
      </c>
      <c r="E64" s="161">
        <v>91.6</v>
      </c>
      <c r="F64" s="161">
        <v>94</v>
      </c>
      <c r="G64" s="161">
        <v>98.6</v>
      </c>
      <c r="H64" s="161">
        <v>100.2</v>
      </c>
      <c r="I64" s="161">
        <v>96.5</v>
      </c>
      <c r="J64" s="161">
        <v>98</v>
      </c>
      <c r="K64" s="161">
        <v>101.2</v>
      </c>
      <c r="L64" s="161">
        <v>102.1</v>
      </c>
      <c r="M64" s="161">
        <v>95.9</v>
      </c>
      <c r="N64" s="161">
        <v>100.6</v>
      </c>
      <c r="O64" s="161">
        <v>105.7</v>
      </c>
      <c r="P64" s="161">
        <v>93.2</v>
      </c>
      <c r="Q64" s="161">
        <v>97.3</v>
      </c>
      <c r="R64" s="161">
        <v>100.8</v>
      </c>
      <c r="S64" s="161">
        <v>99.6</v>
      </c>
    </row>
    <row r="65" spans="1:19" ht="13.5" customHeight="1">
      <c r="A65" s="324"/>
      <c r="B65" s="324" t="s">
        <v>422</v>
      </c>
      <c r="C65" s="325"/>
      <c r="D65" s="387">
        <v>101.5</v>
      </c>
      <c r="E65" s="161">
        <v>104.2</v>
      </c>
      <c r="F65" s="161">
        <v>101.3</v>
      </c>
      <c r="G65" s="161">
        <v>95.7</v>
      </c>
      <c r="H65" s="161">
        <v>96.6</v>
      </c>
      <c r="I65" s="161">
        <v>99.1</v>
      </c>
      <c r="J65" s="161">
        <v>97.3</v>
      </c>
      <c r="K65" s="161">
        <v>98.1</v>
      </c>
      <c r="L65" s="161">
        <v>101.4</v>
      </c>
      <c r="M65" s="161">
        <v>97.4</v>
      </c>
      <c r="N65" s="161">
        <v>100.5</v>
      </c>
      <c r="O65" s="161">
        <v>101.8</v>
      </c>
      <c r="P65" s="161">
        <v>123.5</v>
      </c>
      <c r="Q65" s="161">
        <v>101.8</v>
      </c>
      <c r="R65" s="161">
        <v>101.8</v>
      </c>
      <c r="S65" s="161">
        <v>101.9</v>
      </c>
    </row>
    <row r="66" spans="1:19" ht="13.5" customHeight="1">
      <c r="A66" s="324"/>
      <c r="B66" s="324" t="s">
        <v>391</v>
      </c>
      <c r="C66" s="325"/>
      <c r="D66" s="387">
        <v>100.3</v>
      </c>
      <c r="E66" s="161">
        <v>102.6</v>
      </c>
      <c r="F66" s="161">
        <v>102.2</v>
      </c>
      <c r="G66" s="161">
        <v>98.3</v>
      </c>
      <c r="H66" s="161">
        <v>99.6</v>
      </c>
      <c r="I66" s="161">
        <v>97.8</v>
      </c>
      <c r="J66" s="161">
        <v>92.9</v>
      </c>
      <c r="K66" s="161">
        <v>98.7</v>
      </c>
      <c r="L66" s="161">
        <v>101.6</v>
      </c>
      <c r="M66" s="161">
        <v>101.6</v>
      </c>
      <c r="N66" s="161">
        <v>90.3</v>
      </c>
      <c r="O66" s="161">
        <v>101</v>
      </c>
      <c r="P66" s="161">
        <v>122.7</v>
      </c>
      <c r="Q66" s="161">
        <v>97.6</v>
      </c>
      <c r="R66" s="161">
        <v>99.4</v>
      </c>
      <c r="S66" s="161">
        <v>99.1</v>
      </c>
    </row>
    <row r="67" spans="1:19" ht="13.5" customHeight="1">
      <c r="A67" s="324"/>
      <c r="B67" s="324" t="s">
        <v>423</v>
      </c>
      <c r="C67" s="325"/>
      <c r="D67" s="387">
        <v>102.1</v>
      </c>
      <c r="E67" s="161">
        <v>101.7</v>
      </c>
      <c r="F67" s="161">
        <v>103.6</v>
      </c>
      <c r="G67" s="161">
        <v>97</v>
      </c>
      <c r="H67" s="161">
        <v>101.5</v>
      </c>
      <c r="I67" s="161">
        <v>99.3</v>
      </c>
      <c r="J67" s="161">
        <v>96.7</v>
      </c>
      <c r="K67" s="161">
        <v>97.2</v>
      </c>
      <c r="L67" s="161">
        <v>99.5</v>
      </c>
      <c r="M67" s="161">
        <v>101.7</v>
      </c>
      <c r="N67" s="161">
        <v>99.6</v>
      </c>
      <c r="O67" s="161">
        <v>106.4</v>
      </c>
      <c r="P67" s="161">
        <v>122.7</v>
      </c>
      <c r="Q67" s="161">
        <v>99.5</v>
      </c>
      <c r="R67" s="161">
        <v>99.9</v>
      </c>
      <c r="S67" s="161">
        <v>100.6</v>
      </c>
    </row>
    <row r="68" spans="1:19" ht="13.5" customHeight="1">
      <c r="A68" s="324"/>
      <c r="B68" s="324" t="s">
        <v>448</v>
      </c>
      <c r="C68" s="325"/>
      <c r="D68" s="387">
        <v>101.5</v>
      </c>
      <c r="E68" s="161">
        <v>101.4</v>
      </c>
      <c r="F68" s="161">
        <v>103.3</v>
      </c>
      <c r="G68" s="161">
        <v>92.5</v>
      </c>
      <c r="H68" s="161">
        <v>101.1</v>
      </c>
      <c r="I68" s="161">
        <v>100.5</v>
      </c>
      <c r="J68" s="161">
        <v>97.7</v>
      </c>
      <c r="K68" s="161">
        <v>101.3</v>
      </c>
      <c r="L68" s="161">
        <v>103.3</v>
      </c>
      <c r="M68" s="161">
        <v>100.9</v>
      </c>
      <c r="N68" s="161">
        <v>100.1</v>
      </c>
      <c r="O68" s="161">
        <v>102.4</v>
      </c>
      <c r="P68" s="161">
        <v>107.2</v>
      </c>
      <c r="Q68" s="161">
        <v>99.3</v>
      </c>
      <c r="R68" s="161">
        <v>99.7</v>
      </c>
      <c r="S68" s="161">
        <v>100.9</v>
      </c>
    </row>
    <row r="69" spans="1:19" ht="13.5" customHeight="1">
      <c r="A69" s="324" t="s">
        <v>691</v>
      </c>
      <c r="B69" s="324" t="s">
        <v>424</v>
      </c>
      <c r="C69" s="325" t="s">
        <v>99</v>
      </c>
      <c r="D69" s="387">
        <v>92.2</v>
      </c>
      <c r="E69" s="161">
        <v>81.4</v>
      </c>
      <c r="F69" s="161">
        <v>90.2</v>
      </c>
      <c r="G69" s="161">
        <v>95.7</v>
      </c>
      <c r="H69" s="161">
        <v>92.7</v>
      </c>
      <c r="I69" s="161">
        <v>92.7</v>
      </c>
      <c r="J69" s="161">
        <v>94.6</v>
      </c>
      <c r="K69" s="161">
        <v>92.3</v>
      </c>
      <c r="L69" s="161">
        <v>96.7</v>
      </c>
      <c r="M69" s="161">
        <v>92.7</v>
      </c>
      <c r="N69" s="161">
        <v>104.2</v>
      </c>
      <c r="O69" s="161">
        <v>98.5</v>
      </c>
      <c r="P69" s="161">
        <v>109.1</v>
      </c>
      <c r="Q69" s="161">
        <v>86.4</v>
      </c>
      <c r="R69" s="161">
        <v>104.9</v>
      </c>
      <c r="S69" s="161">
        <v>91.5</v>
      </c>
    </row>
    <row r="70" spans="1:46" ht="13.5" customHeight="1">
      <c r="A70" s="324"/>
      <c r="B70" s="324" t="s">
        <v>415</v>
      </c>
      <c r="C70" s="325"/>
      <c r="D70" s="387">
        <v>100.6</v>
      </c>
      <c r="E70" s="161">
        <v>98</v>
      </c>
      <c r="F70" s="161">
        <v>102.9</v>
      </c>
      <c r="G70" s="161">
        <v>95.3</v>
      </c>
      <c r="H70" s="161">
        <v>98.6</v>
      </c>
      <c r="I70" s="161">
        <v>98.2</v>
      </c>
      <c r="J70" s="161">
        <v>95.4</v>
      </c>
      <c r="K70" s="161">
        <v>92.7</v>
      </c>
      <c r="L70" s="161">
        <v>94.1</v>
      </c>
      <c r="M70" s="161">
        <v>101</v>
      </c>
      <c r="N70" s="161">
        <v>99.2</v>
      </c>
      <c r="O70" s="161">
        <v>93.5</v>
      </c>
      <c r="P70" s="161">
        <v>118.7</v>
      </c>
      <c r="Q70" s="161">
        <v>99.5</v>
      </c>
      <c r="R70" s="161">
        <v>94.8</v>
      </c>
      <c r="S70" s="161">
        <v>96.3</v>
      </c>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row>
    <row r="71" spans="1:46" ht="13.5" customHeight="1">
      <c r="A71" s="324"/>
      <c r="B71" s="324" t="s">
        <v>416</v>
      </c>
      <c r="C71" s="325"/>
      <c r="D71" s="387">
        <v>100.6</v>
      </c>
      <c r="E71" s="161">
        <v>95.5</v>
      </c>
      <c r="F71" s="161">
        <v>102.8</v>
      </c>
      <c r="G71" s="161">
        <v>106</v>
      </c>
      <c r="H71" s="161">
        <v>99.2</v>
      </c>
      <c r="I71" s="161">
        <v>93.9</v>
      </c>
      <c r="J71" s="161">
        <v>94.4</v>
      </c>
      <c r="K71" s="161">
        <v>104.9</v>
      </c>
      <c r="L71" s="161">
        <v>100.5</v>
      </c>
      <c r="M71" s="161">
        <v>100.4</v>
      </c>
      <c r="N71" s="161">
        <v>105.6</v>
      </c>
      <c r="O71" s="161">
        <v>93.5</v>
      </c>
      <c r="P71" s="161">
        <v>115.8</v>
      </c>
      <c r="Q71" s="161">
        <v>98.1</v>
      </c>
      <c r="R71" s="161">
        <v>97.9</v>
      </c>
      <c r="S71" s="161">
        <v>99.6</v>
      </c>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row>
    <row r="72" spans="1:46" ht="13.5" customHeight="1">
      <c r="A72" s="170"/>
      <c r="B72" s="336" t="s">
        <v>371</v>
      </c>
      <c r="C72" s="171"/>
      <c r="D72" s="172">
        <v>104.6</v>
      </c>
      <c r="E72" s="173">
        <v>105.9</v>
      </c>
      <c r="F72" s="173">
        <v>106.1</v>
      </c>
      <c r="G72" s="173">
        <v>101.9</v>
      </c>
      <c r="H72" s="173">
        <v>106.4</v>
      </c>
      <c r="I72" s="173">
        <v>101.5</v>
      </c>
      <c r="J72" s="173">
        <v>99.8</v>
      </c>
      <c r="K72" s="173">
        <v>97.8</v>
      </c>
      <c r="L72" s="173">
        <v>108.3</v>
      </c>
      <c r="M72" s="173">
        <v>106.2</v>
      </c>
      <c r="N72" s="173">
        <v>98.9</v>
      </c>
      <c r="O72" s="173">
        <v>103.3</v>
      </c>
      <c r="P72" s="173">
        <v>122.8</v>
      </c>
      <c r="Q72" s="173">
        <v>104.5</v>
      </c>
      <c r="R72" s="173">
        <v>106.6</v>
      </c>
      <c r="S72" s="173">
        <v>98.6</v>
      </c>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0"/>
    </row>
    <row r="73" spans="1:19" ht="17.25" customHeight="1">
      <c r="A73" s="164"/>
      <c r="B73" s="164"/>
      <c r="C73" s="164"/>
      <c r="D73" s="652" t="s">
        <v>53</v>
      </c>
      <c r="E73" s="652"/>
      <c r="F73" s="652"/>
      <c r="G73" s="652"/>
      <c r="H73" s="652"/>
      <c r="I73" s="652"/>
      <c r="J73" s="652"/>
      <c r="K73" s="652"/>
      <c r="L73" s="652"/>
      <c r="M73" s="652"/>
      <c r="N73" s="652"/>
      <c r="O73" s="652"/>
      <c r="P73" s="652"/>
      <c r="Q73" s="652"/>
      <c r="R73" s="652"/>
      <c r="S73" s="652"/>
    </row>
    <row r="74" spans="1:19" ht="13.5" customHeight="1">
      <c r="A74" s="319" t="s">
        <v>413</v>
      </c>
      <c r="B74" s="319" t="s">
        <v>452</v>
      </c>
      <c r="C74" s="320" t="s">
        <v>414</v>
      </c>
      <c r="D74" s="321">
        <v>-1.9</v>
      </c>
      <c r="E74" s="322">
        <v>0.8</v>
      </c>
      <c r="F74" s="322">
        <v>-2.2</v>
      </c>
      <c r="G74" s="322">
        <v>-1.3</v>
      </c>
      <c r="H74" s="322">
        <v>1</v>
      </c>
      <c r="I74" s="322">
        <v>-0.4</v>
      </c>
      <c r="J74" s="322">
        <v>2.4</v>
      </c>
      <c r="K74" s="322">
        <v>1</v>
      </c>
      <c r="L74" s="323">
        <v>0.3</v>
      </c>
      <c r="M74" s="323">
        <v>2.6</v>
      </c>
      <c r="N74" s="323">
        <v>-11.7</v>
      </c>
      <c r="O74" s="323">
        <v>0.7</v>
      </c>
      <c r="P74" s="322">
        <v>-7.1</v>
      </c>
      <c r="Q74" s="322">
        <v>-2.6</v>
      </c>
      <c r="R74" s="322">
        <v>-0.2</v>
      </c>
      <c r="S74" s="323">
        <v>-0.3</v>
      </c>
    </row>
    <row r="75" spans="1:19" ht="13.5" customHeight="1">
      <c r="A75" s="324"/>
      <c r="B75" s="324" t="s">
        <v>95</v>
      </c>
      <c r="C75" s="325"/>
      <c r="D75" s="326">
        <v>0.4</v>
      </c>
      <c r="E75" s="160">
        <v>5.2</v>
      </c>
      <c r="F75" s="160">
        <v>1.9</v>
      </c>
      <c r="G75" s="160">
        <v>2.4</v>
      </c>
      <c r="H75" s="160">
        <v>-1.5</v>
      </c>
      <c r="I75" s="160">
        <v>2.5</v>
      </c>
      <c r="J75" s="160">
        <v>-1.2</v>
      </c>
      <c r="K75" s="160">
        <v>-0.9</v>
      </c>
      <c r="L75" s="327">
        <v>-5.1</v>
      </c>
      <c r="M75" s="327">
        <v>4.3</v>
      </c>
      <c r="N75" s="327">
        <v>2.6</v>
      </c>
      <c r="O75" s="327">
        <v>-6.4</v>
      </c>
      <c r="P75" s="160">
        <v>-5.8</v>
      </c>
      <c r="Q75" s="160">
        <v>-2.1</v>
      </c>
      <c r="R75" s="160">
        <v>4.3</v>
      </c>
      <c r="S75" s="327">
        <v>1.4</v>
      </c>
    </row>
    <row r="76" spans="1:19" ht="13.5" customHeight="1">
      <c r="A76" s="324"/>
      <c r="B76" s="324" t="s">
        <v>97</v>
      </c>
      <c r="C76" s="325"/>
      <c r="D76" s="326">
        <v>-0.4</v>
      </c>
      <c r="E76" s="160">
        <v>-2.1</v>
      </c>
      <c r="F76" s="160">
        <v>-0.5</v>
      </c>
      <c r="G76" s="160">
        <v>-2.9</v>
      </c>
      <c r="H76" s="160">
        <v>-7.1</v>
      </c>
      <c r="I76" s="160">
        <v>2</v>
      </c>
      <c r="J76" s="160">
        <v>1</v>
      </c>
      <c r="K76" s="160">
        <v>-3.8</v>
      </c>
      <c r="L76" s="327">
        <v>5.6</v>
      </c>
      <c r="M76" s="327">
        <v>-2</v>
      </c>
      <c r="N76" s="327">
        <v>-0.6</v>
      </c>
      <c r="O76" s="327">
        <v>-1.5</v>
      </c>
      <c r="P76" s="160">
        <v>7.3</v>
      </c>
      <c r="Q76" s="160">
        <v>-3.4</v>
      </c>
      <c r="R76" s="160">
        <v>0</v>
      </c>
      <c r="S76" s="327">
        <v>-0.1</v>
      </c>
    </row>
    <row r="77" spans="1:19" ht="13.5" customHeight="1">
      <c r="A77" s="324"/>
      <c r="B77" s="324" t="s">
        <v>98</v>
      </c>
      <c r="C77" s="325"/>
      <c r="D77" s="326">
        <v>0.2</v>
      </c>
      <c r="E77" s="160">
        <v>-1.5</v>
      </c>
      <c r="F77" s="160">
        <v>0.4</v>
      </c>
      <c r="G77" s="160">
        <v>0</v>
      </c>
      <c r="H77" s="160">
        <v>-2.4</v>
      </c>
      <c r="I77" s="160">
        <v>3.5</v>
      </c>
      <c r="J77" s="160">
        <v>2</v>
      </c>
      <c r="K77" s="160">
        <v>-5.6</v>
      </c>
      <c r="L77" s="327">
        <v>1.8</v>
      </c>
      <c r="M77" s="327">
        <v>-1.1</v>
      </c>
      <c r="N77" s="327">
        <v>0.3</v>
      </c>
      <c r="O77" s="327">
        <v>-7.6</v>
      </c>
      <c r="P77" s="160">
        <v>5.4</v>
      </c>
      <c r="Q77" s="160">
        <v>-2.5</v>
      </c>
      <c r="R77" s="160">
        <v>2.3</v>
      </c>
      <c r="S77" s="327">
        <v>0.1</v>
      </c>
    </row>
    <row r="78" spans="1:19" ht="13.5" customHeight="1">
      <c r="A78" s="324"/>
      <c r="B78" s="324" t="s">
        <v>689</v>
      </c>
      <c r="C78" s="325"/>
      <c r="D78" s="326">
        <v>1.3</v>
      </c>
      <c r="E78" s="160">
        <v>1</v>
      </c>
      <c r="F78" s="160">
        <v>1.6</v>
      </c>
      <c r="G78" s="160">
        <v>0.7</v>
      </c>
      <c r="H78" s="160">
        <v>2.9</v>
      </c>
      <c r="I78" s="160">
        <v>0.3</v>
      </c>
      <c r="J78" s="160">
        <v>-1.2</v>
      </c>
      <c r="K78" s="160">
        <v>2</v>
      </c>
      <c r="L78" s="327">
        <v>-0.8</v>
      </c>
      <c r="M78" s="327">
        <v>-2.1</v>
      </c>
      <c r="N78" s="327">
        <v>-0.6</v>
      </c>
      <c r="O78" s="327">
        <v>-0.5</v>
      </c>
      <c r="P78" s="160">
        <v>-0.6</v>
      </c>
      <c r="Q78" s="160">
        <v>7.7</v>
      </c>
      <c r="R78" s="160">
        <v>-3.6</v>
      </c>
      <c r="S78" s="327">
        <v>0.6</v>
      </c>
    </row>
    <row r="79" spans="1:19" ht="13.5" customHeight="1">
      <c r="A79" s="229"/>
      <c r="B79" s="170" t="s">
        <v>692</v>
      </c>
      <c r="C79" s="230"/>
      <c r="D79" s="174">
        <v>0.6</v>
      </c>
      <c r="E79" s="175">
        <v>-1.6</v>
      </c>
      <c r="F79" s="175">
        <v>0.5</v>
      </c>
      <c r="G79" s="175">
        <v>-2.4</v>
      </c>
      <c r="H79" s="175">
        <v>0.3</v>
      </c>
      <c r="I79" s="175">
        <v>-1.3</v>
      </c>
      <c r="J79" s="175">
        <v>-2</v>
      </c>
      <c r="K79" s="175">
        <v>1.2</v>
      </c>
      <c r="L79" s="175">
        <v>1.2</v>
      </c>
      <c r="M79" s="175">
        <v>0.6</v>
      </c>
      <c r="N79" s="175">
        <v>-0.9</v>
      </c>
      <c r="O79" s="175">
        <v>1.1</v>
      </c>
      <c r="P79" s="175">
        <v>16.6</v>
      </c>
      <c r="Q79" s="175">
        <v>0.2</v>
      </c>
      <c r="R79" s="175">
        <v>0.8</v>
      </c>
      <c r="S79" s="175">
        <v>0.3</v>
      </c>
    </row>
    <row r="80" spans="1:19" ht="13.5" customHeight="1">
      <c r="A80" s="324"/>
      <c r="B80" s="324" t="s">
        <v>417</v>
      </c>
      <c r="C80" s="325"/>
      <c r="D80" s="385">
        <v>0.1</v>
      </c>
      <c r="E80" s="386">
        <v>-8.4</v>
      </c>
      <c r="F80" s="386">
        <v>1.5</v>
      </c>
      <c r="G80" s="386">
        <v>-9.8</v>
      </c>
      <c r="H80" s="386">
        <v>-0.2</v>
      </c>
      <c r="I80" s="386">
        <v>0.3</v>
      </c>
      <c r="J80" s="386">
        <v>-3.4</v>
      </c>
      <c r="K80" s="386">
        <v>1.9</v>
      </c>
      <c r="L80" s="386">
        <v>0.6</v>
      </c>
      <c r="M80" s="386">
        <v>2.1</v>
      </c>
      <c r="N80" s="386">
        <v>-0.8</v>
      </c>
      <c r="O80" s="386">
        <v>-0.6</v>
      </c>
      <c r="P80" s="386">
        <v>10.1</v>
      </c>
      <c r="Q80" s="386">
        <v>1.8</v>
      </c>
      <c r="R80" s="386">
        <v>0.6</v>
      </c>
      <c r="S80" s="386">
        <v>-4.9</v>
      </c>
    </row>
    <row r="81" spans="1:19" ht="13.5" customHeight="1">
      <c r="A81" s="324"/>
      <c r="B81" s="324" t="s">
        <v>418</v>
      </c>
      <c r="C81" s="325"/>
      <c r="D81" s="387">
        <v>0.2</v>
      </c>
      <c r="E81" s="161">
        <v>-4.7</v>
      </c>
      <c r="F81" s="161">
        <v>-0.8</v>
      </c>
      <c r="G81" s="161">
        <v>0.7</v>
      </c>
      <c r="H81" s="161">
        <v>-2.2</v>
      </c>
      <c r="I81" s="161">
        <v>-0.5</v>
      </c>
      <c r="J81" s="161">
        <v>0.5</v>
      </c>
      <c r="K81" s="161">
        <v>4</v>
      </c>
      <c r="L81" s="161">
        <v>1.9</v>
      </c>
      <c r="M81" s="161">
        <v>1.6</v>
      </c>
      <c r="N81" s="161">
        <v>-2.9</v>
      </c>
      <c r="O81" s="161">
        <v>1.6</v>
      </c>
      <c r="P81" s="161">
        <v>21.7</v>
      </c>
      <c r="Q81" s="161">
        <v>-3.8</v>
      </c>
      <c r="R81" s="161">
        <v>-0.2</v>
      </c>
      <c r="S81" s="161">
        <v>2.4</v>
      </c>
    </row>
    <row r="82" spans="1:19" ht="13.5" customHeight="1">
      <c r="A82" s="324"/>
      <c r="B82" s="324" t="s">
        <v>419</v>
      </c>
      <c r="C82" s="325"/>
      <c r="D82" s="387">
        <v>1.8</v>
      </c>
      <c r="E82" s="161">
        <v>4.2</v>
      </c>
      <c r="F82" s="161">
        <v>0.7</v>
      </c>
      <c r="G82" s="161">
        <v>-5.7</v>
      </c>
      <c r="H82" s="161">
        <v>1.3</v>
      </c>
      <c r="I82" s="161">
        <v>0.2</v>
      </c>
      <c r="J82" s="161">
        <v>1.6</v>
      </c>
      <c r="K82" s="161">
        <v>2.1</v>
      </c>
      <c r="L82" s="161">
        <v>7</v>
      </c>
      <c r="M82" s="161">
        <v>0.2</v>
      </c>
      <c r="N82" s="161">
        <v>-2</v>
      </c>
      <c r="O82" s="161">
        <v>1.1</v>
      </c>
      <c r="P82" s="161">
        <v>29.2</v>
      </c>
      <c r="Q82" s="161">
        <v>-1.6</v>
      </c>
      <c r="R82" s="161">
        <v>-1</v>
      </c>
      <c r="S82" s="161">
        <v>0.9</v>
      </c>
    </row>
    <row r="83" spans="1:19" ht="13.5" customHeight="1">
      <c r="A83" s="324"/>
      <c r="B83" s="324" t="s">
        <v>420</v>
      </c>
      <c r="C83" s="325"/>
      <c r="D83" s="387">
        <v>-1.1</v>
      </c>
      <c r="E83" s="161">
        <v>0.4</v>
      </c>
      <c r="F83" s="161">
        <v>-1</v>
      </c>
      <c r="G83" s="161">
        <v>-8.7</v>
      </c>
      <c r="H83" s="161">
        <v>-1.1</v>
      </c>
      <c r="I83" s="161">
        <v>-1.3</v>
      </c>
      <c r="J83" s="161">
        <v>-1.8</v>
      </c>
      <c r="K83" s="161">
        <v>-6.2</v>
      </c>
      <c r="L83" s="161">
        <v>3.2</v>
      </c>
      <c r="M83" s="161">
        <v>-2.1</v>
      </c>
      <c r="N83" s="161">
        <v>-1.7</v>
      </c>
      <c r="O83" s="161">
        <v>0.1</v>
      </c>
      <c r="P83" s="161">
        <v>16.4</v>
      </c>
      <c r="Q83" s="161">
        <v>-5.4</v>
      </c>
      <c r="R83" s="161">
        <v>-1.8</v>
      </c>
      <c r="S83" s="161">
        <v>-3.7</v>
      </c>
    </row>
    <row r="84" spans="1:19" ht="13.5" customHeight="1">
      <c r="A84" s="324"/>
      <c r="B84" s="324" t="s">
        <v>421</v>
      </c>
      <c r="C84" s="325"/>
      <c r="D84" s="387">
        <v>-0.2</v>
      </c>
      <c r="E84" s="161">
        <v>-4.9</v>
      </c>
      <c r="F84" s="161">
        <v>1.2</v>
      </c>
      <c r="G84" s="161">
        <v>2.5</v>
      </c>
      <c r="H84" s="161">
        <v>-2.5</v>
      </c>
      <c r="I84" s="161">
        <v>-3.3</v>
      </c>
      <c r="J84" s="161">
        <v>-3.4</v>
      </c>
      <c r="K84" s="161">
        <v>2.1</v>
      </c>
      <c r="L84" s="161">
        <v>-4.1</v>
      </c>
      <c r="M84" s="161">
        <v>-5</v>
      </c>
      <c r="N84" s="161">
        <v>-2.7</v>
      </c>
      <c r="O84" s="161">
        <v>5.4</v>
      </c>
      <c r="P84" s="161">
        <v>21.4</v>
      </c>
      <c r="Q84" s="161">
        <v>-4.2</v>
      </c>
      <c r="R84" s="161">
        <v>-3.5</v>
      </c>
      <c r="S84" s="161">
        <v>2.1</v>
      </c>
    </row>
    <row r="85" spans="1:19" ht="13.5" customHeight="1">
      <c r="A85" s="324"/>
      <c r="B85" s="324" t="s">
        <v>422</v>
      </c>
      <c r="C85" s="325"/>
      <c r="D85" s="387">
        <v>2.3</v>
      </c>
      <c r="E85" s="161">
        <v>1</v>
      </c>
      <c r="F85" s="161">
        <v>2.3</v>
      </c>
      <c r="G85" s="161">
        <v>1.8</v>
      </c>
      <c r="H85" s="161">
        <v>1.6</v>
      </c>
      <c r="I85" s="161">
        <v>-0.9</v>
      </c>
      <c r="J85" s="161">
        <v>-1.1</v>
      </c>
      <c r="K85" s="161">
        <v>5.8</v>
      </c>
      <c r="L85" s="161">
        <v>4.4</v>
      </c>
      <c r="M85" s="161">
        <v>2</v>
      </c>
      <c r="N85" s="161">
        <v>2.1</v>
      </c>
      <c r="O85" s="161">
        <v>2.6</v>
      </c>
      <c r="P85" s="161">
        <v>9.6</v>
      </c>
      <c r="Q85" s="161">
        <v>3.4</v>
      </c>
      <c r="R85" s="161">
        <v>3.5</v>
      </c>
      <c r="S85" s="161">
        <v>2.6</v>
      </c>
    </row>
    <row r="86" spans="1:19" ht="13.5" customHeight="1">
      <c r="A86" s="324"/>
      <c r="B86" s="324" t="s">
        <v>391</v>
      </c>
      <c r="C86" s="325"/>
      <c r="D86" s="387">
        <v>-0.4</v>
      </c>
      <c r="E86" s="161">
        <v>6.4</v>
      </c>
      <c r="F86" s="161">
        <v>-0.4</v>
      </c>
      <c r="G86" s="161">
        <v>-6</v>
      </c>
      <c r="H86" s="161">
        <v>-0.4</v>
      </c>
      <c r="I86" s="161">
        <v>-3</v>
      </c>
      <c r="J86" s="161">
        <v>-2.6</v>
      </c>
      <c r="K86" s="161">
        <v>-3.8</v>
      </c>
      <c r="L86" s="161">
        <v>4.9</v>
      </c>
      <c r="M86" s="161">
        <v>0.5</v>
      </c>
      <c r="N86" s="161">
        <v>-7</v>
      </c>
      <c r="O86" s="161">
        <v>2</v>
      </c>
      <c r="P86" s="161">
        <v>15.4</v>
      </c>
      <c r="Q86" s="161">
        <v>-3.8</v>
      </c>
      <c r="R86" s="161">
        <v>3.1</v>
      </c>
      <c r="S86" s="161">
        <v>0</v>
      </c>
    </row>
    <row r="87" spans="1:19" ht="13.5" customHeight="1">
      <c r="A87" s="324"/>
      <c r="B87" s="324" t="s">
        <v>423</v>
      </c>
      <c r="C87" s="325"/>
      <c r="D87" s="387">
        <v>0</v>
      </c>
      <c r="E87" s="161">
        <v>0.5</v>
      </c>
      <c r="F87" s="161">
        <v>-1</v>
      </c>
      <c r="G87" s="161">
        <v>3.1</v>
      </c>
      <c r="H87" s="161">
        <v>0.1</v>
      </c>
      <c r="I87" s="161">
        <v>-4.2</v>
      </c>
      <c r="J87" s="161">
        <v>-4.5</v>
      </c>
      <c r="K87" s="161">
        <v>0.4</v>
      </c>
      <c r="L87" s="161">
        <v>-4.1</v>
      </c>
      <c r="M87" s="161">
        <v>2.5</v>
      </c>
      <c r="N87" s="161">
        <v>3.5</v>
      </c>
      <c r="O87" s="161">
        <v>0.8</v>
      </c>
      <c r="P87" s="161">
        <v>29.2</v>
      </c>
      <c r="Q87" s="161">
        <v>-2.4</v>
      </c>
      <c r="R87" s="161">
        <v>-2.8</v>
      </c>
      <c r="S87" s="161">
        <v>0.7</v>
      </c>
    </row>
    <row r="88" spans="1:19" ht="13.5" customHeight="1">
      <c r="A88" s="324"/>
      <c r="B88" s="324" t="s">
        <v>448</v>
      </c>
      <c r="C88" s="325"/>
      <c r="D88" s="387">
        <v>2.1</v>
      </c>
      <c r="E88" s="161">
        <v>-0.5</v>
      </c>
      <c r="F88" s="161">
        <v>4.1</v>
      </c>
      <c r="G88" s="161">
        <v>-0.8</v>
      </c>
      <c r="H88" s="161">
        <v>1.8</v>
      </c>
      <c r="I88" s="161">
        <v>-0.5</v>
      </c>
      <c r="J88" s="161">
        <v>-1.8</v>
      </c>
      <c r="K88" s="161">
        <v>-1.4</v>
      </c>
      <c r="L88" s="161">
        <v>6</v>
      </c>
      <c r="M88" s="161">
        <v>-0.2</v>
      </c>
      <c r="N88" s="161">
        <v>5.1</v>
      </c>
      <c r="O88" s="161">
        <v>1.3</v>
      </c>
      <c r="P88" s="161">
        <v>1.7</v>
      </c>
      <c r="Q88" s="161">
        <v>1.9</v>
      </c>
      <c r="R88" s="161">
        <v>1.4</v>
      </c>
      <c r="S88" s="161">
        <v>0.9</v>
      </c>
    </row>
    <row r="89" spans="1:19" ht="13.5" customHeight="1">
      <c r="A89" s="324" t="s">
        <v>691</v>
      </c>
      <c r="B89" s="324" t="s">
        <v>424</v>
      </c>
      <c r="C89" s="325" t="s">
        <v>99</v>
      </c>
      <c r="D89" s="387">
        <v>-2.4</v>
      </c>
      <c r="E89" s="161">
        <v>-5.5</v>
      </c>
      <c r="F89" s="161">
        <v>-1.6</v>
      </c>
      <c r="G89" s="161">
        <v>1.8</v>
      </c>
      <c r="H89" s="161">
        <v>-2.4</v>
      </c>
      <c r="I89" s="161">
        <v>-2.4</v>
      </c>
      <c r="J89" s="161">
        <v>-1.5</v>
      </c>
      <c r="K89" s="161">
        <v>-4.5</v>
      </c>
      <c r="L89" s="161">
        <v>0.6</v>
      </c>
      <c r="M89" s="161">
        <v>-2.5</v>
      </c>
      <c r="N89" s="161">
        <v>6.5</v>
      </c>
      <c r="O89" s="161">
        <v>2.3</v>
      </c>
      <c r="P89" s="161">
        <v>-0.2</v>
      </c>
      <c r="Q89" s="161">
        <v>-9.1</v>
      </c>
      <c r="R89" s="161">
        <v>-0.5</v>
      </c>
      <c r="S89" s="161">
        <v>-4.7</v>
      </c>
    </row>
    <row r="90" spans="1:19" ht="13.5" customHeight="1">
      <c r="A90" s="324"/>
      <c r="B90" s="324" t="s">
        <v>415</v>
      </c>
      <c r="C90" s="325"/>
      <c r="D90" s="387">
        <v>0.4</v>
      </c>
      <c r="E90" s="161">
        <v>-4.7</v>
      </c>
      <c r="F90" s="161">
        <v>2</v>
      </c>
      <c r="G90" s="161">
        <v>-2.9</v>
      </c>
      <c r="H90" s="161">
        <v>2.3</v>
      </c>
      <c r="I90" s="161">
        <v>-0.1</v>
      </c>
      <c r="J90" s="161">
        <v>-1.6</v>
      </c>
      <c r="K90" s="161">
        <v>-5.5</v>
      </c>
      <c r="L90" s="161">
        <v>-0.5</v>
      </c>
      <c r="M90" s="161">
        <v>0.9</v>
      </c>
      <c r="N90" s="161">
        <v>3.2</v>
      </c>
      <c r="O90" s="161">
        <v>0.4</v>
      </c>
      <c r="P90" s="161">
        <v>2.5</v>
      </c>
      <c r="Q90" s="161">
        <v>-1.4</v>
      </c>
      <c r="R90" s="161">
        <v>-0.1</v>
      </c>
      <c r="S90" s="161">
        <v>-2.9</v>
      </c>
    </row>
    <row r="91" spans="1:19" ht="13.5" customHeight="1">
      <c r="A91" s="324"/>
      <c r="B91" s="324" t="s">
        <v>416</v>
      </c>
      <c r="C91" s="325"/>
      <c r="D91" s="387">
        <v>-1.1</v>
      </c>
      <c r="E91" s="161">
        <v>1.8</v>
      </c>
      <c r="F91" s="161">
        <v>0.2</v>
      </c>
      <c r="G91" s="161">
        <v>3.3</v>
      </c>
      <c r="H91" s="161">
        <v>-2.1</v>
      </c>
      <c r="I91" s="161">
        <v>-2.8</v>
      </c>
      <c r="J91" s="161">
        <v>-3.9</v>
      </c>
      <c r="K91" s="161">
        <v>-3.8</v>
      </c>
      <c r="L91" s="161">
        <v>1.1</v>
      </c>
      <c r="M91" s="161">
        <v>-4.2</v>
      </c>
      <c r="N91" s="161">
        <v>5.7</v>
      </c>
      <c r="O91" s="161">
        <v>-2</v>
      </c>
      <c r="P91" s="161">
        <v>-0.3</v>
      </c>
      <c r="Q91" s="161">
        <v>-5.7</v>
      </c>
      <c r="R91" s="161">
        <v>-0.6</v>
      </c>
      <c r="S91" s="161">
        <v>0.2</v>
      </c>
    </row>
    <row r="92" spans="1:19" ht="13.5" customHeight="1">
      <c r="A92" s="170"/>
      <c r="B92" s="336" t="s">
        <v>371</v>
      </c>
      <c r="C92" s="171"/>
      <c r="D92" s="172">
        <v>-1.1</v>
      </c>
      <c r="E92" s="173">
        <v>4.2</v>
      </c>
      <c r="F92" s="173">
        <v>-0.3</v>
      </c>
      <c r="G92" s="173">
        <v>4.5</v>
      </c>
      <c r="H92" s="173">
        <v>-0.9</v>
      </c>
      <c r="I92" s="173">
        <v>-3</v>
      </c>
      <c r="J92" s="173">
        <v>-2.7</v>
      </c>
      <c r="K92" s="173">
        <v>-7.6</v>
      </c>
      <c r="L92" s="173">
        <v>1</v>
      </c>
      <c r="M92" s="173">
        <v>-1.4</v>
      </c>
      <c r="N92" s="173">
        <v>-5.8</v>
      </c>
      <c r="O92" s="173">
        <v>-1.1</v>
      </c>
      <c r="P92" s="173">
        <v>1.2</v>
      </c>
      <c r="Q92" s="173">
        <v>-1.5</v>
      </c>
      <c r="R92" s="173">
        <v>2.2</v>
      </c>
      <c r="S92" s="173">
        <v>-3.3</v>
      </c>
    </row>
    <row r="93" spans="1:35" ht="27" customHeight="1">
      <c r="A93" s="654" t="s">
        <v>272</v>
      </c>
      <c r="B93" s="654"/>
      <c r="C93" s="655"/>
      <c r="D93" s="177">
        <v>4</v>
      </c>
      <c r="E93" s="176">
        <v>10.9</v>
      </c>
      <c r="F93" s="176">
        <v>3.2</v>
      </c>
      <c r="G93" s="176">
        <v>-3.9</v>
      </c>
      <c r="H93" s="176">
        <v>7.3</v>
      </c>
      <c r="I93" s="176">
        <v>8.1</v>
      </c>
      <c r="J93" s="176">
        <v>5.7</v>
      </c>
      <c r="K93" s="176">
        <v>-6.8</v>
      </c>
      <c r="L93" s="176">
        <v>7.8</v>
      </c>
      <c r="M93" s="176">
        <v>5.8</v>
      </c>
      <c r="N93" s="176">
        <v>-6.3</v>
      </c>
      <c r="O93" s="176">
        <v>10.5</v>
      </c>
      <c r="P93" s="176">
        <v>6</v>
      </c>
      <c r="Q93" s="176">
        <v>6.5</v>
      </c>
      <c r="R93" s="176">
        <v>8.9</v>
      </c>
      <c r="S93" s="176">
        <v>-1</v>
      </c>
      <c r="T93" s="331"/>
      <c r="U93" s="331"/>
      <c r="V93" s="331"/>
      <c r="W93" s="331"/>
      <c r="X93" s="331"/>
      <c r="Y93" s="331"/>
      <c r="Z93" s="331"/>
      <c r="AA93" s="331"/>
      <c r="AB93" s="331"/>
      <c r="AC93" s="331"/>
      <c r="AD93" s="331"/>
      <c r="AE93" s="331"/>
      <c r="AF93" s="331"/>
      <c r="AG93" s="331"/>
      <c r="AH93" s="331"/>
      <c r="AI93" s="331"/>
    </row>
    <row r="94" spans="1:36" s="330" customFormat="1" ht="27" customHeight="1">
      <c r="A94" s="150"/>
      <c r="B94" s="150"/>
      <c r="C94" s="150"/>
      <c r="D94" s="338"/>
      <c r="E94" s="338"/>
      <c r="F94" s="338"/>
      <c r="G94" s="338"/>
      <c r="H94" s="338"/>
      <c r="I94" s="338"/>
      <c r="J94" s="338"/>
      <c r="K94" s="338"/>
      <c r="L94" s="338"/>
      <c r="M94" s="338"/>
      <c r="N94" s="338"/>
      <c r="O94" s="338"/>
      <c r="P94" s="338"/>
      <c r="Q94" s="338"/>
      <c r="R94" s="338"/>
      <c r="S94" s="338"/>
      <c r="T94" s="316"/>
      <c r="U94" s="316"/>
      <c r="V94" s="316"/>
      <c r="W94" s="316"/>
      <c r="X94" s="316"/>
      <c r="Y94" s="316"/>
      <c r="Z94" s="316"/>
      <c r="AA94" s="316"/>
      <c r="AB94" s="316"/>
      <c r="AC94" s="316"/>
      <c r="AD94" s="316"/>
      <c r="AE94" s="316"/>
      <c r="AF94" s="316"/>
      <c r="AG94" s="316"/>
      <c r="AH94" s="316"/>
      <c r="AI94" s="316"/>
      <c r="AJ94" s="316"/>
    </row>
  </sheetData>
  <sheetProtection/>
  <mergeCells count="11">
    <mergeCell ref="A93:C93"/>
    <mergeCell ref="G2:N2"/>
    <mergeCell ref="A50:C52"/>
    <mergeCell ref="D53:R53"/>
    <mergeCell ref="D73:S73"/>
    <mergeCell ref="D27:S27"/>
    <mergeCell ref="A47:C47"/>
    <mergeCell ref="H49:O49"/>
    <mergeCell ref="H3:O3"/>
    <mergeCell ref="A4:C6"/>
    <mergeCell ref="D7:R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Ｐゴシック,標準"&amp;12- 9 -</oddFooter>
  </headerFooter>
</worksheet>
</file>

<file path=xl/worksheets/sheet13.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6" bestFit="1" customWidth="1"/>
    <col min="2" max="2" width="3.19921875" style="316" bestFit="1" customWidth="1"/>
    <col min="3" max="3" width="3.09765625" style="316" bestFit="1" customWidth="1"/>
    <col min="4" max="19" width="8.19921875" style="316" customWidth="1"/>
    <col min="20" max="35" width="7.59765625" style="316" customWidth="1"/>
    <col min="36" max="16384" width="9" style="316" customWidth="1"/>
  </cols>
  <sheetData>
    <row r="1" spans="1:31" ht="18.75">
      <c r="A1" s="317"/>
      <c r="B1" s="317"/>
      <c r="C1" s="317"/>
      <c r="D1" s="317"/>
      <c r="E1" s="142"/>
      <c r="F1" s="142"/>
      <c r="G1" s="198"/>
      <c r="H1" s="198"/>
      <c r="I1" s="198"/>
      <c r="J1" s="198"/>
      <c r="K1" s="198"/>
      <c r="L1" s="198"/>
      <c r="M1" s="198"/>
      <c r="N1" s="198"/>
      <c r="O1" s="198"/>
      <c r="P1" s="142"/>
      <c r="Q1" s="142"/>
      <c r="R1" s="317"/>
      <c r="S1" s="142"/>
      <c r="T1" s="142"/>
      <c r="U1" s="142"/>
      <c r="V1" s="142"/>
      <c r="W1" s="142"/>
      <c r="X1" s="142"/>
      <c r="Y1" s="142"/>
      <c r="Z1" s="142"/>
      <c r="AA1" s="142"/>
      <c r="AB1" s="142"/>
      <c r="AC1" s="142"/>
      <c r="AD1" s="142"/>
      <c r="AE1" s="142"/>
    </row>
    <row r="2" spans="1:31" ht="18.75">
      <c r="A2" s="317"/>
      <c r="B2" s="317"/>
      <c r="C2" s="317"/>
      <c r="D2" s="317"/>
      <c r="E2" s="142"/>
      <c r="F2" s="142"/>
      <c r="G2" s="663" t="s">
        <v>76</v>
      </c>
      <c r="H2" s="663"/>
      <c r="I2" s="663"/>
      <c r="J2" s="663"/>
      <c r="K2" s="663"/>
      <c r="L2" s="663"/>
      <c r="M2" s="663"/>
      <c r="N2" s="663"/>
      <c r="O2" s="315"/>
      <c r="P2" s="142"/>
      <c r="Q2" s="142"/>
      <c r="R2" s="317"/>
      <c r="S2" s="142"/>
      <c r="T2" s="142"/>
      <c r="U2" s="142"/>
      <c r="V2" s="142"/>
      <c r="W2" s="142"/>
      <c r="X2" s="142"/>
      <c r="Y2" s="142"/>
      <c r="Z2" s="142"/>
      <c r="AA2" s="142"/>
      <c r="AB2" s="142"/>
      <c r="AC2" s="142"/>
      <c r="AD2" s="142"/>
      <c r="AE2" s="142"/>
    </row>
    <row r="3" spans="1:19" ht="17.25">
      <c r="A3" s="159" t="s">
        <v>223</v>
      </c>
      <c r="B3" s="318"/>
      <c r="C3" s="318"/>
      <c r="H3" s="664"/>
      <c r="I3" s="664"/>
      <c r="J3" s="664"/>
      <c r="K3" s="664"/>
      <c r="L3" s="664"/>
      <c r="M3" s="664"/>
      <c r="N3" s="664"/>
      <c r="O3" s="664"/>
      <c r="S3" s="151" t="s">
        <v>688</v>
      </c>
    </row>
    <row r="4" spans="1:19" ht="13.5">
      <c r="A4" s="656" t="s">
        <v>379</v>
      </c>
      <c r="B4" s="656"/>
      <c r="C4" s="657"/>
      <c r="D4" s="143" t="s">
        <v>13</v>
      </c>
      <c r="E4" s="143" t="s">
        <v>14</v>
      </c>
      <c r="F4" s="143" t="s">
        <v>15</v>
      </c>
      <c r="G4" s="143" t="s">
        <v>16</v>
      </c>
      <c r="H4" s="143" t="s">
        <v>17</v>
      </c>
      <c r="I4" s="143" t="s">
        <v>18</v>
      </c>
      <c r="J4" s="143" t="s">
        <v>19</v>
      </c>
      <c r="K4" s="143" t="s">
        <v>20</v>
      </c>
      <c r="L4" s="143" t="s">
        <v>21</v>
      </c>
      <c r="M4" s="143" t="s">
        <v>22</v>
      </c>
      <c r="N4" s="143" t="s">
        <v>459</v>
      </c>
      <c r="O4" s="143" t="s">
        <v>24</v>
      </c>
      <c r="P4" s="143" t="s">
        <v>25</v>
      </c>
      <c r="Q4" s="143" t="s">
        <v>26</v>
      </c>
      <c r="R4" s="143" t="s">
        <v>27</v>
      </c>
      <c r="S4" s="143" t="s">
        <v>28</v>
      </c>
    </row>
    <row r="5" spans="1:19" ht="13.5">
      <c r="A5" s="658"/>
      <c r="B5" s="658"/>
      <c r="C5" s="659"/>
      <c r="D5" s="144" t="s">
        <v>392</v>
      </c>
      <c r="E5" s="144"/>
      <c r="F5" s="144"/>
      <c r="G5" s="144" t="s">
        <v>450</v>
      </c>
      <c r="H5" s="144" t="s">
        <v>393</v>
      </c>
      <c r="I5" s="144" t="s">
        <v>394</v>
      </c>
      <c r="J5" s="144" t="s">
        <v>395</v>
      </c>
      <c r="K5" s="144" t="s">
        <v>396</v>
      </c>
      <c r="L5" s="145" t="s">
        <v>397</v>
      </c>
      <c r="M5" s="146" t="s">
        <v>398</v>
      </c>
      <c r="N5" s="145" t="s">
        <v>457</v>
      </c>
      <c r="O5" s="145" t="s">
        <v>399</v>
      </c>
      <c r="P5" s="145" t="s">
        <v>400</v>
      </c>
      <c r="Q5" s="145" t="s">
        <v>401</v>
      </c>
      <c r="R5" s="145" t="s">
        <v>402</v>
      </c>
      <c r="S5" s="189" t="s">
        <v>158</v>
      </c>
    </row>
    <row r="6" spans="1:19" ht="18" customHeight="1">
      <c r="A6" s="660"/>
      <c r="B6" s="660"/>
      <c r="C6" s="661"/>
      <c r="D6" s="147" t="s">
        <v>403</v>
      </c>
      <c r="E6" s="147" t="s">
        <v>270</v>
      </c>
      <c r="F6" s="147" t="s">
        <v>271</v>
      </c>
      <c r="G6" s="147" t="s">
        <v>451</v>
      </c>
      <c r="H6" s="147" t="s">
        <v>404</v>
      </c>
      <c r="I6" s="147" t="s">
        <v>405</v>
      </c>
      <c r="J6" s="147" t="s">
        <v>406</v>
      </c>
      <c r="K6" s="147" t="s">
        <v>407</v>
      </c>
      <c r="L6" s="148" t="s">
        <v>408</v>
      </c>
      <c r="M6" s="149" t="s">
        <v>409</v>
      </c>
      <c r="N6" s="148" t="s">
        <v>458</v>
      </c>
      <c r="O6" s="148" t="s">
        <v>410</v>
      </c>
      <c r="P6" s="149" t="s">
        <v>411</v>
      </c>
      <c r="Q6" s="149" t="s">
        <v>412</v>
      </c>
      <c r="R6" s="148" t="s">
        <v>455</v>
      </c>
      <c r="S6" s="148" t="s">
        <v>159</v>
      </c>
    </row>
    <row r="7" spans="1:19" ht="15.75" customHeight="1">
      <c r="A7" s="164"/>
      <c r="B7" s="164"/>
      <c r="C7" s="164"/>
      <c r="D7" s="662" t="s">
        <v>449</v>
      </c>
      <c r="E7" s="662"/>
      <c r="F7" s="662"/>
      <c r="G7" s="662"/>
      <c r="H7" s="662"/>
      <c r="I7" s="662"/>
      <c r="J7" s="662"/>
      <c r="K7" s="662"/>
      <c r="L7" s="662"/>
      <c r="M7" s="662"/>
      <c r="N7" s="662"/>
      <c r="O7" s="662"/>
      <c r="P7" s="662"/>
      <c r="Q7" s="662"/>
      <c r="R7" s="662"/>
      <c r="S7" s="164"/>
    </row>
    <row r="8" spans="1:19" ht="13.5" customHeight="1">
      <c r="A8" s="319" t="s">
        <v>413</v>
      </c>
      <c r="B8" s="319" t="s">
        <v>452</v>
      </c>
      <c r="C8" s="320" t="s">
        <v>414</v>
      </c>
      <c r="D8" s="321">
        <v>99.7</v>
      </c>
      <c r="E8" s="322">
        <v>101.9</v>
      </c>
      <c r="F8" s="322">
        <v>98.6</v>
      </c>
      <c r="G8" s="322">
        <v>101.7</v>
      </c>
      <c r="H8" s="322">
        <v>105.4</v>
      </c>
      <c r="I8" s="322">
        <v>98</v>
      </c>
      <c r="J8" s="322">
        <v>101.2</v>
      </c>
      <c r="K8" s="322">
        <v>104.1</v>
      </c>
      <c r="L8" s="323">
        <v>100.1</v>
      </c>
      <c r="M8" s="323">
        <v>97.9</v>
      </c>
      <c r="N8" s="323">
        <v>92</v>
      </c>
      <c r="O8" s="323">
        <v>109</v>
      </c>
      <c r="P8" s="322">
        <v>95.9</v>
      </c>
      <c r="Q8" s="322">
        <v>100.3</v>
      </c>
      <c r="R8" s="322">
        <v>101.5</v>
      </c>
      <c r="S8" s="323">
        <v>97.5</v>
      </c>
    </row>
    <row r="9" spans="1:19" ht="13.5" customHeight="1">
      <c r="A9" s="324"/>
      <c r="B9" s="324" t="s">
        <v>95</v>
      </c>
      <c r="C9" s="325"/>
      <c r="D9" s="326">
        <v>100.5</v>
      </c>
      <c r="E9" s="160">
        <v>102.3</v>
      </c>
      <c r="F9" s="160">
        <v>100.4</v>
      </c>
      <c r="G9" s="160">
        <v>100.8</v>
      </c>
      <c r="H9" s="160">
        <v>103.7</v>
      </c>
      <c r="I9" s="160">
        <v>101</v>
      </c>
      <c r="J9" s="160">
        <v>99.7</v>
      </c>
      <c r="K9" s="160">
        <v>107</v>
      </c>
      <c r="L9" s="327">
        <v>97.2</v>
      </c>
      <c r="M9" s="327">
        <v>100.7</v>
      </c>
      <c r="N9" s="327">
        <v>95.2</v>
      </c>
      <c r="O9" s="327">
        <v>105.9</v>
      </c>
      <c r="P9" s="160">
        <v>97</v>
      </c>
      <c r="Q9" s="160">
        <v>100</v>
      </c>
      <c r="R9" s="160">
        <v>104.3</v>
      </c>
      <c r="S9" s="327">
        <v>100.2</v>
      </c>
    </row>
    <row r="10" spans="1:19" ht="13.5">
      <c r="A10" s="324"/>
      <c r="B10" s="324" t="s">
        <v>97</v>
      </c>
      <c r="C10" s="325"/>
      <c r="D10" s="326">
        <v>99.2</v>
      </c>
      <c r="E10" s="160">
        <v>102.4</v>
      </c>
      <c r="F10" s="160">
        <v>99.6</v>
      </c>
      <c r="G10" s="160">
        <v>99.7</v>
      </c>
      <c r="H10" s="160">
        <v>99.4</v>
      </c>
      <c r="I10" s="160">
        <v>101.2</v>
      </c>
      <c r="J10" s="160">
        <v>99.8</v>
      </c>
      <c r="K10" s="160">
        <v>102.4</v>
      </c>
      <c r="L10" s="327">
        <v>95.9</v>
      </c>
      <c r="M10" s="327">
        <v>101.3</v>
      </c>
      <c r="N10" s="327">
        <v>93.6</v>
      </c>
      <c r="O10" s="327">
        <v>99.8</v>
      </c>
      <c r="P10" s="160">
        <v>100.8</v>
      </c>
      <c r="Q10" s="160">
        <v>94.7</v>
      </c>
      <c r="R10" s="160">
        <v>103</v>
      </c>
      <c r="S10" s="327">
        <v>98.7</v>
      </c>
    </row>
    <row r="11" spans="1:19" ht="13.5" customHeight="1">
      <c r="A11" s="324"/>
      <c r="B11" s="324" t="s">
        <v>98</v>
      </c>
      <c r="C11" s="325"/>
      <c r="D11" s="326">
        <v>97.8</v>
      </c>
      <c r="E11" s="160">
        <v>101.6</v>
      </c>
      <c r="F11" s="160">
        <v>99.2</v>
      </c>
      <c r="G11" s="160">
        <v>99.9</v>
      </c>
      <c r="H11" s="160">
        <v>98.3</v>
      </c>
      <c r="I11" s="160">
        <v>99.3</v>
      </c>
      <c r="J11" s="160">
        <v>97.3</v>
      </c>
      <c r="K11" s="160">
        <v>96.8</v>
      </c>
      <c r="L11" s="327">
        <v>98.6</v>
      </c>
      <c r="M11" s="327">
        <v>99.8</v>
      </c>
      <c r="N11" s="327">
        <v>91.3</v>
      </c>
      <c r="O11" s="327">
        <v>102.6</v>
      </c>
      <c r="P11" s="160">
        <v>92.6</v>
      </c>
      <c r="Q11" s="160">
        <v>94.3</v>
      </c>
      <c r="R11" s="160">
        <v>104.3</v>
      </c>
      <c r="S11" s="327">
        <v>99.1</v>
      </c>
    </row>
    <row r="12" spans="1:19" ht="13.5" customHeight="1">
      <c r="A12" s="324"/>
      <c r="B12" s="324" t="s">
        <v>689</v>
      </c>
      <c r="C12" s="325"/>
      <c r="D12" s="328">
        <v>100</v>
      </c>
      <c r="E12" s="329">
        <v>100</v>
      </c>
      <c r="F12" s="329">
        <v>100</v>
      </c>
      <c r="G12" s="329">
        <v>100</v>
      </c>
      <c r="H12" s="329">
        <v>100</v>
      </c>
      <c r="I12" s="329">
        <v>100</v>
      </c>
      <c r="J12" s="329">
        <v>100</v>
      </c>
      <c r="K12" s="329">
        <v>100</v>
      </c>
      <c r="L12" s="329">
        <v>100</v>
      </c>
      <c r="M12" s="329">
        <v>100</v>
      </c>
      <c r="N12" s="329">
        <v>100</v>
      </c>
      <c r="O12" s="329">
        <v>100</v>
      </c>
      <c r="P12" s="329">
        <v>100</v>
      </c>
      <c r="Q12" s="329">
        <v>100</v>
      </c>
      <c r="R12" s="329">
        <v>100</v>
      </c>
      <c r="S12" s="329">
        <v>100</v>
      </c>
    </row>
    <row r="13" spans="1:19" ht="13.5" customHeight="1">
      <c r="A13" s="229"/>
      <c r="B13" s="170" t="s">
        <v>690</v>
      </c>
      <c r="C13" s="230"/>
      <c r="D13" s="174">
        <v>99.5</v>
      </c>
      <c r="E13" s="175">
        <v>100.3</v>
      </c>
      <c r="F13" s="175">
        <v>100.8</v>
      </c>
      <c r="G13" s="175">
        <v>100.1</v>
      </c>
      <c r="H13" s="175">
        <v>97.4</v>
      </c>
      <c r="I13" s="175">
        <v>102.7</v>
      </c>
      <c r="J13" s="175">
        <v>97.5</v>
      </c>
      <c r="K13" s="175">
        <v>96.8</v>
      </c>
      <c r="L13" s="175">
        <v>99.2</v>
      </c>
      <c r="M13" s="175">
        <v>96.5</v>
      </c>
      <c r="N13" s="175">
        <v>95.3</v>
      </c>
      <c r="O13" s="175">
        <v>92.9</v>
      </c>
      <c r="P13" s="175">
        <v>103.9</v>
      </c>
      <c r="Q13" s="175">
        <v>99.2</v>
      </c>
      <c r="R13" s="175">
        <v>101</v>
      </c>
      <c r="S13" s="175">
        <v>101.9</v>
      </c>
    </row>
    <row r="14" spans="1:19" ht="13.5" customHeight="1">
      <c r="A14" s="324"/>
      <c r="B14" s="324" t="s">
        <v>417</v>
      </c>
      <c r="C14" s="325"/>
      <c r="D14" s="385">
        <v>104.9</v>
      </c>
      <c r="E14" s="386">
        <v>103.4</v>
      </c>
      <c r="F14" s="386">
        <v>107.4</v>
      </c>
      <c r="G14" s="386">
        <v>101.6</v>
      </c>
      <c r="H14" s="386">
        <v>107.7</v>
      </c>
      <c r="I14" s="386">
        <v>108.7</v>
      </c>
      <c r="J14" s="386">
        <v>102.4</v>
      </c>
      <c r="K14" s="386">
        <v>98.5</v>
      </c>
      <c r="L14" s="386">
        <v>108.6</v>
      </c>
      <c r="M14" s="386">
        <v>103.7</v>
      </c>
      <c r="N14" s="386">
        <v>98.2</v>
      </c>
      <c r="O14" s="386">
        <v>94.7</v>
      </c>
      <c r="P14" s="386">
        <v>112.4</v>
      </c>
      <c r="Q14" s="386">
        <v>105.1</v>
      </c>
      <c r="R14" s="386">
        <v>103.5</v>
      </c>
      <c r="S14" s="386">
        <v>104.7</v>
      </c>
    </row>
    <row r="15" spans="1:19" ht="13.5" customHeight="1">
      <c r="A15" s="324"/>
      <c r="B15" s="324" t="s">
        <v>418</v>
      </c>
      <c r="C15" s="325"/>
      <c r="D15" s="387">
        <v>95.1</v>
      </c>
      <c r="E15" s="161">
        <v>91.3</v>
      </c>
      <c r="F15" s="161">
        <v>92.8</v>
      </c>
      <c r="G15" s="161">
        <v>89.6</v>
      </c>
      <c r="H15" s="161">
        <v>98.2</v>
      </c>
      <c r="I15" s="161">
        <v>100.2</v>
      </c>
      <c r="J15" s="161">
        <v>97.3</v>
      </c>
      <c r="K15" s="161">
        <v>93.2</v>
      </c>
      <c r="L15" s="161">
        <v>98.2</v>
      </c>
      <c r="M15" s="161">
        <v>91.1</v>
      </c>
      <c r="N15" s="161">
        <v>98.8</v>
      </c>
      <c r="O15" s="161">
        <v>91.5</v>
      </c>
      <c r="P15" s="161">
        <v>101.3</v>
      </c>
      <c r="Q15" s="161">
        <v>93.1</v>
      </c>
      <c r="R15" s="161">
        <v>98.4</v>
      </c>
      <c r="S15" s="161">
        <v>98.1</v>
      </c>
    </row>
    <row r="16" spans="1:19" ht="13.5" customHeight="1">
      <c r="A16" s="324"/>
      <c r="B16" s="324" t="s">
        <v>419</v>
      </c>
      <c r="C16" s="325"/>
      <c r="D16" s="387">
        <v>104.4</v>
      </c>
      <c r="E16" s="161">
        <v>104.7</v>
      </c>
      <c r="F16" s="161">
        <v>105.5</v>
      </c>
      <c r="G16" s="161">
        <v>107.6</v>
      </c>
      <c r="H16" s="161">
        <v>100.7</v>
      </c>
      <c r="I16" s="161">
        <v>104.5</v>
      </c>
      <c r="J16" s="161">
        <v>102.8</v>
      </c>
      <c r="K16" s="161">
        <v>103.1</v>
      </c>
      <c r="L16" s="161">
        <v>100.9</v>
      </c>
      <c r="M16" s="161">
        <v>100.4</v>
      </c>
      <c r="N16" s="161">
        <v>98</v>
      </c>
      <c r="O16" s="161">
        <v>94.3</v>
      </c>
      <c r="P16" s="161">
        <v>116.9</v>
      </c>
      <c r="Q16" s="161">
        <v>105.5</v>
      </c>
      <c r="R16" s="161">
        <v>105.8</v>
      </c>
      <c r="S16" s="161">
        <v>104.9</v>
      </c>
    </row>
    <row r="17" spans="1:19" ht="13.5" customHeight="1">
      <c r="A17" s="324"/>
      <c r="B17" s="324" t="s">
        <v>420</v>
      </c>
      <c r="C17" s="325"/>
      <c r="D17" s="387">
        <v>101.3</v>
      </c>
      <c r="E17" s="161">
        <v>102.7</v>
      </c>
      <c r="F17" s="161">
        <v>104.2</v>
      </c>
      <c r="G17" s="161">
        <v>95.8</v>
      </c>
      <c r="H17" s="161">
        <v>101.1</v>
      </c>
      <c r="I17" s="161">
        <v>103.3</v>
      </c>
      <c r="J17" s="161">
        <v>96.4</v>
      </c>
      <c r="K17" s="161">
        <v>101.5</v>
      </c>
      <c r="L17" s="161">
        <v>101.2</v>
      </c>
      <c r="M17" s="161">
        <v>99.6</v>
      </c>
      <c r="N17" s="161">
        <v>93.8</v>
      </c>
      <c r="O17" s="161">
        <v>96.8</v>
      </c>
      <c r="P17" s="161">
        <v>106.5</v>
      </c>
      <c r="Q17" s="161">
        <v>100.7</v>
      </c>
      <c r="R17" s="161">
        <v>104</v>
      </c>
      <c r="S17" s="161">
        <v>103.9</v>
      </c>
    </row>
    <row r="18" spans="1:19" ht="13.5" customHeight="1">
      <c r="A18" s="324"/>
      <c r="B18" s="324" t="s">
        <v>421</v>
      </c>
      <c r="C18" s="325"/>
      <c r="D18" s="387">
        <v>95.3</v>
      </c>
      <c r="E18" s="161">
        <v>96</v>
      </c>
      <c r="F18" s="161">
        <v>93.8</v>
      </c>
      <c r="G18" s="161">
        <v>101.3</v>
      </c>
      <c r="H18" s="161">
        <v>95.4</v>
      </c>
      <c r="I18" s="161">
        <v>100.4</v>
      </c>
      <c r="J18" s="161">
        <v>94.1</v>
      </c>
      <c r="K18" s="161">
        <v>98.8</v>
      </c>
      <c r="L18" s="161">
        <v>96.5</v>
      </c>
      <c r="M18" s="161">
        <v>88.7</v>
      </c>
      <c r="N18" s="161">
        <v>94.7</v>
      </c>
      <c r="O18" s="161">
        <v>100.8</v>
      </c>
      <c r="P18" s="161">
        <v>92.2</v>
      </c>
      <c r="Q18" s="161">
        <v>95.2</v>
      </c>
      <c r="R18" s="161">
        <v>104.8</v>
      </c>
      <c r="S18" s="161">
        <v>102.7</v>
      </c>
    </row>
    <row r="19" spans="1:19" ht="13.5" customHeight="1">
      <c r="A19" s="324"/>
      <c r="B19" s="324" t="s">
        <v>422</v>
      </c>
      <c r="C19" s="325"/>
      <c r="D19" s="387">
        <v>99.6</v>
      </c>
      <c r="E19" s="161">
        <v>102.4</v>
      </c>
      <c r="F19" s="161">
        <v>102</v>
      </c>
      <c r="G19" s="161">
        <v>100.4</v>
      </c>
      <c r="H19" s="161">
        <v>95.6</v>
      </c>
      <c r="I19" s="161">
        <v>102.9</v>
      </c>
      <c r="J19" s="161">
        <v>95.5</v>
      </c>
      <c r="K19" s="161">
        <v>93.4</v>
      </c>
      <c r="L19" s="161">
        <v>101.3</v>
      </c>
      <c r="M19" s="161">
        <v>95.7</v>
      </c>
      <c r="N19" s="161">
        <v>93.8</v>
      </c>
      <c r="O19" s="161">
        <v>92.2</v>
      </c>
      <c r="P19" s="161">
        <v>103.7</v>
      </c>
      <c r="Q19" s="161">
        <v>100.3</v>
      </c>
      <c r="R19" s="161">
        <v>101.1</v>
      </c>
      <c r="S19" s="161">
        <v>102.7</v>
      </c>
    </row>
    <row r="20" spans="1:19" ht="13.5" customHeight="1">
      <c r="A20" s="324"/>
      <c r="B20" s="324" t="s">
        <v>391</v>
      </c>
      <c r="C20" s="325"/>
      <c r="D20" s="387">
        <v>98.3</v>
      </c>
      <c r="E20" s="161">
        <v>102.8</v>
      </c>
      <c r="F20" s="161">
        <v>102.5</v>
      </c>
      <c r="G20" s="161">
        <v>101.5</v>
      </c>
      <c r="H20" s="161">
        <v>93</v>
      </c>
      <c r="I20" s="161">
        <v>101.2</v>
      </c>
      <c r="J20" s="161">
        <v>93</v>
      </c>
      <c r="K20" s="161">
        <v>94.3</v>
      </c>
      <c r="L20" s="161">
        <v>95.3</v>
      </c>
      <c r="M20" s="161">
        <v>95.4</v>
      </c>
      <c r="N20" s="161">
        <v>89.8</v>
      </c>
      <c r="O20" s="161">
        <v>89.6</v>
      </c>
      <c r="P20" s="161">
        <v>104.3</v>
      </c>
      <c r="Q20" s="161">
        <v>95.5</v>
      </c>
      <c r="R20" s="161">
        <v>99.5</v>
      </c>
      <c r="S20" s="161">
        <v>101.9</v>
      </c>
    </row>
    <row r="21" spans="1:19" ht="13.5" customHeight="1">
      <c r="A21" s="324"/>
      <c r="B21" s="324" t="s">
        <v>423</v>
      </c>
      <c r="C21" s="325"/>
      <c r="D21" s="387">
        <v>100.6</v>
      </c>
      <c r="E21" s="161">
        <v>105.5</v>
      </c>
      <c r="F21" s="161">
        <v>103.8</v>
      </c>
      <c r="G21" s="161">
        <v>98.6</v>
      </c>
      <c r="H21" s="161">
        <v>96.1</v>
      </c>
      <c r="I21" s="161">
        <v>103.4</v>
      </c>
      <c r="J21" s="161">
        <v>97.2</v>
      </c>
      <c r="K21" s="161">
        <v>95.5</v>
      </c>
      <c r="L21" s="161">
        <v>96.5</v>
      </c>
      <c r="M21" s="161">
        <v>98.2</v>
      </c>
      <c r="N21" s="161">
        <v>95.4</v>
      </c>
      <c r="O21" s="161">
        <v>93.4</v>
      </c>
      <c r="P21" s="161">
        <v>105</v>
      </c>
      <c r="Q21" s="161">
        <v>98.6</v>
      </c>
      <c r="R21" s="161">
        <v>100.1</v>
      </c>
      <c r="S21" s="161">
        <v>102.7</v>
      </c>
    </row>
    <row r="22" spans="1:19" ht="13.5" customHeight="1">
      <c r="A22" s="324"/>
      <c r="B22" s="324" t="s">
        <v>448</v>
      </c>
      <c r="C22" s="325"/>
      <c r="D22" s="387">
        <v>100.1</v>
      </c>
      <c r="E22" s="161">
        <v>105.5</v>
      </c>
      <c r="F22" s="161">
        <v>103.5</v>
      </c>
      <c r="G22" s="161">
        <v>99.7</v>
      </c>
      <c r="H22" s="161">
        <v>93.2</v>
      </c>
      <c r="I22" s="161">
        <v>103.5</v>
      </c>
      <c r="J22" s="161">
        <v>96.9</v>
      </c>
      <c r="K22" s="161">
        <v>98.2</v>
      </c>
      <c r="L22" s="161">
        <v>98.6</v>
      </c>
      <c r="M22" s="161">
        <v>96.5</v>
      </c>
      <c r="N22" s="161">
        <v>97.3</v>
      </c>
      <c r="O22" s="161">
        <v>98.7</v>
      </c>
      <c r="P22" s="161">
        <v>94.2</v>
      </c>
      <c r="Q22" s="161">
        <v>97.3</v>
      </c>
      <c r="R22" s="161">
        <v>99.8</v>
      </c>
      <c r="S22" s="161">
        <v>101.8</v>
      </c>
    </row>
    <row r="23" spans="1:19" ht="13.5" customHeight="1">
      <c r="A23" s="324" t="s">
        <v>691</v>
      </c>
      <c r="B23" s="324" t="s">
        <v>424</v>
      </c>
      <c r="C23" s="325" t="s">
        <v>99</v>
      </c>
      <c r="D23" s="387">
        <v>90.3</v>
      </c>
      <c r="E23" s="161">
        <v>88.6</v>
      </c>
      <c r="F23" s="161">
        <v>89.3</v>
      </c>
      <c r="G23" s="161">
        <v>95.2</v>
      </c>
      <c r="H23" s="161">
        <v>84.3</v>
      </c>
      <c r="I23" s="161">
        <v>90.7</v>
      </c>
      <c r="J23" s="161">
        <v>89</v>
      </c>
      <c r="K23" s="161">
        <v>92.3</v>
      </c>
      <c r="L23" s="161">
        <v>88.3</v>
      </c>
      <c r="M23" s="161">
        <v>87.4</v>
      </c>
      <c r="N23" s="161">
        <v>96.7</v>
      </c>
      <c r="O23" s="161">
        <v>92.7</v>
      </c>
      <c r="P23" s="161">
        <v>100.7</v>
      </c>
      <c r="Q23" s="161">
        <v>86.2</v>
      </c>
      <c r="R23" s="161">
        <v>97.5</v>
      </c>
      <c r="S23" s="161">
        <v>95.2</v>
      </c>
    </row>
    <row r="24" spans="1:46" ht="13.5" customHeight="1">
      <c r="A24" s="324"/>
      <c r="B24" s="324" t="s">
        <v>415</v>
      </c>
      <c r="C24" s="325"/>
      <c r="D24" s="387">
        <v>98.9</v>
      </c>
      <c r="E24" s="161">
        <v>109.2</v>
      </c>
      <c r="F24" s="161">
        <v>102.9</v>
      </c>
      <c r="G24" s="161">
        <v>101.1</v>
      </c>
      <c r="H24" s="161">
        <v>90.8</v>
      </c>
      <c r="I24" s="161">
        <v>95.2</v>
      </c>
      <c r="J24" s="161">
        <v>95.3</v>
      </c>
      <c r="K24" s="161">
        <v>90.3</v>
      </c>
      <c r="L24" s="161">
        <v>91.1</v>
      </c>
      <c r="M24" s="161">
        <v>97.3</v>
      </c>
      <c r="N24" s="161">
        <v>92.7</v>
      </c>
      <c r="O24" s="161">
        <v>90.8</v>
      </c>
      <c r="P24" s="161">
        <v>105.9</v>
      </c>
      <c r="Q24" s="161">
        <v>97.9</v>
      </c>
      <c r="R24" s="161">
        <v>96.4</v>
      </c>
      <c r="S24" s="161">
        <v>99.1</v>
      </c>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row>
    <row r="25" spans="1:46" ht="13.5" customHeight="1">
      <c r="A25" s="324"/>
      <c r="B25" s="324" t="s">
        <v>416</v>
      </c>
      <c r="C25" s="325"/>
      <c r="D25" s="387">
        <v>97.5</v>
      </c>
      <c r="E25" s="161">
        <v>99.9</v>
      </c>
      <c r="F25" s="161">
        <v>100.6</v>
      </c>
      <c r="G25" s="161">
        <v>102.8</v>
      </c>
      <c r="H25" s="161">
        <v>93.1</v>
      </c>
      <c r="I25" s="161">
        <v>91.5</v>
      </c>
      <c r="J25" s="161">
        <v>91.9</v>
      </c>
      <c r="K25" s="161">
        <v>100.3</v>
      </c>
      <c r="L25" s="161">
        <v>91.4</v>
      </c>
      <c r="M25" s="161">
        <v>97.9</v>
      </c>
      <c r="N25" s="161">
        <v>95.7</v>
      </c>
      <c r="O25" s="161">
        <v>90.8</v>
      </c>
      <c r="P25" s="161">
        <v>106.7</v>
      </c>
      <c r="Q25" s="161">
        <v>96.6</v>
      </c>
      <c r="R25" s="161">
        <v>100.2</v>
      </c>
      <c r="S25" s="161">
        <v>100.7</v>
      </c>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row>
    <row r="26" spans="1:46" ht="13.5" customHeight="1">
      <c r="A26" s="170"/>
      <c r="B26" s="336" t="s">
        <v>371</v>
      </c>
      <c r="C26" s="171"/>
      <c r="D26" s="172">
        <v>102.6</v>
      </c>
      <c r="E26" s="173">
        <v>108.8</v>
      </c>
      <c r="F26" s="173">
        <v>106.7</v>
      </c>
      <c r="G26" s="173">
        <v>102.3</v>
      </c>
      <c r="H26" s="173">
        <v>96.8</v>
      </c>
      <c r="I26" s="173">
        <v>99</v>
      </c>
      <c r="J26" s="173">
        <v>98.5</v>
      </c>
      <c r="K26" s="173">
        <v>97.4</v>
      </c>
      <c r="L26" s="173">
        <v>99</v>
      </c>
      <c r="M26" s="173">
        <v>101.4</v>
      </c>
      <c r="N26" s="173">
        <v>96.1</v>
      </c>
      <c r="O26" s="173">
        <v>96.1</v>
      </c>
      <c r="P26" s="173">
        <v>105.3</v>
      </c>
      <c r="Q26" s="173">
        <v>102.9</v>
      </c>
      <c r="R26" s="173">
        <v>105.1</v>
      </c>
      <c r="S26" s="173">
        <v>102.7</v>
      </c>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row>
    <row r="27" spans="1:19" ht="17.25" customHeight="1">
      <c r="A27" s="164"/>
      <c r="B27" s="164"/>
      <c r="C27" s="164"/>
      <c r="D27" s="652" t="s">
        <v>53</v>
      </c>
      <c r="E27" s="652"/>
      <c r="F27" s="652"/>
      <c r="G27" s="652"/>
      <c r="H27" s="652"/>
      <c r="I27" s="652"/>
      <c r="J27" s="652"/>
      <c r="K27" s="652"/>
      <c r="L27" s="652"/>
      <c r="M27" s="652"/>
      <c r="N27" s="652"/>
      <c r="O27" s="652"/>
      <c r="P27" s="652"/>
      <c r="Q27" s="652"/>
      <c r="R27" s="652"/>
      <c r="S27" s="652"/>
    </row>
    <row r="28" spans="1:19" ht="13.5" customHeight="1">
      <c r="A28" s="319" t="s">
        <v>413</v>
      </c>
      <c r="B28" s="319" t="s">
        <v>452</v>
      </c>
      <c r="C28" s="320" t="s">
        <v>414</v>
      </c>
      <c r="D28" s="321">
        <v>-1.6</v>
      </c>
      <c r="E28" s="322">
        <v>-1</v>
      </c>
      <c r="F28" s="322">
        <v>-1.6</v>
      </c>
      <c r="G28" s="322">
        <v>1.4</v>
      </c>
      <c r="H28" s="322">
        <v>0.3</v>
      </c>
      <c r="I28" s="322">
        <v>1.4</v>
      </c>
      <c r="J28" s="322">
        <v>-1.3</v>
      </c>
      <c r="K28" s="322">
        <v>3.9</v>
      </c>
      <c r="L28" s="323">
        <v>2.9</v>
      </c>
      <c r="M28" s="323">
        <v>0.9</v>
      </c>
      <c r="N28" s="323">
        <v>-12.1</v>
      </c>
      <c r="O28" s="323">
        <v>1.6</v>
      </c>
      <c r="P28" s="322">
        <v>-11.5</v>
      </c>
      <c r="Q28" s="322">
        <v>-0.7</v>
      </c>
      <c r="R28" s="322">
        <v>-1.1</v>
      </c>
      <c r="S28" s="323">
        <v>5.9</v>
      </c>
    </row>
    <row r="29" spans="1:19" ht="13.5" customHeight="1">
      <c r="A29" s="324"/>
      <c r="B29" s="324" t="s">
        <v>95</v>
      </c>
      <c r="C29" s="325"/>
      <c r="D29" s="326">
        <v>0.8</v>
      </c>
      <c r="E29" s="160">
        <v>0.4</v>
      </c>
      <c r="F29" s="160">
        <v>1.8</v>
      </c>
      <c r="G29" s="160">
        <v>-0.8</v>
      </c>
      <c r="H29" s="160">
        <v>-1.6</v>
      </c>
      <c r="I29" s="160">
        <v>3.1</v>
      </c>
      <c r="J29" s="160">
        <v>-1.4</v>
      </c>
      <c r="K29" s="160">
        <v>2.8</v>
      </c>
      <c r="L29" s="327">
        <v>-2.9</v>
      </c>
      <c r="M29" s="327">
        <v>2.9</v>
      </c>
      <c r="N29" s="327">
        <v>3.5</v>
      </c>
      <c r="O29" s="327">
        <v>-2.9</v>
      </c>
      <c r="P29" s="160">
        <v>1.1</v>
      </c>
      <c r="Q29" s="160">
        <v>-0.3</v>
      </c>
      <c r="R29" s="160">
        <v>2.8</v>
      </c>
      <c r="S29" s="327">
        <v>2.8</v>
      </c>
    </row>
    <row r="30" spans="1:19" ht="13.5" customHeight="1">
      <c r="A30" s="324"/>
      <c r="B30" s="324" t="s">
        <v>97</v>
      </c>
      <c r="C30" s="325"/>
      <c r="D30" s="326">
        <v>-1.2</v>
      </c>
      <c r="E30" s="160">
        <v>0.1</v>
      </c>
      <c r="F30" s="160">
        <v>-0.8</v>
      </c>
      <c r="G30" s="160">
        <v>-1.1</v>
      </c>
      <c r="H30" s="160">
        <v>-4.2</v>
      </c>
      <c r="I30" s="160">
        <v>0.2</v>
      </c>
      <c r="J30" s="160">
        <v>0.1</v>
      </c>
      <c r="K30" s="160">
        <v>-4.3</v>
      </c>
      <c r="L30" s="327">
        <v>-1.3</v>
      </c>
      <c r="M30" s="327">
        <v>0.6</v>
      </c>
      <c r="N30" s="327">
        <v>-1.6</v>
      </c>
      <c r="O30" s="327">
        <v>-5.8</v>
      </c>
      <c r="P30" s="160">
        <v>3.9</v>
      </c>
      <c r="Q30" s="160">
        <v>-5.3</v>
      </c>
      <c r="R30" s="160">
        <v>-1.3</v>
      </c>
      <c r="S30" s="327">
        <v>-1.6</v>
      </c>
    </row>
    <row r="31" spans="1:19" ht="13.5" customHeight="1">
      <c r="A31" s="324"/>
      <c r="B31" s="324" t="s">
        <v>98</v>
      </c>
      <c r="C31" s="325"/>
      <c r="D31" s="326">
        <v>-1.4</v>
      </c>
      <c r="E31" s="160">
        <v>-0.8</v>
      </c>
      <c r="F31" s="160">
        <v>-0.4</v>
      </c>
      <c r="G31" s="160">
        <v>0.1</v>
      </c>
      <c r="H31" s="160">
        <v>-1.1</v>
      </c>
      <c r="I31" s="160">
        <v>-1.9</v>
      </c>
      <c r="J31" s="160">
        <v>-2.5</v>
      </c>
      <c r="K31" s="160">
        <v>-5.5</v>
      </c>
      <c r="L31" s="327">
        <v>2.7</v>
      </c>
      <c r="M31" s="327">
        <v>-1.4</v>
      </c>
      <c r="N31" s="327">
        <v>-2.6</v>
      </c>
      <c r="O31" s="327">
        <v>2.8</v>
      </c>
      <c r="P31" s="160">
        <v>-8.1</v>
      </c>
      <c r="Q31" s="160">
        <v>-0.4</v>
      </c>
      <c r="R31" s="160">
        <v>1.2</v>
      </c>
      <c r="S31" s="327">
        <v>0.4</v>
      </c>
    </row>
    <row r="32" spans="1:19" ht="13.5" customHeight="1">
      <c r="A32" s="324"/>
      <c r="B32" s="324" t="s">
        <v>689</v>
      </c>
      <c r="C32" s="325"/>
      <c r="D32" s="326">
        <v>2.2</v>
      </c>
      <c r="E32" s="160">
        <v>-1.6</v>
      </c>
      <c r="F32" s="160">
        <v>0.8</v>
      </c>
      <c r="G32" s="160">
        <v>0.2</v>
      </c>
      <c r="H32" s="160">
        <v>1.7</v>
      </c>
      <c r="I32" s="160">
        <v>0.8</v>
      </c>
      <c r="J32" s="160">
        <v>2.7</v>
      </c>
      <c r="K32" s="160">
        <v>3.3</v>
      </c>
      <c r="L32" s="327">
        <v>1.5</v>
      </c>
      <c r="M32" s="327">
        <v>0.2</v>
      </c>
      <c r="N32" s="327">
        <v>9.5</v>
      </c>
      <c r="O32" s="327">
        <v>-2.5</v>
      </c>
      <c r="P32" s="160">
        <v>8</v>
      </c>
      <c r="Q32" s="160">
        <v>6</v>
      </c>
      <c r="R32" s="160">
        <v>-4</v>
      </c>
      <c r="S32" s="327">
        <v>0.9</v>
      </c>
    </row>
    <row r="33" spans="1:19" ht="13.5" customHeight="1">
      <c r="A33" s="229"/>
      <c r="B33" s="170" t="s">
        <v>693</v>
      </c>
      <c r="C33" s="230"/>
      <c r="D33" s="174">
        <v>-0.5</v>
      </c>
      <c r="E33" s="175">
        <v>0.3</v>
      </c>
      <c r="F33" s="175">
        <v>0.8</v>
      </c>
      <c r="G33" s="175">
        <v>0.1</v>
      </c>
      <c r="H33" s="175">
        <v>-2.6</v>
      </c>
      <c r="I33" s="175">
        <v>2.7</v>
      </c>
      <c r="J33" s="175">
        <v>-2.5</v>
      </c>
      <c r="K33" s="175">
        <v>-3.2</v>
      </c>
      <c r="L33" s="175">
        <v>-0.8</v>
      </c>
      <c r="M33" s="175">
        <v>-3.5</v>
      </c>
      <c r="N33" s="175">
        <v>-4.6</v>
      </c>
      <c r="O33" s="175">
        <v>-7.1</v>
      </c>
      <c r="P33" s="175">
        <v>3.9</v>
      </c>
      <c r="Q33" s="175">
        <v>-0.7</v>
      </c>
      <c r="R33" s="175">
        <v>1</v>
      </c>
      <c r="S33" s="175">
        <v>1.9</v>
      </c>
    </row>
    <row r="34" spans="1:19" ht="13.5" customHeight="1">
      <c r="A34" s="324"/>
      <c r="B34" s="324" t="s">
        <v>417</v>
      </c>
      <c r="C34" s="325"/>
      <c r="D34" s="385">
        <v>-0.7</v>
      </c>
      <c r="E34" s="386">
        <v>-1.3</v>
      </c>
      <c r="F34" s="386">
        <v>1.5</v>
      </c>
      <c r="G34" s="386">
        <v>-5.3</v>
      </c>
      <c r="H34" s="386">
        <v>2.5</v>
      </c>
      <c r="I34" s="386">
        <v>5.5</v>
      </c>
      <c r="J34" s="386">
        <v>-3.6</v>
      </c>
      <c r="K34" s="386">
        <v>-6.7</v>
      </c>
      <c r="L34" s="386">
        <v>4</v>
      </c>
      <c r="M34" s="386">
        <v>-0.6</v>
      </c>
      <c r="N34" s="386">
        <v>-3.9</v>
      </c>
      <c r="O34" s="386">
        <v>-12.9</v>
      </c>
      <c r="P34" s="386">
        <v>3.1</v>
      </c>
      <c r="Q34" s="386">
        <v>-0.3</v>
      </c>
      <c r="R34" s="386">
        <v>0.7</v>
      </c>
      <c r="S34" s="386">
        <v>-1.5</v>
      </c>
    </row>
    <row r="35" spans="1:19" ht="13.5" customHeight="1">
      <c r="A35" s="324"/>
      <c r="B35" s="324" t="s">
        <v>418</v>
      </c>
      <c r="C35" s="325"/>
      <c r="D35" s="387">
        <v>-1.2</v>
      </c>
      <c r="E35" s="161">
        <v>-4.7</v>
      </c>
      <c r="F35" s="161">
        <v>-1.2</v>
      </c>
      <c r="G35" s="161">
        <v>-2.5</v>
      </c>
      <c r="H35" s="161">
        <v>-1.9</v>
      </c>
      <c r="I35" s="161">
        <v>3.1</v>
      </c>
      <c r="J35" s="161">
        <v>-1.5</v>
      </c>
      <c r="K35" s="161">
        <v>-1</v>
      </c>
      <c r="L35" s="161">
        <v>3.9</v>
      </c>
      <c r="M35" s="161">
        <v>-3.4</v>
      </c>
      <c r="N35" s="161">
        <v>-2.5</v>
      </c>
      <c r="O35" s="161">
        <v>-12.9</v>
      </c>
      <c r="P35" s="161">
        <v>8.5</v>
      </c>
      <c r="Q35" s="161">
        <v>-3.7</v>
      </c>
      <c r="R35" s="161">
        <v>2.6</v>
      </c>
      <c r="S35" s="161">
        <v>3.7</v>
      </c>
    </row>
    <row r="36" spans="1:19" ht="13.5" customHeight="1">
      <c r="A36" s="324"/>
      <c r="B36" s="324" t="s">
        <v>419</v>
      </c>
      <c r="C36" s="325"/>
      <c r="D36" s="387">
        <v>0.5</v>
      </c>
      <c r="E36" s="161">
        <v>-0.8</v>
      </c>
      <c r="F36" s="161">
        <v>1</v>
      </c>
      <c r="G36" s="161">
        <v>-4.5</v>
      </c>
      <c r="H36" s="161">
        <v>1.2</v>
      </c>
      <c r="I36" s="161">
        <v>5.4</v>
      </c>
      <c r="J36" s="161">
        <v>0.5</v>
      </c>
      <c r="K36" s="161">
        <v>-3</v>
      </c>
      <c r="L36" s="161">
        <v>2.9</v>
      </c>
      <c r="M36" s="161">
        <v>-2.1</v>
      </c>
      <c r="N36" s="161">
        <v>-0.4</v>
      </c>
      <c r="O36" s="161">
        <v>-14.2</v>
      </c>
      <c r="P36" s="161">
        <v>10.2</v>
      </c>
      <c r="Q36" s="161">
        <v>-1.7</v>
      </c>
      <c r="R36" s="161">
        <v>7.2</v>
      </c>
      <c r="S36" s="161">
        <v>1.6</v>
      </c>
    </row>
    <row r="37" spans="1:19" ht="13.5" customHeight="1">
      <c r="A37" s="324"/>
      <c r="B37" s="324" t="s">
        <v>420</v>
      </c>
      <c r="C37" s="325"/>
      <c r="D37" s="387">
        <v>-2.6</v>
      </c>
      <c r="E37" s="161">
        <v>0.8</v>
      </c>
      <c r="F37" s="161">
        <v>-0.2</v>
      </c>
      <c r="G37" s="161">
        <v>-11.7</v>
      </c>
      <c r="H37" s="161">
        <v>-5.3</v>
      </c>
      <c r="I37" s="161">
        <v>0.9</v>
      </c>
      <c r="J37" s="161">
        <v>-4.4</v>
      </c>
      <c r="K37" s="161">
        <v>-9.1</v>
      </c>
      <c r="L37" s="161">
        <v>-6.1</v>
      </c>
      <c r="M37" s="161">
        <v>-5.3</v>
      </c>
      <c r="N37" s="161">
        <v>-7.4</v>
      </c>
      <c r="O37" s="161">
        <v>2.3</v>
      </c>
      <c r="P37" s="161">
        <v>-2.6</v>
      </c>
      <c r="Q37" s="161">
        <v>-5.9</v>
      </c>
      <c r="R37" s="161">
        <v>-3.9</v>
      </c>
      <c r="S37" s="161">
        <v>-2.3</v>
      </c>
    </row>
    <row r="38" spans="1:19" ht="13.5" customHeight="1">
      <c r="A38" s="324"/>
      <c r="B38" s="324" t="s">
        <v>421</v>
      </c>
      <c r="C38" s="325"/>
      <c r="D38" s="387">
        <v>-2.4</v>
      </c>
      <c r="E38" s="161">
        <v>-2.5</v>
      </c>
      <c r="F38" s="161">
        <v>1.2</v>
      </c>
      <c r="G38" s="161">
        <v>5.5</v>
      </c>
      <c r="H38" s="161">
        <v>-10.7</v>
      </c>
      <c r="I38" s="161">
        <v>-1.6</v>
      </c>
      <c r="J38" s="161">
        <v>-6.1</v>
      </c>
      <c r="K38" s="161">
        <v>-1.5</v>
      </c>
      <c r="L38" s="161">
        <v>-8.3</v>
      </c>
      <c r="M38" s="161">
        <v>-11.7</v>
      </c>
      <c r="N38" s="161">
        <v>-12.3</v>
      </c>
      <c r="O38" s="161">
        <v>5.7</v>
      </c>
      <c r="P38" s="161">
        <v>14.4</v>
      </c>
      <c r="Q38" s="161">
        <v>-5.1</v>
      </c>
      <c r="R38" s="161">
        <v>0.4</v>
      </c>
      <c r="S38" s="161">
        <v>2.1</v>
      </c>
    </row>
    <row r="39" spans="1:19" ht="13.5" customHeight="1">
      <c r="A39" s="324"/>
      <c r="B39" s="324" t="s">
        <v>422</v>
      </c>
      <c r="C39" s="325"/>
      <c r="D39" s="387">
        <v>0.2</v>
      </c>
      <c r="E39" s="161">
        <v>2.7</v>
      </c>
      <c r="F39" s="161">
        <v>2.3</v>
      </c>
      <c r="G39" s="161">
        <v>7.4</v>
      </c>
      <c r="H39" s="161">
        <v>0.4</v>
      </c>
      <c r="I39" s="161">
        <v>1.2</v>
      </c>
      <c r="J39" s="161">
        <v>-3.3</v>
      </c>
      <c r="K39" s="161">
        <v>-1.3</v>
      </c>
      <c r="L39" s="161">
        <v>2.1</v>
      </c>
      <c r="M39" s="161">
        <v>-3.4</v>
      </c>
      <c r="N39" s="161">
        <v>-7.2</v>
      </c>
      <c r="O39" s="161">
        <v>-2.8</v>
      </c>
      <c r="P39" s="161">
        <v>0.7</v>
      </c>
      <c r="Q39" s="161">
        <v>0.8</v>
      </c>
      <c r="R39" s="161">
        <v>4.3</v>
      </c>
      <c r="S39" s="161">
        <v>3.1</v>
      </c>
    </row>
    <row r="40" spans="1:19" ht="13.5" customHeight="1">
      <c r="A40" s="324"/>
      <c r="B40" s="324" t="s">
        <v>391</v>
      </c>
      <c r="C40" s="325"/>
      <c r="D40" s="387">
        <v>-1</v>
      </c>
      <c r="E40" s="161">
        <v>6.6</v>
      </c>
      <c r="F40" s="161">
        <v>1.4</v>
      </c>
      <c r="G40" s="161">
        <v>-2.9</v>
      </c>
      <c r="H40" s="161">
        <v>-6.3</v>
      </c>
      <c r="I40" s="161">
        <v>-0.3</v>
      </c>
      <c r="J40" s="161">
        <v>-3.2</v>
      </c>
      <c r="K40" s="161">
        <v>-5.1</v>
      </c>
      <c r="L40" s="161">
        <v>-3.7</v>
      </c>
      <c r="M40" s="161">
        <v>-2.4</v>
      </c>
      <c r="N40" s="161">
        <v>-7.5</v>
      </c>
      <c r="O40" s="161">
        <v>-2.7</v>
      </c>
      <c r="P40" s="161">
        <v>-2.6</v>
      </c>
      <c r="Q40" s="161">
        <v>-4.1</v>
      </c>
      <c r="R40" s="161">
        <v>-1.4</v>
      </c>
      <c r="S40" s="161">
        <v>2.4</v>
      </c>
    </row>
    <row r="41" spans="1:19" ht="13.5" customHeight="1">
      <c r="A41" s="324"/>
      <c r="B41" s="324" t="s">
        <v>423</v>
      </c>
      <c r="C41" s="325"/>
      <c r="D41" s="387">
        <v>-1</v>
      </c>
      <c r="E41" s="161">
        <v>-1</v>
      </c>
      <c r="F41" s="161">
        <v>-0.8</v>
      </c>
      <c r="G41" s="161">
        <v>3.7</v>
      </c>
      <c r="H41" s="161">
        <v>-6.6</v>
      </c>
      <c r="I41" s="161">
        <v>-1.4</v>
      </c>
      <c r="J41" s="161">
        <v>-3.1</v>
      </c>
      <c r="K41" s="161">
        <v>0</v>
      </c>
      <c r="L41" s="161">
        <v>-5.6</v>
      </c>
      <c r="M41" s="161">
        <v>-2.8</v>
      </c>
      <c r="N41" s="161">
        <v>-0.3</v>
      </c>
      <c r="O41" s="161">
        <v>-3</v>
      </c>
      <c r="P41" s="161">
        <v>7.2</v>
      </c>
      <c r="Q41" s="161">
        <v>-1.8</v>
      </c>
      <c r="R41" s="161">
        <v>4.7</v>
      </c>
      <c r="S41" s="161">
        <v>1.3</v>
      </c>
    </row>
    <row r="42" spans="1:19" ht="13.5" customHeight="1">
      <c r="A42" s="324"/>
      <c r="B42" s="324" t="s">
        <v>448</v>
      </c>
      <c r="C42" s="325"/>
      <c r="D42" s="387">
        <v>1.2</v>
      </c>
      <c r="E42" s="161">
        <v>3.9</v>
      </c>
      <c r="F42" s="161">
        <v>4.2</v>
      </c>
      <c r="G42" s="161">
        <v>6.9</v>
      </c>
      <c r="H42" s="161">
        <v>-5.5</v>
      </c>
      <c r="I42" s="161">
        <v>2.8</v>
      </c>
      <c r="J42" s="161">
        <v>-2.5</v>
      </c>
      <c r="K42" s="161">
        <v>-2.7</v>
      </c>
      <c r="L42" s="161">
        <v>-0.6</v>
      </c>
      <c r="M42" s="161">
        <v>-5.1</v>
      </c>
      <c r="N42" s="161">
        <v>-0.3</v>
      </c>
      <c r="O42" s="161">
        <v>3.4</v>
      </c>
      <c r="P42" s="161">
        <v>-2.7</v>
      </c>
      <c r="Q42" s="161">
        <v>-0.4</v>
      </c>
      <c r="R42" s="161">
        <v>0.9</v>
      </c>
      <c r="S42" s="161">
        <v>2.9</v>
      </c>
    </row>
    <row r="43" spans="1:19" ht="13.5" customHeight="1">
      <c r="A43" s="324" t="s">
        <v>691</v>
      </c>
      <c r="B43" s="324" t="s">
        <v>424</v>
      </c>
      <c r="C43" s="325" t="s">
        <v>99</v>
      </c>
      <c r="D43" s="387">
        <v>-3.1</v>
      </c>
      <c r="E43" s="161">
        <v>2.1</v>
      </c>
      <c r="F43" s="161">
        <v>-1.4</v>
      </c>
      <c r="G43" s="161">
        <v>-0.1</v>
      </c>
      <c r="H43" s="161">
        <v>-11.4</v>
      </c>
      <c r="I43" s="161">
        <v>-9.8</v>
      </c>
      <c r="J43" s="161">
        <v>-7.4</v>
      </c>
      <c r="K43" s="161">
        <v>-0.9</v>
      </c>
      <c r="L43" s="161">
        <v>-5.5</v>
      </c>
      <c r="M43" s="161">
        <v>-0.8</v>
      </c>
      <c r="N43" s="161">
        <v>4.1</v>
      </c>
      <c r="O43" s="161">
        <v>8.2</v>
      </c>
      <c r="P43" s="161">
        <v>2.1</v>
      </c>
      <c r="Q43" s="161">
        <v>-9.3</v>
      </c>
      <c r="R43" s="161">
        <v>1</v>
      </c>
      <c r="S43" s="161">
        <v>-0.5</v>
      </c>
    </row>
    <row r="44" spans="1:19" ht="13.5" customHeight="1">
      <c r="A44" s="324"/>
      <c r="B44" s="324" t="s">
        <v>415</v>
      </c>
      <c r="C44" s="325"/>
      <c r="D44" s="387">
        <v>-1.2</v>
      </c>
      <c r="E44" s="161">
        <v>5.9</v>
      </c>
      <c r="F44" s="161">
        <v>1.6</v>
      </c>
      <c r="G44" s="161">
        <v>-4.7</v>
      </c>
      <c r="H44" s="161">
        <v>-5.1</v>
      </c>
      <c r="I44" s="161">
        <v>-6.9</v>
      </c>
      <c r="J44" s="161">
        <v>-4.8</v>
      </c>
      <c r="K44" s="161">
        <v>-1.2</v>
      </c>
      <c r="L44" s="161">
        <v>-9.4</v>
      </c>
      <c r="M44" s="161">
        <v>-2.9</v>
      </c>
      <c r="N44" s="161">
        <v>-1.4</v>
      </c>
      <c r="O44" s="161">
        <v>2.5</v>
      </c>
      <c r="P44" s="161">
        <v>0.8</v>
      </c>
      <c r="Q44" s="161">
        <v>-3.5</v>
      </c>
      <c r="R44" s="161">
        <v>0.9</v>
      </c>
      <c r="S44" s="161">
        <v>-2.6</v>
      </c>
    </row>
    <row r="45" spans="1:19" ht="13.5" customHeight="1">
      <c r="A45" s="324"/>
      <c r="B45" s="324" t="s">
        <v>416</v>
      </c>
      <c r="C45" s="325"/>
      <c r="D45" s="387">
        <v>-3.4</v>
      </c>
      <c r="E45" s="161">
        <v>0.3</v>
      </c>
      <c r="F45" s="161">
        <v>-2</v>
      </c>
      <c r="G45" s="161">
        <v>-1.2</v>
      </c>
      <c r="H45" s="161">
        <v>-3.9</v>
      </c>
      <c r="I45" s="161">
        <v>-9.7</v>
      </c>
      <c r="J45" s="161">
        <v>-6.9</v>
      </c>
      <c r="K45" s="161">
        <v>-0.1</v>
      </c>
      <c r="L45" s="161">
        <v>-8.4</v>
      </c>
      <c r="M45" s="161">
        <v>-3</v>
      </c>
      <c r="N45" s="161">
        <v>-1.5</v>
      </c>
      <c r="O45" s="161">
        <v>2.5</v>
      </c>
      <c r="P45" s="161">
        <v>-0.2</v>
      </c>
      <c r="Q45" s="161">
        <v>-6.2</v>
      </c>
      <c r="R45" s="161">
        <v>-2.7</v>
      </c>
      <c r="S45" s="161">
        <v>-1.5</v>
      </c>
    </row>
    <row r="46" spans="1:19" ht="13.5" customHeight="1">
      <c r="A46" s="170"/>
      <c r="B46" s="336" t="s">
        <v>371</v>
      </c>
      <c r="C46" s="171"/>
      <c r="D46" s="172">
        <v>-2.2</v>
      </c>
      <c r="E46" s="173">
        <v>5.2</v>
      </c>
      <c r="F46" s="173">
        <v>-0.7</v>
      </c>
      <c r="G46" s="173">
        <v>0.7</v>
      </c>
      <c r="H46" s="173">
        <v>-10.1</v>
      </c>
      <c r="I46" s="173">
        <v>-8.9</v>
      </c>
      <c r="J46" s="173">
        <v>-3.8</v>
      </c>
      <c r="K46" s="173">
        <v>-1.1</v>
      </c>
      <c r="L46" s="173">
        <v>-8.8</v>
      </c>
      <c r="M46" s="173">
        <v>-2.2</v>
      </c>
      <c r="N46" s="173">
        <v>-2.1</v>
      </c>
      <c r="O46" s="173">
        <v>1.5</v>
      </c>
      <c r="P46" s="173">
        <v>-6.3</v>
      </c>
      <c r="Q46" s="173">
        <v>-2.1</v>
      </c>
      <c r="R46" s="173">
        <v>1.5</v>
      </c>
      <c r="S46" s="173">
        <v>-1.9</v>
      </c>
    </row>
    <row r="47" spans="1:35" ht="27" customHeight="1">
      <c r="A47" s="654" t="s">
        <v>272</v>
      </c>
      <c r="B47" s="654"/>
      <c r="C47" s="655"/>
      <c r="D47" s="176">
        <v>5.2</v>
      </c>
      <c r="E47" s="176">
        <v>8.9</v>
      </c>
      <c r="F47" s="176">
        <v>6.1</v>
      </c>
      <c r="G47" s="176">
        <v>-0.5</v>
      </c>
      <c r="H47" s="176">
        <v>4</v>
      </c>
      <c r="I47" s="176">
        <v>8.2</v>
      </c>
      <c r="J47" s="176">
        <v>7.2</v>
      </c>
      <c r="K47" s="176">
        <v>-2.9</v>
      </c>
      <c r="L47" s="176">
        <v>8.3</v>
      </c>
      <c r="M47" s="176">
        <v>3.6</v>
      </c>
      <c r="N47" s="176">
        <v>0.4</v>
      </c>
      <c r="O47" s="176">
        <v>5.8</v>
      </c>
      <c r="P47" s="176">
        <v>-1.3</v>
      </c>
      <c r="Q47" s="176">
        <v>6.5</v>
      </c>
      <c r="R47" s="176">
        <v>4.9</v>
      </c>
      <c r="S47" s="176">
        <v>2</v>
      </c>
      <c r="T47" s="331"/>
      <c r="U47" s="331"/>
      <c r="V47" s="331"/>
      <c r="W47" s="331"/>
      <c r="X47" s="331"/>
      <c r="Y47" s="331"/>
      <c r="Z47" s="331"/>
      <c r="AA47" s="331"/>
      <c r="AB47" s="331"/>
      <c r="AC47" s="331"/>
      <c r="AD47" s="331"/>
      <c r="AE47" s="331"/>
      <c r="AF47" s="331"/>
      <c r="AG47" s="331"/>
      <c r="AH47" s="331"/>
      <c r="AI47" s="331"/>
    </row>
    <row r="48" spans="1:35" ht="27" customHeight="1">
      <c r="A48" s="331"/>
      <c r="B48" s="331"/>
      <c r="C48" s="331"/>
      <c r="D48" s="337"/>
      <c r="E48" s="337"/>
      <c r="F48" s="337"/>
      <c r="G48" s="337"/>
      <c r="H48" s="337"/>
      <c r="I48" s="337"/>
      <c r="J48" s="337"/>
      <c r="K48" s="337"/>
      <c r="L48" s="337"/>
      <c r="M48" s="337"/>
      <c r="N48" s="337"/>
      <c r="O48" s="337"/>
      <c r="P48" s="337"/>
      <c r="Q48" s="337"/>
      <c r="R48" s="337"/>
      <c r="S48" s="337"/>
      <c r="T48" s="331"/>
      <c r="U48" s="331"/>
      <c r="V48" s="331"/>
      <c r="W48" s="331"/>
      <c r="X48" s="331"/>
      <c r="Y48" s="331"/>
      <c r="Z48" s="331"/>
      <c r="AA48" s="331"/>
      <c r="AB48" s="331"/>
      <c r="AC48" s="331"/>
      <c r="AD48" s="331"/>
      <c r="AE48" s="331"/>
      <c r="AF48" s="331"/>
      <c r="AG48" s="331"/>
      <c r="AH48" s="331"/>
      <c r="AI48" s="331"/>
    </row>
    <row r="49" spans="1:19" ht="17.25">
      <c r="A49" s="158" t="s">
        <v>224</v>
      </c>
      <c r="B49" s="333"/>
      <c r="C49" s="333"/>
      <c r="D49" s="330"/>
      <c r="E49" s="330"/>
      <c r="F49" s="330"/>
      <c r="G49" s="330"/>
      <c r="H49" s="670"/>
      <c r="I49" s="670"/>
      <c r="J49" s="670"/>
      <c r="K49" s="670"/>
      <c r="L49" s="670"/>
      <c r="M49" s="670"/>
      <c r="N49" s="670"/>
      <c r="O49" s="670"/>
      <c r="P49" s="330"/>
      <c r="Q49" s="330"/>
      <c r="R49" s="330"/>
      <c r="S49" s="152" t="s">
        <v>688</v>
      </c>
    </row>
    <row r="50" spans="1:19" ht="13.5">
      <c r="A50" s="656" t="s">
        <v>379</v>
      </c>
      <c r="B50" s="656"/>
      <c r="C50" s="657"/>
      <c r="D50" s="143" t="s">
        <v>13</v>
      </c>
      <c r="E50" s="143" t="s">
        <v>14</v>
      </c>
      <c r="F50" s="143" t="s">
        <v>15</v>
      </c>
      <c r="G50" s="143" t="s">
        <v>16</v>
      </c>
      <c r="H50" s="143" t="s">
        <v>17</v>
      </c>
      <c r="I50" s="143" t="s">
        <v>18</v>
      </c>
      <c r="J50" s="143" t="s">
        <v>19</v>
      </c>
      <c r="K50" s="143" t="s">
        <v>20</v>
      </c>
      <c r="L50" s="143" t="s">
        <v>21</v>
      </c>
      <c r="M50" s="143" t="s">
        <v>22</v>
      </c>
      <c r="N50" s="143" t="s">
        <v>459</v>
      </c>
      <c r="O50" s="143" t="s">
        <v>24</v>
      </c>
      <c r="P50" s="143" t="s">
        <v>25</v>
      </c>
      <c r="Q50" s="143" t="s">
        <v>26</v>
      </c>
      <c r="R50" s="143" t="s">
        <v>27</v>
      </c>
      <c r="S50" s="143" t="s">
        <v>28</v>
      </c>
    </row>
    <row r="51" spans="1:19" ht="13.5">
      <c r="A51" s="658"/>
      <c r="B51" s="658"/>
      <c r="C51" s="659"/>
      <c r="D51" s="144" t="s">
        <v>392</v>
      </c>
      <c r="E51" s="144"/>
      <c r="F51" s="144"/>
      <c r="G51" s="144" t="s">
        <v>450</v>
      </c>
      <c r="H51" s="144" t="s">
        <v>393</v>
      </c>
      <c r="I51" s="144" t="s">
        <v>394</v>
      </c>
      <c r="J51" s="144" t="s">
        <v>395</v>
      </c>
      <c r="K51" s="144" t="s">
        <v>396</v>
      </c>
      <c r="L51" s="145" t="s">
        <v>397</v>
      </c>
      <c r="M51" s="146" t="s">
        <v>398</v>
      </c>
      <c r="N51" s="145" t="s">
        <v>457</v>
      </c>
      <c r="O51" s="145" t="s">
        <v>399</v>
      </c>
      <c r="P51" s="145" t="s">
        <v>400</v>
      </c>
      <c r="Q51" s="145" t="s">
        <v>401</v>
      </c>
      <c r="R51" s="145" t="s">
        <v>402</v>
      </c>
      <c r="S51" s="189" t="s">
        <v>158</v>
      </c>
    </row>
    <row r="52" spans="1:19" ht="18" customHeight="1">
      <c r="A52" s="660"/>
      <c r="B52" s="660"/>
      <c r="C52" s="661"/>
      <c r="D52" s="147" t="s">
        <v>403</v>
      </c>
      <c r="E52" s="147" t="s">
        <v>270</v>
      </c>
      <c r="F52" s="147" t="s">
        <v>271</v>
      </c>
      <c r="G52" s="147" t="s">
        <v>451</v>
      </c>
      <c r="H52" s="147" t="s">
        <v>404</v>
      </c>
      <c r="I52" s="147" t="s">
        <v>405</v>
      </c>
      <c r="J52" s="147" t="s">
        <v>406</v>
      </c>
      <c r="K52" s="147" t="s">
        <v>407</v>
      </c>
      <c r="L52" s="148" t="s">
        <v>408</v>
      </c>
      <c r="M52" s="149" t="s">
        <v>409</v>
      </c>
      <c r="N52" s="148" t="s">
        <v>458</v>
      </c>
      <c r="O52" s="148" t="s">
        <v>410</v>
      </c>
      <c r="P52" s="149" t="s">
        <v>411</v>
      </c>
      <c r="Q52" s="149" t="s">
        <v>412</v>
      </c>
      <c r="R52" s="148" t="s">
        <v>455</v>
      </c>
      <c r="S52" s="148" t="s">
        <v>159</v>
      </c>
    </row>
    <row r="53" spans="1:19" ht="15.75" customHeight="1">
      <c r="A53" s="164"/>
      <c r="B53" s="164"/>
      <c r="C53" s="164"/>
      <c r="D53" s="662" t="s">
        <v>449</v>
      </c>
      <c r="E53" s="662"/>
      <c r="F53" s="662"/>
      <c r="G53" s="662"/>
      <c r="H53" s="662"/>
      <c r="I53" s="662"/>
      <c r="J53" s="662"/>
      <c r="K53" s="662"/>
      <c r="L53" s="662"/>
      <c r="M53" s="662"/>
      <c r="N53" s="662"/>
      <c r="O53" s="662"/>
      <c r="P53" s="662"/>
      <c r="Q53" s="662"/>
      <c r="R53" s="662"/>
      <c r="S53" s="164"/>
    </row>
    <row r="54" spans="1:19" ht="13.5" customHeight="1">
      <c r="A54" s="319" t="s">
        <v>413</v>
      </c>
      <c r="B54" s="319" t="s">
        <v>452</v>
      </c>
      <c r="C54" s="320" t="s">
        <v>414</v>
      </c>
      <c r="D54" s="321">
        <v>99.6</v>
      </c>
      <c r="E54" s="322">
        <v>102.2</v>
      </c>
      <c r="F54" s="322">
        <v>98</v>
      </c>
      <c r="G54" s="322">
        <v>101.8</v>
      </c>
      <c r="H54" s="322">
        <v>108.3</v>
      </c>
      <c r="I54" s="322">
        <v>96.1</v>
      </c>
      <c r="J54" s="322">
        <v>99.8</v>
      </c>
      <c r="K54" s="322">
        <v>106.5</v>
      </c>
      <c r="L54" s="323">
        <v>100.4</v>
      </c>
      <c r="M54" s="323">
        <v>97.8</v>
      </c>
      <c r="N54" s="323">
        <v>98.9</v>
      </c>
      <c r="O54" s="323">
        <v>120.4</v>
      </c>
      <c r="P54" s="322">
        <v>95.9</v>
      </c>
      <c r="Q54" s="322">
        <v>102.1</v>
      </c>
      <c r="R54" s="322">
        <v>101.2</v>
      </c>
      <c r="S54" s="323">
        <v>93.9</v>
      </c>
    </row>
    <row r="55" spans="1:19" ht="13.5" customHeight="1">
      <c r="A55" s="324"/>
      <c r="B55" s="324" t="s">
        <v>95</v>
      </c>
      <c r="C55" s="325"/>
      <c r="D55" s="326">
        <v>100.3</v>
      </c>
      <c r="E55" s="160">
        <v>106.3</v>
      </c>
      <c r="F55" s="160">
        <v>100.3</v>
      </c>
      <c r="G55" s="160">
        <v>100.9</v>
      </c>
      <c r="H55" s="160">
        <v>105</v>
      </c>
      <c r="I55" s="160">
        <v>100.3</v>
      </c>
      <c r="J55" s="160">
        <v>98.4</v>
      </c>
      <c r="K55" s="160">
        <v>105</v>
      </c>
      <c r="L55" s="327">
        <v>93.5</v>
      </c>
      <c r="M55" s="327">
        <v>102.3</v>
      </c>
      <c r="N55" s="327">
        <v>101.4</v>
      </c>
      <c r="O55" s="327">
        <v>112.7</v>
      </c>
      <c r="P55" s="160">
        <v>92.8</v>
      </c>
      <c r="Q55" s="160">
        <v>99</v>
      </c>
      <c r="R55" s="160">
        <v>104.8</v>
      </c>
      <c r="S55" s="327">
        <v>96.8</v>
      </c>
    </row>
    <row r="56" spans="1:19" ht="13.5" customHeight="1">
      <c r="A56" s="324"/>
      <c r="B56" s="324" t="s">
        <v>97</v>
      </c>
      <c r="C56" s="325"/>
      <c r="D56" s="326">
        <v>99.2</v>
      </c>
      <c r="E56" s="160">
        <v>101.8</v>
      </c>
      <c r="F56" s="160">
        <v>99.2</v>
      </c>
      <c r="G56" s="160">
        <v>100.1</v>
      </c>
      <c r="H56" s="160">
        <v>100</v>
      </c>
      <c r="I56" s="160">
        <v>99.3</v>
      </c>
      <c r="J56" s="160">
        <v>98.9</v>
      </c>
      <c r="K56" s="160">
        <v>101.3</v>
      </c>
      <c r="L56" s="327">
        <v>97</v>
      </c>
      <c r="M56" s="327">
        <v>101.6</v>
      </c>
      <c r="N56" s="327">
        <v>100.1</v>
      </c>
      <c r="O56" s="327">
        <v>110.7</v>
      </c>
      <c r="P56" s="160">
        <v>97.8</v>
      </c>
      <c r="Q56" s="160">
        <v>95.7</v>
      </c>
      <c r="R56" s="160">
        <v>103</v>
      </c>
      <c r="S56" s="327">
        <v>98.4</v>
      </c>
    </row>
    <row r="57" spans="1:19" ht="13.5" customHeight="1">
      <c r="A57" s="324"/>
      <c r="B57" s="324" t="s">
        <v>98</v>
      </c>
      <c r="C57" s="325"/>
      <c r="D57" s="326">
        <v>98.7</v>
      </c>
      <c r="E57" s="160">
        <v>99.4</v>
      </c>
      <c r="F57" s="160">
        <v>98.7</v>
      </c>
      <c r="G57" s="160">
        <v>100.2</v>
      </c>
      <c r="H57" s="160">
        <v>99.1</v>
      </c>
      <c r="I57" s="160">
        <v>99.8</v>
      </c>
      <c r="J57" s="160">
        <v>100.6</v>
      </c>
      <c r="K57" s="160">
        <v>96.3</v>
      </c>
      <c r="L57" s="327">
        <v>98.1</v>
      </c>
      <c r="M57" s="327">
        <v>100.8</v>
      </c>
      <c r="N57" s="327">
        <v>99.5</v>
      </c>
      <c r="O57" s="327">
        <v>100.9</v>
      </c>
      <c r="P57" s="160">
        <v>102.5</v>
      </c>
      <c r="Q57" s="160">
        <v>92.8</v>
      </c>
      <c r="R57" s="160">
        <v>103.1</v>
      </c>
      <c r="S57" s="327">
        <v>99.1</v>
      </c>
    </row>
    <row r="58" spans="1:19" ht="13.5" customHeight="1">
      <c r="A58" s="324"/>
      <c r="B58" s="324" t="s">
        <v>689</v>
      </c>
      <c r="C58" s="325"/>
      <c r="D58" s="328">
        <v>100</v>
      </c>
      <c r="E58" s="329">
        <v>100</v>
      </c>
      <c r="F58" s="329">
        <v>100</v>
      </c>
      <c r="G58" s="329">
        <v>100</v>
      </c>
      <c r="H58" s="329">
        <v>100</v>
      </c>
      <c r="I58" s="329">
        <v>100</v>
      </c>
      <c r="J58" s="329">
        <v>100</v>
      </c>
      <c r="K58" s="329">
        <v>100</v>
      </c>
      <c r="L58" s="329">
        <v>100</v>
      </c>
      <c r="M58" s="329">
        <v>100</v>
      </c>
      <c r="N58" s="329">
        <v>100</v>
      </c>
      <c r="O58" s="329">
        <v>100</v>
      </c>
      <c r="P58" s="329">
        <v>100</v>
      </c>
      <c r="Q58" s="329">
        <v>100</v>
      </c>
      <c r="R58" s="329">
        <v>100</v>
      </c>
      <c r="S58" s="329">
        <v>100</v>
      </c>
    </row>
    <row r="59" spans="1:19" ht="13.5" customHeight="1">
      <c r="A59" s="229"/>
      <c r="B59" s="170" t="s">
        <v>692</v>
      </c>
      <c r="C59" s="230"/>
      <c r="D59" s="174">
        <v>100.5</v>
      </c>
      <c r="E59" s="175">
        <v>100.1</v>
      </c>
      <c r="F59" s="175">
        <v>100.7</v>
      </c>
      <c r="G59" s="175">
        <v>98.9</v>
      </c>
      <c r="H59" s="175">
        <v>100.6</v>
      </c>
      <c r="I59" s="175">
        <v>99.1</v>
      </c>
      <c r="J59" s="175">
        <v>98.7</v>
      </c>
      <c r="K59" s="175">
        <v>100.3</v>
      </c>
      <c r="L59" s="175">
        <v>101.2</v>
      </c>
      <c r="M59" s="175">
        <v>100.7</v>
      </c>
      <c r="N59" s="175">
        <v>99.7</v>
      </c>
      <c r="O59" s="175">
        <v>101</v>
      </c>
      <c r="P59" s="175">
        <v>107.7</v>
      </c>
      <c r="Q59" s="175">
        <v>100.3</v>
      </c>
      <c r="R59" s="175">
        <v>101.5</v>
      </c>
      <c r="S59" s="175">
        <v>100.2</v>
      </c>
    </row>
    <row r="60" spans="1:19" ht="13.5" customHeight="1">
      <c r="A60" s="324"/>
      <c r="B60" s="324" t="s">
        <v>417</v>
      </c>
      <c r="C60" s="325"/>
      <c r="D60" s="385">
        <v>105.6</v>
      </c>
      <c r="E60" s="386">
        <v>103</v>
      </c>
      <c r="F60" s="386">
        <v>107.1</v>
      </c>
      <c r="G60" s="386">
        <v>97.7</v>
      </c>
      <c r="H60" s="386">
        <v>106.2</v>
      </c>
      <c r="I60" s="386">
        <v>105</v>
      </c>
      <c r="J60" s="386">
        <v>102.6</v>
      </c>
      <c r="K60" s="386">
        <v>101.5</v>
      </c>
      <c r="L60" s="386">
        <v>107.1</v>
      </c>
      <c r="M60" s="386">
        <v>107.3</v>
      </c>
      <c r="N60" s="386">
        <v>104.9</v>
      </c>
      <c r="O60" s="386">
        <v>103.9</v>
      </c>
      <c r="P60" s="386">
        <v>111.5</v>
      </c>
      <c r="Q60" s="386">
        <v>106.2</v>
      </c>
      <c r="R60" s="386">
        <v>105.2</v>
      </c>
      <c r="S60" s="386">
        <v>101.5</v>
      </c>
    </row>
    <row r="61" spans="1:19" ht="13.5" customHeight="1">
      <c r="A61" s="324"/>
      <c r="B61" s="324" t="s">
        <v>418</v>
      </c>
      <c r="C61" s="325"/>
      <c r="D61" s="387">
        <v>95.1</v>
      </c>
      <c r="E61" s="161">
        <v>93</v>
      </c>
      <c r="F61" s="161">
        <v>92.9</v>
      </c>
      <c r="G61" s="161">
        <v>94</v>
      </c>
      <c r="H61" s="161">
        <v>95.9</v>
      </c>
      <c r="I61" s="161">
        <v>98</v>
      </c>
      <c r="J61" s="161">
        <v>98.3</v>
      </c>
      <c r="K61" s="161">
        <v>96</v>
      </c>
      <c r="L61" s="161">
        <v>102.3</v>
      </c>
      <c r="M61" s="161">
        <v>98.6</v>
      </c>
      <c r="N61" s="161">
        <v>100</v>
      </c>
      <c r="O61" s="161">
        <v>100.9</v>
      </c>
      <c r="P61" s="161">
        <v>100.7</v>
      </c>
      <c r="Q61" s="161">
        <v>92.1</v>
      </c>
      <c r="R61" s="161">
        <v>99.6</v>
      </c>
      <c r="S61" s="161">
        <v>96.5</v>
      </c>
    </row>
    <row r="62" spans="1:19" ht="13.5" customHeight="1">
      <c r="A62" s="324"/>
      <c r="B62" s="324" t="s">
        <v>419</v>
      </c>
      <c r="C62" s="325"/>
      <c r="D62" s="387">
        <v>105</v>
      </c>
      <c r="E62" s="161">
        <v>106.3</v>
      </c>
      <c r="F62" s="161">
        <v>105</v>
      </c>
      <c r="G62" s="161">
        <v>107.5</v>
      </c>
      <c r="H62" s="161">
        <v>104.1</v>
      </c>
      <c r="I62" s="161">
        <v>101.5</v>
      </c>
      <c r="J62" s="161">
        <v>102.8</v>
      </c>
      <c r="K62" s="161">
        <v>108.5</v>
      </c>
      <c r="L62" s="161">
        <v>97.9</v>
      </c>
      <c r="M62" s="161">
        <v>100.4</v>
      </c>
      <c r="N62" s="161">
        <v>101.7</v>
      </c>
      <c r="O62" s="161">
        <v>105.2</v>
      </c>
      <c r="P62" s="161">
        <v>120.2</v>
      </c>
      <c r="Q62" s="161">
        <v>105.5</v>
      </c>
      <c r="R62" s="161">
        <v>99.5</v>
      </c>
      <c r="S62" s="161">
        <v>104.9</v>
      </c>
    </row>
    <row r="63" spans="1:19" ht="13.5" customHeight="1">
      <c r="A63" s="324"/>
      <c r="B63" s="324" t="s">
        <v>420</v>
      </c>
      <c r="C63" s="325"/>
      <c r="D63" s="387">
        <v>102.9</v>
      </c>
      <c r="E63" s="161">
        <v>102.5</v>
      </c>
      <c r="F63" s="161">
        <v>104.1</v>
      </c>
      <c r="G63" s="161">
        <v>99</v>
      </c>
      <c r="H63" s="161">
        <v>106.2</v>
      </c>
      <c r="I63" s="161">
        <v>98.5</v>
      </c>
      <c r="J63" s="161">
        <v>99.5</v>
      </c>
      <c r="K63" s="161">
        <v>101.8</v>
      </c>
      <c r="L63" s="161">
        <v>108.8</v>
      </c>
      <c r="M63" s="161">
        <v>103.4</v>
      </c>
      <c r="N63" s="161">
        <v>100.1</v>
      </c>
      <c r="O63" s="161">
        <v>99.6</v>
      </c>
      <c r="P63" s="161">
        <v>111.8</v>
      </c>
      <c r="Q63" s="161">
        <v>102.5</v>
      </c>
      <c r="R63" s="161">
        <v>107.1</v>
      </c>
      <c r="S63" s="161">
        <v>102.6</v>
      </c>
    </row>
    <row r="64" spans="1:19" ht="13.5" customHeight="1">
      <c r="A64" s="324"/>
      <c r="B64" s="324" t="s">
        <v>421</v>
      </c>
      <c r="C64" s="325"/>
      <c r="D64" s="387">
        <v>96.7</v>
      </c>
      <c r="E64" s="161">
        <v>93.2</v>
      </c>
      <c r="F64" s="161">
        <v>93.7</v>
      </c>
      <c r="G64" s="161">
        <v>101.7</v>
      </c>
      <c r="H64" s="161">
        <v>100.7</v>
      </c>
      <c r="I64" s="161">
        <v>97</v>
      </c>
      <c r="J64" s="161">
        <v>99</v>
      </c>
      <c r="K64" s="161">
        <v>101.4</v>
      </c>
      <c r="L64" s="161">
        <v>102.1</v>
      </c>
      <c r="M64" s="161">
        <v>95.9</v>
      </c>
      <c r="N64" s="161">
        <v>100.8</v>
      </c>
      <c r="O64" s="161">
        <v>105.2</v>
      </c>
      <c r="P64" s="161">
        <v>97.9</v>
      </c>
      <c r="Q64" s="161">
        <v>97.2</v>
      </c>
      <c r="R64" s="161">
        <v>101.8</v>
      </c>
      <c r="S64" s="161">
        <v>100</v>
      </c>
    </row>
    <row r="65" spans="1:19" ht="13.5" customHeight="1">
      <c r="A65" s="324"/>
      <c r="B65" s="324" t="s">
        <v>422</v>
      </c>
      <c r="C65" s="325"/>
      <c r="D65" s="387">
        <v>101.6</v>
      </c>
      <c r="E65" s="161">
        <v>106</v>
      </c>
      <c r="F65" s="161">
        <v>101.6</v>
      </c>
      <c r="G65" s="161">
        <v>96.4</v>
      </c>
      <c r="H65" s="161">
        <v>97.6</v>
      </c>
      <c r="I65" s="161">
        <v>99.8</v>
      </c>
      <c r="J65" s="161">
        <v>99.1</v>
      </c>
      <c r="K65" s="161">
        <v>97.6</v>
      </c>
      <c r="L65" s="161">
        <v>101.9</v>
      </c>
      <c r="M65" s="161">
        <v>97.8</v>
      </c>
      <c r="N65" s="161">
        <v>101.4</v>
      </c>
      <c r="O65" s="161">
        <v>101.7</v>
      </c>
      <c r="P65" s="161">
        <v>112.5</v>
      </c>
      <c r="Q65" s="161">
        <v>102.3</v>
      </c>
      <c r="R65" s="161">
        <v>103.8</v>
      </c>
      <c r="S65" s="161">
        <v>102</v>
      </c>
    </row>
    <row r="66" spans="1:19" ht="13.5" customHeight="1">
      <c r="A66" s="324"/>
      <c r="B66" s="324" t="s">
        <v>391</v>
      </c>
      <c r="C66" s="325"/>
      <c r="D66" s="387">
        <v>99.9</v>
      </c>
      <c r="E66" s="161">
        <v>102.2</v>
      </c>
      <c r="F66" s="161">
        <v>102.4</v>
      </c>
      <c r="G66" s="161">
        <v>100.2</v>
      </c>
      <c r="H66" s="161">
        <v>99.6</v>
      </c>
      <c r="I66" s="161">
        <v>98.2</v>
      </c>
      <c r="J66" s="161">
        <v>94.5</v>
      </c>
      <c r="K66" s="161">
        <v>98.4</v>
      </c>
      <c r="L66" s="161">
        <v>101.8</v>
      </c>
      <c r="M66" s="161">
        <v>103.2</v>
      </c>
      <c r="N66" s="161">
        <v>91.8</v>
      </c>
      <c r="O66" s="161">
        <v>101.1</v>
      </c>
      <c r="P66" s="161">
        <v>111.4</v>
      </c>
      <c r="Q66" s="161">
        <v>96.7</v>
      </c>
      <c r="R66" s="161">
        <v>100.5</v>
      </c>
      <c r="S66" s="161">
        <v>99.6</v>
      </c>
    </row>
    <row r="67" spans="1:19" ht="13.5" customHeight="1">
      <c r="A67" s="324"/>
      <c r="B67" s="324" t="s">
        <v>423</v>
      </c>
      <c r="C67" s="325"/>
      <c r="D67" s="387">
        <v>101.9</v>
      </c>
      <c r="E67" s="161">
        <v>103.2</v>
      </c>
      <c r="F67" s="161">
        <v>103.8</v>
      </c>
      <c r="G67" s="161">
        <v>100.1</v>
      </c>
      <c r="H67" s="161">
        <v>101.9</v>
      </c>
      <c r="I67" s="161">
        <v>99.4</v>
      </c>
      <c r="J67" s="161">
        <v>98.3</v>
      </c>
      <c r="K67" s="161">
        <v>96.9</v>
      </c>
      <c r="L67" s="161">
        <v>99.7</v>
      </c>
      <c r="M67" s="161">
        <v>102.8</v>
      </c>
      <c r="N67" s="161">
        <v>100.7</v>
      </c>
      <c r="O67" s="161">
        <v>105.6</v>
      </c>
      <c r="P67" s="161">
        <v>111.3</v>
      </c>
      <c r="Q67" s="161">
        <v>99.5</v>
      </c>
      <c r="R67" s="161">
        <v>100.7</v>
      </c>
      <c r="S67" s="161">
        <v>100.4</v>
      </c>
    </row>
    <row r="68" spans="1:19" ht="13.5" customHeight="1">
      <c r="A68" s="324"/>
      <c r="B68" s="324" t="s">
        <v>448</v>
      </c>
      <c r="C68" s="325"/>
      <c r="D68" s="387">
        <v>101.1</v>
      </c>
      <c r="E68" s="161">
        <v>104.1</v>
      </c>
      <c r="F68" s="161">
        <v>102.9</v>
      </c>
      <c r="G68" s="161">
        <v>93.9</v>
      </c>
      <c r="H68" s="161">
        <v>101.1</v>
      </c>
      <c r="I68" s="161">
        <v>99.7</v>
      </c>
      <c r="J68" s="161">
        <v>98.7</v>
      </c>
      <c r="K68" s="161">
        <v>101</v>
      </c>
      <c r="L68" s="161">
        <v>103.4</v>
      </c>
      <c r="M68" s="161">
        <v>101.1</v>
      </c>
      <c r="N68" s="161">
        <v>100.5</v>
      </c>
      <c r="O68" s="161">
        <v>101.9</v>
      </c>
      <c r="P68" s="161">
        <v>99.5</v>
      </c>
      <c r="Q68" s="161">
        <v>99.5</v>
      </c>
      <c r="R68" s="161">
        <v>100</v>
      </c>
      <c r="S68" s="161">
        <v>100.2</v>
      </c>
    </row>
    <row r="69" spans="1:19" ht="13.5" customHeight="1">
      <c r="A69" s="324" t="s">
        <v>691</v>
      </c>
      <c r="B69" s="324" t="s">
        <v>424</v>
      </c>
      <c r="C69" s="325" t="s">
        <v>99</v>
      </c>
      <c r="D69" s="387">
        <v>91.8</v>
      </c>
      <c r="E69" s="161">
        <v>84.7</v>
      </c>
      <c r="F69" s="161">
        <v>89.6</v>
      </c>
      <c r="G69" s="161">
        <v>96.4</v>
      </c>
      <c r="H69" s="161">
        <v>92.9</v>
      </c>
      <c r="I69" s="161">
        <v>92.5</v>
      </c>
      <c r="J69" s="161">
        <v>95.7</v>
      </c>
      <c r="K69" s="161">
        <v>92.1</v>
      </c>
      <c r="L69" s="161">
        <v>97.2</v>
      </c>
      <c r="M69" s="161">
        <v>92.7</v>
      </c>
      <c r="N69" s="161">
        <v>105.2</v>
      </c>
      <c r="O69" s="161">
        <v>98.8</v>
      </c>
      <c r="P69" s="161">
        <v>101.2</v>
      </c>
      <c r="Q69" s="161">
        <v>86.2</v>
      </c>
      <c r="R69" s="161">
        <v>103</v>
      </c>
      <c r="S69" s="161">
        <v>92.3</v>
      </c>
    </row>
    <row r="70" spans="1:46" ht="13.5" customHeight="1">
      <c r="A70" s="324"/>
      <c r="B70" s="324" t="s">
        <v>415</v>
      </c>
      <c r="C70" s="325"/>
      <c r="D70" s="387">
        <v>100.3</v>
      </c>
      <c r="E70" s="161">
        <v>100.3</v>
      </c>
      <c r="F70" s="161">
        <v>102.4</v>
      </c>
      <c r="G70" s="161">
        <v>97.2</v>
      </c>
      <c r="H70" s="161">
        <v>99.1</v>
      </c>
      <c r="I70" s="161">
        <v>98.2</v>
      </c>
      <c r="J70" s="161">
        <v>97.2</v>
      </c>
      <c r="K70" s="161">
        <v>94</v>
      </c>
      <c r="L70" s="161">
        <v>93.6</v>
      </c>
      <c r="M70" s="161">
        <v>101.1</v>
      </c>
      <c r="N70" s="161">
        <v>100.5</v>
      </c>
      <c r="O70" s="161">
        <v>93.8</v>
      </c>
      <c r="P70" s="161">
        <v>108.5</v>
      </c>
      <c r="Q70" s="161">
        <v>99.6</v>
      </c>
      <c r="R70" s="161">
        <v>95.7</v>
      </c>
      <c r="S70" s="161">
        <v>97.3</v>
      </c>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row>
    <row r="71" spans="1:46" ht="13.5" customHeight="1">
      <c r="A71" s="324"/>
      <c r="B71" s="324" t="s">
        <v>416</v>
      </c>
      <c r="C71" s="325"/>
      <c r="D71" s="387">
        <v>100.4</v>
      </c>
      <c r="E71" s="161">
        <v>97.8</v>
      </c>
      <c r="F71" s="161">
        <v>101.8</v>
      </c>
      <c r="G71" s="161">
        <v>108.2</v>
      </c>
      <c r="H71" s="161">
        <v>99.2</v>
      </c>
      <c r="I71" s="161">
        <v>94.4</v>
      </c>
      <c r="J71" s="161">
        <v>95.5</v>
      </c>
      <c r="K71" s="161">
        <v>104.1</v>
      </c>
      <c r="L71" s="161">
        <v>100.2</v>
      </c>
      <c r="M71" s="161">
        <v>101.4</v>
      </c>
      <c r="N71" s="161">
        <v>106.1</v>
      </c>
      <c r="O71" s="161">
        <v>93.6</v>
      </c>
      <c r="P71" s="161">
        <v>111.4</v>
      </c>
      <c r="Q71" s="161">
        <v>98.7</v>
      </c>
      <c r="R71" s="161">
        <v>99.6</v>
      </c>
      <c r="S71" s="161">
        <v>100.3</v>
      </c>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row>
    <row r="72" spans="1:46" ht="13.5" customHeight="1">
      <c r="A72" s="170"/>
      <c r="B72" s="336" t="s">
        <v>371</v>
      </c>
      <c r="C72" s="171"/>
      <c r="D72" s="172">
        <v>104.2</v>
      </c>
      <c r="E72" s="173">
        <v>110.3</v>
      </c>
      <c r="F72" s="173">
        <v>106.1</v>
      </c>
      <c r="G72" s="173">
        <v>102.1</v>
      </c>
      <c r="H72" s="173">
        <v>105.4</v>
      </c>
      <c r="I72" s="173">
        <v>101.8</v>
      </c>
      <c r="J72" s="173">
        <v>100.5</v>
      </c>
      <c r="K72" s="173">
        <v>96.9</v>
      </c>
      <c r="L72" s="173">
        <v>108</v>
      </c>
      <c r="M72" s="173">
        <v>107.8</v>
      </c>
      <c r="N72" s="173">
        <v>99.7</v>
      </c>
      <c r="O72" s="173">
        <v>103.6</v>
      </c>
      <c r="P72" s="173">
        <v>106.1</v>
      </c>
      <c r="Q72" s="173">
        <v>105</v>
      </c>
      <c r="R72" s="173">
        <v>107.7</v>
      </c>
      <c r="S72" s="173">
        <v>99.4</v>
      </c>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0"/>
    </row>
    <row r="73" spans="1:19" ht="17.25" customHeight="1">
      <c r="A73" s="164"/>
      <c r="B73" s="164"/>
      <c r="C73" s="164"/>
      <c r="D73" s="652" t="s">
        <v>53</v>
      </c>
      <c r="E73" s="652"/>
      <c r="F73" s="652"/>
      <c r="G73" s="652"/>
      <c r="H73" s="652"/>
      <c r="I73" s="652"/>
      <c r="J73" s="652"/>
      <c r="K73" s="652"/>
      <c r="L73" s="652"/>
      <c r="M73" s="652"/>
      <c r="N73" s="652"/>
      <c r="O73" s="652"/>
      <c r="P73" s="652"/>
      <c r="Q73" s="652"/>
      <c r="R73" s="652"/>
      <c r="S73" s="652"/>
    </row>
    <row r="74" spans="1:19" ht="13.5" customHeight="1">
      <c r="A74" s="319" t="s">
        <v>413</v>
      </c>
      <c r="B74" s="319" t="s">
        <v>452</v>
      </c>
      <c r="C74" s="320" t="s">
        <v>414</v>
      </c>
      <c r="D74" s="321">
        <v>-1.8</v>
      </c>
      <c r="E74" s="322">
        <v>0.1</v>
      </c>
      <c r="F74" s="322">
        <v>-2.6</v>
      </c>
      <c r="G74" s="322">
        <v>0.5</v>
      </c>
      <c r="H74" s="322">
        <v>1</v>
      </c>
      <c r="I74" s="322">
        <v>0.8</v>
      </c>
      <c r="J74" s="322">
        <v>2.1</v>
      </c>
      <c r="K74" s="322">
        <v>1</v>
      </c>
      <c r="L74" s="323">
        <v>-0.6</v>
      </c>
      <c r="M74" s="323">
        <v>0.4</v>
      </c>
      <c r="N74" s="323">
        <v>-11.2</v>
      </c>
      <c r="O74" s="323">
        <v>2.8</v>
      </c>
      <c r="P74" s="322">
        <v>-4.3</v>
      </c>
      <c r="Q74" s="322">
        <v>-2.1</v>
      </c>
      <c r="R74" s="322">
        <v>-0.4</v>
      </c>
      <c r="S74" s="323">
        <v>-0.7</v>
      </c>
    </row>
    <row r="75" spans="1:19" ht="13.5" customHeight="1">
      <c r="A75" s="324"/>
      <c r="B75" s="324" t="s">
        <v>95</v>
      </c>
      <c r="C75" s="325"/>
      <c r="D75" s="326">
        <v>0.6</v>
      </c>
      <c r="E75" s="160">
        <v>3.9</v>
      </c>
      <c r="F75" s="160">
        <v>2.4</v>
      </c>
      <c r="G75" s="160">
        <v>-0.9</v>
      </c>
      <c r="H75" s="160">
        <v>-3.1</v>
      </c>
      <c r="I75" s="160">
        <v>4.4</v>
      </c>
      <c r="J75" s="160">
        <v>-1.4</v>
      </c>
      <c r="K75" s="160">
        <v>-1.4</v>
      </c>
      <c r="L75" s="327">
        <v>-6.9</v>
      </c>
      <c r="M75" s="327">
        <v>4.7</v>
      </c>
      <c r="N75" s="327">
        <v>2.6</v>
      </c>
      <c r="O75" s="327">
        <v>-6.4</v>
      </c>
      <c r="P75" s="160">
        <v>-3.3</v>
      </c>
      <c r="Q75" s="160">
        <v>-3.1</v>
      </c>
      <c r="R75" s="160">
        <v>3.6</v>
      </c>
      <c r="S75" s="327">
        <v>3</v>
      </c>
    </row>
    <row r="76" spans="1:19" ht="13.5" customHeight="1">
      <c r="A76" s="324"/>
      <c r="B76" s="324" t="s">
        <v>97</v>
      </c>
      <c r="C76" s="325"/>
      <c r="D76" s="326">
        <v>-1</v>
      </c>
      <c r="E76" s="160">
        <v>-4.1</v>
      </c>
      <c r="F76" s="160">
        <v>-1.1</v>
      </c>
      <c r="G76" s="160">
        <v>-0.8</v>
      </c>
      <c r="H76" s="160">
        <v>-4.7</v>
      </c>
      <c r="I76" s="160">
        <v>-1</v>
      </c>
      <c r="J76" s="160">
        <v>0.5</v>
      </c>
      <c r="K76" s="160">
        <v>-3.5</v>
      </c>
      <c r="L76" s="327">
        <v>3.7</v>
      </c>
      <c r="M76" s="327">
        <v>-0.8</v>
      </c>
      <c r="N76" s="327">
        <v>-1.3</v>
      </c>
      <c r="O76" s="327">
        <v>-1.8</v>
      </c>
      <c r="P76" s="160">
        <v>5.4</v>
      </c>
      <c r="Q76" s="160">
        <v>-3.4</v>
      </c>
      <c r="R76" s="160">
        <v>-1.7</v>
      </c>
      <c r="S76" s="327">
        <v>1.7</v>
      </c>
    </row>
    <row r="77" spans="1:19" ht="13.5" customHeight="1">
      <c r="A77" s="324"/>
      <c r="B77" s="324" t="s">
        <v>98</v>
      </c>
      <c r="C77" s="325"/>
      <c r="D77" s="326">
        <v>-0.5</v>
      </c>
      <c r="E77" s="160">
        <v>-2.4</v>
      </c>
      <c r="F77" s="160">
        <v>-0.4</v>
      </c>
      <c r="G77" s="160">
        <v>0.1</v>
      </c>
      <c r="H77" s="160">
        <v>-1</v>
      </c>
      <c r="I77" s="160">
        <v>0.5</v>
      </c>
      <c r="J77" s="160">
        <v>1.7</v>
      </c>
      <c r="K77" s="160">
        <v>-5</v>
      </c>
      <c r="L77" s="327">
        <v>1.1</v>
      </c>
      <c r="M77" s="327">
        <v>-0.7</v>
      </c>
      <c r="N77" s="327">
        <v>-0.6</v>
      </c>
      <c r="O77" s="327">
        <v>-8.9</v>
      </c>
      <c r="P77" s="160">
        <v>4.8</v>
      </c>
      <c r="Q77" s="160">
        <v>-2.9</v>
      </c>
      <c r="R77" s="160">
        <v>0.1</v>
      </c>
      <c r="S77" s="327">
        <v>0.7</v>
      </c>
    </row>
    <row r="78" spans="1:19" ht="13.5" customHeight="1">
      <c r="A78" s="324"/>
      <c r="B78" s="324" t="s">
        <v>689</v>
      </c>
      <c r="C78" s="325"/>
      <c r="D78" s="326">
        <v>1.3</v>
      </c>
      <c r="E78" s="160">
        <v>0.6</v>
      </c>
      <c r="F78" s="160">
        <v>1.2</v>
      </c>
      <c r="G78" s="160">
        <v>-0.2</v>
      </c>
      <c r="H78" s="160">
        <v>1</v>
      </c>
      <c r="I78" s="160">
        <v>0.2</v>
      </c>
      <c r="J78" s="160">
        <v>-0.6</v>
      </c>
      <c r="K78" s="160">
        <v>3.9</v>
      </c>
      <c r="L78" s="327">
        <v>2</v>
      </c>
      <c r="M78" s="327">
        <v>-0.9</v>
      </c>
      <c r="N78" s="327">
        <v>0.4</v>
      </c>
      <c r="O78" s="327">
        <v>-0.8</v>
      </c>
      <c r="P78" s="160">
        <v>-2.4</v>
      </c>
      <c r="Q78" s="160">
        <v>7.8</v>
      </c>
      <c r="R78" s="160">
        <v>-3</v>
      </c>
      <c r="S78" s="327">
        <v>1</v>
      </c>
    </row>
    <row r="79" spans="1:19" ht="13.5" customHeight="1">
      <c r="A79" s="229"/>
      <c r="B79" s="170" t="s">
        <v>692</v>
      </c>
      <c r="C79" s="230"/>
      <c r="D79" s="174">
        <v>0.5</v>
      </c>
      <c r="E79" s="175">
        <v>0</v>
      </c>
      <c r="F79" s="175">
        <v>0.7</v>
      </c>
      <c r="G79" s="175">
        <v>-1.1</v>
      </c>
      <c r="H79" s="175">
        <v>0.5</v>
      </c>
      <c r="I79" s="175">
        <v>-0.9</v>
      </c>
      <c r="J79" s="175">
        <v>-1.4</v>
      </c>
      <c r="K79" s="175">
        <v>0.3</v>
      </c>
      <c r="L79" s="175">
        <v>1.2</v>
      </c>
      <c r="M79" s="175">
        <v>0.8</v>
      </c>
      <c r="N79" s="175">
        <v>-0.3</v>
      </c>
      <c r="O79" s="175">
        <v>0.9</v>
      </c>
      <c r="P79" s="175">
        <v>7.7</v>
      </c>
      <c r="Q79" s="175">
        <v>0.2</v>
      </c>
      <c r="R79" s="175">
        <v>1.4</v>
      </c>
      <c r="S79" s="175">
        <v>0.2</v>
      </c>
    </row>
    <row r="80" spans="1:19" ht="13.5" customHeight="1">
      <c r="A80" s="324"/>
      <c r="B80" s="324" t="s">
        <v>417</v>
      </c>
      <c r="C80" s="325"/>
      <c r="D80" s="385">
        <v>-0.4</v>
      </c>
      <c r="E80" s="386">
        <v>-3.5</v>
      </c>
      <c r="F80" s="386">
        <v>1.2</v>
      </c>
      <c r="G80" s="386">
        <v>-8.5</v>
      </c>
      <c r="H80" s="386">
        <v>-0.5</v>
      </c>
      <c r="I80" s="386">
        <v>0.1</v>
      </c>
      <c r="J80" s="386">
        <v>-3.6</v>
      </c>
      <c r="K80" s="386">
        <v>-1.7</v>
      </c>
      <c r="L80" s="386">
        <v>0.6</v>
      </c>
      <c r="M80" s="386">
        <v>1</v>
      </c>
      <c r="N80" s="386">
        <v>-0.2</v>
      </c>
      <c r="O80" s="386">
        <v>-1</v>
      </c>
      <c r="P80" s="386">
        <v>1.1</v>
      </c>
      <c r="Q80" s="386">
        <v>1.3</v>
      </c>
      <c r="R80" s="386">
        <v>0.7</v>
      </c>
      <c r="S80" s="386">
        <v>-4.8</v>
      </c>
    </row>
    <row r="81" spans="1:19" ht="13.5" customHeight="1">
      <c r="A81" s="324"/>
      <c r="B81" s="324" t="s">
        <v>418</v>
      </c>
      <c r="C81" s="325"/>
      <c r="D81" s="387">
        <v>-0.8</v>
      </c>
      <c r="E81" s="161">
        <v>-4</v>
      </c>
      <c r="F81" s="161">
        <v>-1.2</v>
      </c>
      <c r="G81" s="161">
        <v>2.2</v>
      </c>
      <c r="H81" s="161">
        <v>-2.6</v>
      </c>
      <c r="I81" s="161">
        <v>-1</v>
      </c>
      <c r="J81" s="161">
        <v>-0.4</v>
      </c>
      <c r="K81" s="161">
        <v>3.4</v>
      </c>
      <c r="L81" s="161">
        <v>1</v>
      </c>
      <c r="M81" s="161">
        <v>1.4</v>
      </c>
      <c r="N81" s="161">
        <v>-2.3</v>
      </c>
      <c r="O81" s="161">
        <v>0.8</v>
      </c>
      <c r="P81" s="161">
        <v>7.8</v>
      </c>
      <c r="Q81" s="161">
        <v>-4.3</v>
      </c>
      <c r="R81" s="161">
        <v>2.4</v>
      </c>
      <c r="S81" s="161">
        <v>2.1</v>
      </c>
    </row>
    <row r="82" spans="1:19" ht="13.5" customHeight="1">
      <c r="A82" s="324"/>
      <c r="B82" s="324" t="s">
        <v>419</v>
      </c>
      <c r="C82" s="325"/>
      <c r="D82" s="387">
        <v>1.2</v>
      </c>
      <c r="E82" s="161">
        <v>4.6</v>
      </c>
      <c r="F82" s="161">
        <v>1.1</v>
      </c>
      <c r="G82" s="161">
        <v>-4.2</v>
      </c>
      <c r="H82" s="161">
        <v>1.3</v>
      </c>
      <c r="I82" s="161">
        <v>1.1</v>
      </c>
      <c r="J82" s="161">
        <v>1.8</v>
      </c>
      <c r="K82" s="161">
        <v>1.2</v>
      </c>
      <c r="L82" s="161">
        <v>6.6</v>
      </c>
      <c r="M82" s="161">
        <v>0</v>
      </c>
      <c r="N82" s="161">
        <v>-0.9</v>
      </c>
      <c r="O82" s="161">
        <v>1.2</v>
      </c>
      <c r="P82" s="161">
        <v>15.6</v>
      </c>
      <c r="Q82" s="161">
        <v>-2.5</v>
      </c>
      <c r="R82" s="161">
        <v>-0.3</v>
      </c>
      <c r="S82" s="161">
        <v>0.5</v>
      </c>
    </row>
    <row r="83" spans="1:19" ht="13.5" customHeight="1">
      <c r="A83" s="324"/>
      <c r="B83" s="324" t="s">
        <v>420</v>
      </c>
      <c r="C83" s="325"/>
      <c r="D83" s="387">
        <v>-1.7</v>
      </c>
      <c r="E83" s="161">
        <v>-0.9</v>
      </c>
      <c r="F83" s="161">
        <v>-1.3</v>
      </c>
      <c r="G83" s="161">
        <v>-9.1</v>
      </c>
      <c r="H83" s="161">
        <v>-0.5</v>
      </c>
      <c r="I83" s="161">
        <v>-2.1</v>
      </c>
      <c r="J83" s="161">
        <v>-0.4</v>
      </c>
      <c r="K83" s="161">
        <v>-7</v>
      </c>
      <c r="L83" s="161">
        <v>2.1</v>
      </c>
      <c r="M83" s="161">
        <v>-2.5</v>
      </c>
      <c r="N83" s="161">
        <v>-0.9</v>
      </c>
      <c r="O83" s="161">
        <v>0.6</v>
      </c>
      <c r="P83" s="161">
        <v>6.7</v>
      </c>
      <c r="Q83" s="161">
        <v>-5.9</v>
      </c>
      <c r="R83" s="161">
        <v>-1.7</v>
      </c>
      <c r="S83" s="161">
        <v>-4</v>
      </c>
    </row>
    <row r="84" spans="1:19" ht="13.5" customHeight="1">
      <c r="A84" s="324"/>
      <c r="B84" s="324" t="s">
        <v>421</v>
      </c>
      <c r="C84" s="325"/>
      <c r="D84" s="387">
        <v>-0.1</v>
      </c>
      <c r="E84" s="161">
        <v>-4.4</v>
      </c>
      <c r="F84" s="161">
        <v>1.4</v>
      </c>
      <c r="G84" s="161">
        <v>5.6</v>
      </c>
      <c r="H84" s="161">
        <v>-2.8</v>
      </c>
      <c r="I84" s="161">
        <v>-3.6</v>
      </c>
      <c r="J84" s="161">
        <v>-2.7</v>
      </c>
      <c r="K84" s="161">
        <v>2.1</v>
      </c>
      <c r="L84" s="161">
        <v>-4.8</v>
      </c>
      <c r="M84" s="161">
        <v>-4.8</v>
      </c>
      <c r="N84" s="161">
        <v>-1.7</v>
      </c>
      <c r="O84" s="161">
        <v>5</v>
      </c>
      <c r="P84" s="161">
        <v>17.2</v>
      </c>
      <c r="Q84" s="161">
        <v>-4.2</v>
      </c>
      <c r="R84" s="161">
        <v>-3.9</v>
      </c>
      <c r="S84" s="161">
        <v>1.6</v>
      </c>
    </row>
    <row r="85" spans="1:19" ht="13.5" customHeight="1">
      <c r="A85" s="324"/>
      <c r="B85" s="324" t="s">
        <v>422</v>
      </c>
      <c r="C85" s="325"/>
      <c r="D85" s="387">
        <v>2.5</v>
      </c>
      <c r="E85" s="161">
        <v>1.2</v>
      </c>
      <c r="F85" s="161">
        <v>2.5</v>
      </c>
      <c r="G85" s="161">
        <v>2.7</v>
      </c>
      <c r="H85" s="161">
        <v>2.7</v>
      </c>
      <c r="I85" s="161">
        <v>-1.7</v>
      </c>
      <c r="J85" s="161">
        <v>0.4</v>
      </c>
      <c r="K85" s="161">
        <v>5</v>
      </c>
      <c r="L85" s="161">
        <v>3.9</v>
      </c>
      <c r="M85" s="161">
        <v>2</v>
      </c>
      <c r="N85" s="161">
        <v>3.2</v>
      </c>
      <c r="O85" s="161">
        <v>2.2</v>
      </c>
      <c r="P85" s="161">
        <v>7.7</v>
      </c>
      <c r="Q85" s="161">
        <v>3.3</v>
      </c>
      <c r="R85" s="161">
        <v>4.7</v>
      </c>
      <c r="S85" s="161">
        <v>3.2</v>
      </c>
    </row>
    <row r="86" spans="1:19" ht="13.5" customHeight="1">
      <c r="A86" s="324"/>
      <c r="B86" s="324" t="s">
        <v>391</v>
      </c>
      <c r="C86" s="325"/>
      <c r="D86" s="387">
        <v>-0.6</v>
      </c>
      <c r="E86" s="161">
        <v>5.4</v>
      </c>
      <c r="F86" s="161">
        <v>0.2</v>
      </c>
      <c r="G86" s="161">
        <v>-4.4</v>
      </c>
      <c r="H86" s="161">
        <v>0.3</v>
      </c>
      <c r="I86" s="161">
        <v>-2.6</v>
      </c>
      <c r="J86" s="161">
        <v>-0.8</v>
      </c>
      <c r="K86" s="161">
        <v>-4.2</v>
      </c>
      <c r="L86" s="161">
        <v>5</v>
      </c>
      <c r="M86" s="161">
        <v>2.2</v>
      </c>
      <c r="N86" s="161">
        <v>-6.5</v>
      </c>
      <c r="O86" s="161">
        <v>2.1</v>
      </c>
      <c r="P86" s="161">
        <v>4.7</v>
      </c>
      <c r="Q86" s="161">
        <v>-3.5</v>
      </c>
      <c r="R86" s="161">
        <v>3.8</v>
      </c>
      <c r="S86" s="161">
        <v>-0.3</v>
      </c>
    </row>
    <row r="87" spans="1:19" ht="13.5" customHeight="1">
      <c r="A87" s="324"/>
      <c r="B87" s="324" t="s">
        <v>423</v>
      </c>
      <c r="C87" s="325"/>
      <c r="D87" s="387">
        <v>0.2</v>
      </c>
      <c r="E87" s="161">
        <v>1.1</v>
      </c>
      <c r="F87" s="161">
        <v>-0.4</v>
      </c>
      <c r="G87" s="161">
        <v>4.9</v>
      </c>
      <c r="H87" s="161">
        <v>0.6</v>
      </c>
      <c r="I87" s="161">
        <v>-3.6</v>
      </c>
      <c r="J87" s="161">
        <v>-2.6</v>
      </c>
      <c r="K87" s="161">
        <v>1</v>
      </c>
      <c r="L87" s="161">
        <v>-4.5</v>
      </c>
      <c r="M87" s="161">
        <v>4.6</v>
      </c>
      <c r="N87" s="161">
        <v>3.7</v>
      </c>
      <c r="O87" s="161">
        <v>0.4</v>
      </c>
      <c r="P87" s="161">
        <v>15.7</v>
      </c>
      <c r="Q87" s="161">
        <v>-1.1</v>
      </c>
      <c r="R87" s="161">
        <v>-1.7</v>
      </c>
      <c r="S87" s="161">
        <v>0</v>
      </c>
    </row>
    <row r="88" spans="1:19" ht="13.5" customHeight="1">
      <c r="A88" s="324"/>
      <c r="B88" s="324" t="s">
        <v>448</v>
      </c>
      <c r="C88" s="325"/>
      <c r="D88" s="387">
        <v>2.5</v>
      </c>
      <c r="E88" s="161">
        <v>1.2</v>
      </c>
      <c r="F88" s="161">
        <v>4.3</v>
      </c>
      <c r="G88" s="161">
        <v>0.2</v>
      </c>
      <c r="H88" s="161">
        <v>2.5</v>
      </c>
      <c r="I88" s="161">
        <v>1</v>
      </c>
      <c r="J88" s="161">
        <v>-0.4</v>
      </c>
      <c r="K88" s="161">
        <v>-1.5</v>
      </c>
      <c r="L88" s="161">
        <v>6.4</v>
      </c>
      <c r="M88" s="161">
        <v>0.4</v>
      </c>
      <c r="N88" s="161">
        <v>5.2</v>
      </c>
      <c r="O88" s="161">
        <v>0.5</v>
      </c>
      <c r="P88" s="161">
        <v>0.8</v>
      </c>
      <c r="Q88" s="161">
        <v>1.7</v>
      </c>
      <c r="R88" s="161">
        <v>2.5</v>
      </c>
      <c r="S88" s="161">
        <v>1.3</v>
      </c>
    </row>
    <row r="89" spans="1:19" ht="13.5" customHeight="1">
      <c r="A89" s="324" t="s">
        <v>691</v>
      </c>
      <c r="B89" s="324" t="s">
        <v>424</v>
      </c>
      <c r="C89" s="325" t="s">
        <v>99</v>
      </c>
      <c r="D89" s="387">
        <v>-2.5</v>
      </c>
      <c r="E89" s="161">
        <v>-4.1</v>
      </c>
      <c r="F89" s="161">
        <v>-1.8</v>
      </c>
      <c r="G89" s="161">
        <v>2</v>
      </c>
      <c r="H89" s="161">
        <v>-2.5</v>
      </c>
      <c r="I89" s="161">
        <v>-3.9</v>
      </c>
      <c r="J89" s="161">
        <v>-0.7</v>
      </c>
      <c r="K89" s="161">
        <v>-4.3</v>
      </c>
      <c r="L89" s="161">
        <v>1.4</v>
      </c>
      <c r="M89" s="161">
        <v>-2.4</v>
      </c>
      <c r="N89" s="161">
        <v>7.2</v>
      </c>
      <c r="O89" s="161">
        <v>1.4</v>
      </c>
      <c r="P89" s="161">
        <v>-0.1</v>
      </c>
      <c r="Q89" s="161">
        <v>-9.6</v>
      </c>
      <c r="R89" s="161">
        <v>-0.4</v>
      </c>
      <c r="S89" s="161">
        <v>-3.5</v>
      </c>
    </row>
    <row r="90" spans="1:19" ht="13.5" customHeight="1">
      <c r="A90" s="324"/>
      <c r="B90" s="324" t="s">
        <v>415</v>
      </c>
      <c r="C90" s="325"/>
      <c r="D90" s="387">
        <v>0.4</v>
      </c>
      <c r="E90" s="161">
        <v>-3.7</v>
      </c>
      <c r="F90" s="161">
        <v>1.7</v>
      </c>
      <c r="G90" s="161">
        <v>-0.7</v>
      </c>
      <c r="H90" s="161">
        <v>2.4</v>
      </c>
      <c r="I90" s="161">
        <v>-0.5</v>
      </c>
      <c r="J90" s="161">
        <v>-0.5</v>
      </c>
      <c r="K90" s="161">
        <v>-3.9</v>
      </c>
      <c r="L90" s="161">
        <v>-1</v>
      </c>
      <c r="M90" s="161">
        <v>2</v>
      </c>
      <c r="N90" s="161">
        <v>4.5</v>
      </c>
      <c r="O90" s="161">
        <v>-0.6</v>
      </c>
      <c r="P90" s="161">
        <v>3</v>
      </c>
      <c r="Q90" s="161">
        <v>-2.1</v>
      </c>
      <c r="R90" s="161">
        <v>-0.1</v>
      </c>
      <c r="S90" s="161">
        <v>-1.9</v>
      </c>
    </row>
    <row r="91" spans="1:19" ht="13.5" customHeight="1">
      <c r="A91" s="324"/>
      <c r="B91" s="324" t="s">
        <v>416</v>
      </c>
      <c r="C91" s="325"/>
      <c r="D91" s="387">
        <v>-1.4</v>
      </c>
      <c r="E91" s="161">
        <v>3.2</v>
      </c>
      <c r="F91" s="161">
        <v>-1.4</v>
      </c>
      <c r="G91" s="161">
        <v>4.6</v>
      </c>
      <c r="H91" s="161">
        <v>-2.2</v>
      </c>
      <c r="I91" s="161">
        <v>-3</v>
      </c>
      <c r="J91" s="161">
        <v>-2.5</v>
      </c>
      <c r="K91" s="161">
        <v>-2.5</v>
      </c>
      <c r="L91" s="161">
        <v>1.1</v>
      </c>
      <c r="M91" s="161">
        <v>-2.7</v>
      </c>
      <c r="N91" s="161">
        <v>6.2</v>
      </c>
      <c r="O91" s="161">
        <v>-2</v>
      </c>
      <c r="P91" s="161">
        <v>1.7</v>
      </c>
      <c r="Q91" s="161">
        <v>-5.6</v>
      </c>
      <c r="R91" s="161">
        <v>-0.4</v>
      </c>
      <c r="S91" s="161">
        <v>0.6</v>
      </c>
    </row>
    <row r="92" spans="1:19" ht="13.5" customHeight="1">
      <c r="A92" s="170"/>
      <c r="B92" s="336" t="s">
        <v>371</v>
      </c>
      <c r="C92" s="171"/>
      <c r="D92" s="172">
        <v>-1.3</v>
      </c>
      <c r="E92" s="173">
        <v>7.1</v>
      </c>
      <c r="F92" s="173">
        <v>-0.9</v>
      </c>
      <c r="G92" s="173">
        <v>4.5</v>
      </c>
      <c r="H92" s="173">
        <v>-0.8</v>
      </c>
      <c r="I92" s="173">
        <v>-3</v>
      </c>
      <c r="J92" s="173">
        <v>-2</v>
      </c>
      <c r="K92" s="173">
        <v>-4.5</v>
      </c>
      <c r="L92" s="173">
        <v>0.8</v>
      </c>
      <c r="M92" s="173">
        <v>0.5</v>
      </c>
      <c r="N92" s="173">
        <v>-5</v>
      </c>
      <c r="O92" s="173">
        <v>-0.3</v>
      </c>
      <c r="P92" s="173">
        <v>-4.8</v>
      </c>
      <c r="Q92" s="173">
        <v>-1.1</v>
      </c>
      <c r="R92" s="173">
        <v>2.4</v>
      </c>
      <c r="S92" s="173">
        <v>-2.1</v>
      </c>
    </row>
    <row r="93" spans="1:35" ht="27" customHeight="1">
      <c r="A93" s="654" t="s">
        <v>272</v>
      </c>
      <c r="B93" s="654"/>
      <c r="C93" s="655"/>
      <c r="D93" s="177">
        <v>3.8</v>
      </c>
      <c r="E93" s="176">
        <v>12.8</v>
      </c>
      <c r="F93" s="176">
        <v>4.2</v>
      </c>
      <c r="G93" s="176">
        <v>-5.6</v>
      </c>
      <c r="H93" s="176">
        <v>6.3</v>
      </c>
      <c r="I93" s="176">
        <v>7.8</v>
      </c>
      <c r="J93" s="176">
        <v>5.2</v>
      </c>
      <c r="K93" s="176">
        <v>-6.9</v>
      </c>
      <c r="L93" s="176">
        <v>7.8</v>
      </c>
      <c r="M93" s="176">
        <v>6.3</v>
      </c>
      <c r="N93" s="176">
        <v>-6</v>
      </c>
      <c r="O93" s="176">
        <v>10.7</v>
      </c>
      <c r="P93" s="176">
        <v>-4.8</v>
      </c>
      <c r="Q93" s="176">
        <v>6.4</v>
      </c>
      <c r="R93" s="176">
        <v>8.1</v>
      </c>
      <c r="S93" s="176">
        <v>-0.9</v>
      </c>
      <c r="T93" s="331"/>
      <c r="U93" s="331"/>
      <c r="V93" s="331"/>
      <c r="W93" s="331"/>
      <c r="X93" s="331"/>
      <c r="Y93" s="331"/>
      <c r="Z93" s="331"/>
      <c r="AA93" s="331"/>
      <c r="AB93" s="331"/>
      <c r="AC93" s="331"/>
      <c r="AD93" s="331"/>
      <c r="AE93" s="331"/>
      <c r="AF93" s="331"/>
      <c r="AG93" s="331"/>
      <c r="AH93" s="331"/>
      <c r="AI93" s="331"/>
    </row>
    <row r="94" spans="1:36" s="330" customFormat="1" ht="27" customHeight="1">
      <c r="A94" s="150"/>
      <c r="B94" s="150"/>
      <c r="C94" s="150"/>
      <c r="D94" s="338"/>
      <c r="E94" s="338"/>
      <c r="F94" s="338"/>
      <c r="G94" s="338"/>
      <c r="H94" s="338"/>
      <c r="I94" s="338"/>
      <c r="J94" s="338"/>
      <c r="K94" s="338"/>
      <c r="L94" s="338"/>
      <c r="M94" s="338"/>
      <c r="N94" s="338"/>
      <c r="O94" s="338"/>
      <c r="P94" s="338"/>
      <c r="Q94" s="338"/>
      <c r="R94" s="338"/>
      <c r="S94" s="338"/>
      <c r="T94" s="316"/>
      <c r="U94" s="316"/>
      <c r="V94" s="316"/>
      <c r="W94" s="316"/>
      <c r="X94" s="316"/>
      <c r="Y94" s="316"/>
      <c r="Z94" s="316"/>
      <c r="AA94" s="316"/>
      <c r="AB94" s="316"/>
      <c r="AC94" s="316"/>
      <c r="AD94" s="316"/>
      <c r="AE94" s="316"/>
      <c r="AF94" s="316"/>
      <c r="AG94" s="316"/>
      <c r="AH94" s="316"/>
      <c r="AI94" s="316"/>
      <c r="AJ94" s="316"/>
    </row>
  </sheetData>
  <sheetProtection/>
  <mergeCells count="11">
    <mergeCell ref="A93:C93"/>
    <mergeCell ref="G2:N2"/>
    <mergeCell ref="A50:C52"/>
    <mergeCell ref="D53:R53"/>
    <mergeCell ref="D73:S73"/>
    <mergeCell ref="D27:S27"/>
    <mergeCell ref="A47:C47"/>
    <mergeCell ref="H49:O49"/>
    <mergeCell ref="H3:O3"/>
    <mergeCell ref="A4:C6"/>
    <mergeCell ref="D7:R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worksheet>
</file>

<file path=xl/worksheets/sheet14.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6" bestFit="1" customWidth="1"/>
    <col min="2" max="2" width="3.19921875" style="316" bestFit="1" customWidth="1"/>
    <col min="3" max="3" width="3.09765625" style="316" bestFit="1" customWidth="1"/>
    <col min="4" max="19" width="8.19921875" style="316" customWidth="1"/>
    <col min="20" max="35" width="7.59765625" style="316" customWidth="1"/>
    <col min="36" max="16384" width="9" style="316" customWidth="1"/>
  </cols>
  <sheetData>
    <row r="1" spans="1:31" ht="18.75">
      <c r="A1" s="317"/>
      <c r="B1" s="317"/>
      <c r="C1" s="317"/>
      <c r="D1" s="317"/>
      <c r="E1" s="142"/>
      <c r="F1" s="142"/>
      <c r="G1" s="198"/>
      <c r="H1" s="198"/>
      <c r="I1" s="198"/>
      <c r="J1" s="198"/>
      <c r="K1" s="198"/>
      <c r="L1" s="198"/>
      <c r="M1" s="198"/>
      <c r="N1" s="198"/>
      <c r="O1" s="198"/>
      <c r="P1" s="142"/>
      <c r="Q1" s="142"/>
      <c r="R1" s="317"/>
      <c r="S1" s="142"/>
      <c r="T1" s="142"/>
      <c r="U1" s="142"/>
      <c r="V1" s="142"/>
      <c r="W1" s="142"/>
      <c r="X1" s="142"/>
      <c r="Y1" s="142"/>
      <c r="Z1" s="142"/>
      <c r="AA1" s="142"/>
      <c r="AB1" s="142"/>
      <c r="AC1" s="142"/>
      <c r="AD1" s="142"/>
      <c r="AE1" s="142"/>
    </row>
    <row r="2" spans="1:31" ht="18.75">
      <c r="A2" s="317"/>
      <c r="B2" s="317"/>
      <c r="C2" s="317"/>
      <c r="D2" s="317"/>
      <c r="E2" s="142"/>
      <c r="F2" s="142"/>
      <c r="G2" s="663" t="s">
        <v>77</v>
      </c>
      <c r="H2" s="663"/>
      <c r="I2" s="663"/>
      <c r="J2" s="663"/>
      <c r="K2" s="663"/>
      <c r="L2" s="663"/>
      <c r="M2" s="663"/>
      <c r="N2" s="663"/>
      <c r="O2" s="315"/>
      <c r="P2" s="142"/>
      <c r="Q2" s="142"/>
      <c r="R2" s="317"/>
      <c r="S2" s="142"/>
      <c r="T2" s="142"/>
      <c r="U2" s="142"/>
      <c r="V2" s="142"/>
      <c r="W2" s="142"/>
      <c r="X2" s="142"/>
      <c r="Y2" s="142"/>
      <c r="Z2" s="142"/>
      <c r="AA2" s="142"/>
      <c r="AB2" s="142"/>
      <c r="AC2" s="142"/>
      <c r="AD2" s="142"/>
      <c r="AE2" s="142"/>
    </row>
    <row r="3" spans="1:19" ht="17.25">
      <c r="A3" s="159" t="s">
        <v>223</v>
      </c>
      <c r="B3" s="318"/>
      <c r="C3" s="318"/>
      <c r="H3" s="664"/>
      <c r="I3" s="664"/>
      <c r="J3" s="664"/>
      <c r="K3" s="664"/>
      <c r="L3" s="664"/>
      <c r="M3" s="664"/>
      <c r="N3" s="664"/>
      <c r="O3" s="664"/>
      <c r="S3" s="151" t="s">
        <v>688</v>
      </c>
    </row>
    <row r="4" spans="1:19" ht="13.5">
      <c r="A4" s="656" t="s">
        <v>379</v>
      </c>
      <c r="B4" s="656"/>
      <c r="C4" s="657"/>
      <c r="D4" s="143" t="s">
        <v>13</v>
      </c>
      <c r="E4" s="143" t="s">
        <v>14</v>
      </c>
      <c r="F4" s="143" t="s">
        <v>15</v>
      </c>
      <c r="G4" s="143" t="s">
        <v>16</v>
      </c>
      <c r="H4" s="143" t="s">
        <v>17</v>
      </c>
      <c r="I4" s="143" t="s">
        <v>18</v>
      </c>
      <c r="J4" s="143" t="s">
        <v>19</v>
      </c>
      <c r="K4" s="143" t="s">
        <v>20</v>
      </c>
      <c r="L4" s="143" t="s">
        <v>21</v>
      </c>
      <c r="M4" s="143" t="s">
        <v>22</v>
      </c>
      <c r="N4" s="143" t="s">
        <v>459</v>
      </c>
      <c r="O4" s="143" t="s">
        <v>24</v>
      </c>
      <c r="P4" s="143" t="s">
        <v>25</v>
      </c>
      <c r="Q4" s="143" t="s">
        <v>26</v>
      </c>
      <c r="R4" s="143" t="s">
        <v>27</v>
      </c>
      <c r="S4" s="143" t="s">
        <v>28</v>
      </c>
    </row>
    <row r="5" spans="1:19" ht="13.5">
      <c r="A5" s="658"/>
      <c r="B5" s="658"/>
      <c r="C5" s="659"/>
      <c r="D5" s="144" t="s">
        <v>392</v>
      </c>
      <c r="E5" s="144"/>
      <c r="F5" s="144"/>
      <c r="G5" s="144" t="s">
        <v>450</v>
      </c>
      <c r="H5" s="144" t="s">
        <v>393</v>
      </c>
      <c r="I5" s="144" t="s">
        <v>394</v>
      </c>
      <c r="J5" s="144" t="s">
        <v>395</v>
      </c>
      <c r="K5" s="144" t="s">
        <v>396</v>
      </c>
      <c r="L5" s="145" t="s">
        <v>397</v>
      </c>
      <c r="M5" s="146" t="s">
        <v>398</v>
      </c>
      <c r="N5" s="145" t="s">
        <v>457</v>
      </c>
      <c r="O5" s="145" t="s">
        <v>399</v>
      </c>
      <c r="P5" s="145" t="s">
        <v>400</v>
      </c>
      <c r="Q5" s="145" t="s">
        <v>401</v>
      </c>
      <c r="R5" s="145" t="s">
        <v>402</v>
      </c>
      <c r="S5" s="189" t="s">
        <v>158</v>
      </c>
    </row>
    <row r="6" spans="1:19" ht="18" customHeight="1">
      <c r="A6" s="660"/>
      <c r="B6" s="660"/>
      <c r="C6" s="661"/>
      <c r="D6" s="147" t="s">
        <v>403</v>
      </c>
      <c r="E6" s="147" t="s">
        <v>270</v>
      </c>
      <c r="F6" s="147" t="s">
        <v>271</v>
      </c>
      <c r="G6" s="147" t="s">
        <v>451</v>
      </c>
      <c r="H6" s="147" t="s">
        <v>404</v>
      </c>
      <c r="I6" s="147" t="s">
        <v>405</v>
      </c>
      <c r="J6" s="147" t="s">
        <v>406</v>
      </c>
      <c r="K6" s="147" t="s">
        <v>407</v>
      </c>
      <c r="L6" s="148" t="s">
        <v>408</v>
      </c>
      <c r="M6" s="149" t="s">
        <v>409</v>
      </c>
      <c r="N6" s="148" t="s">
        <v>458</v>
      </c>
      <c r="O6" s="148" t="s">
        <v>410</v>
      </c>
      <c r="P6" s="149" t="s">
        <v>411</v>
      </c>
      <c r="Q6" s="149" t="s">
        <v>412</v>
      </c>
      <c r="R6" s="148" t="s">
        <v>455</v>
      </c>
      <c r="S6" s="148" t="s">
        <v>159</v>
      </c>
    </row>
    <row r="7" spans="1:19" ht="15.75" customHeight="1">
      <c r="A7" s="164"/>
      <c r="B7" s="164"/>
      <c r="C7" s="164"/>
      <c r="D7" s="662" t="s">
        <v>449</v>
      </c>
      <c r="E7" s="662"/>
      <c r="F7" s="662"/>
      <c r="G7" s="662"/>
      <c r="H7" s="662"/>
      <c r="I7" s="662"/>
      <c r="J7" s="662"/>
      <c r="K7" s="662"/>
      <c r="L7" s="662"/>
      <c r="M7" s="662"/>
      <c r="N7" s="662"/>
      <c r="O7" s="662"/>
      <c r="P7" s="662"/>
      <c r="Q7" s="662"/>
      <c r="R7" s="662"/>
      <c r="S7" s="164"/>
    </row>
    <row r="8" spans="1:19" ht="13.5" customHeight="1">
      <c r="A8" s="319" t="s">
        <v>413</v>
      </c>
      <c r="B8" s="319" t="s">
        <v>452</v>
      </c>
      <c r="C8" s="320" t="s">
        <v>414</v>
      </c>
      <c r="D8" s="321">
        <v>89.8</v>
      </c>
      <c r="E8" s="322">
        <v>117.2</v>
      </c>
      <c r="F8" s="322">
        <v>83.2</v>
      </c>
      <c r="G8" s="322">
        <v>95.3</v>
      </c>
      <c r="H8" s="322">
        <v>74.3</v>
      </c>
      <c r="I8" s="322">
        <v>79.4</v>
      </c>
      <c r="J8" s="322">
        <v>105.1</v>
      </c>
      <c r="K8" s="322">
        <v>119.1</v>
      </c>
      <c r="L8" s="323">
        <v>69.5</v>
      </c>
      <c r="M8" s="323">
        <v>128.9</v>
      </c>
      <c r="N8" s="323">
        <v>70.5</v>
      </c>
      <c r="O8" s="323">
        <v>115.9</v>
      </c>
      <c r="P8" s="322">
        <v>82</v>
      </c>
      <c r="Q8" s="322">
        <v>81.5</v>
      </c>
      <c r="R8" s="322">
        <v>51.5</v>
      </c>
      <c r="S8" s="323">
        <v>141.4</v>
      </c>
    </row>
    <row r="9" spans="1:19" ht="13.5" customHeight="1">
      <c r="A9" s="324"/>
      <c r="B9" s="324" t="s">
        <v>95</v>
      </c>
      <c r="C9" s="325"/>
      <c r="D9" s="326">
        <v>91.4</v>
      </c>
      <c r="E9" s="160">
        <v>122</v>
      </c>
      <c r="F9" s="160">
        <v>82.9</v>
      </c>
      <c r="G9" s="160">
        <v>121.6</v>
      </c>
      <c r="H9" s="160">
        <v>94.4</v>
      </c>
      <c r="I9" s="160">
        <v>85.6</v>
      </c>
      <c r="J9" s="160">
        <v>99.5</v>
      </c>
      <c r="K9" s="160">
        <v>135.1</v>
      </c>
      <c r="L9" s="327">
        <v>113.4</v>
      </c>
      <c r="M9" s="327">
        <v>134.5</v>
      </c>
      <c r="N9" s="327">
        <v>65.4</v>
      </c>
      <c r="O9" s="327">
        <v>123.9</v>
      </c>
      <c r="P9" s="160">
        <v>68.8</v>
      </c>
      <c r="Q9" s="160">
        <v>88.6</v>
      </c>
      <c r="R9" s="160">
        <v>74.5</v>
      </c>
      <c r="S9" s="327">
        <v>137.6</v>
      </c>
    </row>
    <row r="10" spans="1:19" ht="13.5">
      <c r="A10" s="324"/>
      <c r="B10" s="324" t="s">
        <v>97</v>
      </c>
      <c r="C10" s="325"/>
      <c r="D10" s="326">
        <v>94.7</v>
      </c>
      <c r="E10" s="160">
        <v>117.5</v>
      </c>
      <c r="F10" s="160">
        <v>86</v>
      </c>
      <c r="G10" s="160">
        <v>132.1</v>
      </c>
      <c r="H10" s="160">
        <v>88.3</v>
      </c>
      <c r="I10" s="160">
        <v>95.1</v>
      </c>
      <c r="J10" s="160">
        <v>94.4</v>
      </c>
      <c r="K10" s="160">
        <v>137.4</v>
      </c>
      <c r="L10" s="327">
        <v>159.3</v>
      </c>
      <c r="M10" s="327">
        <v>157.6</v>
      </c>
      <c r="N10" s="327">
        <v>70</v>
      </c>
      <c r="O10" s="327">
        <v>109</v>
      </c>
      <c r="P10" s="160">
        <v>84.4</v>
      </c>
      <c r="Q10" s="160">
        <v>85.4</v>
      </c>
      <c r="R10" s="160">
        <v>102.7</v>
      </c>
      <c r="S10" s="327">
        <v>125.3</v>
      </c>
    </row>
    <row r="11" spans="1:19" ht="13.5" customHeight="1">
      <c r="A11" s="324"/>
      <c r="B11" s="324" t="s">
        <v>98</v>
      </c>
      <c r="C11" s="325"/>
      <c r="D11" s="326">
        <v>96</v>
      </c>
      <c r="E11" s="160">
        <v>123.4</v>
      </c>
      <c r="F11" s="160">
        <v>93.9</v>
      </c>
      <c r="G11" s="160">
        <v>127.1</v>
      </c>
      <c r="H11" s="160">
        <v>79.3</v>
      </c>
      <c r="I11" s="160">
        <v>97</v>
      </c>
      <c r="J11" s="160">
        <v>90.3</v>
      </c>
      <c r="K11" s="160">
        <v>115.6</v>
      </c>
      <c r="L11" s="327">
        <v>128.6</v>
      </c>
      <c r="M11" s="327">
        <v>107</v>
      </c>
      <c r="N11" s="327">
        <v>82.9</v>
      </c>
      <c r="O11" s="327">
        <v>101.3</v>
      </c>
      <c r="P11" s="160">
        <v>77.1</v>
      </c>
      <c r="Q11" s="160">
        <v>95.2</v>
      </c>
      <c r="R11" s="160">
        <v>115.8</v>
      </c>
      <c r="S11" s="327">
        <v>111.6</v>
      </c>
    </row>
    <row r="12" spans="1:19" ht="13.5" customHeight="1">
      <c r="A12" s="324"/>
      <c r="B12" s="324" t="s">
        <v>689</v>
      </c>
      <c r="C12" s="325"/>
      <c r="D12" s="328">
        <v>100</v>
      </c>
      <c r="E12" s="329">
        <v>100</v>
      </c>
      <c r="F12" s="329">
        <v>100</v>
      </c>
      <c r="G12" s="329">
        <v>100</v>
      </c>
      <c r="H12" s="329">
        <v>100</v>
      </c>
      <c r="I12" s="329">
        <v>100</v>
      </c>
      <c r="J12" s="329">
        <v>100</v>
      </c>
      <c r="K12" s="329">
        <v>100</v>
      </c>
      <c r="L12" s="329">
        <v>100</v>
      </c>
      <c r="M12" s="329">
        <v>100</v>
      </c>
      <c r="N12" s="329">
        <v>100</v>
      </c>
      <c r="O12" s="329">
        <v>100</v>
      </c>
      <c r="P12" s="329">
        <v>100</v>
      </c>
      <c r="Q12" s="329">
        <v>100</v>
      </c>
      <c r="R12" s="329">
        <v>100</v>
      </c>
      <c r="S12" s="329">
        <v>100</v>
      </c>
    </row>
    <row r="13" spans="1:19" ht="13.5" customHeight="1">
      <c r="A13" s="229"/>
      <c r="B13" s="170" t="s">
        <v>693</v>
      </c>
      <c r="C13" s="230"/>
      <c r="D13" s="174">
        <v>98.2</v>
      </c>
      <c r="E13" s="175">
        <v>72.8</v>
      </c>
      <c r="F13" s="175">
        <v>97.2</v>
      </c>
      <c r="G13" s="175">
        <v>89.7</v>
      </c>
      <c r="H13" s="175">
        <v>66</v>
      </c>
      <c r="I13" s="175">
        <v>96.7</v>
      </c>
      <c r="J13" s="175">
        <v>85.8</v>
      </c>
      <c r="K13" s="175">
        <v>102.8</v>
      </c>
      <c r="L13" s="175">
        <v>85.1</v>
      </c>
      <c r="M13" s="175">
        <v>85.2</v>
      </c>
      <c r="N13" s="175">
        <v>81.5</v>
      </c>
      <c r="O13" s="175">
        <v>110.7</v>
      </c>
      <c r="P13" s="175">
        <v>154.8</v>
      </c>
      <c r="Q13" s="175">
        <v>102.7</v>
      </c>
      <c r="R13" s="175">
        <v>77.2</v>
      </c>
      <c r="S13" s="175">
        <v>127.7</v>
      </c>
    </row>
    <row r="14" spans="1:19" ht="13.5" customHeight="1">
      <c r="A14" s="324"/>
      <c r="B14" s="324" t="s">
        <v>417</v>
      </c>
      <c r="C14" s="325"/>
      <c r="D14" s="385">
        <v>106</v>
      </c>
      <c r="E14" s="386">
        <v>72.4</v>
      </c>
      <c r="F14" s="386">
        <v>100.6</v>
      </c>
      <c r="G14" s="386">
        <v>95.3</v>
      </c>
      <c r="H14" s="386">
        <v>103.2</v>
      </c>
      <c r="I14" s="386">
        <v>108.2</v>
      </c>
      <c r="J14" s="386">
        <v>100.3</v>
      </c>
      <c r="K14" s="386">
        <v>104.5</v>
      </c>
      <c r="L14" s="386">
        <v>97.5</v>
      </c>
      <c r="M14" s="386">
        <v>88.7</v>
      </c>
      <c r="N14" s="386">
        <v>93</v>
      </c>
      <c r="O14" s="386">
        <v>123.5</v>
      </c>
      <c r="P14" s="386">
        <v>167.2</v>
      </c>
      <c r="Q14" s="386">
        <v>105.4</v>
      </c>
      <c r="R14" s="386">
        <v>81.1</v>
      </c>
      <c r="S14" s="386">
        <v>143.2</v>
      </c>
    </row>
    <row r="15" spans="1:19" ht="13.5" customHeight="1">
      <c r="A15" s="324"/>
      <c r="B15" s="324" t="s">
        <v>418</v>
      </c>
      <c r="C15" s="325"/>
      <c r="D15" s="387">
        <v>97</v>
      </c>
      <c r="E15" s="161">
        <v>55.8</v>
      </c>
      <c r="F15" s="161">
        <v>91</v>
      </c>
      <c r="G15" s="161">
        <v>71.7</v>
      </c>
      <c r="H15" s="161">
        <v>80.6</v>
      </c>
      <c r="I15" s="161">
        <v>98.8</v>
      </c>
      <c r="J15" s="161">
        <v>96.3</v>
      </c>
      <c r="K15" s="161">
        <v>81.4</v>
      </c>
      <c r="L15" s="161">
        <v>92.6</v>
      </c>
      <c r="M15" s="161">
        <v>86.4</v>
      </c>
      <c r="N15" s="161">
        <v>91.5</v>
      </c>
      <c r="O15" s="161">
        <v>123.5</v>
      </c>
      <c r="P15" s="161">
        <v>174.6</v>
      </c>
      <c r="Q15" s="161">
        <v>100.4</v>
      </c>
      <c r="R15" s="161">
        <v>89</v>
      </c>
      <c r="S15" s="161">
        <v>120.7</v>
      </c>
    </row>
    <row r="16" spans="1:19" ht="13.5" customHeight="1">
      <c r="A16" s="324"/>
      <c r="B16" s="324" t="s">
        <v>419</v>
      </c>
      <c r="C16" s="325"/>
      <c r="D16" s="387">
        <v>101.1</v>
      </c>
      <c r="E16" s="161">
        <v>65.9</v>
      </c>
      <c r="F16" s="161">
        <v>94.9</v>
      </c>
      <c r="G16" s="161">
        <v>82.6</v>
      </c>
      <c r="H16" s="161">
        <v>77.4</v>
      </c>
      <c r="I16" s="161">
        <v>100</v>
      </c>
      <c r="J16" s="161">
        <v>92.3</v>
      </c>
      <c r="K16" s="161">
        <v>90.5</v>
      </c>
      <c r="L16" s="161">
        <v>92.6</v>
      </c>
      <c r="M16" s="161">
        <v>91.7</v>
      </c>
      <c r="N16" s="161">
        <v>77.2</v>
      </c>
      <c r="O16" s="161">
        <v>119.4</v>
      </c>
      <c r="P16" s="161">
        <v>202.4</v>
      </c>
      <c r="Q16" s="161">
        <v>103.7</v>
      </c>
      <c r="R16" s="161">
        <v>75.8</v>
      </c>
      <c r="S16" s="161">
        <v>127.8</v>
      </c>
    </row>
    <row r="17" spans="1:19" ht="13.5" customHeight="1">
      <c r="A17" s="324"/>
      <c r="B17" s="324" t="s">
        <v>420</v>
      </c>
      <c r="C17" s="325"/>
      <c r="D17" s="387">
        <v>97</v>
      </c>
      <c r="E17" s="161">
        <v>74.3</v>
      </c>
      <c r="F17" s="161">
        <v>97.2</v>
      </c>
      <c r="G17" s="161">
        <v>90.7</v>
      </c>
      <c r="H17" s="161">
        <v>55.4</v>
      </c>
      <c r="I17" s="161">
        <v>93.2</v>
      </c>
      <c r="J17" s="161">
        <v>69.2</v>
      </c>
      <c r="K17" s="161">
        <v>123.7</v>
      </c>
      <c r="L17" s="161">
        <v>83.9</v>
      </c>
      <c r="M17" s="161">
        <v>80.2</v>
      </c>
      <c r="N17" s="161">
        <v>69.4</v>
      </c>
      <c r="O17" s="161">
        <v>104.9</v>
      </c>
      <c r="P17" s="161">
        <v>155.5</v>
      </c>
      <c r="Q17" s="161">
        <v>118.5</v>
      </c>
      <c r="R17" s="161">
        <v>79.7</v>
      </c>
      <c r="S17" s="161">
        <v>126.3</v>
      </c>
    </row>
    <row r="18" spans="1:19" ht="13.5" customHeight="1">
      <c r="A18" s="324"/>
      <c r="B18" s="324" t="s">
        <v>421</v>
      </c>
      <c r="C18" s="325"/>
      <c r="D18" s="387">
        <v>87.1</v>
      </c>
      <c r="E18" s="161">
        <v>69.6</v>
      </c>
      <c r="F18" s="161">
        <v>91.5</v>
      </c>
      <c r="G18" s="161">
        <v>63.5</v>
      </c>
      <c r="H18" s="161">
        <v>39.9</v>
      </c>
      <c r="I18" s="161">
        <v>86.8</v>
      </c>
      <c r="J18" s="161">
        <v>84.1</v>
      </c>
      <c r="K18" s="161">
        <v>107.5</v>
      </c>
      <c r="L18" s="161">
        <v>76.2</v>
      </c>
      <c r="M18" s="161">
        <v>73.3</v>
      </c>
      <c r="N18" s="161">
        <v>82</v>
      </c>
      <c r="O18" s="161">
        <v>117.4</v>
      </c>
      <c r="P18" s="161">
        <v>50.6</v>
      </c>
      <c r="Q18" s="161">
        <v>105.4</v>
      </c>
      <c r="R18" s="161">
        <v>66.4</v>
      </c>
      <c r="S18" s="161">
        <v>117.9</v>
      </c>
    </row>
    <row r="19" spans="1:19" ht="13.5" customHeight="1">
      <c r="A19" s="324"/>
      <c r="B19" s="324" t="s">
        <v>422</v>
      </c>
      <c r="C19" s="325"/>
      <c r="D19" s="387">
        <v>94.5</v>
      </c>
      <c r="E19" s="161">
        <v>74.3</v>
      </c>
      <c r="F19" s="161">
        <v>95.5</v>
      </c>
      <c r="G19" s="161">
        <v>72.6</v>
      </c>
      <c r="H19" s="161">
        <v>42.6</v>
      </c>
      <c r="I19" s="161">
        <v>88.5</v>
      </c>
      <c r="J19" s="161">
        <v>71.9</v>
      </c>
      <c r="K19" s="161">
        <v>107.5</v>
      </c>
      <c r="L19" s="161">
        <v>77.2</v>
      </c>
      <c r="M19" s="161">
        <v>76.4</v>
      </c>
      <c r="N19" s="161">
        <v>70.9</v>
      </c>
      <c r="O19" s="161">
        <v>102.9</v>
      </c>
      <c r="P19" s="161">
        <v>173.1</v>
      </c>
      <c r="Q19" s="161">
        <v>100.4</v>
      </c>
      <c r="R19" s="161">
        <v>57.2</v>
      </c>
      <c r="S19" s="161">
        <v>126.3</v>
      </c>
    </row>
    <row r="20" spans="1:19" ht="13.5" customHeight="1">
      <c r="A20" s="324"/>
      <c r="B20" s="324" t="s">
        <v>391</v>
      </c>
      <c r="C20" s="325"/>
      <c r="D20" s="387">
        <v>97.8</v>
      </c>
      <c r="E20" s="161">
        <v>90.1</v>
      </c>
      <c r="F20" s="161">
        <v>97.8</v>
      </c>
      <c r="G20" s="161">
        <v>78.9</v>
      </c>
      <c r="H20" s="161">
        <v>44.5</v>
      </c>
      <c r="I20" s="161">
        <v>89.6</v>
      </c>
      <c r="J20" s="161">
        <v>74.6</v>
      </c>
      <c r="K20" s="161">
        <v>110.6</v>
      </c>
      <c r="L20" s="161">
        <v>77.2</v>
      </c>
      <c r="M20" s="161">
        <v>67.9</v>
      </c>
      <c r="N20" s="161">
        <v>66.3</v>
      </c>
      <c r="O20" s="161">
        <v>109.1</v>
      </c>
      <c r="P20" s="161">
        <v>173.8</v>
      </c>
      <c r="Q20" s="161">
        <v>121.8</v>
      </c>
      <c r="R20" s="161">
        <v>75.8</v>
      </c>
      <c r="S20" s="161">
        <v>124.9</v>
      </c>
    </row>
    <row r="21" spans="1:19" ht="13.5" customHeight="1">
      <c r="A21" s="324"/>
      <c r="B21" s="324" t="s">
        <v>423</v>
      </c>
      <c r="C21" s="325"/>
      <c r="D21" s="387">
        <v>99.5</v>
      </c>
      <c r="E21" s="161">
        <v>81.7</v>
      </c>
      <c r="F21" s="161">
        <v>100</v>
      </c>
      <c r="G21" s="161">
        <v>84.4</v>
      </c>
      <c r="H21" s="161">
        <v>49</v>
      </c>
      <c r="I21" s="161">
        <v>96.4</v>
      </c>
      <c r="J21" s="161">
        <v>73.3</v>
      </c>
      <c r="K21" s="161">
        <v>117.5</v>
      </c>
      <c r="L21" s="161">
        <v>77.2</v>
      </c>
      <c r="M21" s="161">
        <v>71</v>
      </c>
      <c r="N21" s="161">
        <v>70.9</v>
      </c>
      <c r="O21" s="161">
        <v>113.2</v>
      </c>
      <c r="P21" s="161">
        <v>173.8</v>
      </c>
      <c r="Q21" s="161">
        <v>107</v>
      </c>
      <c r="R21" s="161">
        <v>77.1</v>
      </c>
      <c r="S21" s="161">
        <v>134.8</v>
      </c>
    </row>
    <row r="22" spans="1:19" ht="13.5" customHeight="1">
      <c r="A22" s="324"/>
      <c r="B22" s="324" t="s">
        <v>448</v>
      </c>
      <c r="C22" s="325"/>
      <c r="D22" s="387">
        <v>100.3</v>
      </c>
      <c r="E22" s="161">
        <v>77.1</v>
      </c>
      <c r="F22" s="161">
        <v>103.4</v>
      </c>
      <c r="G22" s="161">
        <v>69</v>
      </c>
      <c r="H22" s="161">
        <v>41.9</v>
      </c>
      <c r="I22" s="161">
        <v>100.3</v>
      </c>
      <c r="J22" s="161">
        <v>81.4</v>
      </c>
      <c r="K22" s="161">
        <v>122.6</v>
      </c>
      <c r="L22" s="161">
        <v>76.2</v>
      </c>
      <c r="M22" s="161">
        <v>84.8</v>
      </c>
      <c r="N22" s="161">
        <v>80.4</v>
      </c>
      <c r="O22" s="161">
        <v>113.2</v>
      </c>
      <c r="P22" s="161">
        <v>137.1</v>
      </c>
      <c r="Q22" s="161">
        <v>102.1</v>
      </c>
      <c r="R22" s="161">
        <v>95.7</v>
      </c>
      <c r="S22" s="161">
        <v>147.4</v>
      </c>
    </row>
    <row r="23" spans="1:19" ht="13.5" customHeight="1">
      <c r="A23" s="324" t="s">
        <v>691</v>
      </c>
      <c r="B23" s="324" t="s">
        <v>424</v>
      </c>
      <c r="C23" s="325" t="s">
        <v>99</v>
      </c>
      <c r="D23" s="387">
        <v>91.8</v>
      </c>
      <c r="E23" s="161">
        <v>81.5</v>
      </c>
      <c r="F23" s="161">
        <v>89.2</v>
      </c>
      <c r="G23" s="161">
        <v>99.1</v>
      </c>
      <c r="H23" s="161">
        <v>49.7</v>
      </c>
      <c r="I23" s="161">
        <v>94.3</v>
      </c>
      <c r="J23" s="161">
        <v>68.9</v>
      </c>
      <c r="K23" s="161">
        <v>112</v>
      </c>
      <c r="L23" s="161">
        <v>82.7</v>
      </c>
      <c r="M23" s="161">
        <v>72.3</v>
      </c>
      <c r="N23" s="161">
        <v>85.7</v>
      </c>
      <c r="O23" s="161">
        <v>118.4</v>
      </c>
      <c r="P23" s="161">
        <v>147.8</v>
      </c>
      <c r="Q23" s="161">
        <v>93.4</v>
      </c>
      <c r="R23" s="161">
        <v>112</v>
      </c>
      <c r="S23" s="161">
        <v>107</v>
      </c>
    </row>
    <row r="24" spans="1:46" ht="13.5" customHeight="1">
      <c r="A24" s="324"/>
      <c r="B24" s="324" t="s">
        <v>415</v>
      </c>
      <c r="C24" s="325"/>
      <c r="D24" s="387">
        <v>100</v>
      </c>
      <c r="E24" s="161">
        <v>98.1</v>
      </c>
      <c r="F24" s="161">
        <v>104</v>
      </c>
      <c r="G24" s="161">
        <v>71.8</v>
      </c>
      <c r="H24" s="161">
        <v>46.5</v>
      </c>
      <c r="I24" s="161">
        <v>98.6</v>
      </c>
      <c r="J24" s="161">
        <v>70.3</v>
      </c>
      <c r="K24" s="161">
        <v>90</v>
      </c>
      <c r="L24" s="161">
        <v>92.3</v>
      </c>
      <c r="M24" s="161">
        <v>84.6</v>
      </c>
      <c r="N24" s="161">
        <v>73</v>
      </c>
      <c r="O24" s="161">
        <v>128.6</v>
      </c>
      <c r="P24" s="161">
        <v>174.3</v>
      </c>
      <c r="Q24" s="161">
        <v>101.6</v>
      </c>
      <c r="R24" s="161">
        <v>78.7</v>
      </c>
      <c r="S24" s="161">
        <v>112.7</v>
      </c>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row>
    <row r="25" spans="1:46" ht="13.5" customHeight="1">
      <c r="A25" s="324"/>
      <c r="B25" s="324" t="s">
        <v>416</v>
      </c>
      <c r="C25" s="325"/>
      <c r="D25" s="387">
        <v>100</v>
      </c>
      <c r="E25" s="161">
        <v>100</v>
      </c>
      <c r="F25" s="161">
        <v>106.8</v>
      </c>
      <c r="G25" s="161">
        <v>66.4</v>
      </c>
      <c r="H25" s="161">
        <v>63.9</v>
      </c>
      <c r="I25" s="161">
        <v>94.3</v>
      </c>
      <c r="J25" s="161">
        <v>74.3</v>
      </c>
      <c r="K25" s="161">
        <v>119</v>
      </c>
      <c r="L25" s="161">
        <v>111.5</v>
      </c>
      <c r="M25" s="161">
        <v>80</v>
      </c>
      <c r="N25" s="161">
        <v>79.4</v>
      </c>
      <c r="O25" s="161">
        <v>122.4</v>
      </c>
      <c r="P25" s="161">
        <v>134.6</v>
      </c>
      <c r="Q25" s="161">
        <v>95.1</v>
      </c>
      <c r="R25" s="161">
        <v>88</v>
      </c>
      <c r="S25" s="161">
        <v>109.9</v>
      </c>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row>
    <row r="26" spans="1:46" ht="13.5" customHeight="1">
      <c r="A26" s="170"/>
      <c r="B26" s="336" t="s">
        <v>372</v>
      </c>
      <c r="C26" s="171"/>
      <c r="D26" s="172">
        <v>104.1</v>
      </c>
      <c r="E26" s="173">
        <v>81.5</v>
      </c>
      <c r="F26" s="173">
        <v>102.3</v>
      </c>
      <c r="G26" s="173">
        <v>86.4</v>
      </c>
      <c r="H26" s="173">
        <v>76.1</v>
      </c>
      <c r="I26" s="173">
        <v>98.2</v>
      </c>
      <c r="J26" s="173">
        <v>82.4</v>
      </c>
      <c r="K26" s="173">
        <v>123</v>
      </c>
      <c r="L26" s="173">
        <v>108.7</v>
      </c>
      <c r="M26" s="173">
        <v>73.8</v>
      </c>
      <c r="N26" s="173">
        <v>79.4</v>
      </c>
      <c r="O26" s="173">
        <v>144.9</v>
      </c>
      <c r="P26" s="173">
        <v>212.5</v>
      </c>
      <c r="Q26" s="173">
        <v>98.4</v>
      </c>
      <c r="R26" s="173">
        <v>85.3</v>
      </c>
      <c r="S26" s="173">
        <v>114.1</v>
      </c>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row>
    <row r="27" spans="1:19" ht="17.25" customHeight="1">
      <c r="A27" s="164"/>
      <c r="B27" s="164"/>
      <c r="C27" s="164"/>
      <c r="D27" s="652" t="s">
        <v>53</v>
      </c>
      <c r="E27" s="652"/>
      <c r="F27" s="652"/>
      <c r="G27" s="652"/>
      <c r="H27" s="652"/>
      <c r="I27" s="652"/>
      <c r="J27" s="652"/>
      <c r="K27" s="652"/>
      <c r="L27" s="652"/>
      <c r="M27" s="652"/>
      <c r="N27" s="652"/>
      <c r="O27" s="652"/>
      <c r="P27" s="652"/>
      <c r="Q27" s="652"/>
      <c r="R27" s="652"/>
      <c r="S27" s="652"/>
    </row>
    <row r="28" spans="1:19" ht="13.5" customHeight="1">
      <c r="A28" s="319" t="s">
        <v>413</v>
      </c>
      <c r="B28" s="319" t="s">
        <v>452</v>
      </c>
      <c r="C28" s="320" t="s">
        <v>414</v>
      </c>
      <c r="D28" s="321">
        <v>-1.7</v>
      </c>
      <c r="E28" s="322">
        <v>22.5</v>
      </c>
      <c r="F28" s="322">
        <v>4.6</v>
      </c>
      <c r="G28" s="322">
        <v>-11</v>
      </c>
      <c r="H28" s="322">
        <v>9.9</v>
      </c>
      <c r="I28" s="322">
        <v>-10</v>
      </c>
      <c r="J28" s="322">
        <v>12.3</v>
      </c>
      <c r="K28" s="322">
        <v>3.1</v>
      </c>
      <c r="L28" s="323">
        <v>-42.9</v>
      </c>
      <c r="M28" s="323">
        <v>16.7</v>
      </c>
      <c r="N28" s="323">
        <v>-39.2</v>
      </c>
      <c r="O28" s="323">
        <v>-42.9</v>
      </c>
      <c r="P28" s="322">
        <v>-14</v>
      </c>
      <c r="Q28" s="322">
        <v>-6.6</v>
      </c>
      <c r="R28" s="322">
        <v>-13.8</v>
      </c>
      <c r="S28" s="323">
        <v>11</v>
      </c>
    </row>
    <row r="29" spans="1:19" ht="13.5" customHeight="1">
      <c r="A29" s="324"/>
      <c r="B29" s="324" t="s">
        <v>95</v>
      </c>
      <c r="C29" s="325"/>
      <c r="D29" s="326">
        <v>1.7</v>
      </c>
      <c r="E29" s="160">
        <v>4.1</v>
      </c>
      <c r="F29" s="160">
        <v>-0.5</v>
      </c>
      <c r="G29" s="160">
        <v>27.6</v>
      </c>
      <c r="H29" s="160">
        <v>27.1</v>
      </c>
      <c r="I29" s="160">
        <v>7.8</v>
      </c>
      <c r="J29" s="160">
        <v>-5.3</v>
      </c>
      <c r="K29" s="160">
        <v>13.4</v>
      </c>
      <c r="L29" s="327">
        <v>63.4</v>
      </c>
      <c r="M29" s="327">
        <v>4.3</v>
      </c>
      <c r="N29" s="327">
        <v>-7.1</v>
      </c>
      <c r="O29" s="327">
        <v>7</v>
      </c>
      <c r="P29" s="160">
        <v>-16.2</v>
      </c>
      <c r="Q29" s="160">
        <v>8.8</v>
      </c>
      <c r="R29" s="160">
        <v>44.7</v>
      </c>
      <c r="S29" s="327">
        <v>-2.6</v>
      </c>
    </row>
    <row r="30" spans="1:19" ht="13.5" customHeight="1">
      <c r="A30" s="324"/>
      <c r="B30" s="324" t="s">
        <v>97</v>
      </c>
      <c r="C30" s="325"/>
      <c r="D30" s="326">
        <v>3.7</v>
      </c>
      <c r="E30" s="160">
        <v>-3.7</v>
      </c>
      <c r="F30" s="160">
        <v>3.8</v>
      </c>
      <c r="G30" s="160">
        <v>8.6</v>
      </c>
      <c r="H30" s="160">
        <v>-6.4</v>
      </c>
      <c r="I30" s="160">
        <v>11</v>
      </c>
      <c r="J30" s="160">
        <v>-5.2</v>
      </c>
      <c r="K30" s="160">
        <v>1.7</v>
      </c>
      <c r="L30" s="327">
        <v>40.5</v>
      </c>
      <c r="M30" s="327">
        <v>17.2</v>
      </c>
      <c r="N30" s="327">
        <v>7</v>
      </c>
      <c r="O30" s="327">
        <v>-12.1</v>
      </c>
      <c r="P30" s="160">
        <v>22.7</v>
      </c>
      <c r="Q30" s="160">
        <v>-3.6</v>
      </c>
      <c r="R30" s="160">
        <v>37.8</v>
      </c>
      <c r="S30" s="327">
        <v>-8.9</v>
      </c>
    </row>
    <row r="31" spans="1:19" ht="13.5" customHeight="1">
      <c r="A31" s="324"/>
      <c r="B31" s="324" t="s">
        <v>98</v>
      </c>
      <c r="C31" s="325"/>
      <c r="D31" s="326">
        <v>1.3</v>
      </c>
      <c r="E31" s="160">
        <v>5</v>
      </c>
      <c r="F31" s="160">
        <v>9.2</v>
      </c>
      <c r="G31" s="160">
        <v>-3.9</v>
      </c>
      <c r="H31" s="160">
        <v>-10.2</v>
      </c>
      <c r="I31" s="160">
        <v>2</v>
      </c>
      <c r="J31" s="160">
        <v>-4.4</v>
      </c>
      <c r="K31" s="160">
        <v>-15.9</v>
      </c>
      <c r="L31" s="327">
        <v>-19.3</v>
      </c>
      <c r="M31" s="327">
        <v>-32.1</v>
      </c>
      <c r="N31" s="327">
        <v>18.5</v>
      </c>
      <c r="O31" s="327">
        <v>-7</v>
      </c>
      <c r="P31" s="160">
        <v>-8.7</v>
      </c>
      <c r="Q31" s="160">
        <v>11.4</v>
      </c>
      <c r="R31" s="160">
        <v>12.8</v>
      </c>
      <c r="S31" s="327">
        <v>-10.9</v>
      </c>
    </row>
    <row r="32" spans="1:19" ht="13.5" customHeight="1">
      <c r="A32" s="324"/>
      <c r="B32" s="324" t="s">
        <v>689</v>
      </c>
      <c r="C32" s="325"/>
      <c r="D32" s="326">
        <v>4.2</v>
      </c>
      <c r="E32" s="160">
        <v>-19</v>
      </c>
      <c r="F32" s="160">
        <v>6.5</v>
      </c>
      <c r="G32" s="160">
        <v>-21.2</v>
      </c>
      <c r="H32" s="160">
        <v>26</v>
      </c>
      <c r="I32" s="160">
        <v>3.1</v>
      </c>
      <c r="J32" s="160">
        <v>10.9</v>
      </c>
      <c r="K32" s="160">
        <v>-13.5</v>
      </c>
      <c r="L32" s="327">
        <v>-22.2</v>
      </c>
      <c r="M32" s="327">
        <v>-6.5</v>
      </c>
      <c r="N32" s="327">
        <v>20.5</v>
      </c>
      <c r="O32" s="327">
        <v>-1.2</v>
      </c>
      <c r="P32" s="160">
        <v>29.8</v>
      </c>
      <c r="Q32" s="160">
        <v>5</v>
      </c>
      <c r="R32" s="160">
        <v>-13.6</v>
      </c>
      <c r="S32" s="327">
        <v>-10.4</v>
      </c>
    </row>
    <row r="33" spans="1:19" ht="13.5" customHeight="1">
      <c r="A33" s="229"/>
      <c r="B33" s="170" t="s">
        <v>692</v>
      </c>
      <c r="C33" s="230"/>
      <c r="D33" s="174">
        <v>-1.8</v>
      </c>
      <c r="E33" s="175">
        <v>-27.2</v>
      </c>
      <c r="F33" s="175">
        <v>-2.8</v>
      </c>
      <c r="G33" s="175">
        <v>-10.4</v>
      </c>
      <c r="H33" s="175">
        <v>-34</v>
      </c>
      <c r="I33" s="175">
        <v>-3.4</v>
      </c>
      <c r="J33" s="175">
        <v>-14.2</v>
      </c>
      <c r="K33" s="175">
        <v>2.8</v>
      </c>
      <c r="L33" s="175">
        <v>-14.9</v>
      </c>
      <c r="M33" s="175">
        <v>-14.9</v>
      </c>
      <c r="N33" s="175">
        <v>-18.6</v>
      </c>
      <c r="O33" s="175">
        <v>10.5</v>
      </c>
      <c r="P33" s="175">
        <v>54.7</v>
      </c>
      <c r="Q33" s="175">
        <v>2.8</v>
      </c>
      <c r="R33" s="175">
        <v>-22.8</v>
      </c>
      <c r="S33" s="175">
        <v>27.7</v>
      </c>
    </row>
    <row r="34" spans="1:19" ht="13.5" customHeight="1">
      <c r="A34" s="324"/>
      <c r="B34" s="324" t="s">
        <v>417</v>
      </c>
      <c r="C34" s="325"/>
      <c r="D34" s="385">
        <v>3.2</v>
      </c>
      <c r="E34" s="386">
        <v>-39.1</v>
      </c>
      <c r="F34" s="386">
        <v>0</v>
      </c>
      <c r="G34" s="386">
        <v>-22.2</v>
      </c>
      <c r="H34" s="386">
        <v>-6.4</v>
      </c>
      <c r="I34" s="386">
        <v>10.6</v>
      </c>
      <c r="J34" s="386">
        <v>-3.9</v>
      </c>
      <c r="K34" s="386">
        <v>0.9</v>
      </c>
      <c r="L34" s="386">
        <v>-17.1</v>
      </c>
      <c r="M34" s="386">
        <v>12.9</v>
      </c>
      <c r="N34" s="386">
        <v>-13.3</v>
      </c>
      <c r="O34" s="386">
        <v>-4.8</v>
      </c>
      <c r="P34" s="386">
        <v>50.9</v>
      </c>
      <c r="Q34" s="386">
        <v>14.3</v>
      </c>
      <c r="R34" s="386">
        <v>-24.7</v>
      </c>
      <c r="S34" s="386">
        <v>22.9</v>
      </c>
    </row>
    <row r="35" spans="1:19" ht="13.5" customHeight="1">
      <c r="A35" s="324"/>
      <c r="B35" s="324" t="s">
        <v>418</v>
      </c>
      <c r="C35" s="325"/>
      <c r="D35" s="387">
        <v>3.5</v>
      </c>
      <c r="E35" s="161">
        <v>-29.3</v>
      </c>
      <c r="F35" s="161">
        <v>-1.2</v>
      </c>
      <c r="G35" s="161">
        <v>-20.3</v>
      </c>
      <c r="H35" s="161">
        <v>-17.2</v>
      </c>
      <c r="I35" s="161">
        <v>9.5</v>
      </c>
      <c r="J35" s="161">
        <v>1.5</v>
      </c>
      <c r="K35" s="161">
        <v>-20.6</v>
      </c>
      <c r="L35" s="161">
        <v>-6.7</v>
      </c>
      <c r="M35" s="161">
        <v>2.8</v>
      </c>
      <c r="N35" s="161">
        <v>-9.4</v>
      </c>
      <c r="O35" s="161">
        <v>39.4</v>
      </c>
      <c r="P35" s="161">
        <v>68.8</v>
      </c>
      <c r="Q35" s="161">
        <v>7.1</v>
      </c>
      <c r="R35" s="161">
        <v>-39.1</v>
      </c>
      <c r="S35" s="161">
        <v>10.3</v>
      </c>
    </row>
    <row r="36" spans="1:19" ht="13.5" customHeight="1">
      <c r="A36" s="324"/>
      <c r="B36" s="324" t="s">
        <v>419</v>
      </c>
      <c r="C36" s="325"/>
      <c r="D36" s="387">
        <v>2.5</v>
      </c>
      <c r="E36" s="161">
        <v>-29</v>
      </c>
      <c r="F36" s="161">
        <v>-3.5</v>
      </c>
      <c r="G36" s="161">
        <v>-20.9</v>
      </c>
      <c r="H36" s="161">
        <v>-22.1</v>
      </c>
      <c r="I36" s="161">
        <v>2.6</v>
      </c>
      <c r="J36" s="161">
        <v>-2.8</v>
      </c>
      <c r="K36" s="161">
        <v>-19.6</v>
      </c>
      <c r="L36" s="161">
        <v>-11.1</v>
      </c>
      <c r="M36" s="161">
        <v>7.1</v>
      </c>
      <c r="N36" s="161">
        <v>-9.3</v>
      </c>
      <c r="O36" s="161">
        <v>18.4</v>
      </c>
      <c r="P36" s="161">
        <v>72.5</v>
      </c>
      <c r="Q36" s="161">
        <v>8.7</v>
      </c>
      <c r="R36" s="161">
        <v>-34.5</v>
      </c>
      <c r="S36" s="161">
        <v>31.9</v>
      </c>
    </row>
    <row r="37" spans="1:19" ht="13.5" customHeight="1">
      <c r="A37" s="324"/>
      <c r="B37" s="324" t="s">
        <v>420</v>
      </c>
      <c r="C37" s="325"/>
      <c r="D37" s="387">
        <v>1.7</v>
      </c>
      <c r="E37" s="161">
        <v>-20.8</v>
      </c>
      <c r="F37" s="161">
        <v>3</v>
      </c>
      <c r="G37" s="161">
        <v>-5.7</v>
      </c>
      <c r="H37" s="161">
        <v>-45.2</v>
      </c>
      <c r="I37" s="161">
        <v>-4.7</v>
      </c>
      <c r="J37" s="161">
        <v>-27.1</v>
      </c>
      <c r="K37" s="161">
        <v>28.1</v>
      </c>
      <c r="L37" s="161">
        <v>2.2</v>
      </c>
      <c r="M37" s="161">
        <v>-18.1</v>
      </c>
      <c r="N37" s="161">
        <v>-30.1</v>
      </c>
      <c r="O37" s="161">
        <v>10.9</v>
      </c>
      <c r="P37" s="161">
        <v>59.4</v>
      </c>
      <c r="Q37" s="161">
        <v>18</v>
      </c>
      <c r="R37" s="161">
        <v>-15.5</v>
      </c>
      <c r="S37" s="161">
        <v>36.4</v>
      </c>
    </row>
    <row r="38" spans="1:19" ht="13.5" customHeight="1">
      <c r="A38" s="324"/>
      <c r="B38" s="324" t="s">
        <v>421</v>
      </c>
      <c r="C38" s="325"/>
      <c r="D38" s="387">
        <v>-6.2</v>
      </c>
      <c r="E38" s="161">
        <v>-25</v>
      </c>
      <c r="F38" s="161">
        <v>-3.6</v>
      </c>
      <c r="G38" s="161">
        <v>-36.4</v>
      </c>
      <c r="H38" s="161">
        <v>-54.8</v>
      </c>
      <c r="I38" s="161">
        <v>-10.6</v>
      </c>
      <c r="J38" s="161">
        <v>-15</v>
      </c>
      <c r="K38" s="161">
        <v>12.6</v>
      </c>
      <c r="L38" s="161">
        <v>-9.1</v>
      </c>
      <c r="M38" s="161">
        <v>-33.1</v>
      </c>
      <c r="N38" s="161">
        <v>-29.7</v>
      </c>
      <c r="O38" s="161">
        <v>29.6</v>
      </c>
      <c r="P38" s="161">
        <v>53.5</v>
      </c>
      <c r="Q38" s="161">
        <v>3.2</v>
      </c>
      <c r="R38" s="161">
        <v>-12.3</v>
      </c>
      <c r="S38" s="161">
        <v>33.4</v>
      </c>
    </row>
    <row r="39" spans="1:19" ht="13.5" customHeight="1">
      <c r="A39" s="324"/>
      <c r="B39" s="324" t="s">
        <v>422</v>
      </c>
      <c r="C39" s="325"/>
      <c r="D39" s="387">
        <v>-5</v>
      </c>
      <c r="E39" s="161">
        <v>-19.1</v>
      </c>
      <c r="F39" s="161">
        <v>-3.5</v>
      </c>
      <c r="G39" s="161">
        <v>-27.9</v>
      </c>
      <c r="H39" s="161">
        <v>-50.4</v>
      </c>
      <c r="I39" s="161">
        <v>-6.1</v>
      </c>
      <c r="J39" s="161">
        <v>-26.4</v>
      </c>
      <c r="K39" s="161">
        <v>22.9</v>
      </c>
      <c r="L39" s="161">
        <v>-5.9</v>
      </c>
      <c r="M39" s="161">
        <v>-31.2</v>
      </c>
      <c r="N39" s="161">
        <v>-29.7</v>
      </c>
      <c r="O39" s="161">
        <v>11.1</v>
      </c>
      <c r="P39" s="161">
        <v>14</v>
      </c>
      <c r="Q39" s="161">
        <v>19.6</v>
      </c>
      <c r="R39" s="161">
        <v>-27.1</v>
      </c>
      <c r="S39" s="161">
        <v>21.6</v>
      </c>
    </row>
    <row r="40" spans="1:19" ht="13.5" customHeight="1">
      <c r="A40" s="324"/>
      <c r="B40" s="324" t="s">
        <v>391</v>
      </c>
      <c r="C40" s="325"/>
      <c r="D40" s="387">
        <v>-4</v>
      </c>
      <c r="E40" s="161">
        <v>-8.5</v>
      </c>
      <c r="F40" s="161">
        <v>-4.9</v>
      </c>
      <c r="G40" s="161">
        <v>-26.3</v>
      </c>
      <c r="H40" s="161">
        <v>-59.2</v>
      </c>
      <c r="I40" s="161">
        <v>-15.2</v>
      </c>
      <c r="J40" s="161">
        <v>-24.7</v>
      </c>
      <c r="K40" s="161">
        <v>15.9</v>
      </c>
      <c r="L40" s="161">
        <v>-17.5</v>
      </c>
      <c r="M40" s="161">
        <v>-31.3</v>
      </c>
      <c r="N40" s="161">
        <v>-27.6</v>
      </c>
      <c r="O40" s="161">
        <v>20.5</v>
      </c>
      <c r="P40" s="161">
        <v>65.7</v>
      </c>
      <c r="Q40" s="161">
        <v>2.8</v>
      </c>
      <c r="R40" s="161">
        <v>-19.7</v>
      </c>
      <c r="S40" s="161">
        <v>39.1</v>
      </c>
    </row>
    <row r="41" spans="1:19" ht="13.5" customHeight="1">
      <c r="A41" s="324"/>
      <c r="B41" s="324" t="s">
        <v>423</v>
      </c>
      <c r="C41" s="325"/>
      <c r="D41" s="387">
        <v>-4.7</v>
      </c>
      <c r="E41" s="161">
        <v>-22.9</v>
      </c>
      <c r="F41" s="161">
        <v>-5.4</v>
      </c>
      <c r="G41" s="161">
        <v>2.2</v>
      </c>
      <c r="H41" s="161">
        <v>-51.3</v>
      </c>
      <c r="I41" s="161">
        <v>-15.3</v>
      </c>
      <c r="J41" s="161">
        <v>-28.9</v>
      </c>
      <c r="K41" s="161">
        <v>11.4</v>
      </c>
      <c r="L41" s="161">
        <v>-16.7</v>
      </c>
      <c r="M41" s="161">
        <v>-38.3</v>
      </c>
      <c r="N41" s="161">
        <v>-18.2</v>
      </c>
      <c r="O41" s="161">
        <v>7.9</v>
      </c>
      <c r="P41" s="161">
        <v>95.8</v>
      </c>
      <c r="Q41" s="161">
        <v>-8.5</v>
      </c>
      <c r="R41" s="161">
        <v>-23.7</v>
      </c>
      <c r="S41" s="161">
        <v>43.3</v>
      </c>
    </row>
    <row r="42" spans="1:19" ht="13.5" customHeight="1">
      <c r="A42" s="324"/>
      <c r="B42" s="324" t="s">
        <v>448</v>
      </c>
      <c r="C42" s="325"/>
      <c r="D42" s="387">
        <v>-4.7</v>
      </c>
      <c r="E42" s="161">
        <v>-19.4</v>
      </c>
      <c r="F42" s="161">
        <v>1.6</v>
      </c>
      <c r="G42" s="161">
        <v>-26.2</v>
      </c>
      <c r="H42" s="161">
        <v>-61.3</v>
      </c>
      <c r="I42" s="161">
        <v>-15.3</v>
      </c>
      <c r="J42" s="161">
        <v>-18.8</v>
      </c>
      <c r="K42" s="161">
        <v>10.9</v>
      </c>
      <c r="L42" s="161">
        <v>-17.7</v>
      </c>
      <c r="M42" s="161">
        <v>-32.9</v>
      </c>
      <c r="N42" s="161">
        <v>-2</v>
      </c>
      <c r="O42" s="161">
        <v>24.9</v>
      </c>
      <c r="P42" s="161">
        <v>1.6</v>
      </c>
      <c r="Q42" s="161">
        <v>17</v>
      </c>
      <c r="R42" s="161">
        <v>-5.3</v>
      </c>
      <c r="S42" s="161">
        <v>26.5</v>
      </c>
    </row>
    <row r="43" spans="1:19" ht="13.5" customHeight="1">
      <c r="A43" s="324" t="s">
        <v>691</v>
      </c>
      <c r="B43" s="324" t="s">
        <v>424</v>
      </c>
      <c r="C43" s="325" t="s">
        <v>99</v>
      </c>
      <c r="D43" s="387">
        <v>-3.7</v>
      </c>
      <c r="E43" s="161">
        <v>23.7</v>
      </c>
      <c r="F43" s="161">
        <v>-4.9</v>
      </c>
      <c r="G43" s="161">
        <v>-39</v>
      </c>
      <c r="H43" s="161">
        <v>-38.8</v>
      </c>
      <c r="I43" s="161">
        <v>-1.5</v>
      </c>
      <c r="J43" s="161">
        <v>-25.4</v>
      </c>
      <c r="K43" s="161">
        <v>44.7</v>
      </c>
      <c r="L43" s="161">
        <v>-2.5</v>
      </c>
      <c r="M43" s="161">
        <v>-17.8</v>
      </c>
      <c r="N43" s="161">
        <v>-17.7</v>
      </c>
      <c r="O43" s="161">
        <v>33.6</v>
      </c>
      <c r="P43" s="161">
        <v>3.9</v>
      </c>
      <c r="Q43" s="161">
        <v>7.1</v>
      </c>
      <c r="R43" s="161">
        <v>23.9</v>
      </c>
      <c r="S43" s="161">
        <v>-10.3</v>
      </c>
    </row>
    <row r="44" spans="1:19" ht="13.5" customHeight="1">
      <c r="A44" s="324"/>
      <c r="B44" s="324" t="s">
        <v>415</v>
      </c>
      <c r="C44" s="325"/>
      <c r="D44" s="387">
        <v>-1.9</v>
      </c>
      <c r="E44" s="161">
        <v>32</v>
      </c>
      <c r="F44" s="161">
        <v>0.6</v>
      </c>
      <c r="G44" s="161">
        <v>-33.5</v>
      </c>
      <c r="H44" s="161">
        <v>-47.8</v>
      </c>
      <c r="I44" s="161">
        <v>-1.7</v>
      </c>
      <c r="J44" s="161">
        <v>-24.9</v>
      </c>
      <c r="K44" s="161">
        <v>9.2</v>
      </c>
      <c r="L44" s="161">
        <v>0.8</v>
      </c>
      <c r="M44" s="161">
        <v>-23.8</v>
      </c>
      <c r="N44" s="161">
        <v>-12.6</v>
      </c>
      <c r="O44" s="161">
        <v>41.9</v>
      </c>
      <c r="P44" s="161">
        <v>6.1</v>
      </c>
      <c r="Q44" s="161">
        <v>18.7</v>
      </c>
      <c r="R44" s="161">
        <v>16.1</v>
      </c>
      <c r="S44" s="161">
        <v>-8.7</v>
      </c>
    </row>
    <row r="45" spans="1:19" ht="13.5" customHeight="1">
      <c r="A45" s="324"/>
      <c r="B45" s="324" t="s">
        <v>416</v>
      </c>
      <c r="C45" s="325"/>
      <c r="D45" s="387">
        <v>-0.3</v>
      </c>
      <c r="E45" s="161">
        <v>39.7</v>
      </c>
      <c r="F45" s="161">
        <v>9.2</v>
      </c>
      <c r="G45" s="161">
        <v>-31.7</v>
      </c>
      <c r="H45" s="161">
        <v>-27.1</v>
      </c>
      <c r="I45" s="161">
        <v>-7.6</v>
      </c>
      <c r="J45" s="161">
        <v>-25.9</v>
      </c>
      <c r="K45" s="161">
        <v>10.7</v>
      </c>
      <c r="L45" s="161">
        <v>19.1</v>
      </c>
      <c r="M45" s="161">
        <v>-22</v>
      </c>
      <c r="N45" s="161">
        <v>-10.1</v>
      </c>
      <c r="O45" s="161">
        <v>0.7</v>
      </c>
      <c r="P45" s="161">
        <v>-5.4</v>
      </c>
      <c r="Q45" s="161">
        <v>-0.3</v>
      </c>
      <c r="R45" s="161">
        <v>25</v>
      </c>
      <c r="S45" s="161">
        <v>-8.9</v>
      </c>
    </row>
    <row r="46" spans="1:19" ht="13.5" customHeight="1">
      <c r="A46" s="170"/>
      <c r="B46" s="336" t="s">
        <v>371</v>
      </c>
      <c r="C46" s="171"/>
      <c r="D46" s="172">
        <v>-1.8</v>
      </c>
      <c r="E46" s="173">
        <v>12.6</v>
      </c>
      <c r="F46" s="173">
        <v>1.7</v>
      </c>
      <c r="G46" s="173">
        <v>-9.3</v>
      </c>
      <c r="H46" s="173">
        <v>-26.3</v>
      </c>
      <c r="I46" s="173">
        <v>-9.2</v>
      </c>
      <c r="J46" s="173">
        <v>-17.8</v>
      </c>
      <c r="K46" s="173">
        <v>17.7</v>
      </c>
      <c r="L46" s="173">
        <v>11.5</v>
      </c>
      <c r="M46" s="173">
        <v>-16.8</v>
      </c>
      <c r="N46" s="173">
        <v>-14.6</v>
      </c>
      <c r="O46" s="173">
        <v>17.3</v>
      </c>
      <c r="P46" s="173">
        <v>27.1</v>
      </c>
      <c r="Q46" s="173">
        <v>-6.6</v>
      </c>
      <c r="R46" s="173">
        <v>5.2</v>
      </c>
      <c r="S46" s="173">
        <v>-20.3</v>
      </c>
    </row>
    <row r="47" spans="1:35" ht="27" customHeight="1">
      <c r="A47" s="654" t="s">
        <v>272</v>
      </c>
      <c r="B47" s="654"/>
      <c r="C47" s="655"/>
      <c r="D47" s="176">
        <v>4.1</v>
      </c>
      <c r="E47" s="176">
        <v>-18.5</v>
      </c>
      <c r="F47" s="176">
        <v>-4.2</v>
      </c>
      <c r="G47" s="176">
        <v>30.1</v>
      </c>
      <c r="H47" s="176">
        <v>19.1</v>
      </c>
      <c r="I47" s="176">
        <v>4.1</v>
      </c>
      <c r="J47" s="176">
        <v>10.9</v>
      </c>
      <c r="K47" s="176">
        <v>3.4</v>
      </c>
      <c r="L47" s="176">
        <v>-2.5</v>
      </c>
      <c r="M47" s="176">
        <v>-7.8</v>
      </c>
      <c r="N47" s="176">
        <v>0</v>
      </c>
      <c r="O47" s="176">
        <v>18.4</v>
      </c>
      <c r="P47" s="176">
        <v>57.9</v>
      </c>
      <c r="Q47" s="176">
        <v>3.5</v>
      </c>
      <c r="R47" s="176">
        <v>-3.1</v>
      </c>
      <c r="S47" s="176">
        <v>3.8</v>
      </c>
      <c r="T47" s="331"/>
      <c r="U47" s="331"/>
      <c r="V47" s="331"/>
      <c r="W47" s="331"/>
      <c r="X47" s="331"/>
      <c r="Y47" s="331"/>
      <c r="Z47" s="331"/>
      <c r="AA47" s="331"/>
      <c r="AB47" s="331"/>
      <c r="AC47" s="331"/>
      <c r="AD47" s="331"/>
      <c r="AE47" s="331"/>
      <c r="AF47" s="331"/>
      <c r="AG47" s="331"/>
      <c r="AH47" s="331"/>
      <c r="AI47" s="331"/>
    </row>
    <row r="48" spans="1:35" ht="27" customHeight="1">
      <c r="A48" s="331"/>
      <c r="B48" s="331"/>
      <c r="C48" s="331"/>
      <c r="D48" s="337"/>
      <c r="E48" s="337"/>
      <c r="F48" s="337"/>
      <c r="G48" s="337"/>
      <c r="H48" s="337"/>
      <c r="I48" s="337"/>
      <c r="J48" s="337"/>
      <c r="K48" s="337"/>
      <c r="L48" s="337"/>
      <c r="M48" s="337"/>
      <c r="N48" s="337"/>
      <c r="O48" s="337"/>
      <c r="P48" s="337"/>
      <c r="Q48" s="337"/>
      <c r="R48" s="337"/>
      <c r="S48" s="337"/>
      <c r="T48" s="331"/>
      <c r="U48" s="331"/>
      <c r="V48" s="331"/>
      <c r="W48" s="331"/>
      <c r="X48" s="331"/>
      <c r="Y48" s="331"/>
      <c r="Z48" s="331"/>
      <c r="AA48" s="331"/>
      <c r="AB48" s="331"/>
      <c r="AC48" s="331"/>
      <c r="AD48" s="331"/>
      <c r="AE48" s="331"/>
      <c r="AF48" s="331"/>
      <c r="AG48" s="331"/>
      <c r="AH48" s="331"/>
      <c r="AI48" s="331"/>
    </row>
    <row r="49" spans="1:19" ht="17.25">
      <c r="A49" s="158" t="s">
        <v>224</v>
      </c>
      <c r="B49" s="333"/>
      <c r="C49" s="333"/>
      <c r="D49" s="330"/>
      <c r="E49" s="330"/>
      <c r="F49" s="330"/>
      <c r="G49" s="330"/>
      <c r="H49" s="670"/>
      <c r="I49" s="670"/>
      <c r="J49" s="670"/>
      <c r="K49" s="670"/>
      <c r="L49" s="670"/>
      <c r="M49" s="670"/>
      <c r="N49" s="670"/>
      <c r="O49" s="670"/>
      <c r="P49" s="330"/>
      <c r="Q49" s="330"/>
      <c r="R49" s="330"/>
      <c r="S49" s="152" t="s">
        <v>688</v>
      </c>
    </row>
    <row r="50" spans="1:19" ht="13.5">
      <c r="A50" s="656" t="s">
        <v>379</v>
      </c>
      <c r="B50" s="656"/>
      <c r="C50" s="657"/>
      <c r="D50" s="143" t="s">
        <v>13</v>
      </c>
      <c r="E50" s="143" t="s">
        <v>14</v>
      </c>
      <c r="F50" s="143" t="s">
        <v>15</v>
      </c>
      <c r="G50" s="143" t="s">
        <v>16</v>
      </c>
      <c r="H50" s="143" t="s">
        <v>17</v>
      </c>
      <c r="I50" s="143" t="s">
        <v>18</v>
      </c>
      <c r="J50" s="143" t="s">
        <v>19</v>
      </c>
      <c r="K50" s="143" t="s">
        <v>20</v>
      </c>
      <c r="L50" s="143" t="s">
        <v>21</v>
      </c>
      <c r="M50" s="143" t="s">
        <v>22</v>
      </c>
      <c r="N50" s="143" t="s">
        <v>459</v>
      </c>
      <c r="O50" s="143" t="s">
        <v>24</v>
      </c>
      <c r="P50" s="143" t="s">
        <v>25</v>
      </c>
      <c r="Q50" s="143" t="s">
        <v>26</v>
      </c>
      <c r="R50" s="143" t="s">
        <v>27</v>
      </c>
      <c r="S50" s="143" t="s">
        <v>28</v>
      </c>
    </row>
    <row r="51" spans="1:19" ht="13.5">
      <c r="A51" s="658"/>
      <c r="B51" s="658"/>
      <c r="C51" s="659"/>
      <c r="D51" s="144" t="s">
        <v>392</v>
      </c>
      <c r="E51" s="144"/>
      <c r="F51" s="144"/>
      <c r="G51" s="144" t="s">
        <v>450</v>
      </c>
      <c r="H51" s="144" t="s">
        <v>393</v>
      </c>
      <c r="I51" s="144" t="s">
        <v>394</v>
      </c>
      <c r="J51" s="144" t="s">
        <v>395</v>
      </c>
      <c r="K51" s="144" t="s">
        <v>396</v>
      </c>
      <c r="L51" s="145" t="s">
        <v>397</v>
      </c>
      <c r="M51" s="146" t="s">
        <v>398</v>
      </c>
      <c r="N51" s="145" t="s">
        <v>457</v>
      </c>
      <c r="O51" s="145" t="s">
        <v>399</v>
      </c>
      <c r="P51" s="145" t="s">
        <v>400</v>
      </c>
      <c r="Q51" s="145" t="s">
        <v>401</v>
      </c>
      <c r="R51" s="145" t="s">
        <v>402</v>
      </c>
      <c r="S51" s="189" t="s">
        <v>158</v>
      </c>
    </row>
    <row r="52" spans="1:19" ht="18" customHeight="1">
      <c r="A52" s="660"/>
      <c r="B52" s="660"/>
      <c r="C52" s="661"/>
      <c r="D52" s="147" t="s">
        <v>403</v>
      </c>
      <c r="E52" s="147" t="s">
        <v>270</v>
      </c>
      <c r="F52" s="147" t="s">
        <v>271</v>
      </c>
      <c r="G52" s="147" t="s">
        <v>451</v>
      </c>
      <c r="H52" s="147" t="s">
        <v>404</v>
      </c>
      <c r="I52" s="147" t="s">
        <v>405</v>
      </c>
      <c r="J52" s="147" t="s">
        <v>406</v>
      </c>
      <c r="K52" s="147" t="s">
        <v>407</v>
      </c>
      <c r="L52" s="148" t="s">
        <v>408</v>
      </c>
      <c r="M52" s="149" t="s">
        <v>409</v>
      </c>
      <c r="N52" s="148" t="s">
        <v>458</v>
      </c>
      <c r="O52" s="148" t="s">
        <v>410</v>
      </c>
      <c r="P52" s="149" t="s">
        <v>411</v>
      </c>
      <c r="Q52" s="149" t="s">
        <v>412</v>
      </c>
      <c r="R52" s="148" t="s">
        <v>455</v>
      </c>
      <c r="S52" s="148" t="s">
        <v>159</v>
      </c>
    </row>
    <row r="53" spans="1:19" ht="15.75" customHeight="1">
      <c r="A53" s="164"/>
      <c r="B53" s="164"/>
      <c r="C53" s="164"/>
      <c r="D53" s="662" t="s">
        <v>449</v>
      </c>
      <c r="E53" s="662"/>
      <c r="F53" s="662"/>
      <c r="G53" s="662"/>
      <c r="H53" s="662"/>
      <c r="I53" s="662"/>
      <c r="J53" s="662"/>
      <c r="K53" s="662"/>
      <c r="L53" s="662"/>
      <c r="M53" s="662"/>
      <c r="N53" s="662"/>
      <c r="O53" s="662"/>
      <c r="P53" s="662"/>
      <c r="Q53" s="662"/>
      <c r="R53" s="662"/>
      <c r="S53" s="164"/>
    </row>
    <row r="54" spans="1:19" ht="13.5" customHeight="1">
      <c r="A54" s="319" t="s">
        <v>413</v>
      </c>
      <c r="B54" s="319" t="s">
        <v>452</v>
      </c>
      <c r="C54" s="320" t="s">
        <v>414</v>
      </c>
      <c r="D54" s="321">
        <v>88.2</v>
      </c>
      <c r="E54" s="322">
        <v>59.9</v>
      </c>
      <c r="F54" s="322">
        <v>85.6</v>
      </c>
      <c r="G54" s="322">
        <v>91.2</v>
      </c>
      <c r="H54" s="322">
        <v>116.6</v>
      </c>
      <c r="I54" s="322">
        <v>73.3</v>
      </c>
      <c r="J54" s="322">
        <v>95.1</v>
      </c>
      <c r="K54" s="322">
        <v>148.3</v>
      </c>
      <c r="L54" s="323">
        <v>81.7</v>
      </c>
      <c r="M54" s="323">
        <v>136.4</v>
      </c>
      <c r="N54" s="323">
        <v>91.1</v>
      </c>
      <c r="O54" s="323">
        <v>76.7</v>
      </c>
      <c r="P54" s="322">
        <v>86.3</v>
      </c>
      <c r="Q54" s="322">
        <v>79.4</v>
      </c>
      <c r="R54" s="322">
        <v>42.3</v>
      </c>
      <c r="S54" s="323">
        <v>174.2</v>
      </c>
    </row>
    <row r="55" spans="1:19" ht="13.5" customHeight="1">
      <c r="A55" s="324"/>
      <c r="B55" s="324" t="s">
        <v>95</v>
      </c>
      <c r="C55" s="325"/>
      <c r="D55" s="326">
        <v>86.2</v>
      </c>
      <c r="E55" s="160">
        <v>73.1</v>
      </c>
      <c r="F55" s="160">
        <v>84</v>
      </c>
      <c r="G55" s="160">
        <v>119.7</v>
      </c>
      <c r="H55" s="160">
        <v>146.7</v>
      </c>
      <c r="I55" s="160">
        <v>67</v>
      </c>
      <c r="J55" s="160">
        <v>95.2</v>
      </c>
      <c r="K55" s="160">
        <v>154.5</v>
      </c>
      <c r="L55" s="327">
        <v>101.6</v>
      </c>
      <c r="M55" s="327">
        <v>141.9</v>
      </c>
      <c r="N55" s="327">
        <v>92.1</v>
      </c>
      <c r="O55" s="327">
        <v>68.2</v>
      </c>
      <c r="P55" s="160">
        <v>60.6</v>
      </c>
      <c r="Q55" s="160">
        <v>88.6</v>
      </c>
      <c r="R55" s="160">
        <v>49.4</v>
      </c>
      <c r="S55" s="327">
        <v>155</v>
      </c>
    </row>
    <row r="56" spans="1:19" ht="13.5" customHeight="1">
      <c r="A56" s="324"/>
      <c r="B56" s="324" t="s">
        <v>97</v>
      </c>
      <c r="C56" s="325"/>
      <c r="D56" s="326">
        <v>91.5</v>
      </c>
      <c r="E56" s="160">
        <v>88.6</v>
      </c>
      <c r="F56" s="160">
        <v>89.1</v>
      </c>
      <c r="G56" s="160">
        <v>95.5</v>
      </c>
      <c r="H56" s="160">
        <v>109</v>
      </c>
      <c r="I56" s="160">
        <v>83.2</v>
      </c>
      <c r="J56" s="160">
        <v>105.2</v>
      </c>
      <c r="K56" s="160">
        <v>141.9</v>
      </c>
      <c r="L56" s="327">
        <v>136.3</v>
      </c>
      <c r="M56" s="327">
        <v>126.7</v>
      </c>
      <c r="N56" s="327">
        <v>102.1</v>
      </c>
      <c r="O56" s="327">
        <v>73.4</v>
      </c>
      <c r="P56" s="160">
        <v>78.9</v>
      </c>
      <c r="Q56" s="160">
        <v>87.3</v>
      </c>
      <c r="R56" s="160">
        <v>70.9</v>
      </c>
      <c r="S56" s="327">
        <v>126.5</v>
      </c>
    </row>
    <row r="57" spans="1:19" ht="13.5" customHeight="1">
      <c r="A57" s="324"/>
      <c r="B57" s="324" t="s">
        <v>98</v>
      </c>
      <c r="C57" s="325"/>
      <c r="D57" s="326">
        <v>98.4</v>
      </c>
      <c r="E57" s="160">
        <v>92.8</v>
      </c>
      <c r="F57" s="160">
        <v>95.6</v>
      </c>
      <c r="G57" s="160">
        <v>94.3</v>
      </c>
      <c r="H57" s="160">
        <v>83.4</v>
      </c>
      <c r="I57" s="160">
        <v>100.3</v>
      </c>
      <c r="J57" s="160">
        <v>110.8</v>
      </c>
      <c r="K57" s="160">
        <v>123.1</v>
      </c>
      <c r="L57" s="327">
        <v>136.1</v>
      </c>
      <c r="M57" s="327">
        <v>116</v>
      </c>
      <c r="N57" s="327">
        <v>116.6</v>
      </c>
      <c r="O57" s="327">
        <v>92.3</v>
      </c>
      <c r="P57" s="160">
        <v>86.5</v>
      </c>
      <c r="Q57" s="160">
        <v>93.2</v>
      </c>
      <c r="R57" s="160">
        <v>105.5</v>
      </c>
      <c r="S57" s="327">
        <v>112.3</v>
      </c>
    </row>
    <row r="58" spans="1:19" ht="13.5" customHeight="1">
      <c r="A58" s="324"/>
      <c r="B58" s="324" t="s">
        <v>689</v>
      </c>
      <c r="C58" s="325"/>
      <c r="D58" s="328">
        <v>100</v>
      </c>
      <c r="E58" s="329">
        <v>100</v>
      </c>
      <c r="F58" s="329">
        <v>100</v>
      </c>
      <c r="G58" s="329">
        <v>100</v>
      </c>
      <c r="H58" s="329">
        <v>100</v>
      </c>
      <c r="I58" s="329">
        <v>100</v>
      </c>
      <c r="J58" s="329">
        <v>100</v>
      </c>
      <c r="K58" s="329">
        <v>100</v>
      </c>
      <c r="L58" s="329">
        <v>100</v>
      </c>
      <c r="M58" s="329">
        <v>100</v>
      </c>
      <c r="N58" s="329">
        <v>100</v>
      </c>
      <c r="O58" s="329">
        <v>100</v>
      </c>
      <c r="P58" s="329">
        <v>100</v>
      </c>
      <c r="Q58" s="329">
        <v>100</v>
      </c>
      <c r="R58" s="329">
        <v>100</v>
      </c>
      <c r="S58" s="329">
        <v>100</v>
      </c>
    </row>
    <row r="59" spans="1:19" ht="13.5" customHeight="1">
      <c r="A59" s="229"/>
      <c r="B59" s="170" t="s">
        <v>692</v>
      </c>
      <c r="C59" s="230"/>
      <c r="D59" s="174">
        <v>101.8</v>
      </c>
      <c r="E59" s="175">
        <v>84.7</v>
      </c>
      <c r="F59" s="175">
        <v>98.6</v>
      </c>
      <c r="G59" s="175">
        <v>82.3</v>
      </c>
      <c r="H59" s="175">
        <v>97.3</v>
      </c>
      <c r="I59" s="175">
        <v>96.6</v>
      </c>
      <c r="J59" s="175">
        <v>84.6</v>
      </c>
      <c r="K59" s="175">
        <v>114.4</v>
      </c>
      <c r="L59" s="175">
        <v>100.8</v>
      </c>
      <c r="M59" s="175">
        <v>99.1</v>
      </c>
      <c r="N59" s="175">
        <v>89.9</v>
      </c>
      <c r="O59" s="175">
        <v>101.4</v>
      </c>
      <c r="P59" s="175">
        <v>182.4</v>
      </c>
      <c r="Q59" s="175">
        <v>98.8</v>
      </c>
      <c r="R59" s="175">
        <v>90.7</v>
      </c>
      <c r="S59" s="175">
        <v>102.6</v>
      </c>
    </row>
    <row r="60" spans="1:19" ht="13.5" customHeight="1">
      <c r="A60" s="324"/>
      <c r="B60" s="324" t="s">
        <v>417</v>
      </c>
      <c r="C60" s="325"/>
      <c r="D60" s="385">
        <v>108.5</v>
      </c>
      <c r="E60" s="386">
        <v>90.3</v>
      </c>
      <c r="F60" s="386">
        <v>100.8</v>
      </c>
      <c r="G60" s="386">
        <v>96.2</v>
      </c>
      <c r="H60" s="386">
        <v>127.4</v>
      </c>
      <c r="I60" s="386">
        <v>102.9</v>
      </c>
      <c r="J60" s="386">
        <v>102.7</v>
      </c>
      <c r="K60" s="386">
        <v>173.5</v>
      </c>
      <c r="L60" s="386">
        <v>107.4</v>
      </c>
      <c r="M60" s="386">
        <v>111.9</v>
      </c>
      <c r="N60" s="386">
        <v>107.1</v>
      </c>
      <c r="O60" s="386">
        <v>112.3</v>
      </c>
      <c r="P60" s="386">
        <v>193.5</v>
      </c>
      <c r="Q60" s="386">
        <v>104.5</v>
      </c>
      <c r="R60" s="386">
        <v>91.2</v>
      </c>
      <c r="S60" s="386">
        <v>111.5</v>
      </c>
    </row>
    <row r="61" spans="1:19" ht="13.5" customHeight="1">
      <c r="A61" s="324"/>
      <c r="B61" s="324" t="s">
        <v>418</v>
      </c>
      <c r="C61" s="325"/>
      <c r="D61" s="387">
        <v>101.4</v>
      </c>
      <c r="E61" s="161">
        <v>60.9</v>
      </c>
      <c r="F61" s="161">
        <v>91.8</v>
      </c>
      <c r="G61" s="161">
        <v>77.5</v>
      </c>
      <c r="H61" s="161">
        <v>95.6</v>
      </c>
      <c r="I61" s="161">
        <v>93.9</v>
      </c>
      <c r="J61" s="161">
        <v>108</v>
      </c>
      <c r="K61" s="161">
        <v>113.7</v>
      </c>
      <c r="L61" s="161">
        <v>106.6</v>
      </c>
      <c r="M61" s="161">
        <v>103.2</v>
      </c>
      <c r="N61" s="161">
        <v>91.7</v>
      </c>
      <c r="O61" s="161">
        <v>113.9</v>
      </c>
      <c r="P61" s="161">
        <v>205.7</v>
      </c>
      <c r="Q61" s="161">
        <v>101.5</v>
      </c>
      <c r="R61" s="161">
        <v>107.4</v>
      </c>
      <c r="S61" s="161">
        <v>119.1</v>
      </c>
    </row>
    <row r="62" spans="1:19" ht="13.5" customHeight="1">
      <c r="A62" s="324"/>
      <c r="B62" s="324" t="s">
        <v>419</v>
      </c>
      <c r="C62" s="325"/>
      <c r="D62" s="387">
        <v>104.2</v>
      </c>
      <c r="E62" s="161">
        <v>85.1</v>
      </c>
      <c r="F62" s="161">
        <v>93.4</v>
      </c>
      <c r="G62" s="161">
        <v>82.6</v>
      </c>
      <c r="H62" s="161">
        <v>94.4</v>
      </c>
      <c r="I62" s="161">
        <v>100</v>
      </c>
      <c r="J62" s="161">
        <v>94.9</v>
      </c>
      <c r="K62" s="161">
        <v>116</v>
      </c>
      <c r="L62" s="161">
        <v>95.7</v>
      </c>
      <c r="M62" s="161">
        <v>98.4</v>
      </c>
      <c r="N62" s="161">
        <v>78.9</v>
      </c>
      <c r="O62" s="161">
        <v>98.3</v>
      </c>
      <c r="P62" s="161">
        <v>243</v>
      </c>
      <c r="Q62" s="161">
        <v>107.5</v>
      </c>
      <c r="R62" s="161">
        <v>86.1</v>
      </c>
      <c r="S62" s="161">
        <v>97.5</v>
      </c>
    </row>
    <row r="63" spans="1:19" ht="13.5" customHeight="1">
      <c r="A63" s="324"/>
      <c r="B63" s="324" t="s">
        <v>420</v>
      </c>
      <c r="C63" s="325"/>
      <c r="D63" s="387">
        <v>101.4</v>
      </c>
      <c r="E63" s="161">
        <v>91.3</v>
      </c>
      <c r="F63" s="161">
        <v>99.2</v>
      </c>
      <c r="G63" s="161">
        <v>88.5</v>
      </c>
      <c r="H63" s="161">
        <v>98.8</v>
      </c>
      <c r="I63" s="161">
        <v>94.6</v>
      </c>
      <c r="J63" s="161">
        <v>68.5</v>
      </c>
      <c r="K63" s="161">
        <v>107.8</v>
      </c>
      <c r="L63" s="161">
        <v>105.7</v>
      </c>
      <c r="M63" s="161">
        <v>100</v>
      </c>
      <c r="N63" s="161">
        <v>84.6</v>
      </c>
      <c r="O63" s="161">
        <v>101.4</v>
      </c>
      <c r="P63" s="161">
        <v>181.9</v>
      </c>
      <c r="Q63" s="161">
        <v>107.5</v>
      </c>
      <c r="R63" s="161">
        <v>84.1</v>
      </c>
      <c r="S63" s="161">
        <v>103.8</v>
      </c>
    </row>
    <row r="64" spans="1:19" ht="13.5" customHeight="1">
      <c r="A64" s="324"/>
      <c r="B64" s="324" t="s">
        <v>421</v>
      </c>
      <c r="C64" s="325"/>
      <c r="D64" s="387">
        <v>91.5</v>
      </c>
      <c r="E64" s="161">
        <v>78.2</v>
      </c>
      <c r="F64" s="161">
        <v>95.5</v>
      </c>
      <c r="G64" s="161">
        <v>62.1</v>
      </c>
      <c r="H64" s="161">
        <v>92.2</v>
      </c>
      <c r="I64" s="161">
        <v>94.2</v>
      </c>
      <c r="J64" s="161">
        <v>80.3</v>
      </c>
      <c r="K64" s="161">
        <v>97.3</v>
      </c>
      <c r="L64" s="161">
        <v>102.4</v>
      </c>
      <c r="M64" s="161">
        <v>95.3</v>
      </c>
      <c r="N64" s="161">
        <v>97.3</v>
      </c>
      <c r="O64" s="161">
        <v>115.5</v>
      </c>
      <c r="P64" s="161">
        <v>59.3</v>
      </c>
      <c r="Q64" s="161">
        <v>98.5</v>
      </c>
      <c r="R64" s="161">
        <v>87.2</v>
      </c>
      <c r="S64" s="161">
        <v>92.8</v>
      </c>
    </row>
    <row r="65" spans="1:19" ht="13.5" customHeight="1">
      <c r="A65" s="324"/>
      <c r="B65" s="324" t="s">
        <v>422</v>
      </c>
      <c r="C65" s="325"/>
      <c r="D65" s="387">
        <v>100.7</v>
      </c>
      <c r="E65" s="161">
        <v>89.2</v>
      </c>
      <c r="F65" s="161">
        <v>98.6</v>
      </c>
      <c r="G65" s="161">
        <v>86.8</v>
      </c>
      <c r="H65" s="161">
        <v>83.5</v>
      </c>
      <c r="I65" s="161">
        <v>95.5</v>
      </c>
      <c r="J65" s="161">
        <v>65.8</v>
      </c>
      <c r="K65" s="161">
        <v>104.2</v>
      </c>
      <c r="L65" s="161">
        <v>96.5</v>
      </c>
      <c r="M65" s="161">
        <v>92.9</v>
      </c>
      <c r="N65" s="161">
        <v>86.1</v>
      </c>
      <c r="O65" s="161">
        <v>103</v>
      </c>
      <c r="P65" s="161">
        <v>204.5</v>
      </c>
      <c r="Q65" s="161">
        <v>90.9</v>
      </c>
      <c r="R65" s="161">
        <v>72</v>
      </c>
      <c r="S65" s="161">
        <v>100.6</v>
      </c>
    </row>
    <row r="66" spans="1:19" ht="13.5" customHeight="1">
      <c r="A66" s="324"/>
      <c r="B66" s="324" t="s">
        <v>391</v>
      </c>
      <c r="C66" s="325"/>
      <c r="D66" s="387">
        <v>103.5</v>
      </c>
      <c r="E66" s="161">
        <v>106</v>
      </c>
      <c r="F66" s="161">
        <v>100.8</v>
      </c>
      <c r="G66" s="161">
        <v>74.9</v>
      </c>
      <c r="H66" s="161">
        <v>98.8</v>
      </c>
      <c r="I66" s="161">
        <v>96.2</v>
      </c>
      <c r="J66" s="161">
        <v>67.2</v>
      </c>
      <c r="K66" s="161">
        <v>103.1</v>
      </c>
      <c r="L66" s="161">
        <v>99</v>
      </c>
      <c r="M66" s="161">
        <v>81.8</v>
      </c>
      <c r="N66" s="161">
        <v>69.1</v>
      </c>
      <c r="O66" s="161">
        <v>99.9</v>
      </c>
      <c r="P66" s="161">
        <v>205.7</v>
      </c>
      <c r="Q66" s="161">
        <v>118.2</v>
      </c>
      <c r="R66" s="161">
        <v>84.1</v>
      </c>
      <c r="S66" s="161">
        <v>89.8</v>
      </c>
    </row>
    <row r="67" spans="1:19" ht="13.5" customHeight="1">
      <c r="A67" s="324"/>
      <c r="B67" s="324" t="s">
        <v>423</v>
      </c>
      <c r="C67" s="325"/>
      <c r="D67" s="387">
        <v>104.2</v>
      </c>
      <c r="E67" s="161">
        <v>89.2</v>
      </c>
      <c r="F67" s="161">
        <v>102.4</v>
      </c>
      <c r="G67" s="161">
        <v>60.4</v>
      </c>
      <c r="H67" s="161">
        <v>95.6</v>
      </c>
      <c r="I67" s="161">
        <v>99</v>
      </c>
      <c r="J67" s="161">
        <v>71.1</v>
      </c>
      <c r="K67" s="161">
        <v>103.1</v>
      </c>
      <c r="L67" s="161">
        <v>98.2</v>
      </c>
      <c r="M67" s="161">
        <v>88.1</v>
      </c>
      <c r="N67" s="161">
        <v>83.2</v>
      </c>
      <c r="O67" s="161">
        <v>121.7</v>
      </c>
      <c r="P67" s="161">
        <v>206.3</v>
      </c>
      <c r="Q67" s="161">
        <v>98.5</v>
      </c>
      <c r="R67" s="161">
        <v>88.2</v>
      </c>
      <c r="S67" s="161">
        <v>103.8</v>
      </c>
    </row>
    <row r="68" spans="1:19" ht="13.5" customHeight="1">
      <c r="A68" s="324"/>
      <c r="B68" s="324" t="s">
        <v>448</v>
      </c>
      <c r="C68" s="325"/>
      <c r="D68" s="387">
        <v>105.6</v>
      </c>
      <c r="E68" s="161">
        <v>79.3</v>
      </c>
      <c r="F68" s="161">
        <v>105.5</v>
      </c>
      <c r="G68" s="161">
        <v>75.8</v>
      </c>
      <c r="H68" s="161">
        <v>101</v>
      </c>
      <c r="I68" s="161">
        <v>104.8</v>
      </c>
      <c r="J68" s="161">
        <v>80.3</v>
      </c>
      <c r="K68" s="161">
        <v>106.6</v>
      </c>
      <c r="L68" s="161">
        <v>101.5</v>
      </c>
      <c r="M68" s="161">
        <v>98.4</v>
      </c>
      <c r="N68" s="161">
        <v>94.5</v>
      </c>
      <c r="O68" s="161">
        <v>112.3</v>
      </c>
      <c r="P68" s="161">
        <v>163.6</v>
      </c>
      <c r="Q68" s="161">
        <v>92.4</v>
      </c>
      <c r="R68" s="161">
        <v>95.3</v>
      </c>
      <c r="S68" s="161">
        <v>114.6</v>
      </c>
    </row>
    <row r="69" spans="1:19" ht="13.5" customHeight="1">
      <c r="A69" s="324" t="s">
        <v>691</v>
      </c>
      <c r="B69" s="324" t="s">
        <v>424</v>
      </c>
      <c r="C69" s="325" t="s">
        <v>99</v>
      </c>
      <c r="D69" s="387">
        <v>95.8</v>
      </c>
      <c r="E69" s="161">
        <v>55</v>
      </c>
      <c r="F69" s="161">
        <v>95.3</v>
      </c>
      <c r="G69" s="161">
        <v>88.1</v>
      </c>
      <c r="H69" s="161">
        <v>89</v>
      </c>
      <c r="I69" s="161">
        <v>93.6</v>
      </c>
      <c r="J69" s="161">
        <v>76.3</v>
      </c>
      <c r="K69" s="161">
        <v>96.5</v>
      </c>
      <c r="L69" s="161">
        <v>91.6</v>
      </c>
      <c r="M69" s="161">
        <v>92.1</v>
      </c>
      <c r="N69" s="161">
        <v>87.3</v>
      </c>
      <c r="O69" s="161">
        <v>93.8</v>
      </c>
      <c r="P69" s="161">
        <v>166.5</v>
      </c>
      <c r="Q69" s="161">
        <v>90.9</v>
      </c>
      <c r="R69" s="161">
        <v>131.3</v>
      </c>
      <c r="S69" s="161">
        <v>73.8</v>
      </c>
    </row>
    <row r="70" spans="1:46" ht="13.5" customHeight="1">
      <c r="A70" s="324"/>
      <c r="B70" s="324" t="s">
        <v>415</v>
      </c>
      <c r="C70" s="325"/>
      <c r="D70" s="387">
        <v>103.5</v>
      </c>
      <c r="E70" s="161">
        <v>79.1</v>
      </c>
      <c r="F70" s="161">
        <v>106.8</v>
      </c>
      <c r="G70" s="161">
        <v>72.9</v>
      </c>
      <c r="H70" s="161">
        <v>91.2</v>
      </c>
      <c r="I70" s="161">
        <v>97.8</v>
      </c>
      <c r="J70" s="161">
        <v>65.8</v>
      </c>
      <c r="K70" s="161">
        <v>71.8</v>
      </c>
      <c r="L70" s="161">
        <v>99.2</v>
      </c>
      <c r="M70" s="161">
        <v>100</v>
      </c>
      <c r="N70" s="161">
        <v>78.9</v>
      </c>
      <c r="O70" s="161">
        <v>87.5</v>
      </c>
      <c r="P70" s="161">
        <v>193.9</v>
      </c>
      <c r="Q70" s="161">
        <v>97</v>
      </c>
      <c r="R70" s="161">
        <v>81.8</v>
      </c>
      <c r="S70" s="161">
        <v>76.9</v>
      </c>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row>
    <row r="71" spans="1:46" ht="13.5" customHeight="1">
      <c r="A71" s="324"/>
      <c r="B71" s="324" t="s">
        <v>416</v>
      </c>
      <c r="C71" s="325"/>
      <c r="D71" s="387">
        <v>102.8</v>
      </c>
      <c r="E71" s="161">
        <v>77</v>
      </c>
      <c r="F71" s="161">
        <v>110.5</v>
      </c>
      <c r="G71" s="161">
        <v>79.7</v>
      </c>
      <c r="H71" s="161">
        <v>100</v>
      </c>
      <c r="I71" s="161">
        <v>91.7</v>
      </c>
      <c r="J71" s="161">
        <v>76.3</v>
      </c>
      <c r="K71" s="161">
        <v>118.8</v>
      </c>
      <c r="L71" s="161">
        <v>104.2</v>
      </c>
      <c r="M71" s="161">
        <v>88.9</v>
      </c>
      <c r="N71" s="161">
        <v>97.2</v>
      </c>
      <c r="O71" s="161">
        <v>90.6</v>
      </c>
      <c r="P71" s="161">
        <v>148.2</v>
      </c>
      <c r="Q71" s="161">
        <v>86.4</v>
      </c>
      <c r="R71" s="161">
        <v>72.7</v>
      </c>
      <c r="S71" s="161">
        <v>84.6</v>
      </c>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row>
    <row r="72" spans="1:46" ht="13.5" customHeight="1">
      <c r="A72" s="170"/>
      <c r="B72" s="336" t="s">
        <v>371</v>
      </c>
      <c r="C72" s="171"/>
      <c r="D72" s="172">
        <v>108.5</v>
      </c>
      <c r="E72" s="173">
        <v>70.2</v>
      </c>
      <c r="F72" s="173">
        <v>105.8</v>
      </c>
      <c r="G72" s="173">
        <v>99.2</v>
      </c>
      <c r="H72" s="173">
        <v>122</v>
      </c>
      <c r="I72" s="173">
        <v>100</v>
      </c>
      <c r="J72" s="173">
        <v>88.2</v>
      </c>
      <c r="K72" s="173">
        <v>112.9</v>
      </c>
      <c r="L72" s="173">
        <v>111.8</v>
      </c>
      <c r="M72" s="173">
        <v>88.1</v>
      </c>
      <c r="N72" s="173">
        <v>85.9</v>
      </c>
      <c r="O72" s="173">
        <v>96.9</v>
      </c>
      <c r="P72" s="173">
        <v>245.7</v>
      </c>
      <c r="Q72" s="173">
        <v>93.9</v>
      </c>
      <c r="R72" s="173">
        <v>90.9</v>
      </c>
      <c r="S72" s="173">
        <v>81.5</v>
      </c>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0"/>
    </row>
    <row r="73" spans="1:19" ht="17.25" customHeight="1">
      <c r="A73" s="164"/>
      <c r="B73" s="164"/>
      <c r="C73" s="164"/>
      <c r="D73" s="652" t="s">
        <v>53</v>
      </c>
      <c r="E73" s="652"/>
      <c r="F73" s="652"/>
      <c r="G73" s="652"/>
      <c r="H73" s="652"/>
      <c r="I73" s="652"/>
      <c r="J73" s="652"/>
      <c r="K73" s="652"/>
      <c r="L73" s="652"/>
      <c r="M73" s="652"/>
      <c r="N73" s="652"/>
      <c r="O73" s="652"/>
      <c r="P73" s="652"/>
      <c r="Q73" s="652"/>
      <c r="R73" s="652"/>
      <c r="S73" s="652"/>
    </row>
    <row r="74" spans="1:19" ht="13.5" customHeight="1">
      <c r="A74" s="319" t="s">
        <v>413</v>
      </c>
      <c r="B74" s="319" t="s">
        <v>452</v>
      </c>
      <c r="C74" s="320" t="s">
        <v>414</v>
      </c>
      <c r="D74" s="321">
        <v>-3.7</v>
      </c>
      <c r="E74" s="322">
        <v>10.8</v>
      </c>
      <c r="F74" s="322">
        <v>0.6</v>
      </c>
      <c r="G74" s="322">
        <v>-15.8</v>
      </c>
      <c r="H74" s="322">
        <v>1.2</v>
      </c>
      <c r="I74" s="322">
        <v>-7.7</v>
      </c>
      <c r="J74" s="322">
        <v>7.8</v>
      </c>
      <c r="K74" s="322">
        <v>0.5</v>
      </c>
      <c r="L74" s="323">
        <v>15.3</v>
      </c>
      <c r="M74" s="323">
        <v>28.4</v>
      </c>
      <c r="N74" s="323">
        <v>-18.8</v>
      </c>
      <c r="O74" s="323">
        <v>-32.9</v>
      </c>
      <c r="P74" s="322">
        <v>-24</v>
      </c>
      <c r="Q74" s="322">
        <v>-11.2</v>
      </c>
      <c r="R74" s="322">
        <v>7.5</v>
      </c>
      <c r="S74" s="323">
        <v>2.8</v>
      </c>
    </row>
    <row r="75" spans="1:19" ht="13.5" customHeight="1">
      <c r="A75" s="324"/>
      <c r="B75" s="324" t="s">
        <v>95</v>
      </c>
      <c r="C75" s="325"/>
      <c r="D75" s="326">
        <v>-2.2</v>
      </c>
      <c r="E75" s="160">
        <v>22.2</v>
      </c>
      <c r="F75" s="160">
        <v>-1.8</v>
      </c>
      <c r="G75" s="160">
        <v>31.3</v>
      </c>
      <c r="H75" s="160">
        <v>25.8</v>
      </c>
      <c r="I75" s="160">
        <v>-8.7</v>
      </c>
      <c r="J75" s="160">
        <v>0.2</v>
      </c>
      <c r="K75" s="160">
        <v>4.1</v>
      </c>
      <c r="L75" s="327">
        <v>24.2</v>
      </c>
      <c r="M75" s="327">
        <v>4.1</v>
      </c>
      <c r="N75" s="327">
        <v>1.1</v>
      </c>
      <c r="O75" s="327">
        <v>-11</v>
      </c>
      <c r="P75" s="160">
        <v>-29.7</v>
      </c>
      <c r="Q75" s="160">
        <v>11.7</v>
      </c>
      <c r="R75" s="160">
        <v>16.9</v>
      </c>
      <c r="S75" s="327">
        <v>-10.9</v>
      </c>
    </row>
    <row r="76" spans="1:19" ht="13.5" customHeight="1">
      <c r="A76" s="324"/>
      <c r="B76" s="324" t="s">
        <v>97</v>
      </c>
      <c r="C76" s="325"/>
      <c r="D76" s="326">
        <v>6.2</v>
      </c>
      <c r="E76" s="160">
        <v>21.1</v>
      </c>
      <c r="F76" s="160">
        <v>6</v>
      </c>
      <c r="G76" s="160">
        <v>-20.2</v>
      </c>
      <c r="H76" s="160">
        <v>-25.6</v>
      </c>
      <c r="I76" s="160">
        <v>24.3</v>
      </c>
      <c r="J76" s="160">
        <v>10.5</v>
      </c>
      <c r="K76" s="160">
        <v>-8.1</v>
      </c>
      <c r="L76" s="327">
        <v>34.1</v>
      </c>
      <c r="M76" s="327">
        <v>-10.7</v>
      </c>
      <c r="N76" s="327">
        <v>10.8</v>
      </c>
      <c r="O76" s="327">
        <v>7.7</v>
      </c>
      <c r="P76" s="160">
        <v>30.1</v>
      </c>
      <c r="Q76" s="160">
        <v>-1.5</v>
      </c>
      <c r="R76" s="160">
        <v>43.4</v>
      </c>
      <c r="S76" s="327">
        <v>-18.4</v>
      </c>
    </row>
    <row r="77" spans="1:19" ht="13.5" customHeight="1">
      <c r="A77" s="324"/>
      <c r="B77" s="324" t="s">
        <v>98</v>
      </c>
      <c r="C77" s="325"/>
      <c r="D77" s="326">
        <v>7.5</v>
      </c>
      <c r="E77" s="160">
        <v>4.8</v>
      </c>
      <c r="F77" s="160">
        <v>7.3</v>
      </c>
      <c r="G77" s="160">
        <v>-1.2</v>
      </c>
      <c r="H77" s="160">
        <v>-23.5</v>
      </c>
      <c r="I77" s="160">
        <v>20.4</v>
      </c>
      <c r="J77" s="160">
        <v>5.4</v>
      </c>
      <c r="K77" s="160">
        <v>-13.2</v>
      </c>
      <c r="L77" s="327">
        <v>-0.1</v>
      </c>
      <c r="M77" s="327">
        <v>-8.4</v>
      </c>
      <c r="N77" s="327">
        <v>14.3</v>
      </c>
      <c r="O77" s="327">
        <v>25.6</v>
      </c>
      <c r="P77" s="160">
        <v>9.6</v>
      </c>
      <c r="Q77" s="160">
        <v>6.8</v>
      </c>
      <c r="R77" s="160">
        <v>48.9</v>
      </c>
      <c r="S77" s="327">
        <v>-11.3</v>
      </c>
    </row>
    <row r="78" spans="1:19" ht="13.5" customHeight="1">
      <c r="A78" s="324"/>
      <c r="B78" s="324" t="s">
        <v>689</v>
      </c>
      <c r="C78" s="325"/>
      <c r="D78" s="326">
        <v>1.6</v>
      </c>
      <c r="E78" s="160">
        <v>7.7</v>
      </c>
      <c r="F78" s="160">
        <v>4.6</v>
      </c>
      <c r="G78" s="160">
        <v>6</v>
      </c>
      <c r="H78" s="160">
        <v>19.8</v>
      </c>
      <c r="I78" s="160">
        <v>-0.2</v>
      </c>
      <c r="J78" s="160">
        <v>-9.8</v>
      </c>
      <c r="K78" s="160">
        <v>-18.8</v>
      </c>
      <c r="L78" s="327">
        <v>-26.5</v>
      </c>
      <c r="M78" s="327">
        <v>-13.8</v>
      </c>
      <c r="N78" s="327">
        <v>-14.2</v>
      </c>
      <c r="O78" s="327">
        <v>8.4</v>
      </c>
      <c r="P78" s="160">
        <v>15.6</v>
      </c>
      <c r="Q78" s="160">
        <v>7.3</v>
      </c>
      <c r="R78" s="160">
        <v>-5.2</v>
      </c>
      <c r="S78" s="327">
        <v>-10.8</v>
      </c>
    </row>
    <row r="79" spans="1:19" ht="13.5" customHeight="1">
      <c r="A79" s="229"/>
      <c r="B79" s="170" t="s">
        <v>692</v>
      </c>
      <c r="C79" s="230"/>
      <c r="D79" s="174">
        <v>1.8</v>
      </c>
      <c r="E79" s="175">
        <v>-15.4</v>
      </c>
      <c r="F79" s="175">
        <v>-1.4</v>
      </c>
      <c r="G79" s="175">
        <v>-17.7</v>
      </c>
      <c r="H79" s="175">
        <v>-2.7</v>
      </c>
      <c r="I79" s="175">
        <v>-3.3</v>
      </c>
      <c r="J79" s="175">
        <v>-15.4</v>
      </c>
      <c r="K79" s="175">
        <v>14.5</v>
      </c>
      <c r="L79" s="175">
        <v>0.8</v>
      </c>
      <c r="M79" s="175">
        <v>-0.9</v>
      </c>
      <c r="N79" s="175">
        <v>-10.1</v>
      </c>
      <c r="O79" s="175">
        <v>1.4</v>
      </c>
      <c r="P79" s="175">
        <v>82.3</v>
      </c>
      <c r="Q79" s="175">
        <v>-1.2</v>
      </c>
      <c r="R79" s="175">
        <v>-9.3</v>
      </c>
      <c r="S79" s="175">
        <v>2.5</v>
      </c>
    </row>
    <row r="80" spans="1:19" ht="13.5" customHeight="1">
      <c r="A80" s="324"/>
      <c r="B80" s="324" t="s">
        <v>417</v>
      </c>
      <c r="C80" s="325"/>
      <c r="D80" s="385">
        <v>5.5</v>
      </c>
      <c r="E80" s="386">
        <v>-37.5</v>
      </c>
      <c r="F80" s="386">
        <v>3.8</v>
      </c>
      <c r="G80" s="386">
        <v>-22.6</v>
      </c>
      <c r="H80" s="386">
        <v>5.4</v>
      </c>
      <c r="I80" s="386">
        <v>1.3</v>
      </c>
      <c r="J80" s="386">
        <v>0</v>
      </c>
      <c r="K80" s="386">
        <v>54.2</v>
      </c>
      <c r="L80" s="386">
        <v>0.8</v>
      </c>
      <c r="M80" s="386">
        <v>17.4</v>
      </c>
      <c r="N80" s="386">
        <v>-9.5</v>
      </c>
      <c r="O80" s="386">
        <v>7.4</v>
      </c>
      <c r="P80" s="386">
        <v>77.1</v>
      </c>
      <c r="Q80" s="386">
        <v>14.9</v>
      </c>
      <c r="R80" s="386">
        <v>-2.2</v>
      </c>
      <c r="S80" s="386">
        <v>-7.7</v>
      </c>
    </row>
    <row r="81" spans="1:19" ht="13.5" customHeight="1">
      <c r="A81" s="324"/>
      <c r="B81" s="324" t="s">
        <v>418</v>
      </c>
      <c r="C81" s="325"/>
      <c r="D81" s="387">
        <v>9.9</v>
      </c>
      <c r="E81" s="161">
        <v>-13.5</v>
      </c>
      <c r="F81" s="161">
        <v>1.8</v>
      </c>
      <c r="G81" s="161">
        <v>-18</v>
      </c>
      <c r="H81" s="161">
        <v>4.9</v>
      </c>
      <c r="I81" s="161">
        <v>2.1</v>
      </c>
      <c r="J81" s="161">
        <v>15.5</v>
      </c>
      <c r="K81" s="161">
        <v>12.7</v>
      </c>
      <c r="L81" s="161">
        <v>11.4</v>
      </c>
      <c r="M81" s="161">
        <v>3.2</v>
      </c>
      <c r="N81" s="161">
        <v>-13.3</v>
      </c>
      <c r="O81" s="161">
        <v>19.6</v>
      </c>
      <c r="P81" s="161">
        <v>127.6</v>
      </c>
      <c r="Q81" s="161">
        <v>9.9</v>
      </c>
      <c r="R81" s="161">
        <v>-24.8</v>
      </c>
      <c r="S81" s="161">
        <v>6.8</v>
      </c>
    </row>
    <row r="82" spans="1:19" ht="13.5" customHeight="1">
      <c r="A82" s="324"/>
      <c r="B82" s="324" t="s">
        <v>419</v>
      </c>
      <c r="C82" s="325"/>
      <c r="D82" s="387">
        <v>7.2</v>
      </c>
      <c r="E82" s="161">
        <v>-0.6</v>
      </c>
      <c r="F82" s="161">
        <v>-2.2</v>
      </c>
      <c r="G82" s="161">
        <v>-24.8</v>
      </c>
      <c r="H82" s="161">
        <v>1.1</v>
      </c>
      <c r="I82" s="161">
        <v>-4.3</v>
      </c>
      <c r="J82" s="161">
        <v>0</v>
      </c>
      <c r="K82" s="161">
        <v>17.8</v>
      </c>
      <c r="L82" s="161">
        <v>12.9</v>
      </c>
      <c r="M82" s="161">
        <v>1.6</v>
      </c>
      <c r="N82" s="161">
        <v>-17.6</v>
      </c>
      <c r="O82" s="161">
        <v>-3</v>
      </c>
      <c r="P82" s="161">
        <v>124.8</v>
      </c>
      <c r="Q82" s="161">
        <v>20.3</v>
      </c>
      <c r="R82" s="161">
        <v>-10.6</v>
      </c>
      <c r="S82" s="161">
        <v>8.6</v>
      </c>
    </row>
    <row r="83" spans="1:19" ht="13.5" customHeight="1">
      <c r="A83" s="324"/>
      <c r="B83" s="324" t="s">
        <v>420</v>
      </c>
      <c r="C83" s="325"/>
      <c r="D83" s="387">
        <v>5.9</v>
      </c>
      <c r="E83" s="161">
        <v>13.7</v>
      </c>
      <c r="F83" s="161">
        <v>2.2</v>
      </c>
      <c r="G83" s="161">
        <v>-1.9</v>
      </c>
      <c r="H83" s="161">
        <v>-9.1</v>
      </c>
      <c r="I83" s="161">
        <v>2.9</v>
      </c>
      <c r="J83" s="161">
        <v>-26.8</v>
      </c>
      <c r="K83" s="161">
        <v>6.9</v>
      </c>
      <c r="L83" s="161">
        <v>16.6</v>
      </c>
      <c r="M83" s="161">
        <v>2.4</v>
      </c>
      <c r="N83" s="161">
        <v>-13.1</v>
      </c>
      <c r="O83" s="161">
        <v>-7.2</v>
      </c>
      <c r="P83" s="161">
        <v>96.1</v>
      </c>
      <c r="Q83" s="161">
        <v>4.3</v>
      </c>
      <c r="R83" s="161">
        <v>-5.7</v>
      </c>
      <c r="S83" s="161">
        <v>3.2</v>
      </c>
    </row>
    <row r="84" spans="1:19" ht="13.5" customHeight="1">
      <c r="A84" s="324"/>
      <c r="B84" s="324" t="s">
        <v>421</v>
      </c>
      <c r="C84" s="325"/>
      <c r="D84" s="387">
        <v>-0.8</v>
      </c>
      <c r="E84" s="161">
        <v>-9.7</v>
      </c>
      <c r="F84" s="161">
        <v>-1.1</v>
      </c>
      <c r="G84" s="161">
        <v>-33.6</v>
      </c>
      <c r="H84" s="161">
        <v>1.3</v>
      </c>
      <c r="I84" s="161">
        <v>-2.1</v>
      </c>
      <c r="J84" s="161">
        <v>-17.6</v>
      </c>
      <c r="K84" s="161">
        <v>0</v>
      </c>
      <c r="L84" s="161">
        <v>6.1</v>
      </c>
      <c r="M84" s="161">
        <v>-5.5</v>
      </c>
      <c r="N84" s="161">
        <v>-15.8</v>
      </c>
      <c r="O84" s="161">
        <v>12.2</v>
      </c>
      <c r="P84" s="161">
        <v>115.7</v>
      </c>
      <c r="Q84" s="161">
        <v>-4.4</v>
      </c>
      <c r="R84" s="161">
        <v>4.9</v>
      </c>
      <c r="S84" s="161">
        <v>13.2</v>
      </c>
    </row>
    <row r="85" spans="1:19" ht="13.5" customHeight="1">
      <c r="A85" s="324"/>
      <c r="B85" s="324" t="s">
        <v>422</v>
      </c>
      <c r="C85" s="325"/>
      <c r="D85" s="387">
        <v>1.4</v>
      </c>
      <c r="E85" s="161">
        <v>0</v>
      </c>
      <c r="F85" s="161">
        <v>0</v>
      </c>
      <c r="G85" s="161">
        <v>-8.1</v>
      </c>
      <c r="H85" s="161">
        <v>-13.6</v>
      </c>
      <c r="I85" s="161">
        <v>3.2</v>
      </c>
      <c r="J85" s="161">
        <v>-29.6</v>
      </c>
      <c r="K85" s="161">
        <v>20.3</v>
      </c>
      <c r="L85" s="161">
        <v>10.6</v>
      </c>
      <c r="M85" s="161">
        <v>0.8</v>
      </c>
      <c r="N85" s="161">
        <v>-12.8</v>
      </c>
      <c r="O85" s="161">
        <v>8.1</v>
      </c>
      <c r="P85" s="161">
        <v>18.8</v>
      </c>
      <c r="Q85" s="161">
        <v>9.1</v>
      </c>
      <c r="R85" s="161">
        <v>-17.4</v>
      </c>
      <c r="S85" s="161">
        <v>-7.2</v>
      </c>
    </row>
    <row r="86" spans="1:19" ht="13.5" customHeight="1">
      <c r="A86" s="324"/>
      <c r="B86" s="324" t="s">
        <v>391</v>
      </c>
      <c r="C86" s="325"/>
      <c r="D86" s="387">
        <v>0.7</v>
      </c>
      <c r="E86" s="161">
        <v>15.4</v>
      </c>
      <c r="F86" s="161">
        <v>-4.5</v>
      </c>
      <c r="G86" s="161">
        <v>-25.4</v>
      </c>
      <c r="H86" s="161">
        <v>-10.9</v>
      </c>
      <c r="I86" s="161">
        <v>-5.3</v>
      </c>
      <c r="J86" s="161">
        <v>-31.1</v>
      </c>
      <c r="K86" s="161">
        <v>2.2</v>
      </c>
      <c r="L86" s="161">
        <v>2.6</v>
      </c>
      <c r="M86" s="161">
        <v>-20.1</v>
      </c>
      <c r="N86" s="161">
        <v>-16.9</v>
      </c>
      <c r="O86" s="161">
        <v>1.6</v>
      </c>
      <c r="P86" s="161">
        <v>94.8</v>
      </c>
      <c r="Q86" s="161">
        <v>-7.2</v>
      </c>
      <c r="R86" s="161">
        <v>-5.7</v>
      </c>
      <c r="S86" s="161">
        <v>5.3</v>
      </c>
    </row>
    <row r="87" spans="1:19" ht="13.5" customHeight="1">
      <c r="A87" s="324"/>
      <c r="B87" s="324" t="s">
        <v>423</v>
      </c>
      <c r="C87" s="325"/>
      <c r="D87" s="387">
        <v>-1.4</v>
      </c>
      <c r="E87" s="161">
        <v>-5.1</v>
      </c>
      <c r="F87" s="161">
        <v>-5.9</v>
      </c>
      <c r="G87" s="161">
        <v>-22</v>
      </c>
      <c r="H87" s="161">
        <v>-8.4</v>
      </c>
      <c r="I87" s="161">
        <v>-6.9</v>
      </c>
      <c r="J87" s="161">
        <v>-34.2</v>
      </c>
      <c r="K87" s="161">
        <v>-6.4</v>
      </c>
      <c r="L87" s="161">
        <v>0.9</v>
      </c>
      <c r="M87" s="161">
        <v>-19</v>
      </c>
      <c r="N87" s="161">
        <v>0</v>
      </c>
      <c r="O87" s="161">
        <v>6.8</v>
      </c>
      <c r="P87" s="161">
        <v>138.1</v>
      </c>
      <c r="Q87" s="161">
        <v>-23.5</v>
      </c>
      <c r="R87" s="161">
        <v>-18.7</v>
      </c>
      <c r="S87" s="161">
        <v>11.8</v>
      </c>
    </row>
    <row r="88" spans="1:19" ht="13.5" customHeight="1">
      <c r="A88" s="324"/>
      <c r="B88" s="324" t="s">
        <v>448</v>
      </c>
      <c r="C88" s="325"/>
      <c r="D88" s="387">
        <v>-0.7</v>
      </c>
      <c r="E88" s="161">
        <v>-14.7</v>
      </c>
      <c r="F88" s="161">
        <v>2.6</v>
      </c>
      <c r="G88" s="161">
        <v>-13.6</v>
      </c>
      <c r="H88" s="161">
        <v>-6.1</v>
      </c>
      <c r="I88" s="161">
        <v>-6.5</v>
      </c>
      <c r="J88" s="161">
        <v>-24.7</v>
      </c>
      <c r="K88" s="161">
        <v>2.3</v>
      </c>
      <c r="L88" s="161">
        <v>0</v>
      </c>
      <c r="M88" s="161">
        <v>-6.8</v>
      </c>
      <c r="N88" s="161">
        <v>4.8</v>
      </c>
      <c r="O88" s="161">
        <v>17.9</v>
      </c>
      <c r="P88" s="161">
        <v>6</v>
      </c>
      <c r="Q88" s="161">
        <v>7</v>
      </c>
      <c r="R88" s="161">
        <v>-13.8</v>
      </c>
      <c r="S88" s="161">
        <v>-6.3</v>
      </c>
    </row>
    <row r="89" spans="1:19" ht="13.5" customHeight="1">
      <c r="A89" s="324" t="s">
        <v>691</v>
      </c>
      <c r="B89" s="324" t="s">
        <v>424</v>
      </c>
      <c r="C89" s="325" t="s">
        <v>99</v>
      </c>
      <c r="D89" s="387">
        <v>-1.4</v>
      </c>
      <c r="E89" s="161">
        <v>-19.4</v>
      </c>
      <c r="F89" s="161">
        <v>-0.2</v>
      </c>
      <c r="G89" s="161">
        <v>-0.5</v>
      </c>
      <c r="H89" s="161">
        <v>-1.1</v>
      </c>
      <c r="I89" s="161">
        <v>5.1</v>
      </c>
      <c r="J89" s="161">
        <v>-13.5</v>
      </c>
      <c r="K89" s="161">
        <v>-6.4</v>
      </c>
      <c r="L89" s="161">
        <v>-6</v>
      </c>
      <c r="M89" s="161">
        <v>-4.2</v>
      </c>
      <c r="N89" s="161">
        <v>-6.1</v>
      </c>
      <c r="O89" s="161">
        <v>22.8</v>
      </c>
      <c r="P89" s="161">
        <v>-0.8</v>
      </c>
      <c r="Q89" s="161">
        <v>3.4</v>
      </c>
      <c r="R89" s="161">
        <v>-2.6</v>
      </c>
      <c r="S89" s="161">
        <v>-27.9</v>
      </c>
    </row>
    <row r="90" spans="1:19" ht="13.5" customHeight="1">
      <c r="A90" s="324"/>
      <c r="B90" s="324" t="s">
        <v>415</v>
      </c>
      <c r="C90" s="325"/>
      <c r="D90" s="387">
        <v>0.7</v>
      </c>
      <c r="E90" s="161">
        <v>-14.4</v>
      </c>
      <c r="F90" s="161">
        <v>4.8</v>
      </c>
      <c r="G90" s="161">
        <v>-28</v>
      </c>
      <c r="H90" s="161">
        <v>0.1</v>
      </c>
      <c r="I90" s="161">
        <v>1.7</v>
      </c>
      <c r="J90" s="161">
        <v>-23.1</v>
      </c>
      <c r="K90" s="161">
        <v>-29.5</v>
      </c>
      <c r="L90" s="161">
        <v>3.7</v>
      </c>
      <c r="M90" s="161">
        <v>-10.1</v>
      </c>
      <c r="N90" s="161">
        <v>-15.2</v>
      </c>
      <c r="O90" s="161">
        <v>27.4</v>
      </c>
      <c r="P90" s="161">
        <v>0.5</v>
      </c>
      <c r="Q90" s="161">
        <v>14.4</v>
      </c>
      <c r="R90" s="161">
        <v>-0.4</v>
      </c>
      <c r="S90" s="161">
        <v>-23.6</v>
      </c>
    </row>
    <row r="91" spans="1:19" ht="13.5" customHeight="1">
      <c r="A91" s="324"/>
      <c r="B91" s="324" t="s">
        <v>416</v>
      </c>
      <c r="C91" s="325"/>
      <c r="D91" s="387">
        <v>2.1</v>
      </c>
      <c r="E91" s="161">
        <v>-10.6</v>
      </c>
      <c r="F91" s="161">
        <v>13.2</v>
      </c>
      <c r="G91" s="161">
        <v>-14</v>
      </c>
      <c r="H91" s="161">
        <v>1.2</v>
      </c>
      <c r="I91" s="161">
        <v>-1.6</v>
      </c>
      <c r="J91" s="161">
        <v>-25.7</v>
      </c>
      <c r="K91" s="161">
        <v>-16.9</v>
      </c>
      <c r="L91" s="161">
        <v>1</v>
      </c>
      <c r="M91" s="161">
        <v>-20.6</v>
      </c>
      <c r="N91" s="161">
        <v>-3</v>
      </c>
      <c r="O91" s="161">
        <v>-3.2</v>
      </c>
      <c r="P91" s="161">
        <v>-9.7</v>
      </c>
      <c r="Q91" s="161">
        <v>-8</v>
      </c>
      <c r="R91" s="161">
        <v>-4.3</v>
      </c>
      <c r="S91" s="161">
        <v>-10.5</v>
      </c>
    </row>
    <row r="92" spans="1:19" ht="13.5" customHeight="1">
      <c r="A92" s="170"/>
      <c r="B92" s="336" t="s">
        <v>371</v>
      </c>
      <c r="C92" s="171"/>
      <c r="D92" s="172">
        <v>0</v>
      </c>
      <c r="E92" s="173">
        <v>-22.3</v>
      </c>
      <c r="F92" s="173">
        <v>5</v>
      </c>
      <c r="G92" s="173">
        <v>3.1</v>
      </c>
      <c r="H92" s="173">
        <v>-4.2</v>
      </c>
      <c r="I92" s="173">
        <v>-2.8</v>
      </c>
      <c r="J92" s="173">
        <v>-14.1</v>
      </c>
      <c r="K92" s="173">
        <v>-34.9</v>
      </c>
      <c r="L92" s="173">
        <v>4.1</v>
      </c>
      <c r="M92" s="173">
        <v>-21.3</v>
      </c>
      <c r="N92" s="173">
        <v>-19.8</v>
      </c>
      <c r="O92" s="173">
        <v>-13.7</v>
      </c>
      <c r="P92" s="173">
        <v>27</v>
      </c>
      <c r="Q92" s="173">
        <v>-10.1</v>
      </c>
      <c r="R92" s="173">
        <v>-0.3</v>
      </c>
      <c r="S92" s="173">
        <v>-26.9</v>
      </c>
    </row>
    <row r="93" spans="1:35" ht="27" customHeight="1">
      <c r="A93" s="654" t="s">
        <v>272</v>
      </c>
      <c r="B93" s="654"/>
      <c r="C93" s="655"/>
      <c r="D93" s="177">
        <v>5.5</v>
      </c>
      <c r="E93" s="176">
        <v>-8.8</v>
      </c>
      <c r="F93" s="176">
        <v>-4.3</v>
      </c>
      <c r="G93" s="176">
        <v>24.5</v>
      </c>
      <c r="H93" s="176">
        <v>22</v>
      </c>
      <c r="I93" s="176">
        <v>9.1</v>
      </c>
      <c r="J93" s="176">
        <v>15.6</v>
      </c>
      <c r="K93" s="176">
        <v>-5</v>
      </c>
      <c r="L93" s="176">
        <v>7.3</v>
      </c>
      <c r="M93" s="176">
        <v>-0.9</v>
      </c>
      <c r="N93" s="176">
        <v>-11.6</v>
      </c>
      <c r="O93" s="176">
        <v>7</v>
      </c>
      <c r="P93" s="176">
        <v>65.8</v>
      </c>
      <c r="Q93" s="176">
        <v>8.7</v>
      </c>
      <c r="R93" s="176">
        <v>25</v>
      </c>
      <c r="S93" s="176">
        <v>-3.7</v>
      </c>
      <c r="T93" s="331"/>
      <c r="U93" s="331"/>
      <c r="V93" s="331"/>
      <c r="W93" s="331"/>
      <c r="X93" s="331"/>
      <c r="Y93" s="331"/>
      <c r="Z93" s="331"/>
      <c r="AA93" s="331"/>
      <c r="AB93" s="331"/>
      <c r="AC93" s="331"/>
      <c r="AD93" s="331"/>
      <c r="AE93" s="331"/>
      <c r="AF93" s="331"/>
      <c r="AG93" s="331"/>
      <c r="AH93" s="331"/>
      <c r="AI93" s="331"/>
    </row>
    <row r="94" spans="1:36" s="330" customFormat="1" ht="27" customHeight="1">
      <c r="A94" s="150"/>
      <c r="B94" s="150"/>
      <c r="C94" s="150"/>
      <c r="D94" s="338"/>
      <c r="E94" s="338"/>
      <c r="F94" s="338"/>
      <c r="G94" s="338"/>
      <c r="H94" s="338"/>
      <c r="I94" s="338"/>
      <c r="J94" s="338"/>
      <c r="K94" s="338"/>
      <c r="L94" s="338"/>
      <c r="M94" s="338"/>
      <c r="N94" s="338"/>
      <c r="O94" s="338"/>
      <c r="P94" s="338"/>
      <c r="Q94" s="338"/>
      <c r="R94" s="338"/>
      <c r="S94" s="338"/>
      <c r="T94" s="316"/>
      <c r="U94" s="316"/>
      <c r="V94" s="316"/>
      <c r="W94" s="316"/>
      <c r="X94" s="316"/>
      <c r="Y94" s="316"/>
      <c r="Z94" s="316"/>
      <c r="AA94" s="316"/>
      <c r="AB94" s="316"/>
      <c r="AC94" s="316"/>
      <c r="AD94" s="316"/>
      <c r="AE94" s="316"/>
      <c r="AF94" s="316"/>
      <c r="AG94" s="316"/>
      <c r="AH94" s="316"/>
      <c r="AI94" s="316"/>
      <c r="AJ94" s="316"/>
    </row>
  </sheetData>
  <sheetProtection/>
  <mergeCells count="11">
    <mergeCell ref="A93:C93"/>
    <mergeCell ref="G2:N2"/>
    <mergeCell ref="A50:C52"/>
    <mergeCell ref="D53:R53"/>
    <mergeCell ref="D73:S73"/>
    <mergeCell ref="D27:S27"/>
    <mergeCell ref="A47:C47"/>
    <mergeCell ref="H49:O49"/>
    <mergeCell ref="H3:O3"/>
    <mergeCell ref="A4:C6"/>
    <mergeCell ref="D7:R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Ｐゴシック,標準"&amp;12- 11 -</oddFooter>
  </headerFooter>
  <rowBreaks count="1" manualBreakCount="1">
    <brk id="93" max="255" man="1"/>
  </rowBreaks>
</worksheet>
</file>

<file path=xl/worksheets/sheet15.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6" bestFit="1" customWidth="1"/>
    <col min="2" max="2" width="3.19921875" style="316" bestFit="1" customWidth="1"/>
    <col min="3" max="3" width="3.09765625" style="316" bestFit="1" customWidth="1"/>
    <col min="4" max="19" width="8.19921875" style="316" customWidth="1"/>
    <col min="20" max="35" width="7.59765625" style="316" customWidth="1"/>
    <col min="36" max="16384" width="9" style="316" customWidth="1"/>
  </cols>
  <sheetData>
    <row r="1" spans="1:31" ht="18.75">
      <c r="A1" s="317"/>
      <c r="B1" s="317"/>
      <c r="C1" s="317"/>
      <c r="D1" s="317"/>
      <c r="E1" s="142"/>
      <c r="F1" s="142"/>
      <c r="G1" s="198"/>
      <c r="H1" s="198"/>
      <c r="I1" s="198"/>
      <c r="J1" s="198"/>
      <c r="K1" s="198"/>
      <c r="L1" s="198"/>
      <c r="M1" s="198"/>
      <c r="N1" s="198"/>
      <c r="O1" s="198"/>
      <c r="P1" s="142"/>
      <c r="Q1" s="142"/>
      <c r="R1" s="317"/>
      <c r="S1" s="142"/>
      <c r="T1" s="142"/>
      <c r="U1" s="142"/>
      <c r="V1" s="142"/>
      <c r="W1" s="142"/>
      <c r="X1" s="142"/>
      <c r="Y1" s="142"/>
      <c r="Z1" s="142"/>
      <c r="AA1" s="142"/>
      <c r="AB1" s="142"/>
      <c r="AC1" s="142"/>
      <c r="AD1" s="142"/>
      <c r="AE1" s="142"/>
    </row>
    <row r="2" spans="1:31" ht="18.75">
      <c r="A2" s="317"/>
      <c r="B2" s="317"/>
      <c r="C2" s="317"/>
      <c r="D2" s="317"/>
      <c r="E2" s="142"/>
      <c r="F2" s="142"/>
      <c r="G2" s="663" t="s">
        <v>78</v>
      </c>
      <c r="H2" s="663"/>
      <c r="I2" s="663"/>
      <c r="J2" s="663"/>
      <c r="K2" s="663"/>
      <c r="L2" s="663"/>
      <c r="M2" s="663"/>
      <c r="N2" s="663"/>
      <c r="O2" s="315"/>
      <c r="P2" s="142"/>
      <c r="Q2" s="142"/>
      <c r="R2" s="317"/>
      <c r="S2" s="142"/>
      <c r="T2" s="142"/>
      <c r="U2" s="142"/>
      <c r="V2" s="142"/>
      <c r="W2" s="142"/>
      <c r="X2" s="142"/>
      <c r="Y2" s="142"/>
      <c r="Z2" s="142"/>
      <c r="AA2" s="142"/>
      <c r="AB2" s="142"/>
      <c r="AC2" s="142"/>
      <c r="AD2" s="142"/>
      <c r="AE2" s="142"/>
    </row>
    <row r="3" spans="1:19" ht="17.25">
      <c r="A3" s="159" t="s">
        <v>223</v>
      </c>
      <c r="B3" s="318"/>
      <c r="C3" s="318"/>
      <c r="H3" s="664"/>
      <c r="I3" s="664"/>
      <c r="J3" s="664"/>
      <c r="K3" s="664"/>
      <c r="L3" s="664"/>
      <c r="M3" s="664"/>
      <c r="N3" s="664"/>
      <c r="O3" s="664"/>
      <c r="S3" s="151" t="s">
        <v>688</v>
      </c>
    </row>
    <row r="4" spans="1:19" ht="13.5">
      <c r="A4" s="656" t="s">
        <v>379</v>
      </c>
      <c r="B4" s="656"/>
      <c r="C4" s="657"/>
      <c r="D4" s="143" t="s">
        <v>13</v>
      </c>
      <c r="E4" s="143" t="s">
        <v>14</v>
      </c>
      <c r="F4" s="143" t="s">
        <v>15</v>
      </c>
      <c r="G4" s="143" t="s">
        <v>16</v>
      </c>
      <c r="H4" s="143" t="s">
        <v>17</v>
      </c>
      <c r="I4" s="143" t="s">
        <v>18</v>
      </c>
      <c r="J4" s="143" t="s">
        <v>19</v>
      </c>
      <c r="K4" s="143" t="s">
        <v>20</v>
      </c>
      <c r="L4" s="143" t="s">
        <v>21</v>
      </c>
      <c r="M4" s="143" t="s">
        <v>22</v>
      </c>
      <c r="N4" s="143" t="s">
        <v>23</v>
      </c>
      <c r="O4" s="143" t="s">
        <v>24</v>
      </c>
      <c r="P4" s="143" t="s">
        <v>25</v>
      </c>
      <c r="Q4" s="143" t="s">
        <v>26</v>
      </c>
      <c r="R4" s="143" t="s">
        <v>27</v>
      </c>
      <c r="S4" s="143" t="s">
        <v>28</v>
      </c>
    </row>
    <row r="5" spans="1:19" ht="13.5">
      <c r="A5" s="658"/>
      <c r="B5" s="658"/>
      <c r="C5" s="659"/>
      <c r="D5" s="144" t="s">
        <v>392</v>
      </c>
      <c r="E5" s="144"/>
      <c r="F5" s="144"/>
      <c r="G5" s="144" t="s">
        <v>450</v>
      </c>
      <c r="H5" s="144" t="s">
        <v>393</v>
      </c>
      <c r="I5" s="144" t="s">
        <v>394</v>
      </c>
      <c r="J5" s="144" t="s">
        <v>395</v>
      </c>
      <c r="K5" s="144" t="s">
        <v>396</v>
      </c>
      <c r="L5" s="145" t="s">
        <v>397</v>
      </c>
      <c r="M5" s="146" t="s">
        <v>398</v>
      </c>
      <c r="N5" s="145" t="s">
        <v>457</v>
      </c>
      <c r="O5" s="145" t="s">
        <v>399</v>
      </c>
      <c r="P5" s="145" t="s">
        <v>400</v>
      </c>
      <c r="Q5" s="145" t="s">
        <v>401</v>
      </c>
      <c r="R5" s="145" t="s">
        <v>402</v>
      </c>
      <c r="S5" s="189" t="s">
        <v>158</v>
      </c>
    </row>
    <row r="6" spans="1:19" ht="18" customHeight="1">
      <c r="A6" s="660"/>
      <c r="B6" s="660"/>
      <c r="C6" s="661"/>
      <c r="D6" s="147" t="s">
        <v>403</v>
      </c>
      <c r="E6" s="147" t="s">
        <v>270</v>
      </c>
      <c r="F6" s="147" t="s">
        <v>271</v>
      </c>
      <c r="G6" s="147" t="s">
        <v>451</v>
      </c>
      <c r="H6" s="147" t="s">
        <v>404</v>
      </c>
      <c r="I6" s="147" t="s">
        <v>405</v>
      </c>
      <c r="J6" s="147" t="s">
        <v>406</v>
      </c>
      <c r="K6" s="147" t="s">
        <v>407</v>
      </c>
      <c r="L6" s="148" t="s">
        <v>408</v>
      </c>
      <c r="M6" s="149" t="s">
        <v>409</v>
      </c>
      <c r="N6" s="148" t="s">
        <v>458</v>
      </c>
      <c r="O6" s="148" t="s">
        <v>410</v>
      </c>
      <c r="P6" s="149" t="s">
        <v>411</v>
      </c>
      <c r="Q6" s="149" t="s">
        <v>412</v>
      </c>
      <c r="R6" s="148" t="s">
        <v>455</v>
      </c>
      <c r="S6" s="148" t="s">
        <v>159</v>
      </c>
    </row>
    <row r="7" spans="1:19" ht="15.75" customHeight="1">
      <c r="A7" s="164"/>
      <c r="B7" s="164"/>
      <c r="C7" s="164"/>
      <c r="D7" s="662" t="s">
        <v>449</v>
      </c>
      <c r="E7" s="662"/>
      <c r="F7" s="662"/>
      <c r="G7" s="662"/>
      <c r="H7" s="662"/>
      <c r="I7" s="662"/>
      <c r="J7" s="662"/>
      <c r="K7" s="662"/>
      <c r="L7" s="662"/>
      <c r="M7" s="662"/>
      <c r="N7" s="662"/>
      <c r="O7" s="662"/>
      <c r="P7" s="662"/>
      <c r="Q7" s="662"/>
      <c r="R7" s="662"/>
      <c r="S7" s="164"/>
    </row>
    <row r="8" spans="1:19" ht="13.5" customHeight="1">
      <c r="A8" s="319" t="s">
        <v>413</v>
      </c>
      <c r="B8" s="319" t="s">
        <v>452</v>
      </c>
      <c r="C8" s="320" t="s">
        <v>414</v>
      </c>
      <c r="D8" s="321">
        <v>99.4</v>
      </c>
      <c r="E8" s="322">
        <v>103.9</v>
      </c>
      <c r="F8" s="322">
        <v>102.5</v>
      </c>
      <c r="G8" s="322">
        <v>135.6</v>
      </c>
      <c r="H8" s="322">
        <v>101.5</v>
      </c>
      <c r="I8" s="322">
        <v>101.6</v>
      </c>
      <c r="J8" s="322">
        <v>100.6</v>
      </c>
      <c r="K8" s="322">
        <v>92.5</v>
      </c>
      <c r="L8" s="323">
        <v>91.6</v>
      </c>
      <c r="M8" s="323">
        <v>99</v>
      </c>
      <c r="N8" s="323">
        <v>93.4</v>
      </c>
      <c r="O8" s="323">
        <v>117.4</v>
      </c>
      <c r="P8" s="322">
        <v>96.3</v>
      </c>
      <c r="Q8" s="322">
        <v>92.4</v>
      </c>
      <c r="R8" s="322">
        <v>96.1</v>
      </c>
      <c r="S8" s="323">
        <v>97.9</v>
      </c>
    </row>
    <row r="9" spans="1:19" ht="13.5" customHeight="1">
      <c r="A9" s="324"/>
      <c r="B9" s="324" t="s">
        <v>95</v>
      </c>
      <c r="C9" s="325"/>
      <c r="D9" s="326">
        <v>99.9</v>
      </c>
      <c r="E9" s="160">
        <v>102</v>
      </c>
      <c r="F9" s="160">
        <v>103.3</v>
      </c>
      <c r="G9" s="160">
        <v>115</v>
      </c>
      <c r="H9" s="160">
        <v>103.6</v>
      </c>
      <c r="I9" s="160">
        <v>101.9</v>
      </c>
      <c r="J9" s="160">
        <v>100.1</v>
      </c>
      <c r="K9" s="160">
        <v>91.8</v>
      </c>
      <c r="L9" s="327">
        <v>94.1</v>
      </c>
      <c r="M9" s="327">
        <v>96.3</v>
      </c>
      <c r="N9" s="327">
        <v>94.2</v>
      </c>
      <c r="O9" s="327">
        <v>112.1</v>
      </c>
      <c r="P9" s="160">
        <v>99.1</v>
      </c>
      <c r="Q9" s="160">
        <v>95.7</v>
      </c>
      <c r="R9" s="160">
        <v>101.2</v>
      </c>
      <c r="S9" s="327">
        <v>95.7</v>
      </c>
    </row>
    <row r="10" spans="1:19" ht="13.5">
      <c r="A10" s="324"/>
      <c r="B10" s="324" t="s">
        <v>97</v>
      </c>
      <c r="C10" s="325"/>
      <c r="D10" s="326">
        <v>99.4</v>
      </c>
      <c r="E10" s="160">
        <v>101.6</v>
      </c>
      <c r="F10" s="160">
        <v>102.1</v>
      </c>
      <c r="G10" s="160">
        <v>108.2</v>
      </c>
      <c r="H10" s="160">
        <v>100</v>
      </c>
      <c r="I10" s="160">
        <v>102.1</v>
      </c>
      <c r="J10" s="160">
        <v>98.7</v>
      </c>
      <c r="K10" s="160">
        <v>91.8</v>
      </c>
      <c r="L10" s="327">
        <v>98.3</v>
      </c>
      <c r="M10" s="327">
        <v>98.7</v>
      </c>
      <c r="N10" s="327">
        <v>95.8</v>
      </c>
      <c r="O10" s="327">
        <v>105.5</v>
      </c>
      <c r="P10" s="160">
        <v>98</v>
      </c>
      <c r="Q10" s="160">
        <v>97.2</v>
      </c>
      <c r="R10" s="160">
        <v>101.9</v>
      </c>
      <c r="S10" s="327">
        <v>95.7</v>
      </c>
    </row>
    <row r="11" spans="1:19" ht="13.5" customHeight="1">
      <c r="A11" s="324"/>
      <c r="B11" s="324" t="s">
        <v>98</v>
      </c>
      <c r="C11" s="325"/>
      <c r="D11" s="326">
        <v>99.3</v>
      </c>
      <c r="E11" s="160">
        <v>100.2</v>
      </c>
      <c r="F11" s="160">
        <v>99.9</v>
      </c>
      <c r="G11" s="160">
        <v>116.9</v>
      </c>
      <c r="H11" s="160">
        <v>99.1</v>
      </c>
      <c r="I11" s="160">
        <v>100.3</v>
      </c>
      <c r="J11" s="160">
        <v>97.3</v>
      </c>
      <c r="K11" s="160">
        <v>99.3</v>
      </c>
      <c r="L11" s="327">
        <v>98.7</v>
      </c>
      <c r="M11" s="327">
        <v>97.9</v>
      </c>
      <c r="N11" s="327">
        <v>95.9</v>
      </c>
      <c r="O11" s="327">
        <v>102.1</v>
      </c>
      <c r="P11" s="160">
        <v>100.1</v>
      </c>
      <c r="Q11" s="160">
        <v>99.8</v>
      </c>
      <c r="R11" s="160">
        <v>102.4</v>
      </c>
      <c r="S11" s="327">
        <v>99.9</v>
      </c>
    </row>
    <row r="12" spans="1:19" ht="13.5" customHeight="1">
      <c r="A12" s="324"/>
      <c r="B12" s="324" t="s">
        <v>689</v>
      </c>
      <c r="C12" s="325"/>
      <c r="D12" s="328">
        <v>100</v>
      </c>
      <c r="E12" s="329">
        <v>100</v>
      </c>
      <c r="F12" s="329">
        <v>100</v>
      </c>
      <c r="G12" s="329">
        <v>100</v>
      </c>
      <c r="H12" s="329">
        <v>100</v>
      </c>
      <c r="I12" s="329">
        <v>100</v>
      </c>
      <c r="J12" s="329">
        <v>100</v>
      </c>
      <c r="K12" s="329">
        <v>100</v>
      </c>
      <c r="L12" s="329">
        <v>100</v>
      </c>
      <c r="M12" s="329">
        <v>100</v>
      </c>
      <c r="N12" s="329">
        <v>100</v>
      </c>
      <c r="O12" s="329">
        <v>100</v>
      </c>
      <c r="P12" s="329">
        <v>100</v>
      </c>
      <c r="Q12" s="329">
        <v>100</v>
      </c>
      <c r="R12" s="329">
        <v>100</v>
      </c>
      <c r="S12" s="329">
        <v>100</v>
      </c>
    </row>
    <row r="13" spans="1:19" ht="13.5" customHeight="1">
      <c r="A13" s="229"/>
      <c r="B13" s="170" t="s">
        <v>693</v>
      </c>
      <c r="C13" s="230"/>
      <c r="D13" s="174">
        <v>100.2</v>
      </c>
      <c r="E13" s="175">
        <v>101.7</v>
      </c>
      <c r="F13" s="175">
        <v>98.7</v>
      </c>
      <c r="G13" s="175">
        <v>116.1</v>
      </c>
      <c r="H13" s="175">
        <v>108</v>
      </c>
      <c r="I13" s="175">
        <v>100</v>
      </c>
      <c r="J13" s="175">
        <v>98.9</v>
      </c>
      <c r="K13" s="175">
        <v>100.7</v>
      </c>
      <c r="L13" s="175">
        <v>101.2</v>
      </c>
      <c r="M13" s="175">
        <v>102.1</v>
      </c>
      <c r="N13" s="175">
        <v>102.6</v>
      </c>
      <c r="O13" s="175">
        <v>94.8</v>
      </c>
      <c r="P13" s="175">
        <v>102.4</v>
      </c>
      <c r="Q13" s="175">
        <v>100.7</v>
      </c>
      <c r="R13" s="175">
        <v>96.7</v>
      </c>
      <c r="S13" s="175">
        <v>102.3</v>
      </c>
    </row>
    <row r="14" spans="1:19" ht="13.5" customHeight="1">
      <c r="A14" s="324"/>
      <c r="B14" s="324" t="s">
        <v>417</v>
      </c>
      <c r="C14" s="325"/>
      <c r="D14" s="328">
        <v>100.2</v>
      </c>
      <c r="E14" s="329">
        <v>101.5</v>
      </c>
      <c r="F14" s="329">
        <v>99</v>
      </c>
      <c r="G14" s="329">
        <v>116.6</v>
      </c>
      <c r="H14" s="329">
        <v>108</v>
      </c>
      <c r="I14" s="329">
        <v>100.9</v>
      </c>
      <c r="J14" s="329">
        <v>100.1</v>
      </c>
      <c r="K14" s="329">
        <v>100.3</v>
      </c>
      <c r="L14" s="329">
        <v>102.7</v>
      </c>
      <c r="M14" s="329">
        <v>101.5</v>
      </c>
      <c r="N14" s="329">
        <v>100.8</v>
      </c>
      <c r="O14" s="329">
        <v>98.3</v>
      </c>
      <c r="P14" s="329">
        <v>100</v>
      </c>
      <c r="Q14" s="329">
        <v>100.1</v>
      </c>
      <c r="R14" s="329">
        <v>97.2</v>
      </c>
      <c r="S14" s="329">
        <v>101.8</v>
      </c>
    </row>
    <row r="15" spans="1:19" ht="13.5" customHeight="1">
      <c r="A15" s="324"/>
      <c r="B15" s="324" t="s">
        <v>418</v>
      </c>
      <c r="C15" s="325"/>
      <c r="D15" s="328">
        <v>100.6</v>
      </c>
      <c r="E15" s="329">
        <v>102.1</v>
      </c>
      <c r="F15" s="329">
        <v>99.3</v>
      </c>
      <c r="G15" s="329">
        <v>115.4</v>
      </c>
      <c r="H15" s="329">
        <v>108.9</v>
      </c>
      <c r="I15" s="329">
        <v>100.1</v>
      </c>
      <c r="J15" s="329">
        <v>101.5</v>
      </c>
      <c r="K15" s="329">
        <v>101.3</v>
      </c>
      <c r="L15" s="329">
        <v>102.6</v>
      </c>
      <c r="M15" s="329">
        <v>101.9</v>
      </c>
      <c r="N15" s="329">
        <v>100.5</v>
      </c>
      <c r="O15" s="329">
        <v>95.7</v>
      </c>
      <c r="P15" s="329">
        <v>102.5</v>
      </c>
      <c r="Q15" s="329">
        <v>100.3</v>
      </c>
      <c r="R15" s="329">
        <v>96.7</v>
      </c>
      <c r="S15" s="329">
        <v>102.4</v>
      </c>
    </row>
    <row r="16" spans="1:19" ht="13.5" customHeight="1">
      <c r="A16" s="324"/>
      <c r="B16" s="324" t="s">
        <v>419</v>
      </c>
      <c r="C16" s="325"/>
      <c r="D16" s="328">
        <v>100.8</v>
      </c>
      <c r="E16" s="329">
        <v>101.5</v>
      </c>
      <c r="F16" s="329">
        <v>99.8</v>
      </c>
      <c r="G16" s="329">
        <v>111.6</v>
      </c>
      <c r="H16" s="329">
        <v>108.9</v>
      </c>
      <c r="I16" s="329">
        <v>100.7</v>
      </c>
      <c r="J16" s="329">
        <v>101.4</v>
      </c>
      <c r="K16" s="329">
        <v>100.7</v>
      </c>
      <c r="L16" s="329">
        <v>101.6</v>
      </c>
      <c r="M16" s="329">
        <v>102.6</v>
      </c>
      <c r="N16" s="329">
        <v>100.5</v>
      </c>
      <c r="O16" s="329">
        <v>92.9</v>
      </c>
      <c r="P16" s="329">
        <v>102.9</v>
      </c>
      <c r="Q16" s="329">
        <v>101</v>
      </c>
      <c r="R16" s="329">
        <v>96.8</v>
      </c>
      <c r="S16" s="329">
        <v>102.2</v>
      </c>
    </row>
    <row r="17" spans="1:19" ht="13.5" customHeight="1">
      <c r="A17" s="324"/>
      <c r="B17" s="324" t="s">
        <v>420</v>
      </c>
      <c r="C17" s="325"/>
      <c r="D17" s="328">
        <v>100.5</v>
      </c>
      <c r="E17" s="329">
        <v>101.6</v>
      </c>
      <c r="F17" s="329">
        <v>99.5</v>
      </c>
      <c r="G17" s="329">
        <v>115.2</v>
      </c>
      <c r="H17" s="329">
        <v>109.2</v>
      </c>
      <c r="I17" s="329">
        <v>99.9</v>
      </c>
      <c r="J17" s="329">
        <v>98.4</v>
      </c>
      <c r="K17" s="329">
        <v>101.6</v>
      </c>
      <c r="L17" s="329">
        <v>102.2</v>
      </c>
      <c r="M17" s="329">
        <v>102.8</v>
      </c>
      <c r="N17" s="329">
        <v>102.6</v>
      </c>
      <c r="O17" s="329">
        <v>92.6</v>
      </c>
      <c r="P17" s="329">
        <v>103.5</v>
      </c>
      <c r="Q17" s="329">
        <v>101.3</v>
      </c>
      <c r="R17" s="329">
        <v>96.5</v>
      </c>
      <c r="S17" s="329">
        <v>101.9</v>
      </c>
    </row>
    <row r="18" spans="1:19" ht="13.5" customHeight="1">
      <c r="A18" s="324"/>
      <c r="B18" s="324" t="s">
        <v>421</v>
      </c>
      <c r="C18" s="325"/>
      <c r="D18" s="328">
        <v>100.2</v>
      </c>
      <c r="E18" s="329">
        <v>100</v>
      </c>
      <c r="F18" s="329">
        <v>98.7</v>
      </c>
      <c r="G18" s="329">
        <v>115.1</v>
      </c>
      <c r="H18" s="329">
        <v>107.1</v>
      </c>
      <c r="I18" s="329">
        <v>99.7</v>
      </c>
      <c r="J18" s="329">
        <v>98.7</v>
      </c>
      <c r="K18" s="329">
        <v>102.8</v>
      </c>
      <c r="L18" s="329">
        <v>101.8</v>
      </c>
      <c r="M18" s="329">
        <v>102.7</v>
      </c>
      <c r="N18" s="329">
        <v>105.2</v>
      </c>
      <c r="O18" s="329">
        <v>91.7</v>
      </c>
      <c r="P18" s="329">
        <v>101.2</v>
      </c>
      <c r="Q18" s="329">
        <v>100.9</v>
      </c>
      <c r="R18" s="329">
        <v>96.7</v>
      </c>
      <c r="S18" s="329">
        <v>100.7</v>
      </c>
    </row>
    <row r="19" spans="1:19" ht="13.5" customHeight="1">
      <c r="A19" s="324"/>
      <c r="B19" s="324" t="s">
        <v>422</v>
      </c>
      <c r="C19" s="325"/>
      <c r="D19" s="328">
        <v>99.9</v>
      </c>
      <c r="E19" s="329">
        <v>99.7</v>
      </c>
      <c r="F19" s="329">
        <v>98.3</v>
      </c>
      <c r="G19" s="329">
        <v>116.2</v>
      </c>
      <c r="H19" s="329">
        <v>106.3</v>
      </c>
      <c r="I19" s="329">
        <v>100</v>
      </c>
      <c r="J19" s="329">
        <v>97.8</v>
      </c>
      <c r="K19" s="329">
        <v>101.6</v>
      </c>
      <c r="L19" s="329">
        <v>101.9</v>
      </c>
      <c r="M19" s="329">
        <v>102.2</v>
      </c>
      <c r="N19" s="329">
        <v>101.9</v>
      </c>
      <c r="O19" s="329">
        <v>91.8</v>
      </c>
      <c r="P19" s="329">
        <v>104.2</v>
      </c>
      <c r="Q19" s="329">
        <v>101.4</v>
      </c>
      <c r="R19" s="329">
        <v>96.7</v>
      </c>
      <c r="S19" s="329">
        <v>102.3</v>
      </c>
    </row>
    <row r="20" spans="1:19" ht="13.5" customHeight="1">
      <c r="A20" s="324"/>
      <c r="B20" s="324" t="s">
        <v>391</v>
      </c>
      <c r="C20" s="325"/>
      <c r="D20" s="328">
        <v>100.1</v>
      </c>
      <c r="E20" s="329">
        <v>100.5</v>
      </c>
      <c r="F20" s="329">
        <v>98.3</v>
      </c>
      <c r="G20" s="329">
        <v>117.6</v>
      </c>
      <c r="H20" s="329">
        <v>109.1</v>
      </c>
      <c r="I20" s="329">
        <v>101.5</v>
      </c>
      <c r="J20" s="329">
        <v>97.4</v>
      </c>
      <c r="K20" s="329">
        <v>100.3</v>
      </c>
      <c r="L20" s="329">
        <v>102.4</v>
      </c>
      <c r="M20" s="329">
        <v>102.9</v>
      </c>
      <c r="N20" s="329">
        <v>102</v>
      </c>
      <c r="O20" s="329">
        <v>92.2</v>
      </c>
      <c r="P20" s="329">
        <v>103.9</v>
      </c>
      <c r="Q20" s="329">
        <v>101.1</v>
      </c>
      <c r="R20" s="329">
        <v>95.9</v>
      </c>
      <c r="S20" s="329">
        <v>103.4</v>
      </c>
    </row>
    <row r="21" spans="1:19" ht="13.5" customHeight="1">
      <c r="A21" s="324"/>
      <c r="B21" s="324" t="s">
        <v>423</v>
      </c>
      <c r="C21" s="325"/>
      <c r="D21" s="328">
        <v>100.3</v>
      </c>
      <c r="E21" s="329">
        <v>102.6</v>
      </c>
      <c r="F21" s="329">
        <v>98.8</v>
      </c>
      <c r="G21" s="329">
        <v>118.9</v>
      </c>
      <c r="H21" s="329">
        <v>109.7</v>
      </c>
      <c r="I21" s="329">
        <v>99.6</v>
      </c>
      <c r="J21" s="329">
        <v>97.5</v>
      </c>
      <c r="K21" s="329">
        <v>100.2</v>
      </c>
      <c r="L21" s="329">
        <v>101.1</v>
      </c>
      <c r="M21" s="329">
        <v>103.2</v>
      </c>
      <c r="N21" s="329">
        <v>103.5</v>
      </c>
      <c r="O21" s="329">
        <v>92.6</v>
      </c>
      <c r="P21" s="329">
        <v>103.8</v>
      </c>
      <c r="Q21" s="329">
        <v>101.4</v>
      </c>
      <c r="R21" s="329">
        <v>96.5</v>
      </c>
      <c r="S21" s="329">
        <v>102.7</v>
      </c>
    </row>
    <row r="22" spans="1:19" ht="13.5" customHeight="1">
      <c r="A22" s="324"/>
      <c r="B22" s="324" t="s">
        <v>448</v>
      </c>
      <c r="C22" s="325"/>
      <c r="D22" s="328">
        <v>100.1</v>
      </c>
      <c r="E22" s="329">
        <v>103</v>
      </c>
      <c r="F22" s="329">
        <v>98.8</v>
      </c>
      <c r="G22" s="329">
        <v>118.7</v>
      </c>
      <c r="H22" s="329">
        <v>109.6</v>
      </c>
      <c r="I22" s="329">
        <v>99.5</v>
      </c>
      <c r="J22" s="329">
        <v>96.7</v>
      </c>
      <c r="K22" s="329">
        <v>100</v>
      </c>
      <c r="L22" s="329">
        <v>102</v>
      </c>
      <c r="M22" s="329">
        <v>102.8</v>
      </c>
      <c r="N22" s="329">
        <v>103.8</v>
      </c>
      <c r="O22" s="329">
        <v>91.3</v>
      </c>
      <c r="P22" s="329">
        <v>103.7</v>
      </c>
      <c r="Q22" s="329">
        <v>100.9</v>
      </c>
      <c r="R22" s="329">
        <v>95.8</v>
      </c>
      <c r="S22" s="329">
        <v>102.3</v>
      </c>
    </row>
    <row r="23" spans="1:19" ht="13.5" customHeight="1">
      <c r="A23" s="324" t="s">
        <v>691</v>
      </c>
      <c r="B23" s="324" t="s">
        <v>424</v>
      </c>
      <c r="C23" s="325" t="s">
        <v>99</v>
      </c>
      <c r="D23" s="328">
        <v>100.1</v>
      </c>
      <c r="E23" s="329">
        <v>103.6</v>
      </c>
      <c r="F23" s="329">
        <v>98.9</v>
      </c>
      <c r="G23" s="329">
        <v>120</v>
      </c>
      <c r="H23" s="329">
        <v>108.8</v>
      </c>
      <c r="I23" s="329">
        <v>99.9</v>
      </c>
      <c r="J23" s="329">
        <v>96.3</v>
      </c>
      <c r="K23" s="329">
        <v>99.5</v>
      </c>
      <c r="L23" s="329">
        <v>101.9</v>
      </c>
      <c r="M23" s="329">
        <v>100.2</v>
      </c>
      <c r="N23" s="329">
        <v>105</v>
      </c>
      <c r="O23" s="329">
        <v>90.1</v>
      </c>
      <c r="P23" s="329">
        <v>104</v>
      </c>
      <c r="Q23" s="329">
        <v>100.7</v>
      </c>
      <c r="R23" s="329">
        <v>94.6</v>
      </c>
      <c r="S23" s="329">
        <v>103.2</v>
      </c>
    </row>
    <row r="24" spans="1:46" ht="13.5" customHeight="1">
      <c r="A24" s="324"/>
      <c r="B24" s="324" t="s">
        <v>415</v>
      </c>
      <c r="C24" s="325"/>
      <c r="D24" s="328">
        <v>100</v>
      </c>
      <c r="E24" s="329">
        <v>103.7</v>
      </c>
      <c r="F24" s="329">
        <v>99</v>
      </c>
      <c r="G24" s="329">
        <v>117.4</v>
      </c>
      <c r="H24" s="329">
        <v>106.8</v>
      </c>
      <c r="I24" s="329">
        <v>100.4</v>
      </c>
      <c r="J24" s="329">
        <v>95.7</v>
      </c>
      <c r="K24" s="329">
        <v>99.6</v>
      </c>
      <c r="L24" s="329">
        <v>101.9</v>
      </c>
      <c r="M24" s="329">
        <v>98.5</v>
      </c>
      <c r="N24" s="329">
        <v>102.5</v>
      </c>
      <c r="O24" s="329">
        <v>90.3</v>
      </c>
      <c r="P24" s="329">
        <v>103.9</v>
      </c>
      <c r="Q24" s="329">
        <v>101.9</v>
      </c>
      <c r="R24" s="329">
        <v>94.4</v>
      </c>
      <c r="S24" s="329">
        <v>105</v>
      </c>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row>
    <row r="25" spans="1:46" ht="13.5" customHeight="1">
      <c r="A25" s="324"/>
      <c r="B25" s="324" t="s">
        <v>416</v>
      </c>
      <c r="C25" s="325"/>
      <c r="D25" s="328">
        <v>99.5</v>
      </c>
      <c r="E25" s="329">
        <v>104.4</v>
      </c>
      <c r="F25" s="329">
        <v>98.5</v>
      </c>
      <c r="G25" s="329">
        <v>118.6</v>
      </c>
      <c r="H25" s="329">
        <v>105.5</v>
      </c>
      <c r="I25" s="329">
        <v>100</v>
      </c>
      <c r="J25" s="329">
        <v>95</v>
      </c>
      <c r="K25" s="329">
        <v>100.5</v>
      </c>
      <c r="L25" s="329">
        <v>100.6</v>
      </c>
      <c r="M25" s="329">
        <v>98.9</v>
      </c>
      <c r="N25" s="329">
        <v>99.9</v>
      </c>
      <c r="O25" s="329">
        <v>90</v>
      </c>
      <c r="P25" s="329">
        <v>102.7</v>
      </c>
      <c r="Q25" s="329">
        <v>101.7</v>
      </c>
      <c r="R25" s="329">
        <v>94</v>
      </c>
      <c r="S25" s="329">
        <v>105.5</v>
      </c>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row>
    <row r="26" spans="1:46" ht="13.5" customHeight="1">
      <c r="A26" s="170"/>
      <c r="B26" s="336" t="s">
        <v>371</v>
      </c>
      <c r="C26" s="171"/>
      <c r="D26" s="172">
        <v>100.4</v>
      </c>
      <c r="E26" s="173">
        <v>107.6</v>
      </c>
      <c r="F26" s="173">
        <v>100.3</v>
      </c>
      <c r="G26" s="173">
        <v>113.1</v>
      </c>
      <c r="H26" s="173">
        <v>106.6</v>
      </c>
      <c r="I26" s="173">
        <v>100</v>
      </c>
      <c r="J26" s="173">
        <v>95.8</v>
      </c>
      <c r="K26" s="173">
        <v>99.8</v>
      </c>
      <c r="L26" s="173">
        <v>101.7</v>
      </c>
      <c r="M26" s="173">
        <v>100</v>
      </c>
      <c r="N26" s="173">
        <v>101</v>
      </c>
      <c r="O26" s="173">
        <v>90.6</v>
      </c>
      <c r="P26" s="173">
        <v>103.7</v>
      </c>
      <c r="Q26" s="173">
        <v>101.1</v>
      </c>
      <c r="R26" s="173">
        <v>98</v>
      </c>
      <c r="S26" s="173">
        <v>105.5</v>
      </c>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row>
    <row r="27" spans="1:19" ht="17.25" customHeight="1">
      <c r="A27" s="164"/>
      <c r="B27" s="164"/>
      <c r="C27" s="164"/>
      <c r="D27" s="652" t="s">
        <v>53</v>
      </c>
      <c r="E27" s="652"/>
      <c r="F27" s="652"/>
      <c r="G27" s="652"/>
      <c r="H27" s="652"/>
      <c r="I27" s="652"/>
      <c r="J27" s="652"/>
      <c r="K27" s="652"/>
      <c r="L27" s="652"/>
      <c r="M27" s="652"/>
      <c r="N27" s="652"/>
      <c r="O27" s="652"/>
      <c r="P27" s="652"/>
      <c r="Q27" s="652"/>
      <c r="R27" s="652"/>
      <c r="S27" s="652"/>
    </row>
    <row r="28" spans="1:19" ht="13.5" customHeight="1">
      <c r="A28" s="319" t="s">
        <v>413</v>
      </c>
      <c r="B28" s="319" t="s">
        <v>452</v>
      </c>
      <c r="C28" s="320" t="s">
        <v>414</v>
      </c>
      <c r="D28" s="321">
        <v>0.6</v>
      </c>
      <c r="E28" s="322">
        <v>0.2</v>
      </c>
      <c r="F28" s="322">
        <v>0</v>
      </c>
      <c r="G28" s="322">
        <v>17.7</v>
      </c>
      <c r="H28" s="322">
        <v>-0.3</v>
      </c>
      <c r="I28" s="322">
        <v>-0.5</v>
      </c>
      <c r="J28" s="322">
        <v>-1.8</v>
      </c>
      <c r="K28" s="322">
        <v>0.7</v>
      </c>
      <c r="L28" s="323">
        <v>-1.5</v>
      </c>
      <c r="M28" s="323">
        <v>1</v>
      </c>
      <c r="N28" s="323">
        <v>0.7</v>
      </c>
      <c r="O28" s="323">
        <v>-5.4</v>
      </c>
      <c r="P28" s="322">
        <v>-1.9</v>
      </c>
      <c r="Q28" s="322">
        <v>9.9</v>
      </c>
      <c r="R28" s="322">
        <v>-1</v>
      </c>
      <c r="S28" s="323">
        <v>0.1</v>
      </c>
    </row>
    <row r="29" spans="1:19" ht="13.5" customHeight="1">
      <c r="A29" s="324"/>
      <c r="B29" s="324" t="s">
        <v>95</v>
      </c>
      <c r="C29" s="325"/>
      <c r="D29" s="326">
        <v>0.5</v>
      </c>
      <c r="E29" s="160">
        <v>-1.7</v>
      </c>
      <c r="F29" s="160">
        <v>0.8</v>
      </c>
      <c r="G29" s="160">
        <v>-15.2</v>
      </c>
      <c r="H29" s="160">
        <v>2.1</v>
      </c>
      <c r="I29" s="160">
        <v>0.3</v>
      </c>
      <c r="J29" s="160">
        <v>-0.5</v>
      </c>
      <c r="K29" s="160">
        <v>-0.9</v>
      </c>
      <c r="L29" s="327">
        <v>2.7</v>
      </c>
      <c r="M29" s="327">
        <v>-2.8</v>
      </c>
      <c r="N29" s="327">
        <v>1</v>
      </c>
      <c r="O29" s="327">
        <v>-4.5</v>
      </c>
      <c r="P29" s="160">
        <v>3</v>
      </c>
      <c r="Q29" s="160">
        <v>3.6</v>
      </c>
      <c r="R29" s="160">
        <v>5.4</v>
      </c>
      <c r="S29" s="327">
        <v>-2.2</v>
      </c>
    </row>
    <row r="30" spans="1:19" ht="13.5" customHeight="1">
      <c r="A30" s="324"/>
      <c r="B30" s="324" t="s">
        <v>97</v>
      </c>
      <c r="C30" s="325"/>
      <c r="D30" s="326">
        <v>-0.5</v>
      </c>
      <c r="E30" s="160">
        <v>-0.5</v>
      </c>
      <c r="F30" s="160">
        <v>-1.1</v>
      </c>
      <c r="G30" s="160">
        <v>-5.9</v>
      </c>
      <c r="H30" s="160">
        <v>-3.4</v>
      </c>
      <c r="I30" s="160">
        <v>0.2</v>
      </c>
      <c r="J30" s="160">
        <v>-1.3</v>
      </c>
      <c r="K30" s="160">
        <v>0</v>
      </c>
      <c r="L30" s="327">
        <v>4.4</v>
      </c>
      <c r="M30" s="327">
        <v>2.5</v>
      </c>
      <c r="N30" s="327">
        <v>1.7</v>
      </c>
      <c r="O30" s="327">
        <v>-5.9</v>
      </c>
      <c r="P30" s="160">
        <v>-1.2</v>
      </c>
      <c r="Q30" s="160">
        <v>1.6</v>
      </c>
      <c r="R30" s="160">
        <v>0.6</v>
      </c>
      <c r="S30" s="327">
        <v>0</v>
      </c>
    </row>
    <row r="31" spans="1:19" ht="13.5" customHeight="1">
      <c r="A31" s="324"/>
      <c r="B31" s="324" t="s">
        <v>98</v>
      </c>
      <c r="C31" s="325"/>
      <c r="D31" s="326">
        <v>-0.1</v>
      </c>
      <c r="E31" s="160">
        <v>-1.3</v>
      </c>
      <c r="F31" s="160">
        <v>-2.2</v>
      </c>
      <c r="G31" s="160">
        <v>8.1</v>
      </c>
      <c r="H31" s="160">
        <v>-0.9</v>
      </c>
      <c r="I31" s="160">
        <v>-1.8</v>
      </c>
      <c r="J31" s="160">
        <v>-1.5</v>
      </c>
      <c r="K31" s="160">
        <v>8.2</v>
      </c>
      <c r="L31" s="327">
        <v>0.5</v>
      </c>
      <c r="M31" s="327">
        <v>-0.8</v>
      </c>
      <c r="N31" s="327">
        <v>0.1</v>
      </c>
      <c r="O31" s="327">
        <v>-3.2</v>
      </c>
      <c r="P31" s="160">
        <v>2.2</v>
      </c>
      <c r="Q31" s="160">
        <v>2.6</v>
      </c>
      <c r="R31" s="160">
        <v>0.6</v>
      </c>
      <c r="S31" s="327">
        <v>4.4</v>
      </c>
    </row>
    <row r="32" spans="1:19" ht="13.5" customHeight="1">
      <c r="A32" s="324"/>
      <c r="B32" s="324" t="s">
        <v>689</v>
      </c>
      <c r="C32" s="325"/>
      <c r="D32" s="326">
        <v>0.7</v>
      </c>
      <c r="E32" s="160">
        <v>-0.2</v>
      </c>
      <c r="F32" s="160">
        <v>0.1</v>
      </c>
      <c r="G32" s="160">
        <v>-14.5</v>
      </c>
      <c r="H32" s="160">
        <v>0.9</v>
      </c>
      <c r="I32" s="160">
        <v>-0.3</v>
      </c>
      <c r="J32" s="160">
        <v>2.7</v>
      </c>
      <c r="K32" s="160">
        <v>0.7</v>
      </c>
      <c r="L32" s="327">
        <v>1.3</v>
      </c>
      <c r="M32" s="327">
        <v>2.1</v>
      </c>
      <c r="N32" s="327">
        <v>4.3</v>
      </c>
      <c r="O32" s="327">
        <v>-2.1</v>
      </c>
      <c r="P32" s="160">
        <v>-0.1</v>
      </c>
      <c r="Q32" s="160">
        <v>0.3</v>
      </c>
      <c r="R32" s="160">
        <v>-2.4</v>
      </c>
      <c r="S32" s="327">
        <v>0.1</v>
      </c>
    </row>
    <row r="33" spans="1:19" ht="13.5" customHeight="1">
      <c r="A33" s="229"/>
      <c r="B33" s="170" t="s">
        <v>692</v>
      </c>
      <c r="C33" s="230"/>
      <c r="D33" s="174">
        <v>0.2</v>
      </c>
      <c r="E33" s="175">
        <v>1.7</v>
      </c>
      <c r="F33" s="175">
        <v>-1.3</v>
      </c>
      <c r="G33" s="175">
        <v>16.1</v>
      </c>
      <c r="H33" s="175">
        <v>7.9</v>
      </c>
      <c r="I33" s="175">
        <v>0</v>
      </c>
      <c r="J33" s="175">
        <v>-1</v>
      </c>
      <c r="K33" s="175">
        <v>0.7</v>
      </c>
      <c r="L33" s="175">
        <v>1.2</v>
      </c>
      <c r="M33" s="175">
        <v>2.2</v>
      </c>
      <c r="N33" s="175">
        <v>2.6</v>
      </c>
      <c r="O33" s="175">
        <v>-5.2</v>
      </c>
      <c r="P33" s="175">
        <v>2.4</v>
      </c>
      <c r="Q33" s="175">
        <v>0.7</v>
      </c>
      <c r="R33" s="175">
        <v>-3.3</v>
      </c>
      <c r="S33" s="175">
        <v>2.2</v>
      </c>
    </row>
    <row r="34" spans="1:19" ht="13.5" customHeight="1">
      <c r="A34" s="324"/>
      <c r="B34" s="324" t="s">
        <v>417</v>
      </c>
      <c r="C34" s="325"/>
      <c r="D34" s="328">
        <v>-0.2</v>
      </c>
      <c r="E34" s="329">
        <v>3.2</v>
      </c>
      <c r="F34" s="329">
        <v>-2.3</v>
      </c>
      <c r="G34" s="329">
        <v>-1.2</v>
      </c>
      <c r="H34" s="329">
        <v>11.1</v>
      </c>
      <c r="I34" s="329">
        <v>-0.3</v>
      </c>
      <c r="J34" s="329">
        <v>-0.5</v>
      </c>
      <c r="K34" s="329">
        <v>0.3</v>
      </c>
      <c r="L34" s="329">
        <v>1.6</v>
      </c>
      <c r="M34" s="329">
        <v>1.8</v>
      </c>
      <c r="N34" s="329">
        <v>5</v>
      </c>
      <c r="O34" s="329">
        <v>-2.5</v>
      </c>
      <c r="P34" s="329">
        <v>-3.4</v>
      </c>
      <c r="Q34" s="329">
        <v>1</v>
      </c>
      <c r="R34" s="329">
        <v>-2.8</v>
      </c>
      <c r="S34" s="329">
        <v>-0.2</v>
      </c>
    </row>
    <row r="35" spans="1:19" ht="13.5" customHeight="1">
      <c r="A35" s="324"/>
      <c r="B35" s="324" t="s">
        <v>418</v>
      </c>
      <c r="C35" s="325"/>
      <c r="D35" s="328">
        <v>0.1</v>
      </c>
      <c r="E35" s="329">
        <v>2.6</v>
      </c>
      <c r="F35" s="329">
        <v>-1.7</v>
      </c>
      <c r="G35" s="329">
        <v>-0.9</v>
      </c>
      <c r="H35" s="329">
        <v>10.9</v>
      </c>
      <c r="I35" s="329">
        <v>-0.3</v>
      </c>
      <c r="J35" s="329">
        <v>0.4</v>
      </c>
      <c r="K35" s="329">
        <v>1.8</v>
      </c>
      <c r="L35" s="329">
        <v>1.1</v>
      </c>
      <c r="M35" s="329">
        <v>2.2</v>
      </c>
      <c r="N35" s="329">
        <v>2.9</v>
      </c>
      <c r="O35" s="329">
        <v>-3.6</v>
      </c>
      <c r="P35" s="329">
        <v>-2.3</v>
      </c>
      <c r="Q35" s="329">
        <v>0.9</v>
      </c>
      <c r="R35" s="329">
        <v>-3.8</v>
      </c>
      <c r="S35" s="329">
        <v>1.7</v>
      </c>
    </row>
    <row r="36" spans="1:19" ht="13.5" customHeight="1">
      <c r="A36" s="324"/>
      <c r="B36" s="324" t="s">
        <v>419</v>
      </c>
      <c r="C36" s="325"/>
      <c r="D36" s="328">
        <v>0.2</v>
      </c>
      <c r="E36" s="329">
        <v>1.2</v>
      </c>
      <c r="F36" s="329">
        <v>-1.2</v>
      </c>
      <c r="G36" s="329">
        <v>-4.3</v>
      </c>
      <c r="H36" s="329">
        <v>10.4</v>
      </c>
      <c r="I36" s="329">
        <v>0.7</v>
      </c>
      <c r="J36" s="329">
        <v>0.2</v>
      </c>
      <c r="K36" s="329">
        <v>0.4</v>
      </c>
      <c r="L36" s="329">
        <v>1</v>
      </c>
      <c r="M36" s="329">
        <v>2.3</v>
      </c>
      <c r="N36" s="329">
        <v>3.5</v>
      </c>
      <c r="O36" s="329">
        <v>-7.8</v>
      </c>
      <c r="P36" s="329">
        <v>-1.3</v>
      </c>
      <c r="Q36" s="329">
        <v>0.3</v>
      </c>
      <c r="R36" s="329">
        <v>-1.6</v>
      </c>
      <c r="S36" s="329">
        <v>3.1</v>
      </c>
    </row>
    <row r="37" spans="1:19" ht="13.5" customHeight="1">
      <c r="A37" s="324"/>
      <c r="B37" s="324" t="s">
        <v>420</v>
      </c>
      <c r="C37" s="325"/>
      <c r="D37" s="328">
        <v>-0.2</v>
      </c>
      <c r="E37" s="329">
        <v>1.3</v>
      </c>
      <c r="F37" s="329">
        <v>-0.5</v>
      </c>
      <c r="G37" s="329">
        <v>39.6</v>
      </c>
      <c r="H37" s="329">
        <v>7</v>
      </c>
      <c r="I37" s="329">
        <v>-0.5</v>
      </c>
      <c r="J37" s="329">
        <v>-2.7</v>
      </c>
      <c r="K37" s="329">
        <v>1.1</v>
      </c>
      <c r="L37" s="329">
        <v>1.8</v>
      </c>
      <c r="M37" s="329">
        <v>2.5</v>
      </c>
      <c r="N37" s="329">
        <v>2.6</v>
      </c>
      <c r="O37" s="329">
        <v>-8.8</v>
      </c>
      <c r="P37" s="329">
        <v>-0.9</v>
      </c>
      <c r="Q37" s="329">
        <v>0.2</v>
      </c>
      <c r="R37" s="329">
        <v>-3.7</v>
      </c>
      <c r="S37" s="329">
        <v>1.6</v>
      </c>
    </row>
    <row r="38" spans="1:19" ht="13.5" customHeight="1">
      <c r="A38" s="324"/>
      <c r="B38" s="324" t="s">
        <v>421</v>
      </c>
      <c r="C38" s="325"/>
      <c r="D38" s="328">
        <v>0</v>
      </c>
      <c r="E38" s="329">
        <v>-0.4</v>
      </c>
      <c r="F38" s="329">
        <v>-1</v>
      </c>
      <c r="G38" s="329">
        <v>39.7</v>
      </c>
      <c r="H38" s="329">
        <v>4.7</v>
      </c>
      <c r="I38" s="329">
        <v>-0.6</v>
      </c>
      <c r="J38" s="329">
        <v>-2.8</v>
      </c>
      <c r="K38" s="329">
        <v>2.2</v>
      </c>
      <c r="L38" s="329">
        <v>1.4</v>
      </c>
      <c r="M38" s="329">
        <v>2.7</v>
      </c>
      <c r="N38" s="329">
        <v>2.4</v>
      </c>
      <c r="O38" s="329">
        <v>-10.2</v>
      </c>
      <c r="P38" s="329">
        <v>8.6</v>
      </c>
      <c r="Q38" s="329">
        <v>-0.5</v>
      </c>
      <c r="R38" s="329">
        <v>-1.3</v>
      </c>
      <c r="S38" s="329">
        <v>2.4</v>
      </c>
    </row>
    <row r="39" spans="1:19" ht="13.5" customHeight="1">
      <c r="A39" s="324"/>
      <c r="B39" s="324" t="s">
        <v>422</v>
      </c>
      <c r="C39" s="325"/>
      <c r="D39" s="328">
        <v>-0.1</v>
      </c>
      <c r="E39" s="329">
        <v>-0.1</v>
      </c>
      <c r="F39" s="329">
        <v>-0.7</v>
      </c>
      <c r="G39" s="329">
        <v>40.7</v>
      </c>
      <c r="H39" s="329">
        <v>4</v>
      </c>
      <c r="I39" s="329">
        <v>-0.2</v>
      </c>
      <c r="J39" s="329">
        <v>-3.7</v>
      </c>
      <c r="K39" s="329">
        <v>1.5</v>
      </c>
      <c r="L39" s="329">
        <v>1.8</v>
      </c>
      <c r="M39" s="329">
        <v>2</v>
      </c>
      <c r="N39" s="329">
        <v>0.3</v>
      </c>
      <c r="O39" s="329">
        <v>-10.3</v>
      </c>
      <c r="P39" s="329">
        <v>7.8</v>
      </c>
      <c r="Q39" s="329">
        <v>0</v>
      </c>
      <c r="R39" s="329">
        <v>-1.4</v>
      </c>
      <c r="S39" s="329">
        <v>4.4</v>
      </c>
    </row>
    <row r="40" spans="1:19" ht="13.5" customHeight="1">
      <c r="A40" s="324"/>
      <c r="B40" s="324" t="s">
        <v>391</v>
      </c>
      <c r="C40" s="325"/>
      <c r="D40" s="328">
        <v>-0.1</v>
      </c>
      <c r="E40" s="329">
        <v>0.5</v>
      </c>
      <c r="F40" s="329">
        <v>-0.6</v>
      </c>
      <c r="G40" s="329">
        <v>42.5</v>
      </c>
      <c r="H40" s="329">
        <v>6.9</v>
      </c>
      <c r="I40" s="329">
        <v>1.6</v>
      </c>
      <c r="J40" s="329">
        <v>-3.1</v>
      </c>
      <c r="K40" s="329">
        <v>-0.8</v>
      </c>
      <c r="L40" s="329">
        <v>3.3</v>
      </c>
      <c r="M40" s="329">
        <v>2.2</v>
      </c>
      <c r="N40" s="329">
        <v>-1.3</v>
      </c>
      <c r="O40" s="329">
        <v>-10</v>
      </c>
      <c r="P40" s="329">
        <v>2.4</v>
      </c>
      <c r="Q40" s="329">
        <v>-0.1</v>
      </c>
      <c r="R40" s="329">
        <v>-3.7</v>
      </c>
      <c r="S40" s="329">
        <v>5.7</v>
      </c>
    </row>
    <row r="41" spans="1:19" ht="13.5" customHeight="1">
      <c r="A41" s="324"/>
      <c r="B41" s="324" t="s">
        <v>423</v>
      </c>
      <c r="C41" s="325"/>
      <c r="D41" s="328">
        <v>-0.1</v>
      </c>
      <c r="E41" s="329">
        <v>3.9</v>
      </c>
      <c r="F41" s="329">
        <v>-0.3</v>
      </c>
      <c r="G41" s="329">
        <v>44.1</v>
      </c>
      <c r="H41" s="329">
        <v>6.7</v>
      </c>
      <c r="I41" s="329">
        <v>-0.8</v>
      </c>
      <c r="J41" s="329">
        <v>-3.5</v>
      </c>
      <c r="K41" s="329">
        <v>1.2</v>
      </c>
      <c r="L41" s="329">
        <v>2.6</v>
      </c>
      <c r="M41" s="329">
        <v>2.5</v>
      </c>
      <c r="N41" s="329">
        <v>-1.4</v>
      </c>
      <c r="O41" s="329">
        <v>-7.7</v>
      </c>
      <c r="P41" s="329">
        <v>2.4</v>
      </c>
      <c r="Q41" s="329">
        <v>0.3</v>
      </c>
      <c r="R41" s="329">
        <v>-2.5</v>
      </c>
      <c r="S41" s="329">
        <v>3.6</v>
      </c>
    </row>
    <row r="42" spans="1:19" ht="13.5" customHeight="1">
      <c r="A42" s="324"/>
      <c r="B42" s="324" t="s">
        <v>448</v>
      </c>
      <c r="C42" s="325"/>
      <c r="D42" s="328">
        <v>-0.4</v>
      </c>
      <c r="E42" s="329">
        <v>0.6</v>
      </c>
      <c r="F42" s="329">
        <v>-0.2</v>
      </c>
      <c r="G42" s="329">
        <v>44.1</v>
      </c>
      <c r="H42" s="329">
        <v>4.3</v>
      </c>
      <c r="I42" s="329">
        <v>-0.3</v>
      </c>
      <c r="J42" s="329">
        <v>-4.1</v>
      </c>
      <c r="K42" s="329">
        <v>0.8</v>
      </c>
      <c r="L42" s="329">
        <v>2.8</v>
      </c>
      <c r="M42" s="329">
        <v>1.7</v>
      </c>
      <c r="N42" s="329">
        <v>-2.1</v>
      </c>
      <c r="O42" s="329">
        <v>-9.2</v>
      </c>
      <c r="P42" s="329">
        <v>2.3</v>
      </c>
      <c r="Q42" s="329">
        <v>0.8</v>
      </c>
      <c r="R42" s="329">
        <v>-3</v>
      </c>
      <c r="S42" s="329">
        <v>3.3</v>
      </c>
    </row>
    <row r="43" spans="1:19" ht="13.5" customHeight="1">
      <c r="A43" s="324" t="s">
        <v>691</v>
      </c>
      <c r="B43" s="324" t="s">
        <v>424</v>
      </c>
      <c r="C43" s="325" t="s">
        <v>99</v>
      </c>
      <c r="D43" s="328">
        <v>0.3</v>
      </c>
      <c r="E43" s="329">
        <v>1.2</v>
      </c>
      <c r="F43" s="329">
        <v>0.9</v>
      </c>
      <c r="G43" s="329">
        <v>2.7</v>
      </c>
      <c r="H43" s="329">
        <v>2.2</v>
      </c>
      <c r="I43" s="329">
        <v>0.6</v>
      </c>
      <c r="J43" s="329">
        <v>-0.5</v>
      </c>
      <c r="K43" s="329">
        <v>-0.4</v>
      </c>
      <c r="L43" s="329">
        <v>3.8</v>
      </c>
      <c r="M43" s="329">
        <v>-1.2</v>
      </c>
      <c r="N43" s="329">
        <v>0.4</v>
      </c>
      <c r="O43" s="329">
        <v>-10.3</v>
      </c>
      <c r="P43" s="329">
        <v>2.6</v>
      </c>
      <c r="Q43" s="329">
        <v>0.5</v>
      </c>
      <c r="R43" s="329">
        <v>-3.4</v>
      </c>
      <c r="S43" s="329">
        <v>0.8</v>
      </c>
    </row>
    <row r="44" spans="1:19" ht="13.5" customHeight="1">
      <c r="A44" s="324"/>
      <c r="B44" s="324" t="s">
        <v>415</v>
      </c>
      <c r="C44" s="325"/>
      <c r="D44" s="328">
        <v>-0.3</v>
      </c>
      <c r="E44" s="329">
        <v>1.1</v>
      </c>
      <c r="F44" s="329">
        <v>1.2</v>
      </c>
      <c r="G44" s="329">
        <v>0.5</v>
      </c>
      <c r="H44" s="329">
        <v>0.2</v>
      </c>
      <c r="I44" s="329">
        <v>1.3</v>
      </c>
      <c r="J44" s="329">
        <v>-4.7</v>
      </c>
      <c r="K44" s="329">
        <v>-0.2</v>
      </c>
      <c r="L44" s="329">
        <v>3</v>
      </c>
      <c r="M44" s="329">
        <v>-2.7</v>
      </c>
      <c r="N44" s="329">
        <v>-1.1</v>
      </c>
      <c r="O44" s="329">
        <v>-10</v>
      </c>
      <c r="P44" s="329">
        <v>2.4</v>
      </c>
      <c r="Q44" s="329">
        <v>1.2</v>
      </c>
      <c r="R44" s="329">
        <v>-2.9</v>
      </c>
      <c r="S44" s="329">
        <v>2.1</v>
      </c>
    </row>
    <row r="45" spans="1:19" ht="13.5" customHeight="1">
      <c r="A45" s="324"/>
      <c r="B45" s="324" t="s">
        <v>416</v>
      </c>
      <c r="C45" s="325"/>
      <c r="D45" s="328">
        <v>-0.2</v>
      </c>
      <c r="E45" s="329">
        <v>2</v>
      </c>
      <c r="F45" s="329">
        <v>0.9</v>
      </c>
      <c r="G45" s="329">
        <v>3.8</v>
      </c>
      <c r="H45" s="329">
        <v>-0.2</v>
      </c>
      <c r="I45" s="329">
        <v>0.6</v>
      </c>
      <c r="J45" s="329">
        <v>-5.2</v>
      </c>
      <c r="K45" s="329">
        <v>0.9</v>
      </c>
      <c r="L45" s="329">
        <v>1.4</v>
      </c>
      <c r="M45" s="329">
        <v>-1.6</v>
      </c>
      <c r="N45" s="329">
        <v>-2.3</v>
      </c>
      <c r="O45" s="329">
        <v>-7.5</v>
      </c>
      <c r="P45" s="329">
        <v>2.6</v>
      </c>
      <c r="Q45" s="329">
        <v>2.6</v>
      </c>
      <c r="R45" s="329">
        <v>-2.5</v>
      </c>
      <c r="S45" s="329">
        <v>2.5</v>
      </c>
    </row>
    <row r="46" spans="1:19" ht="13.5" customHeight="1">
      <c r="A46" s="170"/>
      <c r="B46" s="336" t="s">
        <v>371</v>
      </c>
      <c r="C46" s="171"/>
      <c r="D46" s="172">
        <v>0.2</v>
      </c>
      <c r="E46" s="173">
        <v>6</v>
      </c>
      <c r="F46" s="173">
        <v>1.3</v>
      </c>
      <c r="G46" s="173">
        <v>-3</v>
      </c>
      <c r="H46" s="173">
        <v>-1.3</v>
      </c>
      <c r="I46" s="173">
        <v>-0.9</v>
      </c>
      <c r="J46" s="173">
        <v>-4.3</v>
      </c>
      <c r="K46" s="173">
        <v>-0.5</v>
      </c>
      <c r="L46" s="173">
        <v>-1</v>
      </c>
      <c r="M46" s="173">
        <v>-1.5</v>
      </c>
      <c r="N46" s="173">
        <v>0.2</v>
      </c>
      <c r="O46" s="173">
        <v>-7.8</v>
      </c>
      <c r="P46" s="173">
        <v>3.7</v>
      </c>
      <c r="Q46" s="173">
        <v>1</v>
      </c>
      <c r="R46" s="173">
        <v>0.8</v>
      </c>
      <c r="S46" s="173">
        <v>3.6</v>
      </c>
    </row>
    <row r="47" spans="1:35" ht="27" customHeight="1">
      <c r="A47" s="654" t="s">
        <v>272</v>
      </c>
      <c r="B47" s="654"/>
      <c r="C47" s="655"/>
      <c r="D47" s="176">
        <v>0.9</v>
      </c>
      <c r="E47" s="176">
        <v>3.1</v>
      </c>
      <c r="F47" s="176">
        <v>1.8</v>
      </c>
      <c r="G47" s="176">
        <v>-4.6</v>
      </c>
      <c r="H47" s="176">
        <v>1</v>
      </c>
      <c r="I47" s="176">
        <v>0</v>
      </c>
      <c r="J47" s="176">
        <v>0.8</v>
      </c>
      <c r="K47" s="176">
        <v>-0.7</v>
      </c>
      <c r="L47" s="176">
        <v>1.1</v>
      </c>
      <c r="M47" s="176">
        <v>1.1</v>
      </c>
      <c r="N47" s="176">
        <v>1.1</v>
      </c>
      <c r="O47" s="176">
        <v>0.7</v>
      </c>
      <c r="P47" s="176">
        <v>1</v>
      </c>
      <c r="Q47" s="176">
        <v>-0.6</v>
      </c>
      <c r="R47" s="176">
        <v>4.3</v>
      </c>
      <c r="S47" s="176">
        <v>0</v>
      </c>
      <c r="T47" s="331"/>
      <c r="U47" s="331"/>
      <c r="V47" s="331"/>
      <c r="W47" s="331"/>
      <c r="X47" s="331"/>
      <c r="Y47" s="331"/>
      <c r="Z47" s="331"/>
      <c r="AA47" s="331"/>
      <c r="AB47" s="331"/>
      <c r="AC47" s="331"/>
      <c r="AD47" s="331"/>
      <c r="AE47" s="331"/>
      <c r="AF47" s="331"/>
      <c r="AG47" s="331"/>
      <c r="AH47" s="331"/>
      <c r="AI47" s="331"/>
    </row>
    <row r="48" spans="1:35" ht="27" customHeight="1">
      <c r="A48" s="331"/>
      <c r="B48" s="331"/>
      <c r="C48" s="331"/>
      <c r="D48" s="337"/>
      <c r="E48" s="337"/>
      <c r="F48" s="337"/>
      <c r="G48" s="337"/>
      <c r="H48" s="337"/>
      <c r="I48" s="337"/>
      <c r="J48" s="337"/>
      <c r="K48" s="337"/>
      <c r="L48" s="337"/>
      <c r="M48" s="337"/>
      <c r="N48" s="337"/>
      <c r="O48" s="337"/>
      <c r="P48" s="337"/>
      <c r="Q48" s="337"/>
      <c r="R48" s="337"/>
      <c r="S48" s="337"/>
      <c r="T48" s="331"/>
      <c r="U48" s="331"/>
      <c r="V48" s="331"/>
      <c r="W48" s="331"/>
      <c r="X48" s="331"/>
      <c r="Y48" s="331"/>
      <c r="Z48" s="331"/>
      <c r="AA48" s="331"/>
      <c r="AB48" s="331"/>
      <c r="AC48" s="331"/>
      <c r="AD48" s="331"/>
      <c r="AE48" s="331"/>
      <c r="AF48" s="331"/>
      <c r="AG48" s="331"/>
      <c r="AH48" s="331"/>
      <c r="AI48" s="331"/>
    </row>
    <row r="49" spans="1:19" ht="17.25">
      <c r="A49" s="158" t="s">
        <v>224</v>
      </c>
      <c r="B49" s="333"/>
      <c r="C49" s="333"/>
      <c r="D49" s="330"/>
      <c r="E49" s="330"/>
      <c r="F49" s="330"/>
      <c r="G49" s="330"/>
      <c r="H49" s="670"/>
      <c r="I49" s="670"/>
      <c r="J49" s="670"/>
      <c r="K49" s="670"/>
      <c r="L49" s="670"/>
      <c r="M49" s="670"/>
      <c r="N49" s="670"/>
      <c r="O49" s="670"/>
      <c r="P49" s="330"/>
      <c r="Q49" s="330"/>
      <c r="R49" s="330"/>
      <c r="S49" s="152" t="s">
        <v>688</v>
      </c>
    </row>
    <row r="50" spans="1:19" ht="13.5">
      <c r="A50" s="656" t="s">
        <v>379</v>
      </c>
      <c r="B50" s="656"/>
      <c r="C50" s="657"/>
      <c r="D50" s="143" t="s">
        <v>13</v>
      </c>
      <c r="E50" s="143" t="s">
        <v>14</v>
      </c>
      <c r="F50" s="143" t="s">
        <v>15</v>
      </c>
      <c r="G50" s="143" t="s">
        <v>16</v>
      </c>
      <c r="H50" s="143" t="s">
        <v>17</v>
      </c>
      <c r="I50" s="143" t="s">
        <v>18</v>
      </c>
      <c r="J50" s="143" t="s">
        <v>19</v>
      </c>
      <c r="K50" s="143" t="s">
        <v>20</v>
      </c>
      <c r="L50" s="143" t="s">
        <v>21</v>
      </c>
      <c r="M50" s="143" t="s">
        <v>22</v>
      </c>
      <c r="N50" s="143" t="s">
        <v>23</v>
      </c>
      <c r="O50" s="143" t="s">
        <v>24</v>
      </c>
      <c r="P50" s="143" t="s">
        <v>25</v>
      </c>
      <c r="Q50" s="143" t="s">
        <v>26</v>
      </c>
      <c r="R50" s="143" t="s">
        <v>27</v>
      </c>
      <c r="S50" s="143" t="s">
        <v>28</v>
      </c>
    </row>
    <row r="51" spans="1:19" ht="13.5">
      <c r="A51" s="658"/>
      <c r="B51" s="658"/>
      <c r="C51" s="659"/>
      <c r="D51" s="144" t="s">
        <v>392</v>
      </c>
      <c r="E51" s="144"/>
      <c r="F51" s="144"/>
      <c r="G51" s="144" t="s">
        <v>450</v>
      </c>
      <c r="H51" s="144" t="s">
        <v>393</v>
      </c>
      <c r="I51" s="144" t="s">
        <v>394</v>
      </c>
      <c r="J51" s="144" t="s">
        <v>395</v>
      </c>
      <c r="K51" s="144" t="s">
        <v>396</v>
      </c>
      <c r="L51" s="145" t="s">
        <v>397</v>
      </c>
      <c r="M51" s="146" t="s">
        <v>398</v>
      </c>
      <c r="N51" s="145" t="s">
        <v>457</v>
      </c>
      <c r="O51" s="145" t="s">
        <v>399</v>
      </c>
      <c r="P51" s="145" t="s">
        <v>400</v>
      </c>
      <c r="Q51" s="145" t="s">
        <v>401</v>
      </c>
      <c r="R51" s="145" t="s">
        <v>402</v>
      </c>
      <c r="S51" s="189" t="s">
        <v>158</v>
      </c>
    </row>
    <row r="52" spans="1:19" ht="18" customHeight="1">
      <c r="A52" s="660"/>
      <c r="B52" s="660"/>
      <c r="C52" s="661"/>
      <c r="D52" s="147" t="s">
        <v>403</v>
      </c>
      <c r="E52" s="147" t="s">
        <v>270</v>
      </c>
      <c r="F52" s="147" t="s">
        <v>271</v>
      </c>
      <c r="G52" s="147" t="s">
        <v>451</v>
      </c>
      <c r="H52" s="147" t="s">
        <v>404</v>
      </c>
      <c r="I52" s="147" t="s">
        <v>405</v>
      </c>
      <c r="J52" s="147" t="s">
        <v>406</v>
      </c>
      <c r="K52" s="147" t="s">
        <v>407</v>
      </c>
      <c r="L52" s="148" t="s">
        <v>408</v>
      </c>
      <c r="M52" s="149" t="s">
        <v>409</v>
      </c>
      <c r="N52" s="148" t="s">
        <v>458</v>
      </c>
      <c r="O52" s="148" t="s">
        <v>410</v>
      </c>
      <c r="P52" s="149" t="s">
        <v>411</v>
      </c>
      <c r="Q52" s="149" t="s">
        <v>412</v>
      </c>
      <c r="R52" s="148" t="s">
        <v>455</v>
      </c>
      <c r="S52" s="148" t="s">
        <v>159</v>
      </c>
    </row>
    <row r="53" spans="1:19" ht="15.75" customHeight="1">
      <c r="A53" s="164"/>
      <c r="B53" s="164"/>
      <c r="C53" s="164"/>
      <c r="D53" s="662" t="s">
        <v>449</v>
      </c>
      <c r="E53" s="662"/>
      <c r="F53" s="662"/>
      <c r="G53" s="662"/>
      <c r="H53" s="662"/>
      <c r="I53" s="662"/>
      <c r="J53" s="662"/>
      <c r="K53" s="662"/>
      <c r="L53" s="662"/>
      <c r="M53" s="662"/>
      <c r="N53" s="662"/>
      <c r="O53" s="662"/>
      <c r="P53" s="662"/>
      <c r="Q53" s="662"/>
      <c r="R53" s="662"/>
      <c r="S53" s="164"/>
    </row>
    <row r="54" spans="1:19" ht="13.5" customHeight="1">
      <c r="A54" s="319" t="s">
        <v>413</v>
      </c>
      <c r="B54" s="319" t="s">
        <v>452</v>
      </c>
      <c r="C54" s="320" t="s">
        <v>414</v>
      </c>
      <c r="D54" s="321">
        <v>100</v>
      </c>
      <c r="E54" s="322">
        <v>96.6</v>
      </c>
      <c r="F54" s="322">
        <v>103.4</v>
      </c>
      <c r="G54" s="322">
        <v>118.7</v>
      </c>
      <c r="H54" s="322">
        <v>111.7</v>
      </c>
      <c r="I54" s="322">
        <v>101.9</v>
      </c>
      <c r="J54" s="322">
        <v>98.6</v>
      </c>
      <c r="K54" s="322">
        <v>96.1</v>
      </c>
      <c r="L54" s="323">
        <v>97.1</v>
      </c>
      <c r="M54" s="323">
        <v>101.1</v>
      </c>
      <c r="N54" s="323">
        <v>93.9</v>
      </c>
      <c r="O54" s="323">
        <v>123</v>
      </c>
      <c r="P54" s="322">
        <v>100</v>
      </c>
      <c r="Q54" s="322">
        <v>92.5</v>
      </c>
      <c r="R54" s="322">
        <v>91.5</v>
      </c>
      <c r="S54" s="323">
        <v>96.4</v>
      </c>
    </row>
    <row r="55" spans="1:19" ht="13.5" customHeight="1">
      <c r="A55" s="324"/>
      <c r="B55" s="324" t="s">
        <v>95</v>
      </c>
      <c r="C55" s="325"/>
      <c r="D55" s="326">
        <v>100.9</v>
      </c>
      <c r="E55" s="160">
        <v>94.8</v>
      </c>
      <c r="F55" s="160">
        <v>104.7</v>
      </c>
      <c r="G55" s="160">
        <v>115.4</v>
      </c>
      <c r="H55" s="160">
        <v>105.5</v>
      </c>
      <c r="I55" s="160">
        <v>102.2</v>
      </c>
      <c r="J55" s="160">
        <v>100.5</v>
      </c>
      <c r="K55" s="160">
        <v>98.4</v>
      </c>
      <c r="L55" s="327">
        <v>99.3</v>
      </c>
      <c r="M55" s="327">
        <v>98.4</v>
      </c>
      <c r="N55" s="327">
        <v>94.3</v>
      </c>
      <c r="O55" s="327">
        <v>115.1</v>
      </c>
      <c r="P55" s="160">
        <v>100.5</v>
      </c>
      <c r="Q55" s="160">
        <v>97.1</v>
      </c>
      <c r="R55" s="160">
        <v>99.7</v>
      </c>
      <c r="S55" s="327">
        <v>92.6</v>
      </c>
    </row>
    <row r="56" spans="1:19" ht="13.5" customHeight="1">
      <c r="A56" s="324"/>
      <c r="B56" s="324" t="s">
        <v>97</v>
      </c>
      <c r="C56" s="325"/>
      <c r="D56" s="326">
        <v>100.1</v>
      </c>
      <c r="E56" s="160">
        <v>95.6</v>
      </c>
      <c r="F56" s="160">
        <v>103.1</v>
      </c>
      <c r="G56" s="160">
        <v>107.7</v>
      </c>
      <c r="H56" s="160">
        <v>99.8</v>
      </c>
      <c r="I56" s="160">
        <v>102.3</v>
      </c>
      <c r="J56" s="160">
        <v>99.7</v>
      </c>
      <c r="K56" s="160">
        <v>97.5</v>
      </c>
      <c r="L56" s="327">
        <v>99.2</v>
      </c>
      <c r="M56" s="327">
        <v>100.2</v>
      </c>
      <c r="N56" s="327">
        <v>96.4</v>
      </c>
      <c r="O56" s="327">
        <v>107</v>
      </c>
      <c r="P56" s="160">
        <v>97.8</v>
      </c>
      <c r="Q56" s="160">
        <v>98.2</v>
      </c>
      <c r="R56" s="160">
        <v>98.6</v>
      </c>
      <c r="S56" s="327">
        <v>91.6</v>
      </c>
    </row>
    <row r="57" spans="1:19" ht="13.5" customHeight="1">
      <c r="A57" s="324"/>
      <c r="B57" s="324" t="s">
        <v>98</v>
      </c>
      <c r="C57" s="325"/>
      <c r="D57" s="326">
        <v>99.3</v>
      </c>
      <c r="E57" s="160">
        <v>97.5</v>
      </c>
      <c r="F57" s="160">
        <v>101</v>
      </c>
      <c r="G57" s="160">
        <v>98.4</v>
      </c>
      <c r="H57" s="160">
        <v>99.8</v>
      </c>
      <c r="I57" s="160">
        <v>101.2</v>
      </c>
      <c r="J57" s="160">
        <v>95.8</v>
      </c>
      <c r="K57" s="160">
        <v>100.4</v>
      </c>
      <c r="L57" s="327">
        <v>99.4</v>
      </c>
      <c r="M57" s="327">
        <v>98.5</v>
      </c>
      <c r="N57" s="327">
        <v>95.4</v>
      </c>
      <c r="O57" s="327">
        <v>100.2</v>
      </c>
      <c r="P57" s="160">
        <v>101.2</v>
      </c>
      <c r="Q57" s="160">
        <v>98.8</v>
      </c>
      <c r="R57" s="160">
        <v>99.7</v>
      </c>
      <c r="S57" s="327">
        <v>97.8</v>
      </c>
    </row>
    <row r="58" spans="1:19" ht="13.5" customHeight="1">
      <c r="A58" s="324"/>
      <c r="B58" s="324" t="s">
        <v>689</v>
      </c>
      <c r="C58" s="325"/>
      <c r="D58" s="328">
        <v>100</v>
      </c>
      <c r="E58" s="329">
        <v>100</v>
      </c>
      <c r="F58" s="329">
        <v>100</v>
      </c>
      <c r="G58" s="329">
        <v>100</v>
      </c>
      <c r="H58" s="329">
        <v>100</v>
      </c>
      <c r="I58" s="329">
        <v>100</v>
      </c>
      <c r="J58" s="329">
        <v>100</v>
      </c>
      <c r="K58" s="329">
        <v>100</v>
      </c>
      <c r="L58" s="329">
        <v>100</v>
      </c>
      <c r="M58" s="329">
        <v>100</v>
      </c>
      <c r="N58" s="329">
        <v>100</v>
      </c>
      <c r="O58" s="329">
        <v>100</v>
      </c>
      <c r="P58" s="329">
        <v>100</v>
      </c>
      <c r="Q58" s="329">
        <v>100</v>
      </c>
      <c r="R58" s="329">
        <v>100</v>
      </c>
      <c r="S58" s="329">
        <v>100</v>
      </c>
    </row>
    <row r="59" spans="1:19" ht="13.5" customHeight="1">
      <c r="A59" s="229"/>
      <c r="B59" s="170" t="s">
        <v>692</v>
      </c>
      <c r="C59" s="230"/>
      <c r="D59" s="174">
        <v>99.6</v>
      </c>
      <c r="E59" s="175">
        <v>101.3</v>
      </c>
      <c r="F59" s="175">
        <v>99.3</v>
      </c>
      <c r="G59" s="175">
        <v>95.9</v>
      </c>
      <c r="H59" s="175">
        <v>100.2</v>
      </c>
      <c r="I59" s="175">
        <v>98.3</v>
      </c>
      <c r="J59" s="175">
        <v>98.8</v>
      </c>
      <c r="K59" s="175">
        <v>100.4</v>
      </c>
      <c r="L59" s="175">
        <v>99.4</v>
      </c>
      <c r="M59" s="175">
        <v>102.3</v>
      </c>
      <c r="N59" s="175">
        <v>104.9</v>
      </c>
      <c r="O59" s="175">
        <v>98.4</v>
      </c>
      <c r="P59" s="175">
        <v>99.8</v>
      </c>
      <c r="Q59" s="175">
        <v>100</v>
      </c>
      <c r="R59" s="175">
        <v>100.1</v>
      </c>
      <c r="S59" s="175">
        <v>97.6</v>
      </c>
    </row>
    <row r="60" spans="1:19" ht="13.5" customHeight="1">
      <c r="A60" s="324"/>
      <c r="B60" s="324" t="s">
        <v>417</v>
      </c>
      <c r="C60" s="325"/>
      <c r="D60" s="328">
        <v>100.2</v>
      </c>
      <c r="E60" s="329">
        <v>102.2</v>
      </c>
      <c r="F60" s="329">
        <v>99.8</v>
      </c>
      <c r="G60" s="329">
        <v>95</v>
      </c>
      <c r="H60" s="329">
        <v>100.4</v>
      </c>
      <c r="I60" s="329">
        <v>99.1</v>
      </c>
      <c r="J60" s="329">
        <v>102.4</v>
      </c>
      <c r="K60" s="329">
        <v>98.9</v>
      </c>
      <c r="L60" s="329">
        <v>98.4</v>
      </c>
      <c r="M60" s="329">
        <v>101.9</v>
      </c>
      <c r="N60" s="329">
        <v>105.9</v>
      </c>
      <c r="O60" s="329">
        <v>100.4</v>
      </c>
      <c r="P60" s="329">
        <v>99.8</v>
      </c>
      <c r="Q60" s="329">
        <v>99.4</v>
      </c>
      <c r="R60" s="329">
        <v>100.2</v>
      </c>
      <c r="S60" s="329">
        <v>97.7</v>
      </c>
    </row>
    <row r="61" spans="1:19" ht="13.5" customHeight="1">
      <c r="A61" s="324"/>
      <c r="B61" s="324" t="s">
        <v>418</v>
      </c>
      <c r="C61" s="325"/>
      <c r="D61" s="328">
        <v>100.2</v>
      </c>
      <c r="E61" s="329">
        <v>102</v>
      </c>
      <c r="F61" s="329">
        <v>100.2</v>
      </c>
      <c r="G61" s="329">
        <v>95</v>
      </c>
      <c r="H61" s="329">
        <v>100.1</v>
      </c>
      <c r="I61" s="329">
        <v>99</v>
      </c>
      <c r="J61" s="329">
        <v>102.8</v>
      </c>
      <c r="K61" s="329">
        <v>98.8</v>
      </c>
      <c r="L61" s="329">
        <v>100.2</v>
      </c>
      <c r="M61" s="329">
        <v>102.5</v>
      </c>
      <c r="N61" s="329">
        <v>102.5</v>
      </c>
      <c r="O61" s="329">
        <v>98.7</v>
      </c>
      <c r="P61" s="329">
        <v>99.9</v>
      </c>
      <c r="Q61" s="329">
        <v>99.5</v>
      </c>
      <c r="R61" s="329">
        <v>100.1</v>
      </c>
      <c r="S61" s="329">
        <v>98</v>
      </c>
    </row>
    <row r="62" spans="1:19" ht="13.5" customHeight="1">
      <c r="A62" s="324"/>
      <c r="B62" s="324" t="s">
        <v>419</v>
      </c>
      <c r="C62" s="325"/>
      <c r="D62" s="328">
        <v>100.5</v>
      </c>
      <c r="E62" s="329">
        <v>102</v>
      </c>
      <c r="F62" s="329">
        <v>100.7</v>
      </c>
      <c r="G62" s="329">
        <v>94.9</v>
      </c>
      <c r="H62" s="329">
        <v>100.6</v>
      </c>
      <c r="I62" s="329">
        <v>98.9</v>
      </c>
      <c r="J62" s="329">
        <v>103.2</v>
      </c>
      <c r="K62" s="329">
        <v>99.5</v>
      </c>
      <c r="L62" s="329">
        <v>100.2</v>
      </c>
      <c r="M62" s="329">
        <v>103.2</v>
      </c>
      <c r="N62" s="329">
        <v>102.8</v>
      </c>
      <c r="O62" s="329">
        <v>97.2</v>
      </c>
      <c r="P62" s="329">
        <v>100.3</v>
      </c>
      <c r="Q62" s="329">
        <v>100.2</v>
      </c>
      <c r="R62" s="329">
        <v>100.3</v>
      </c>
      <c r="S62" s="329">
        <v>97.5</v>
      </c>
    </row>
    <row r="63" spans="1:19" ht="13.5" customHeight="1">
      <c r="A63" s="324"/>
      <c r="B63" s="324" t="s">
        <v>420</v>
      </c>
      <c r="C63" s="325"/>
      <c r="D63" s="328">
        <v>99.8</v>
      </c>
      <c r="E63" s="329">
        <v>102.1</v>
      </c>
      <c r="F63" s="329">
        <v>100.2</v>
      </c>
      <c r="G63" s="329">
        <v>94.8</v>
      </c>
      <c r="H63" s="329">
        <v>101.6</v>
      </c>
      <c r="I63" s="329">
        <v>98</v>
      </c>
      <c r="J63" s="329">
        <v>96.8</v>
      </c>
      <c r="K63" s="329">
        <v>100</v>
      </c>
      <c r="L63" s="329">
        <v>100.6</v>
      </c>
      <c r="M63" s="329">
        <v>103.3</v>
      </c>
      <c r="N63" s="329">
        <v>106.3</v>
      </c>
      <c r="O63" s="329">
        <v>97.4</v>
      </c>
      <c r="P63" s="329">
        <v>100.2</v>
      </c>
      <c r="Q63" s="329">
        <v>99.9</v>
      </c>
      <c r="R63" s="329">
        <v>99.5</v>
      </c>
      <c r="S63" s="329">
        <v>97.7</v>
      </c>
    </row>
    <row r="64" spans="1:19" ht="13.5" customHeight="1">
      <c r="A64" s="324"/>
      <c r="B64" s="324" t="s">
        <v>421</v>
      </c>
      <c r="C64" s="325"/>
      <c r="D64" s="328">
        <v>99.1</v>
      </c>
      <c r="E64" s="329">
        <v>96.8</v>
      </c>
      <c r="F64" s="329">
        <v>99.2</v>
      </c>
      <c r="G64" s="329">
        <v>94.5</v>
      </c>
      <c r="H64" s="329">
        <v>101.3</v>
      </c>
      <c r="I64" s="329">
        <v>97.8</v>
      </c>
      <c r="J64" s="329">
        <v>96.8</v>
      </c>
      <c r="K64" s="329">
        <v>100.4</v>
      </c>
      <c r="L64" s="329">
        <v>100.4</v>
      </c>
      <c r="M64" s="329">
        <v>102.8</v>
      </c>
      <c r="N64" s="329">
        <v>107.4</v>
      </c>
      <c r="O64" s="329">
        <v>97</v>
      </c>
      <c r="P64" s="329">
        <v>97.4</v>
      </c>
      <c r="Q64" s="329">
        <v>99.8</v>
      </c>
      <c r="R64" s="329">
        <v>100.1</v>
      </c>
      <c r="S64" s="329">
        <v>96.6</v>
      </c>
    </row>
    <row r="65" spans="1:19" ht="13.5" customHeight="1">
      <c r="A65" s="324"/>
      <c r="B65" s="324" t="s">
        <v>422</v>
      </c>
      <c r="C65" s="325"/>
      <c r="D65" s="328">
        <v>99.2</v>
      </c>
      <c r="E65" s="329">
        <v>95.9</v>
      </c>
      <c r="F65" s="329">
        <v>99</v>
      </c>
      <c r="G65" s="329">
        <v>94.5</v>
      </c>
      <c r="H65" s="329">
        <v>100</v>
      </c>
      <c r="I65" s="329">
        <v>98</v>
      </c>
      <c r="J65" s="329">
        <v>96.5</v>
      </c>
      <c r="K65" s="329">
        <v>101.1</v>
      </c>
      <c r="L65" s="329">
        <v>100.3</v>
      </c>
      <c r="M65" s="329">
        <v>102.9</v>
      </c>
      <c r="N65" s="329">
        <v>107</v>
      </c>
      <c r="O65" s="329">
        <v>96.7</v>
      </c>
      <c r="P65" s="329">
        <v>100.2</v>
      </c>
      <c r="Q65" s="329">
        <v>100.3</v>
      </c>
      <c r="R65" s="329">
        <v>100.1</v>
      </c>
      <c r="S65" s="329">
        <v>96.1</v>
      </c>
    </row>
    <row r="66" spans="1:19" ht="13.5" customHeight="1">
      <c r="A66" s="324"/>
      <c r="B66" s="324" t="s">
        <v>391</v>
      </c>
      <c r="C66" s="325"/>
      <c r="D66" s="328">
        <v>99.2</v>
      </c>
      <c r="E66" s="329">
        <v>96.9</v>
      </c>
      <c r="F66" s="329">
        <v>98.9</v>
      </c>
      <c r="G66" s="329">
        <v>94.6</v>
      </c>
      <c r="H66" s="329">
        <v>100.6</v>
      </c>
      <c r="I66" s="329">
        <v>98.4</v>
      </c>
      <c r="J66" s="329">
        <v>96</v>
      </c>
      <c r="K66" s="329">
        <v>102.2</v>
      </c>
      <c r="L66" s="329">
        <v>100.5</v>
      </c>
      <c r="M66" s="329">
        <v>103.8</v>
      </c>
      <c r="N66" s="329">
        <v>106.8</v>
      </c>
      <c r="O66" s="329">
        <v>96.8</v>
      </c>
      <c r="P66" s="329">
        <v>100.3</v>
      </c>
      <c r="Q66" s="329">
        <v>99.9</v>
      </c>
      <c r="R66" s="329">
        <v>99.8</v>
      </c>
      <c r="S66" s="329">
        <v>97.2</v>
      </c>
    </row>
    <row r="67" spans="1:19" ht="13.5" customHeight="1">
      <c r="A67" s="324"/>
      <c r="B67" s="324" t="s">
        <v>423</v>
      </c>
      <c r="C67" s="325"/>
      <c r="D67" s="328">
        <v>99.5</v>
      </c>
      <c r="E67" s="329">
        <v>103.2</v>
      </c>
      <c r="F67" s="329">
        <v>98.8</v>
      </c>
      <c r="G67" s="329">
        <v>94.6</v>
      </c>
      <c r="H67" s="329">
        <v>100.9</v>
      </c>
      <c r="I67" s="329">
        <v>98.3</v>
      </c>
      <c r="J67" s="329">
        <v>96.3</v>
      </c>
      <c r="K67" s="329">
        <v>101.3</v>
      </c>
      <c r="L67" s="329">
        <v>99.8</v>
      </c>
      <c r="M67" s="329">
        <v>102.7</v>
      </c>
      <c r="N67" s="329">
        <v>107.6</v>
      </c>
      <c r="O67" s="329">
        <v>98</v>
      </c>
      <c r="P67" s="329">
        <v>100.4</v>
      </c>
      <c r="Q67" s="329">
        <v>101</v>
      </c>
      <c r="R67" s="329">
        <v>99.5</v>
      </c>
      <c r="S67" s="329">
        <v>96.4</v>
      </c>
    </row>
    <row r="68" spans="1:19" ht="13.5" customHeight="1">
      <c r="A68" s="324"/>
      <c r="B68" s="324" t="s">
        <v>448</v>
      </c>
      <c r="C68" s="325"/>
      <c r="D68" s="328">
        <v>99.2</v>
      </c>
      <c r="E68" s="329">
        <v>106.5</v>
      </c>
      <c r="F68" s="329">
        <v>98.7</v>
      </c>
      <c r="G68" s="329">
        <v>94.4</v>
      </c>
      <c r="H68" s="329">
        <v>100.7</v>
      </c>
      <c r="I68" s="329">
        <v>98.3</v>
      </c>
      <c r="J68" s="329">
        <v>95.9</v>
      </c>
      <c r="K68" s="329">
        <v>101.6</v>
      </c>
      <c r="L68" s="329">
        <v>99.3</v>
      </c>
      <c r="M68" s="329">
        <v>101.8</v>
      </c>
      <c r="N68" s="329">
        <v>105.8</v>
      </c>
      <c r="O68" s="329">
        <v>98.6</v>
      </c>
      <c r="P68" s="329">
        <v>100.3</v>
      </c>
      <c r="Q68" s="329">
        <v>100.5</v>
      </c>
      <c r="R68" s="329">
        <v>99.4</v>
      </c>
      <c r="S68" s="329">
        <v>95.8</v>
      </c>
    </row>
    <row r="69" spans="1:19" ht="13.5" customHeight="1">
      <c r="A69" s="324" t="s">
        <v>691</v>
      </c>
      <c r="B69" s="324" t="s">
        <v>424</v>
      </c>
      <c r="C69" s="325" t="s">
        <v>99</v>
      </c>
      <c r="D69" s="328">
        <v>99.1</v>
      </c>
      <c r="E69" s="329">
        <v>107.5</v>
      </c>
      <c r="F69" s="329">
        <v>98.2</v>
      </c>
      <c r="G69" s="329">
        <v>94.4</v>
      </c>
      <c r="H69" s="329">
        <v>100.3</v>
      </c>
      <c r="I69" s="329">
        <v>98.1</v>
      </c>
      <c r="J69" s="329">
        <v>95.2</v>
      </c>
      <c r="K69" s="329">
        <v>101.1</v>
      </c>
      <c r="L69" s="329">
        <v>99</v>
      </c>
      <c r="M69" s="329">
        <v>101.1</v>
      </c>
      <c r="N69" s="329">
        <v>106.6</v>
      </c>
      <c r="O69" s="329">
        <v>97.7</v>
      </c>
      <c r="P69" s="329">
        <v>100.4</v>
      </c>
      <c r="Q69" s="329">
        <v>100.8</v>
      </c>
      <c r="R69" s="329">
        <v>98.8</v>
      </c>
      <c r="S69" s="329">
        <v>96.6</v>
      </c>
    </row>
    <row r="70" spans="1:46" ht="13.5" customHeight="1">
      <c r="A70" s="324"/>
      <c r="B70" s="324" t="s">
        <v>415</v>
      </c>
      <c r="C70" s="325"/>
      <c r="D70" s="328">
        <v>99.3</v>
      </c>
      <c r="E70" s="329">
        <v>106.5</v>
      </c>
      <c r="F70" s="329">
        <v>98.5</v>
      </c>
      <c r="G70" s="329">
        <v>94.4</v>
      </c>
      <c r="H70" s="329">
        <v>99.6</v>
      </c>
      <c r="I70" s="329">
        <v>97.7</v>
      </c>
      <c r="J70" s="329">
        <v>95.1</v>
      </c>
      <c r="K70" s="329">
        <v>100.9</v>
      </c>
      <c r="L70" s="329">
        <v>97.4</v>
      </c>
      <c r="M70" s="329">
        <v>99</v>
      </c>
      <c r="N70" s="329">
        <v>105</v>
      </c>
      <c r="O70" s="329">
        <v>97.3</v>
      </c>
      <c r="P70" s="329">
        <v>100.4</v>
      </c>
      <c r="Q70" s="329">
        <v>102.3</v>
      </c>
      <c r="R70" s="329">
        <v>98.2</v>
      </c>
      <c r="S70" s="329">
        <v>99.4</v>
      </c>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row>
    <row r="71" spans="1:46" ht="13.5" customHeight="1">
      <c r="A71" s="324"/>
      <c r="B71" s="324" t="s">
        <v>416</v>
      </c>
      <c r="C71" s="325"/>
      <c r="D71" s="328">
        <v>99</v>
      </c>
      <c r="E71" s="329">
        <v>106.6</v>
      </c>
      <c r="F71" s="329">
        <v>98.4</v>
      </c>
      <c r="G71" s="329">
        <v>94.3</v>
      </c>
      <c r="H71" s="329">
        <v>96.2</v>
      </c>
      <c r="I71" s="329">
        <v>97.1</v>
      </c>
      <c r="J71" s="329">
        <v>95</v>
      </c>
      <c r="K71" s="329">
        <v>102</v>
      </c>
      <c r="L71" s="329">
        <v>97.4</v>
      </c>
      <c r="M71" s="329">
        <v>99.1</v>
      </c>
      <c r="N71" s="329">
        <v>103</v>
      </c>
      <c r="O71" s="329">
        <v>96.4</v>
      </c>
      <c r="P71" s="329">
        <v>98.5</v>
      </c>
      <c r="Q71" s="329">
        <v>102</v>
      </c>
      <c r="R71" s="329">
        <v>97.1</v>
      </c>
      <c r="S71" s="329">
        <v>99.9</v>
      </c>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row>
    <row r="72" spans="1:46" ht="13.5" customHeight="1">
      <c r="A72" s="170"/>
      <c r="B72" s="336" t="s">
        <v>371</v>
      </c>
      <c r="C72" s="171"/>
      <c r="D72" s="172">
        <v>99.6</v>
      </c>
      <c r="E72" s="173">
        <v>108.5</v>
      </c>
      <c r="F72" s="173">
        <v>100.2</v>
      </c>
      <c r="G72" s="173">
        <v>95.3</v>
      </c>
      <c r="H72" s="173">
        <v>99.9</v>
      </c>
      <c r="I72" s="173">
        <v>97.9</v>
      </c>
      <c r="J72" s="173">
        <v>95.5</v>
      </c>
      <c r="K72" s="173">
        <v>99.9</v>
      </c>
      <c r="L72" s="173">
        <v>97.9</v>
      </c>
      <c r="M72" s="173">
        <v>99</v>
      </c>
      <c r="N72" s="173">
        <v>105</v>
      </c>
      <c r="O72" s="173">
        <v>97.6</v>
      </c>
      <c r="P72" s="173">
        <v>96.4</v>
      </c>
      <c r="Q72" s="173">
        <v>100.7</v>
      </c>
      <c r="R72" s="173">
        <v>98</v>
      </c>
      <c r="S72" s="173">
        <v>99.1</v>
      </c>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0"/>
    </row>
    <row r="73" spans="1:19" ht="17.25" customHeight="1">
      <c r="A73" s="164"/>
      <c r="B73" s="164"/>
      <c r="C73" s="164"/>
      <c r="D73" s="652" t="s">
        <v>53</v>
      </c>
      <c r="E73" s="652"/>
      <c r="F73" s="652"/>
      <c r="G73" s="652"/>
      <c r="H73" s="652"/>
      <c r="I73" s="652"/>
      <c r="J73" s="652"/>
      <c r="K73" s="652"/>
      <c r="L73" s="652"/>
      <c r="M73" s="652"/>
      <c r="N73" s="652"/>
      <c r="O73" s="652"/>
      <c r="P73" s="652"/>
      <c r="Q73" s="652"/>
      <c r="R73" s="652"/>
      <c r="S73" s="652"/>
    </row>
    <row r="74" spans="1:19" ht="13.5" customHeight="1">
      <c r="A74" s="319" t="s">
        <v>413</v>
      </c>
      <c r="B74" s="319" t="s">
        <v>452</v>
      </c>
      <c r="C74" s="320" t="s">
        <v>414</v>
      </c>
      <c r="D74" s="321">
        <v>1.3</v>
      </c>
      <c r="E74" s="322">
        <v>-1.6</v>
      </c>
      <c r="F74" s="322">
        <v>-0.2</v>
      </c>
      <c r="G74" s="322">
        <v>3.2</v>
      </c>
      <c r="H74" s="322">
        <v>0.3</v>
      </c>
      <c r="I74" s="322">
        <v>1.6</v>
      </c>
      <c r="J74" s="322">
        <v>0.5</v>
      </c>
      <c r="K74" s="322">
        <v>4.6</v>
      </c>
      <c r="L74" s="323">
        <v>-3.2</v>
      </c>
      <c r="M74" s="323">
        <v>1.4</v>
      </c>
      <c r="N74" s="323">
        <v>1.2</v>
      </c>
      <c r="O74" s="323">
        <v>-7.1</v>
      </c>
      <c r="P74" s="322">
        <v>-1.5</v>
      </c>
      <c r="Q74" s="322">
        <v>14.2</v>
      </c>
      <c r="R74" s="322">
        <v>-2.6</v>
      </c>
      <c r="S74" s="323">
        <v>-2.1</v>
      </c>
    </row>
    <row r="75" spans="1:19" ht="13.5" customHeight="1">
      <c r="A75" s="324"/>
      <c r="B75" s="324" t="s">
        <v>95</v>
      </c>
      <c r="C75" s="325"/>
      <c r="D75" s="326">
        <v>0.9</v>
      </c>
      <c r="E75" s="160">
        <v>-1.9</v>
      </c>
      <c r="F75" s="160">
        <v>1.2</v>
      </c>
      <c r="G75" s="160">
        <v>-2.7</v>
      </c>
      <c r="H75" s="160">
        <v>-5.6</v>
      </c>
      <c r="I75" s="160">
        <v>0.3</v>
      </c>
      <c r="J75" s="160">
        <v>1.8</v>
      </c>
      <c r="K75" s="160">
        <v>2.5</v>
      </c>
      <c r="L75" s="327">
        <v>2.3</v>
      </c>
      <c r="M75" s="327">
        <v>-2.7</v>
      </c>
      <c r="N75" s="327">
        <v>0.5</v>
      </c>
      <c r="O75" s="327">
        <v>-6.5</v>
      </c>
      <c r="P75" s="160">
        <v>0.5</v>
      </c>
      <c r="Q75" s="160">
        <v>5</v>
      </c>
      <c r="R75" s="160">
        <v>9</v>
      </c>
      <c r="S75" s="327">
        <v>-3.9</v>
      </c>
    </row>
    <row r="76" spans="1:19" ht="13.5" customHeight="1">
      <c r="A76" s="324"/>
      <c r="B76" s="324" t="s">
        <v>97</v>
      </c>
      <c r="C76" s="325"/>
      <c r="D76" s="326">
        <v>-0.9</v>
      </c>
      <c r="E76" s="160">
        <v>0.8</v>
      </c>
      <c r="F76" s="160">
        <v>-1.5</v>
      </c>
      <c r="G76" s="160">
        <v>-6.8</v>
      </c>
      <c r="H76" s="160">
        <v>-5.4</v>
      </c>
      <c r="I76" s="160">
        <v>0.1</v>
      </c>
      <c r="J76" s="160">
        <v>-0.8</v>
      </c>
      <c r="K76" s="160">
        <v>-0.9</v>
      </c>
      <c r="L76" s="327">
        <v>-0.1</v>
      </c>
      <c r="M76" s="327">
        <v>1.8</v>
      </c>
      <c r="N76" s="327">
        <v>2.2</v>
      </c>
      <c r="O76" s="327">
        <v>-7</v>
      </c>
      <c r="P76" s="160">
        <v>-2.7</v>
      </c>
      <c r="Q76" s="160">
        <v>1.2</v>
      </c>
      <c r="R76" s="160">
        <v>-1.1</v>
      </c>
      <c r="S76" s="327">
        <v>-1.2</v>
      </c>
    </row>
    <row r="77" spans="1:19" ht="13.5" customHeight="1">
      <c r="A77" s="324"/>
      <c r="B77" s="324" t="s">
        <v>98</v>
      </c>
      <c r="C77" s="325"/>
      <c r="D77" s="326">
        <v>-0.8</v>
      </c>
      <c r="E77" s="160">
        <v>2.1</v>
      </c>
      <c r="F77" s="160">
        <v>-2.1</v>
      </c>
      <c r="G77" s="160">
        <v>-8.5</v>
      </c>
      <c r="H77" s="160">
        <v>0</v>
      </c>
      <c r="I77" s="160">
        <v>-1.1</v>
      </c>
      <c r="J77" s="160">
        <v>-3.8</v>
      </c>
      <c r="K77" s="160">
        <v>3</v>
      </c>
      <c r="L77" s="327">
        <v>0.2</v>
      </c>
      <c r="M77" s="327">
        <v>-1.7</v>
      </c>
      <c r="N77" s="327">
        <v>-1</v>
      </c>
      <c r="O77" s="327">
        <v>-6.3</v>
      </c>
      <c r="P77" s="160">
        <v>3.5</v>
      </c>
      <c r="Q77" s="160">
        <v>0.6</v>
      </c>
      <c r="R77" s="160">
        <v>1</v>
      </c>
      <c r="S77" s="327">
        <v>6.9</v>
      </c>
    </row>
    <row r="78" spans="1:19" ht="13.5" customHeight="1">
      <c r="A78" s="324"/>
      <c r="B78" s="324" t="s">
        <v>689</v>
      </c>
      <c r="C78" s="325"/>
      <c r="D78" s="326">
        <v>0.8</v>
      </c>
      <c r="E78" s="160">
        <v>2.5</v>
      </c>
      <c r="F78" s="160">
        <v>-0.9</v>
      </c>
      <c r="G78" s="160">
        <v>1.6</v>
      </c>
      <c r="H78" s="160">
        <v>0.2</v>
      </c>
      <c r="I78" s="160">
        <v>-1.2</v>
      </c>
      <c r="J78" s="160">
        <v>4.4</v>
      </c>
      <c r="K78" s="160">
        <v>-0.4</v>
      </c>
      <c r="L78" s="327">
        <v>0.6</v>
      </c>
      <c r="M78" s="327">
        <v>1.5</v>
      </c>
      <c r="N78" s="327">
        <v>4.8</v>
      </c>
      <c r="O78" s="327">
        <v>-0.3</v>
      </c>
      <c r="P78" s="160">
        <v>-1.2</v>
      </c>
      <c r="Q78" s="160">
        <v>1.2</v>
      </c>
      <c r="R78" s="160">
        <v>0.4</v>
      </c>
      <c r="S78" s="327">
        <v>2.2</v>
      </c>
    </row>
    <row r="79" spans="1:19" ht="13.5" customHeight="1">
      <c r="A79" s="229"/>
      <c r="B79" s="170" t="s">
        <v>692</v>
      </c>
      <c r="C79" s="230"/>
      <c r="D79" s="174">
        <v>-0.5</v>
      </c>
      <c r="E79" s="175">
        <v>1.4</v>
      </c>
      <c r="F79" s="175">
        <v>-0.7</v>
      </c>
      <c r="G79" s="175">
        <v>-4.1</v>
      </c>
      <c r="H79" s="175">
        <v>0.2</v>
      </c>
      <c r="I79" s="175">
        <v>-1.7</v>
      </c>
      <c r="J79" s="175">
        <v>-1.3</v>
      </c>
      <c r="K79" s="175">
        <v>0.4</v>
      </c>
      <c r="L79" s="175">
        <v>-0.6</v>
      </c>
      <c r="M79" s="175">
        <v>2.3</v>
      </c>
      <c r="N79" s="175">
        <v>4.9</v>
      </c>
      <c r="O79" s="175">
        <v>-1.6</v>
      </c>
      <c r="P79" s="175">
        <v>-0.2</v>
      </c>
      <c r="Q79" s="175">
        <v>0</v>
      </c>
      <c r="R79" s="175">
        <v>0.1</v>
      </c>
      <c r="S79" s="175">
        <v>-2.4</v>
      </c>
    </row>
    <row r="80" spans="1:19" ht="13.5" customHeight="1">
      <c r="A80" s="324"/>
      <c r="B80" s="324" t="s">
        <v>417</v>
      </c>
      <c r="C80" s="325"/>
      <c r="D80" s="328">
        <v>-0.5</v>
      </c>
      <c r="E80" s="329">
        <v>5.1</v>
      </c>
      <c r="F80" s="329">
        <v>-1.4</v>
      </c>
      <c r="G80" s="329">
        <v>-6</v>
      </c>
      <c r="H80" s="329">
        <v>1.6</v>
      </c>
      <c r="I80" s="329">
        <v>-3.2</v>
      </c>
      <c r="J80" s="329">
        <v>1.4</v>
      </c>
      <c r="K80" s="329">
        <v>-1.4</v>
      </c>
      <c r="L80" s="329">
        <v>-3.3</v>
      </c>
      <c r="M80" s="329">
        <v>1.8</v>
      </c>
      <c r="N80" s="329">
        <v>10</v>
      </c>
      <c r="O80" s="329">
        <v>0.5</v>
      </c>
      <c r="P80" s="329">
        <v>-6.7</v>
      </c>
      <c r="Q80" s="329">
        <v>0.2</v>
      </c>
      <c r="R80" s="329">
        <v>2.1</v>
      </c>
      <c r="S80" s="329">
        <v>-2.7</v>
      </c>
    </row>
    <row r="81" spans="1:19" ht="13.5" customHeight="1">
      <c r="A81" s="324"/>
      <c r="B81" s="324" t="s">
        <v>418</v>
      </c>
      <c r="C81" s="325"/>
      <c r="D81" s="328">
        <v>-0.3</v>
      </c>
      <c r="E81" s="329">
        <v>3.2</v>
      </c>
      <c r="F81" s="329">
        <v>-0.7</v>
      </c>
      <c r="G81" s="329">
        <v>-4.3</v>
      </c>
      <c r="H81" s="329">
        <v>0.4</v>
      </c>
      <c r="I81" s="329">
        <v>-2.1</v>
      </c>
      <c r="J81" s="329">
        <v>1.3</v>
      </c>
      <c r="K81" s="329">
        <v>0.1</v>
      </c>
      <c r="L81" s="329">
        <v>-2</v>
      </c>
      <c r="M81" s="329">
        <v>1.7</v>
      </c>
      <c r="N81" s="329">
        <v>6</v>
      </c>
      <c r="O81" s="329">
        <v>-3</v>
      </c>
      <c r="P81" s="329">
        <v>-6.7</v>
      </c>
      <c r="Q81" s="329">
        <v>0.2</v>
      </c>
      <c r="R81" s="329">
        <v>0.7</v>
      </c>
      <c r="S81" s="329">
        <v>-1.1</v>
      </c>
    </row>
    <row r="82" spans="1:19" ht="13.5" customHeight="1">
      <c r="A82" s="324"/>
      <c r="B82" s="324" t="s">
        <v>419</v>
      </c>
      <c r="C82" s="325"/>
      <c r="D82" s="328">
        <v>-0.8</v>
      </c>
      <c r="E82" s="329">
        <v>4.4</v>
      </c>
      <c r="F82" s="329">
        <v>-0.3</v>
      </c>
      <c r="G82" s="329">
        <v>-4.5</v>
      </c>
      <c r="H82" s="329">
        <v>-0.2</v>
      </c>
      <c r="I82" s="329">
        <v>-1.8</v>
      </c>
      <c r="J82" s="329">
        <v>0.5</v>
      </c>
      <c r="K82" s="329">
        <v>-0.2</v>
      </c>
      <c r="L82" s="329">
        <v>-0.4</v>
      </c>
      <c r="M82" s="329">
        <v>2.3</v>
      </c>
      <c r="N82" s="329">
        <v>4.7</v>
      </c>
      <c r="O82" s="329">
        <v>-4.9</v>
      </c>
      <c r="P82" s="329">
        <v>-6.1</v>
      </c>
      <c r="Q82" s="329">
        <v>-1.3</v>
      </c>
      <c r="R82" s="329">
        <v>0.7</v>
      </c>
      <c r="S82" s="329">
        <v>-4.3</v>
      </c>
    </row>
    <row r="83" spans="1:19" ht="13.5" customHeight="1">
      <c r="A83" s="324"/>
      <c r="B83" s="324" t="s">
        <v>420</v>
      </c>
      <c r="C83" s="325"/>
      <c r="D83" s="328">
        <v>-1.6</v>
      </c>
      <c r="E83" s="329">
        <v>1.6</v>
      </c>
      <c r="F83" s="329">
        <v>0.1</v>
      </c>
      <c r="G83" s="329">
        <v>-4.7</v>
      </c>
      <c r="H83" s="329">
        <v>0.3</v>
      </c>
      <c r="I83" s="329">
        <v>-2.3</v>
      </c>
      <c r="J83" s="329">
        <v>-5.7</v>
      </c>
      <c r="K83" s="329">
        <v>-0.2</v>
      </c>
      <c r="L83" s="329">
        <v>0.3</v>
      </c>
      <c r="M83" s="329">
        <v>3.3</v>
      </c>
      <c r="N83" s="329">
        <v>3.2</v>
      </c>
      <c r="O83" s="329">
        <v>-4</v>
      </c>
      <c r="P83" s="329">
        <v>-6.5</v>
      </c>
      <c r="Q83" s="329">
        <v>-1.5</v>
      </c>
      <c r="R83" s="329">
        <v>-1.7</v>
      </c>
      <c r="S83" s="329">
        <v>-4</v>
      </c>
    </row>
    <row r="84" spans="1:19" ht="13.5" customHeight="1">
      <c r="A84" s="324"/>
      <c r="B84" s="324" t="s">
        <v>421</v>
      </c>
      <c r="C84" s="325"/>
      <c r="D84" s="328">
        <v>-1.1</v>
      </c>
      <c r="E84" s="329">
        <v>-4.4</v>
      </c>
      <c r="F84" s="329">
        <v>-0.6</v>
      </c>
      <c r="G84" s="329">
        <v>-4.9</v>
      </c>
      <c r="H84" s="329">
        <v>0.2</v>
      </c>
      <c r="I84" s="329">
        <v>-2.1</v>
      </c>
      <c r="J84" s="329">
        <v>-5.4</v>
      </c>
      <c r="K84" s="329">
        <v>0.1</v>
      </c>
      <c r="L84" s="329">
        <v>0.8</v>
      </c>
      <c r="M84" s="329">
        <v>2.5</v>
      </c>
      <c r="N84" s="329">
        <v>3.1</v>
      </c>
      <c r="O84" s="329">
        <v>-3</v>
      </c>
      <c r="P84" s="329">
        <v>8.1</v>
      </c>
      <c r="Q84" s="329">
        <v>-2.2</v>
      </c>
      <c r="R84" s="329">
        <v>0.3</v>
      </c>
      <c r="S84" s="329">
        <v>-2.4</v>
      </c>
    </row>
    <row r="85" spans="1:19" ht="13.5" customHeight="1">
      <c r="A85" s="324"/>
      <c r="B85" s="324" t="s">
        <v>422</v>
      </c>
      <c r="C85" s="325"/>
      <c r="D85" s="328">
        <v>-0.9</v>
      </c>
      <c r="E85" s="329">
        <v>-7.4</v>
      </c>
      <c r="F85" s="329">
        <v>-0.1</v>
      </c>
      <c r="G85" s="329">
        <v>-5.2</v>
      </c>
      <c r="H85" s="329">
        <v>-0.6</v>
      </c>
      <c r="I85" s="329">
        <v>-1.4</v>
      </c>
      <c r="J85" s="329">
        <v>-5.9</v>
      </c>
      <c r="K85" s="329">
        <v>1</v>
      </c>
      <c r="L85" s="329">
        <v>1.4</v>
      </c>
      <c r="M85" s="329">
        <v>3.2</v>
      </c>
      <c r="N85" s="329">
        <v>2.8</v>
      </c>
      <c r="O85" s="329">
        <v>-3.6</v>
      </c>
      <c r="P85" s="329">
        <v>7.2</v>
      </c>
      <c r="Q85" s="329">
        <v>-1.7</v>
      </c>
      <c r="R85" s="329">
        <v>0</v>
      </c>
      <c r="S85" s="329">
        <v>-2.4</v>
      </c>
    </row>
    <row r="86" spans="1:19" ht="13.5" customHeight="1">
      <c r="A86" s="324"/>
      <c r="B86" s="324" t="s">
        <v>391</v>
      </c>
      <c r="C86" s="325"/>
      <c r="D86" s="328">
        <v>-1.1</v>
      </c>
      <c r="E86" s="329">
        <v>-7.1</v>
      </c>
      <c r="F86" s="329">
        <v>-0.1</v>
      </c>
      <c r="G86" s="329">
        <v>-5</v>
      </c>
      <c r="H86" s="329">
        <v>0</v>
      </c>
      <c r="I86" s="329">
        <v>-0.8</v>
      </c>
      <c r="J86" s="329">
        <v>-5.6</v>
      </c>
      <c r="K86" s="329">
        <v>2</v>
      </c>
      <c r="L86" s="329">
        <v>1.3</v>
      </c>
      <c r="M86" s="329">
        <v>3.5</v>
      </c>
      <c r="N86" s="329">
        <v>2.4</v>
      </c>
      <c r="O86" s="329">
        <v>-3.8</v>
      </c>
      <c r="P86" s="329">
        <v>0.3</v>
      </c>
      <c r="Q86" s="329">
        <v>-2</v>
      </c>
      <c r="R86" s="329">
        <v>-1.1</v>
      </c>
      <c r="S86" s="329">
        <v>-0.9</v>
      </c>
    </row>
    <row r="87" spans="1:19" ht="13.5" customHeight="1">
      <c r="A87" s="324"/>
      <c r="B87" s="324" t="s">
        <v>423</v>
      </c>
      <c r="C87" s="325"/>
      <c r="D87" s="328">
        <v>-0.9</v>
      </c>
      <c r="E87" s="329">
        <v>1.9</v>
      </c>
      <c r="F87" s="329">
        <v>-0.2</v>
      </c>
      <c r="G87" s="329">
        <v>-5</v>
      </c>
      <c r="H87" s="329">
        <v>0.8</v>
      </c>
      <c r="I87" s="329">
        <v>-0.9</v>
      </c>
      <c r="J87" s="329">
        <v>-6.4</v>
      </c>
      <c r="K87" s="329">
        <v>1.2</v>
      </c>
      <c r="L87" s="329">
        <v>2.2</v>
      </c>
      <c r="M87" s="329">
        <v>3.1</v>
      </c>
      <c r="N87" s="329">
        <v>3.5</v>
      </c>
      <c r="O87" s="329">
        <v>-2.2</v>
      </c>
      <c r="P87" s="329">
        <v>0.3</v>
      </c>
      <c r="Q87" s="329">
        <v>-0.2</v>
      </c>
      <c r="R87" s="329">
        <v>-1.4</v>
      </c>
      <c r="S87" s="329">
        <v>-3.9</v>
      </c>
    </row>
    <row r="88" spans="1:19" ht="13.5" customHeight="1">
      <c r="A88" s="324"/>
      <c r="B88" s="324" t="s">
        <v>448</v>
      </c>
      <c r="C88" s="325"/>
      <c r="D88" s="328">
        <v>-0.9</v>
      </c>
      <c r="E88" s="329">
        <v>4</v>
      </c>
      <c r="F88" s="329">
        <v>-0.3</v>
      </c>
      <c r="G88" s="329">
        <v>-5</v>
      </c>
      <c r="H88" s="329">
        <v>1.1</v>
      </c>
      <c r="I88" s="329">
        <v>-0.1</v>
      </c>
      <c r="J88" s="329">
        <v>-6.5</v>
      </c>
      <c r="K88" s="329">
        <v>1.8</v>
      </c>
      <c r="L88" s="329">
        <v>1.3</v>
      </c>
      <c r="M88" s="329">
        <v>1.9</v>
      </c>
      <c r="N88" s="329">
        <v>2.6</v>
      </c>
      <c r="O88" s="329">
        <v>-2</v>
      </c>
      <c r="P88" s="329">
        <v>0.3</v>
      </c>
      <c r="Q88" s="329">
        <v>0.3</v>
      </c>
      <c r="R88" s="329">
        <v>-1.2</v>
      </c>
      <c r="S88" s="329">
        <v>-4</v>
      </c>
    </row>
    <row r="89" spans="1:19" ht="13.5" customHeight="1">
      <c r="A89" s="324" t="s">
        <v>691</v>
      </c>
      <c r="B89" s="324" t="s">
        <v>424</v>
      </c>
      <c r="C89" s="325" t="s">
        <v>99</v>
      </c>
      <c r="D89" s="328">
        <v>-0.1</v>
      </c>
      <c r="E89" s="329">
        <v>4.6</v>
      </c>
      <c r="F89" s="329">
        <v>-0.6</v>
      </c>
      <c r="G89" s="329">
        <v>-5.2</v>
      </c>
      <c r="H89" s="329">
        <v>0.5</v>
      </c>
      <c r="I89" s="329">
        <v>0</v>
      </c>
      <c r="J89" s="329">
        <v>-0.4</v>
      </c>
      <c r="K89" s="329">
        <v>0.8</v>
      </c>
      <c r="L89" s="329">
        <v>1.3</v>
      </c>
      <c r="M89" s="329">
        <v>0.1</v>
      </c>
      <c r="N89" s="329">
        <v>3.5</v>
      </c>
      <c r="O89" s="329">
        <v>-2.3</v>
      </c>
      <c r="P89" s="329">
        <v>0.3</v>
      </c>
      <c r="Q89" s="329">
        <v>0.3</v>
      </c>
      <c r="R89" s="329">
        <v>-1.9</v>
      </c>
      <c r="S89" s="329">
        <v>-2.9</v>
      </c>
    </row>
    <row r="90" spans="1:19" ht="13.5" customHeight="1">
      <c r="A90" s="324"/>
      <c r="B90" s="324" t="s">
        <v>415</v>
      </c>
      <c r="C90" s="325"/>
      <c r="D90" s="328">
        <v>-0.5</v>
      </c>
      <c r="E90" s="329">
        <v>3</v>
      </c>
      <c r="F90" s="329">
        <v>-0.1</v>
      </c>
      <c r="G90" s="329">
        <v>-5.2</v>
      </c>
      <c r="H90" s="329">
        <v>0.2</v>
      </c>
      <c r="I90" s="329">
        <v>-0.3</v>
      </c>
      <c r="J90" s="329">
        <v>-6.5</v>
      </c>
      <c r="K90" s="329">
        <v>0.4</v>
      </c>
      <c r="L90" s="329">
        <v>-0.1</v>
      </c>
      <c r="M90" s="329">
        <v>-2</v>
      </c>
      <c r="N90" s="329">
        <v>2.8</v>
      </c>
      <c r="O90" s="329">
        <v>-2.8</v>
      </c>
      <c r="P90" s="329">
        <v>0.4</v>
      </c>
      <c r="Q90" s="329">
        <v>1.6</v>
      </c>
      <c r="R90" s="329">
        <v>-3</v>
      </c>
      <c r="S90" s="329">
        <v>-0.1</v>
      </c>
    </row>
    <row r="91" spans="1:19" ht="13.5" customHeight="1">
      <c r="A91" s="324"/>
      <c r="B91" s="324" t="s">
        <v>416</v>
      </c>
      <c r="C91" s="325"/>
      <c r="D91" s="328">
        <v>-0.2</v>
      </c>
      <c r="E91" s="329">
        <v>4.2</v>
      </c>
      <c r="F91" s="329">
        <v>0</v>
      </c>
      <c r="G91" s="329">
        <v>-5.3</v>
      </c>
      <c r="H91" s="329">
        <v>-1</v>
      </c>
      <c r="I91" s="329">
        <v>-1</v>
      </c>
      <c r="J91" s="329">
        <v>-6.2</v>
      </c>
      <c r="K91" s="329">
        <v>1.5</v>
      </c>
      <c r="L91" s="329">
        <v>0.1</v>
      </c>
      <c r="M91" s="329">
        <v>-1.1</v>
      </c>
      <c r="N91" s="329">
        <v>1.3</v>
      </c>
      <c r="O91" s="329">
        <v>-2.9</v>
      </c>
      <c r="P91" s="329">
        <v>0</v>
      </c>
      <c r="Q91" s="329">
        <v>3.7</v>
      </c>
      <c r="R91" s="329">
        <v>-3.4</v>
      </c>
      <c r="S91" s="329">
        <v>0.4</v>
      </c>
    </row>
    <row r="92" spans="1:19" ht="13.5" customHeight="1">
      <c r="A92" s="170"/>
      <c r="B92" s="336" t="s">
        <v>371</v>
      </c>
      <c r="C92" s="171"/>
      <c r="D92" s="172">
        <v>-0.6</v>
      </c>
      <c r="E92" s="173">
        <v>6.2</v>
      </c>
      <c r="F92" s="173">
        <v>0.4</v>
      </c>
      <c r="G92" s="173">
        <v>0.3</v>
      </c>
      <c r="H92" s="173">
        <v>-0.5</v>
      </c>
      <c r="I92" s="173">
        <v>-1.2</v>
      </c>
      <c r="J92" s="173">
        <v>-6.7</v>
      </c>
      <c r="K92" s="173">
        <v>1</v>
      </c>
      <c r="L92" s="173">
        <v>-0.5</v>
      </c>
      <c r="M92" s="173">
        <v>-2.8</v>
      </c>
      <c r="N92" s="173">
        <v>-0.8</v>
      </c>
      <c r="O92" s="173">
        <v>-2.8</v>
      </c>
      <c r="P92" s="173">
        <v>-3.4</v>
      </c>
      <c r="Q92" s="173">
        <v>1.3</v>
      </c>
      <c r="R92" s="173">
        <v>-2.2</v>
      </c>
      <c r="S92" s="173">
        <v>1.4</v>
      </c>
    </row>
    <row r="93" spans="1:35" ht="27" customHeight="1">
      <c r="A93" s="654" t="s">
        <v>272</v>
      </c>
      <c r="B93" s="654"/>
      <c r="C93" s="655"/>
      <c r="D93" s="177">
        <v>0.6</v>
      </c>
      <c r="E93" s="176">
        <v>1.8</v>
      </c>
      <c r="F93" s="176">
        <v>1.8</v>
      </c>
      <c r="G93" s="176">
        <v>1.1</v>
      </c>
      <c r="H93" s="176">
        <v>3.8</v>
      </c>
      <c r="I93" s="176">
        <v>0.8</v>
      </c>
      <c r="J93" s="176">
        <v>0.5</v>
      </c>
      <c r="K93" s="176">
        <v>-2.1</v>
      </c>
      <c r="L93" s="176">
        <v>0.5</v>
      </c>
      <c r="M93" s="176">
        <v>-0.1</v>
      </c>
      <c r="N93" s="176">
        <v>1.9</v>
      </c>
      <c r="O93" s="176">
        <v>1.2</v>
      </c>
      <c r="P93" s="176">
        <v>-2.1</v>
      </c>
      <c r="Q93" s="176">
        <v>-1.3</v>
      </c>
      <c r="R93" s="176">
        <v>0.9</v>
      </c>
      <c r="S93" s="176">
        <v>-0.8</v>
      </c>
      <c r="T93" s="331"/>
      <c r="U93" s="331"/>
      <c r="V93" s="331"/>
      <c r="W93" s="331"/>
      <c r="X93" s="331"/>
      <c r="Y93" s="331"/>
      <c r="Z93" s="331"/>
      <c r="AA93" s="331"/>
      <c r="AB93" s="331"/>
      <c r="AC93" s="331"/>
      <c r="AD93" s="331"/>
      <c r="AE93" s="331"/>
      <c r="AF93" s="331"/>
      <c r="AG93" s="331"/>
      <c r="AH93" s="331"/>
      <c r="AI93" s="331"/>
    </row>
    <row r="94" spans="1:36" s="330" customFormat="1" ht="27" customHeight="1">
      <c r="A94" s="150"/>
      <c r="B94" s="150"/>
      <c r="C94" s="150"/>
      <c r="D94" s="338"/>
      <c r="E94" s="338"/>
      <c r="F94" s="338"/>
      <c r="G94" s="338"/>
      <c r="H94" s="338"/>
      <c r="I94" s="338"/>
      <c r="J94" s="338"/>
      <c r="K94" s="338"/>
      <c r="L94" s="338"/>
      <c r="M94" s="338"/>
      <c r="N94" s="338"/>
      <c r="O94" s="338"/>
      <c r="P94" s="338"/>
      <c r="Q94" s="338"/>
      <c r="R94" s="338"/>
      <c r="S94" s="338"/>
      <c r="T94" s="316"/>
      <c r="U94" s="316"/>
      <c r="V94" s="316"/>
      <c r="W94" s="316"/>
      <c r="X94" s="316"/>
      <c r="Y94" s="316"/>
      <c r="Z94" s="316"/>
      <c r="AA94" s="316"/>
      <c r="AB94" s="316"/>
      <c r="AC94" s="316"/>
      <c r="AD94" s="316"/>
      <c r="AE94" s="316"/>
      <c r="AF94" s="316"/>
      <c r="AG94" s="316"/>
      <c r="AH94" s="316"/>
      <c r="AI94" s="316"/>
      <c r="AJ94" s="316"/>
    </row>
  </sheetData>
  <sheetProtection/>
  <mergeCells count="11">
    <mergeCell ref="A93:C93"/>
    <mergeCell ref="G2:N2"/>
    <mergeCell ref="A50:C52"/>
    <mergeCell ref="D53:R53"/>
    <mergeCell ref="D73:S73"/>
    <mergeCell ref="D27:S27"/>
    <mergeCell ref="A47:C47"/>
    <mergeCell ref="H49:O49"/>
    <mergeCell ref="H3:O3"/>
    <mergeCell ref="A4:C6"/>
    <mergeCell ref="D7:R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rowBreaks count="1" manualBreakCount="1">
    <brk id="93" max="255" man="1"/>
  </rowBreaks>
</worksheet>
</file>

<file path=xl/worksheets/sheet16.xml><?xml version="1.0" encoding="utf-8"?>
<worksheet xmlns="http://schemas.openxmlformats.org/spreadsheetml/2006/main" xmlns:r="http://schemas.openxmlformats.org/officeDocument/2006/relationships">
  <sheetPr>
    <tabColor indexed="14"/>
    <pageSetUpPr fitToPage="1"/>
  </sheetPr>
  <dimension ref="A1:BO52"/>
  <sheetViews>
    <sheetView view="pageBreakPreview" zoomScale="85" zoomScaleSheetLayoutView="85" zoomScalePageLayoutView="0" workbookViewId="0" topLeftCell="A1">
      <selection activeCell="A1" sqref="A1"/>
    </sheetView>
  </sheetViews>
  <sheetFormatPr defaultColWidth="8.796875" defaultRowHeight="14.25"/>
  <cols>
    <col min="1" max="1" width="9.09765625" style="340" customWidth="1"/>
    <col min="2" max="2" width="5.19921875" style="340" customWidth="1"/>
    <col min="3" max="3" width="3.09765625" style="340" customWidth="1"/>
    <col min="4" max="4" width="2.69921875" style="340" customWidth="1"/>
    <col min="5" max="18" width="9.69921875" style="340" customWidth="1"/>
    <col min="19" max="19" width="7.5" style="340" customWidth="1"/>
    <col min="20" max="16384" width="9" style="340" customWidth="1"/>
  </cols>
  <sheetData>
    <row r="1" spans="8:14" ht="9" customHeight="1">
      <c r="H1" s="341"/>
      <c r="I1" s="341"/>
      <c r="J1" s="341"/>
      <c r="K1" s="341"/>
      <c r="L1" s="341"/>
      <c r="M1" s="341"/>
      <c r="N1" s="342"/>
    </row>
    <row r="2" spans="2:17" ht="22.5" customHeight="1">
      <c r="B2" s="343"/>
      <c r="C2" s="343"/>
      <c r="D2" s="343"/>
      <c r="G2" s="42"/>
      <c r="H2" s="341"/>
      <c r="I2" s="199" t="s">
        <v>79</v>
      </c>
      <c r="J2" s="43"/>
      <c r="K2" s="43"/>
      <c r="L2" s="43"/>
      <c r="M2" s="341"/>
      <c r="N2" s="341"/>
      <c r="Q2" s="44"/>
    </row>
    <row r="3" spans="2:18" ht="13.5">
      <c r="B3" s="45" t="s">
        <v>238</v>
      </c>
      <c r="C3" s="45"/>
      <c r="D3" s="45"/>
      <c r="E3" s="156"/>
      <c r="F3" s="156"/>
      <c r="Q3" s="156" t="s">
        <v>694</v>
      </c>
      <c r="R3" s="46"/>
    </row>
    <row r="4" spans="2:18" ht="13.5">
      <c r="B4" s="675" t="s">
        <v>283</v>
      </c>
      <c r="C4" s="676"/>
      <c r="D4" s="677"/>
      <c r="E4" s="344" t="s">
        <v>273</v>
      </c>
      <c r="F4" s="345"/>
      <c r="G4" s="344" t="s">
        <v>30</v>
      </c>
      <c r="H4" s="346"/>
      <c r="I4" s="344" t="s">
        <v>274</v>
      </c>
      <c r="J4" s="345"/>
      <c r="K4" s="347" t="s">
        <v>275</v>
      </c>
      <c r="L4" s="346"/>
      <c r="M4" s="671" t="s">
        <v>276</v>
      </c>
      <c r="N4" s="672"/>
      <c r="O4" s="348" t="s">
        <v>277</v>
      </c>
      <c r="P4" s="345"/>
      <c r="Q4" s="344" t="s">
        <v>278</v>
      </c>
      <c r="R4" s="346"/>
    </row>
    <row r="5" spans="2:18" ht="13.5">
      <c r="B5" s="678"/>
      <c r="C5" s="679"/>
      <c r="D5" s="680"/>
      <c r="E5" s="349" t="s">
        <v>279</v>
      </c>
      <c r="F5" s="120" t="s">
        <v>54</v>
      </c>
      <c r="G5" s="349" t="s">
        <v>279</v>
      </c>
      <c r="H5" s="120" t="s">
        <v>54</v>
      </c>
      <c r="I5" s="349" t="s">
        <v>279</v>
      </c>
      <c r="J5" s="120" t="s">
        <v>54</v>
      </c>
      <c r="K5" s="349" t="s">
        <v>279</v>
      </c>
      <c r="L5" s="120" t="s">
        <v>54</v>
      </c>
      <c r="M5" s="349" t="s">
        <v>279</v>
      </c>
      <c r="N5" s="120" t="s">
        <v>54</v>
      </c>
      <c r="O5" s="121" t="s">
        <v>284</v>
      </c>
      <c r="P5" s="120" t="s">
        <v>55</v>
      </c>
      <c r="Q5" s="121" t="s">
        <v>284</v>
      </c>
      <c r="R5" s="120" t="s">
        <v>55</v>
      </c>
    </row>
    <row r="6" spans="2:18" s="52" customFormat="1" ht="9.75">
      <c r="B6" s="153"/>
      <c r="C6" s="154"/>
      <c r="D6" s="155"/>
      <c r="E6" s="47"/>
      <c r="F6" s="48" t="s">
        <v>31</v>
      </c>
      <c r="G6" s="49"/>
      <c r="H6" s="48" t="s">
        <v>31</v>
      </c>
      <c r="I6" s="47"/>
      <c r="J6" s="48" t="s">
        <v>31</v>
      </c>
      <c r="K6" s="49"/>
      <c r="L6" s="48" t="s">
        <v>31</v>
      </c>
      <c r="M6" s="47"/>
      <c r="N6" s="48" t="s">
        <v>31</v>
      </c>
      <c r="O6" s="50" t="s">
        <v>31</v>
      </c>
      <c r="P6" s="48" t="s">
        <v>32</v>
      </c>
      <c r="Q6" s="51" t="s">
        <v>31</v>
      </c>
      <c r="R6" s="48" t="s">
        <v>32</v>
      </c>
    </row>
    <row r="7" spans="2:19" s="342" customFormat="1" ht="13.5">
      <c r="B7" s="366" t="s">
        <v>547</v>
      </c>
      <c r="C7" s="351" t="s">
        <v>418</v>
      </c>
      <c r="D7" s="367" t="s">
        <v>99</v>
      </c>
      <c r="E7" s="353">
        <v>99.7</v>
      </c>
      <c r="F7" s="354">
        <v>0.4028197381671759</v>
      </c>
      <c r="G7" s="341">
        <v>100.3</v>
      </c>
      <c r="H7" s="354">
        <v>-0.19900497512438092</v>
      </c>
      <c r="I7" s="353">
        <v>100.2</v>
      </c>
      <c r="J7" s="354">
        <v>-1.2807881773398988</v>
      </c>
      <c r="K7" s="341">
        <v>104.5</v>
      </c>
      <c r="L7" s="354">
        <v>1.1616650532429844</v>
      </c>
      <c r="M7" s="355">
        <v>99.7</v>
      </c>
      <c r="N7" s="354">
        <v>0.10040160642571137</v>
      </c>
      <c r="O7" s="356">
        <v>1.56</v>
      </c>
      <c r="P7" s="357">
        <v>-0.15</v>
      </c>
      <c r="Q7" s="358">
        <v>1.57</v>
      </c>
      <c r="R7" s="357">
        <v>-0.26</v>
      </c>
      <c r="S7" s="341"/>
    </row>
    <row r="8" spans="2:19" s="342" customFormat="1" ht="13.5">
      <c r="B8" s="350"/>
      <c r="C8" s="351" t="s">
        <v>419</v>
      </c>
      <c r="D8" s="352"/>
      <c r="E8" s="353">
        <v>101</v>
      </c>
      <c r="F8" s="354">
        <v>1.303911735205614</v>
      </c>
      <c r="G8" s="341">
        <v>100.6</v>
      </c>
      <c r="H8" s="354">
        <v>0.29910269192422445</v>
      </c>
      <c r="I8" s="353">
        <v>101</v>
      </c>
      <c r="J8" s="354">
        <v>0.7984031936127716</v>
      </c>
      <c r="K8" s="341">
        <v>104.6</v>
      </c>
      <c r="L8" s="354">
        <v>0.09569377990430078</v>
      </c>
      <c r="M8" s="355">
        <v>99.7</v>
      </c>
      <c r="N8" s="354">
        <v>0</v>
      </c>
      <c r="O8" s="356">
        <v>1.72</v>
      </c>
      <c r="P8" s="357">
        <v>0.16</v>
      </c>
      <c r="Q8" s="358">
        <v>1.55</v>
      </c>
      <c r="R8" s="357">
        <v>-0.02</v>
      </c>
      <c r="S8" s="341"/>
    </row>
    <row r="9" spans="2:19" s="342" customFormat="1" ht="13.5">
      <c r="B9" s="350"/>
      <c r="C9" s="351" t="s">
        <v>420</v>
      </c>
      <c r="D9" s="352"/>
      <c r="E9" s="353">
        <v>101.1</v>
      </c>
      <c r="F9" s="354">
        <v>0.09900990099009338</v>
      </c>
      <c r="G9" s="341">
        <v>100.4</v>
      </c>
      <c r="H9" s="354">
        <v>-0.1988071570576428</v>
      </c>
      <c r="I9" s="353">
        <v>99.6</v>
      </c>
      <c r="J9" s="354">
        <v>-1.3861386138613918</v>
      </c>
      <c r="K9" s="341">
        <v>103.1</v>
      </c>
      <c r="L9" s="354">
        <v>-1.434034416826004</v>
      </c>
      <c r="M9" s="355">
        <v>99.2</v>
      </c>
      <c r="N9" s="354">
        <v>-0.5015045135406219</v>
      </c>
      <c r="O9" s="356">
        <v>1.74</v>
      </c>
      <c r="P9" s="357">
        <v>0.02</v>
      </c>
      <c r="Q9" s="358">
        <v>1.79</v>
      </c>
      <c r="R9" s="357">
        <v>0.24</v>
      </c>
      <c r="S9" s="341"/>
    </row>
    <row r="10" spans="2:19" s="342" customFormat="1" ht="13.5">
      <c r="B10" s="350"/>
      <c r="C10" s="351" t="s">
        <v>421</v>
      </c>
      <c r="D10" s="352"/>
      <c r="E10" s="353">
        <v>99.7</v>
      </c>
      <c r="F10" s="354">
        <v>-1.3847675568743734</v>
      </c>
      <c r="G10" s="341">
        <v>100.2</v>
      </c>
      <c r="H10" s="354">
        <v>-0.19920318725099884</v>
      </c>
      <c r="I10" s="353">
        <v>99.9</v>
      </c>
      <c r="J10" s="354">
        <v>0.30120481927711984</v>
      </c>
      <c r="K10" s="341">
        <v>97.7</v>
      </c>
      <c r="L10" s="354">
        <v>-5.237633365664395</v>
      </c>
      <c r="M10" s="355">
        <v>99</v>
      </c>
      <c r="N10" s="354">
        <v>-0.2016129032258093</v>
      </c>
      <c r="O10" s="356">
        <v>1.83</v>
      </c>
      <c r="P10" s="357">
        <v>0.09000000000000008</v>
      </c>
      <c r="Q10" s="358">
        <v>1.79</v>
      </c>
      <c r="R10" s="357">
        <v>0</v>
      </c>
      <c r="S10" s="341"/>
    </row>
    <row r="11" spans="2:19" s="342" customFormat="1" ht="13.5">
      <c r="B11" s="359"/>
      <c r="C11" s="351" t="s">
        <v>422</v>
      </c>
      <c r="D11" s="360"/>
      <c r="E11" s="353">
        <v>99.5</v>
      </c>
      <c r="F11" s="354">
        <v>-0.2006018054162516</v>
      </c>
      <c r="G11" s="341">
        <v>100.1</v>
      </c>
      <c r="H11" s="354">
        <v>-0.09980039920160531</v>
      </c>
      <c r="I11" s="353">
        <v>100.7</v>
      </c>
      <c r="J11" s="354">
        <v>0.8008008008007979</v>
      </c>
      <c r="K11" s="353">
        <v>101.6</v>
      </c>
      <c r="L11" s="354">
        <v>3.99181166837256</v>
      </c>
      <c r="M11" s="355">
        <v>99.3</v>
      </c>
      <c r="N11" s="354">
        <v>0.30303030303030015</v>
      </c>
      <c r="O11" s="356">
        <v>1.79</v>
      </c>
      <c r="P11" s="357">
        <v>-0.04</v>
      </c>
      <c r="Q11" s="358">
        <v>1.54</v>
      </c>
      <c r="R11" s="357">
        <v>-0.25</v>
      </c>
      <c r="S11" s="341"/>
    </row>
    <row r="12" spans="2:19" s="342" customFormat="1" ht="13.5">
      <c r="B12" s="359"/>
      <c r="C12" s="351" t="s">
        <v>391</v>
      </c>
      <c r="D12" s="360"/>
      <c r="E12" s="353">
        <v>99.2</v>
      </c>
      <c r="F12" s="354">
        <v>-0.30150753768843935</v>
      </c>
      <c r="G12" s="341">
        <v>100.2</v>
      </c>
      <c r="H12" s="354">
        <v>0.09990009990010842</v>
      </c>
      <c r="I12" s="353">
        <v>99.8</v>
      </c>
      <c r="J12" s="354">
        <v>-0.8937437934458845</v>
      </c>
      <c r="K12" s="341">
        <v>102.7</v>
      </c>
      <c r="L12" s="354">
        <v>1.0826771653543392</v>
      </c>
      <c r="M12" s="355">
        <v>99.3</v>
      </c>
      <c r="N12" s="354">
        <v>0</v>
      </c>
      <c r="O12" s="356">
        <v>1.92</v>
      </c>
      <c r="P12" s="357">
        <v>0.13</v>
      </c>
      <c r="Q12" s="358">
        <v>1.6</v>
      </c>
      <c r="R12" s="357">
        <v>0.06000000000000005</v>
      </c>
      <c r="S12" s="341"/>
    </row>
    <row r="13" spans="2:19" s="342" customFormat="1" ht="13.5">
      <c r="B13" s="359"/>
      <c r="C13" s="351" t="s">
        <v>423</v>
      </c>
      <c r="D13" s="360"/>
      <c r="E13" s="353">
        <v>98.9</v>
      </c>
      <c r="F13" s="354">
        <v>-0.3024193548387068</v>
      </c>
      <c r="G13" s="341">
        <v>100.5</v>
      </c>
      <c r="H13" s="354">
        <v>0.29940119760478756</v>
      </c>
      <c r="I13" s="353">
        <v>100.2</v>
      </c>
      <c r="J13" s="354">
        <v>0.4008016032064185</v>
      </c>
      <c r="K13" s="341">
        <v>101.3</v>
      </c>
      <c r="L13" s="354">
        <v>-1.363193768257065</v>
      </c>
      <c r="M13" s="355">
        <v>99.4</v>
      </c>
      <c r="N13" s="354">
        <v>0.10070493454180113</v>
      </c>
      <c r="O13" s="356">
        <v>1.79</v>
      </c>
      <c r="P13" s="357">
        <v>-0.13</v>
      </c>
      <c r="Q13" s="358">
        <v>1.63</v>
      </c>
      <c r="R13" s="357">
        <v>0.029999999999999805</v>
      </c>
      <c r="S13" s="341"/>
    </row>
    <row r="14" spans="2:19" s="342" customFormat="1" ht="13.5">
      <c r="B14" s="359"/>
      <c r="C14" s="351" t="s">
        <v>448</v>
      </c>
      <c r="D14" s="360"/>
      <c r="E14" s="353">
        <v>103.7</v>
      </c>
      <c r="F14" s="354">
        <v>4.853387259858439</v>
      </c>
      <c r="G14" s="341">
        <v>101.9</v>
      </c>
      <c r="H14" s="354">
        <v>1.3930348258706524</v>
      </c>
      <c r="I14" s="353">
        <v>100.8</v>
      </c>
      <c r="J14" s="354">
        <v>0.5988023952095751</v>
      </c>
      <c r="K14" s="341">
        <v>99.8</v>
      </c>
      <c r="L14" s="354">
        <v>-1.4807502467917077</v>
      </c>
      <c r="M14" s="355">
        <v>99.2</v>
      </c>
      <c r="N14" s="354">
        <v>-0.20120724346076743</v>
      </c>
      <c r="O14" s="356">
        <v>1.32</v>
      </c>
      <c r="P14" s="357">
        <v>-0.47</v>
      </c>
      <c r="Q14" s="358">
        <v>1.83</v>
      </c>
      <c r="R14" s="357">
        <v>0.2</v>
      </c>
      <c r="S14" s="341"/>
    </row>
    <row r="15" spans="2:19" s="342" customFormat="1" ht="13.5">
      <c r="B15" s="359" t="s">
        <v>691</v>
      </c>
      <c r="C15" s="351" t="s">
        <v>424</v>
      </c>
      <c r="D15" s="360" t="s">
        <v>99</v>
      </c>
      <c r="E15" s="355">
        <v>101.7</v>
      </c>
      <c r="F15" s="361">
        <v>-1.9286403085824495</v>
      </c>
      <c r="G15" s="362">
        <v>100.3</v>
      </c>
      <c r="H15" s="361">
        <v>-1.5701668302257197</v>
      </c>
      <c r="I15" s="355">
        <v>99.2</v>
      </c>
      <c r="J15" s="361">
        <v>-1.5873015873015817</v>
      </c>
      <c r="K15" s="362">
        <v>99</v>
      </c>
      <c r="L15" s="361">
        <v>-0.8016032064128228</v>
      </c>
      <c r="M15" s="355">
        <v>99.8</v>
      </c>
      <c r="N15" s="361">
        <v>0.6048387096774136</v>
      </c>
      <c r="O15" s="363">
        <v>1.83</v>
      </c>
      <c r="P15" s="364">
        <v>0.51</v>
      </c>
      <c r="Q15" s="365">
        <v>1.72</v>
      </c>
      <c r="R15" s="364">
        <v>-0.11</v>
      </c>
      <c r="S15" s="341"/>
    </row>
    <row r="16" spans="2:18" ht="13.5" customHeight="1">
      <c r="B16" s="366"/>
      <c r="C16" s="351" t="s">
        <v>415</v>
      </c>
      <c r="D16" s="367"/>
      <c r="E16" s="355">
        <v>100.6</v>
      </c>
      <c r="F16" s="361">
        <v>-1.081612586037373</v>
      </c>
      <c r="G16" s="362">
        <v>99.9</v>
      </c>
      <c r="H16" s="361">
        <v>-0.39880358923229453</v>
      </c>
      <c r="I16" s="355">
        <v>101.6</v>
      </c>
      <c r="J16" s="361">
        <v>2.4193548387096686</v>
      </c>
      <c r="K16" s="362">
        <v>103.2</v>
      </c>
      <c r="L16" s="361">
        <v>4.242424242424246</v>
      </c>
      <c r="M16" s="355">
        <v>100.1</v>
      </c>
      <c r="N16" s="361">
        <v>0.3006012024048068</v>
      </c>
      <c r="O16" s="363">
        <v>2.44</v>
      </c>
      <c r="P16" s="364">
        <v>0.6099999999999999</v>
      </c>
      <c r="Q16" s="365">
        <v>1.53</v>
      </c>
      <c r="R16" s="364">
        <v>-0.18999999999999995</v>
      </c>
    </row>
    <row r="17" spans="1:67" ht="13.5" customHeight="1">
      <c r="A17" s="53"/>
      <c r="B17" s="368"/>
      <c r="C17" s="369" t="s">
        <v>416</v>
      </c>
      <c r="D17" s="370"/>
      <c r="E17" s="371">
        <v>100.3</v>
      </c>
      <c r="F17" s="372">
        <v>-0.29821073558647826</v>
      </c>
      <c r="G17" s="373">
        <v>99.2</v>
      </c>
      <c r="H17" s="372">
        <v>-0.7007007007007034</v>
      </c>
      <c r="I17" s="371">
        <v>99.2</v>
      </c>
      <c r="J17" s="372">
        <v>-2.3622047244094406</v>
      </c>
      <c r="K17" s="373">
        <v>102</v>
      </c>
      <c r="L17" s="372">
        <v>-1.1627906976744213</v>
      </c>
      <c r="M17" s="371">
        <v>100</v>
      </c>
      <c r="N17" s="372">
        <v>-0.09990009990009421</v>
      </c>
      <c r="O17" s="374">
        <v>1.4</v>
      </c>
      <c r="P17" s="375">
        <v>-1.04</v>
      </c>
      <c r="Q17" s="376">
        <v>1.4</v>
      </c>
      <c r="R17" s="375">
        <v>-0.13</v>
      </c>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342"/>
      <c r="BI17" s="342"/>
      <c r="BJ17" s="342"/>
      <c r="BK17" s="342"/>
      <c r="BL17" s="342"/>
      <c r="BM17" s="342"/>
      <c r="BN17" s="342"/>
      <c r="BO17" s="342"/>
    </row>
    <row r="18" spans="1:18" s="228" customFormat="1" ht="13.5" customHeight="1">
      <c r="A18" s="54"/>
      <c r="B18" s="231"/>
      <c r="C18" s="232" t="s">
        <v>373</v>
      </c>
      <c r="D18" s="233"/>
      <c r="E18" s="178">
        <v>97.7</v>
      </c>
      <c r="F18" s="179">
        <v>-2.5922233300099644</v>
      </c>
      <c r="G18" s="234">
        <v>99.3</v>
      </c>
      <c r="H18" s="179">
        <v>0.1008064516128975</v>
      </c>
      <c r="I18" s="178">
        <v>101.4</v>
      </c>
      <c r="J18" s="179">
        <v>2.2177419354838737</v>
      </c>
      <c r="K18" s="234">
        <v>103.6</v>
      </c>
      <c r="L18" s="179">
        <v>1.5686274509803866</v>
      </c>
      <c r="M18" s="178">
        <v>99</v>
      </c>
      <c r="N18" s="179">
        <v>-1</v>
      </c>
      <c r="O18" s="180">
        <v>1.82</v>
      </c>
      <c r="P18" s="181">
        <v>0.42</v>
      </c>
      <c r="Q18" s="235">
        <v>2.13</v>
      </c>
      <c r="R18" s="181">
        <v>0.73</v>
      </c>
    </row>
    <row r="19" spans="1:18" ht="13.5" customHeight="1">
      <c r="A19" s="53" t="s">
        <v>33</v>
      </c>
      <c r="B19" s="342"/>
      <c r="C19" s="342"/>
      <c r="D19" s="342"/>
      <c r="E19" s="341"/>
      <c r="F19" s="341"/>
      <c r="G19" s="341"/>
      <c r="H19" s="341"/>
      <c r="I19" s="341"/>
      <c r="J19" s="341"/>
      <c r="K19" s="341"/>
      <c r="L19" s="341"/>
      <c r="M19" s="341"/>
      <c r="N19" s="341"/>
      <c r="O19" s="341"/>
      <c r="P19" s="341"/>
      <c r="Q19" s="341"/>
      <c r="R19" s="341"/>
    </row>
    <row r="20" spans="1:18" ht="13.5" customHeight="1">
      <c r="A20" s="55"/>
      <c r="B20" s="56" t="s">
        <v>240</v>
      </c>
      <c r="C20" s="56"/>
      <c r="D20" s="56"/>
      <c r="E20" s="377"/>
      <c r="F20" s="57"/>
      <c r="G20" s="373"/>
      <c r="H20" s="377"/>
      <c r="I20" s="377"/>
      <c r="K20" s="377"/>
      <c r="M20" s="377"/>
      <c r="N20" s="57"/>
      <c r="O20" s="378"/>
      <c r="P20" s="378"/>
      <c r="Q20" s="156" t="s">
        <v>694</v>
      </c>
      <c r="R20" s="58"/>
    </row>
    <row r="21" spans="1:18" ht="13.5" customHeight="1">
      <c r="A21" s="53"/>
      <c r="B21" s="675" t="s">
        <v>283</v>
      </c>
      <c r="C21" s="676"/>
      <c r="D21" s="677"/>
      <c r="E21" s="673" t="s">
        <v>273</v>
      </c>
      <c r="F21" s="674"/>
      <c r="G21" s="379" t="s">
        <v>280</v>
      </c>
      <c r="H21" s="380"/>
      <c r="I21" s="379" t="s">
        <v>274</v>
      </c>
      <c r="J21" s="381"/>
      <c r="K21" s="382" t="s">
        <v>275</v>
      </c>
      <c r="L21" s="380"/>
      <c r="M21" s="671" t="s">
        <v>276</v>
      </c>
      <c r="N21" s="672"/>
      <c r="O21" s="348" t="s">
        <v>277</v>
      </c>
      <c r="P21" s="345"/>
      <c r="Q21" s="344" t="s">
        <v>278</v>
      </c>
      <c r="R21" s="346"/>
    </row>
    <row r="22" spans="1:18" ht="13.5">
      <c r="A22" s="53" t="s">
        <v>34</v>
      </c>
      <c r="B22" s="678"/>
      <c r="C22" s="679"/>
      <c r="D22" s="680"/>
      <c r="E22" s="349" t="s">
        <v>279</v>
      </c>
      <c r="F22" s="120" t="s">
        <v>54</v>
      </c>
      <c r="G22" s="349" t="s">
        <v>279</v>
      </c>
      <c r="H22" s="120" t="s">
        <v>54</v>
      </c>
      <c r="I22" s="349" t="s">
        <v>279</v>
      </c>
      <c r="J22" s="120" t="s">
        <v>54</v>
      </c>
      <c r="K22" s="349" t="s">
        <v>279</v>
      </c>
      <c r="L22" s="120" t="s">
        <v>54</v>
      </c>
      <c r="M22" s="349" t="s">
        <v>279</v>
      </c>
      <c r="N22" s="120" t="s">
        <v>54</v>
      </c>
      <c r="O22" s="121" t="s">
        <v>284</v>
      </c>
      <c r="P22" s="120" t="s">
        <v>55</v>
      </c>
      <c r="Q22" s="121" t="s">
        <v>284</v>
      </c>
      <c r="R22" s="120" t="s">
        <v>55</v>
      </c>
    </row>
    <row r="23" spans="2:18" s="52" customFormat="1" ht="9.75">
      <c r="B23" s="153"/>
      <c r="C23" s="154"/>
      <c r="D23" s="155"/>
      <c r="E23" s="47"/>
      <c r="F23" s="48" t="s">
        <v>31</v>
      </c>
      <c r="G23" s="49"/>
      <c r="H23" s="48" t="s">
        <v>31</v>
      </c>
      <c r="I23" s="47"/>
      <c r="J23" s="48" t="s">
        <v>31</v>
      </c>
      <c r="K23" s="49"/>
      <c r="L23" s="48" t="s">
        <v>31</v>
      </c>
      <c r="M23" s="47"/>
      <c r="N23" s="48" t="s">
        <v>31</v>
      </c>
      <c r="O23" s="50" t="s">
        <v>31</v>
      </c>
      <c r="P23" s="48" t="s">
        <v>32</v>
      </c>
      <c r="Q23" s="51" t="s">
        <v>31</v>
      </c>
      <c r="R23" s="48" t="s">
        <v>32</v>
      </c>
    </row>
    <row r="24" spans="1:19" ht="13.5">
      <c r="A24" s="53"/>
      <c r="B24" s="366" t="s">
        <v>547</v>
      </c>
      <c r="C24" s="351" t="s">
        <v>418</v>
      </c>
      <c r="D24" s="367" t="s">
        <v>99</v>
      </c>
      <c r="E24" s="353">
        <v>99.3</v>
      </c>
      <c r="F24" s="354">
        <v>0.20181634712411992</v>
      </c>
      <c r="G24" s="353">
        <v>100</v>
      </c>
      <c r="H24" s="354">
        <v>-0.3984063745019977</v>
      </c>
      <c r="I24" s="353">
        <v>99.9</v>
      </c>
      <c r="J24" s="354">
        <v>-1.57635467980295</v>
      </c>
      <c r="K24" s="353">
        <v>98.9</v>
      </c>
      <c r="L24" s="354">
        <v>0.6103763987792559</v>
      </c>
      <c r="M24" s="353">
        <v>99.5</v>
      </c>
      <c r="N24" s="354">
        <v>0.40363269424823983</v>
      </c>
      <c r="O24" s="356">
        <v>1.25</v>
      </c>
      <c r="P24" s="357">
        <v>0.11</v>
      </c>
      <c r="Q24" s="356">
        <v>0.86</v>
      </c>
      <c r="R24" s="357">
        <v>-0.21</v>
      </c>
      <c r="S24" s="342"/>
    </row>
    <row r="25" spans="2:18" ht="13.5">
      <c r="B25" s="350"/>
      <c r="C25" s="351" t="s">
        <v>419</v>
      </c>
      <c r="D25" s="352"/>
      <c r="E25" s="353">
        <v>101</v>
      </c>
      <c r="F25" s="354">
        <v>1.7119838872104762</v>
      </c>
      <c r="G25" s="353">
        <v>100.4</v>
      </c>
      <c r="H25" s="354">
        <v>0.40000000000000563</v>
      </c>
      <c r="I25" s="353">
        <v>100.6</v>
      </c>
      <c r="J25" s="354">
        <v>0.7007007007006892</v>
      </c>
      <c r="K25" s="353">
        <v>96.4</v>
      </c>
      <c r="L25" s="354">
        <v>-2.5278058645096055</v>
      </c>
      <c r="M25" s="353">
        <v>100.2</v>
      </c>
      <c r="N25" s="354">
        <v>0.7035175879397014</v>
      </c>
      <c r="O25" s="356">
        <v>1.18</v>
      </c>
      <c r="P25" s="357">
        <v>-0.07000000000000006</v>
      </c>
      <c r="Q25" s="356">
        <v>0.9</v>
      </c>
      <c r="R25" s="357">
        <v>0.04</v>
      </c>
    </row>
    <row r="26" spans="1:18" ht="13.5">
      <c r="A26" s="342"/>
      <c r="B26" s="350"/>
      <c r="C26" s="351" t="s">
        <v>420</v>
      </c>
      <c r="D26" s="352"/>
      <c r="E26" s="353">
        <v>100.2</v>
      </c>
      <c r="F26" s="354">
        <v>-0.7920792079207893</v>
      </c>
      <c r="G26" s="353">
        <v>100.5</v>
      </c>
      <c r="H26" s="354">
        <v>0.09960159362549234</v>
      </c>
      <c r="I26" s="353">
        <v>98.5</v>
      </c>
      <c r="J26" s="354">
        <v>-2.0874751491053622</v>
      </c>
      <c r="K26" s="353">
        <v>99.9</v>
      </c>
      <c r="L26" s="354">
        <v>3.630705394190871</v>
      </c>
      <c r="M26" s="353">
        <v>99.7</v>
      </c>
      <c r="N26" s="354">
        <v>-0.499001996007984</v>
      </c>
      <c r="O26" s="356">
        <v>0.95</v>
      </c>
      <c r="P26" s="357">
        <v>-0.23</v>
      </c>
      <c r="Q26" s="356">
        <v>1.09</v>
      </c>
      <c r="R26" s="357">
        <v>0.19</v>
      </c>
    </row>
    <row r="27" spans="1:18" ht="13.5">
      <c r="A27" s="342"/>
      <c r="B27" s="350"/>
      <c r="C27" s="351" t="s">
        <v>421</v>
      </c>
      <c r="D27" s="352"/>
      <c r="E27" s="353">
        <v>99.7</v>
      </c>
      <c r="F27" s="354">
        <v>-0.499001996007984</v>
      </c>
      <c r="G27" s="353">
        <v>100.3</v>
      </c>
      <c r="H27" s="354">
        <v>-0.19900497512438092</v>
      </c>
      <c r="I27" s="353">
        <v>101.3</v>
      </c>
      <c r="J27" s="354">
        <v>2.842639593908627</v>
      </c>
      <c r="K27" s="353">
        <v>99.1</v>
      </c>
      <c r="L27" s="354">
        <v>-0.8008008008008121</v>
      </c>
      <c r="M27" s="353">
        <v>98.9</v>
      </c>
      <c r="N27" s="354">
        <v>-0.802407221664992</v>
      </c>
      <c r="O27" s="356">
        <v>1.02</v>
      </c>
      <c r="P27" s="357">
        <v>0.07000000000000006</v>
      </c>
      <c r="Q27" s="356">
        <v>0.97</v>
      </c>
      <c r="R27" s="357">
        <v>-0.12</v>
      </c>
    </row>
    <row r="28" spans="2:18" ht="13.5">
      <c r="B28" s="359"/>
      <c r="C28" s="351" t="s">
        <v>422</v>
      </c>
      <c r="D28" s="360"/>
      <c r="E28" s="353">
        <v>100.5</v>
      </c>
      <c r="F28" s="354">
        <v>0.802407221664992</v>
      </c>
      <c r="G28" s="353">
        <v>100.5</v>
      </c>
      <c r="H28" s="354">
        <v>0.1994017946161544</v>
      </c>
      <c r="I28" s="353">
        <v>100.9</v>
      </c>
      <c r="J28" s="354">
        <v>-0.3948667324777803</v>
      </c>
      <c r="K28" s="353">
        <v>99.5</v>
      </c>
      <c r="L28" s="354">
        <v>0.40363269424823983</v>
      </c>
      <c r="M28" s="353">
        <v>99.4</v>
      </c>
      <c r="N28" s="354">
        <v>0.5055611729019212</v>
      </c>
      <c r="O28" s="356">
        <v>0.98</v>
      </c>
      <c r="P28" s="357">
        <v>-0.04</v>
      </c>
      <c r="Q28" s="356">
        <v>0.98</v>
      </c>
      <c r="R28" s="357">
        <v>0.01</v>
      </c>
    </row>
    <row r="29" spans="2:18" ht="13.5">
      <c r="B29" s="359"/>
      <c r="C29" s="351" t="s">
        <v>391</v>
      </c>
      <c r="D29" s="360"/>
      <c r="E29" s="353">
        <v>99.5</v>
      </c>
      <c r="F29" s="354">
        <v>-0.9950248756218906</v>
      </c>
      <c r="G29" s="353">
        <v>100.5</v>
      </c>
      <c r="H29" s="354">
        <v>0</v>
      </c>
      <c r="I29" s="353">
        <v>99.8</v>
      </c>
      <c r="J29" s="354">
        <v>-1.0901883052527337</v>
      </c>
      <c r="K29" s="353">
        <v>99</v>
      </c>
      <c r="L29" s="354">
        <v>-0.5025125628140703</v>
      </c>
      <c r="M29" s="353">
        <v>99.1</v>
      </c>
      <c r="N29" s="354">
        <v>-0.3018108651911583</v>
      </c>
      <c r="O29" s="356">
        <v>1.02</v>
      </c>
      <c r="P29" s="357">
        <v>0.04</v>
      </c>
      <c r="Q29" s="356">
        <v>0.97</v>
      </c>
      <c r="R29" s="357">
        <v>-0.01</v>
      </c>
    </row>
    <row r="30" spans="2:18" ht="13.5">
      <c r="B30" s="359"/>
      <c r="C30" s="351" t="s">
        <v>423</v>
      </c>
      <c r="D30" s="360"/>
      <c r="E30" s="353">
        <v>101.1</v>
      </c>
      <c r="F30" s="354">
        <v>1.6080402010050194</v>
      </c>
      <c r="G30" s="353">
        <v>100.7</v>
      </c>
      <c r="H30" s="354">
        <v>0.19900497512438092</v>
      </c>
      <c r="I30" s="353">
        <v>100.1</v>
      </c>
      <c r="J30" s="354">
        <v>0.3006012024048068</v>
      </c>
      <c r="K30" s="353">
        <v>98.8</v>
      </c>
      <c r="L30" s="354">
        <v>-0.20202020202020488</v>
      </c>
      <c r="M30" s="353">
        <v>99.1</v>
      </c>
      <c r="N30" s="354">
        <v>0</v>
      </c>
      <c r="O30" s="356">
        <v>0.94</v>
      </c>
      <c r="P30" s="357">
        <v>-0.08000000000000007</v>
      </c>
      <c r="Q30" s="356">
        <v>0.94</v>
      </c>
      <c r="R30" s="357">
        <v>-0.03</v>
      </c>
    </row>
    <row r="31" spans="2:18" ht="13.5">
      <c r="B31" s="359"/>
      <c r="C31" s="351" t="s">
        <v>448</v>
      </c>
      <c r="D31" s="360"/>
      <c r="E31" s="353">
        <v>103.6</v>
      </c>
      <c r="F31" s="354">
        <v>2.472799208704253</v>
      </c>
      <c r="G31" s="353">
        <v>103</v>
      </c>
      <c r="H31" s="354">
        <v>2.2840119165839097</v>
      </c>
      <c r="I31" s="353">
        <v>101.5</v>
      </c>
      <c r="J31" s="354">
        <v>1.3986013986014043</v>
      </c>
      <c r="K31" s="353">
        <v>100.4</v>
      </c>
      <c r="L31" s="354">
        <v>1.6194331983805754</v>
      </c>
      <c r="M31" s="353">
        <v>99.1</v>
      </c>
      <c r="N31" s="354">
        <v>0</v>
      </c>
      <c r="O31" s="356">
        <v>0.86</v>
      </c>
      <c r="P31" s="357">
        <v>-0.08</v>
      </c>
      <c r="Q31" s="356">
        <v>1.02</v>
      </c>
      <c r="R31" s="357">
        <v>0.08000000000000007</v>
      </c>
    </row>
    <row r="32" spans="2:18" ht="13.5">
      <c r="B32" s="359" t="s">
        <v>691</v>
      </c>
      <c r="C32" s="351" t="s">
        <v>424</v>
      </c>
      <c r="D32" s="360" t="s">
        <v>99</v>
      </c>
      <c r="E32" s="355">
        <v>96.7</v>
      </c>
      <c r="F32" s="361">
        <v>-6.660231660231652</v>
      </c>
      <c r="G32" s="355">
        <v>101.2</v>
      </c>
      <c r="H32" s="361">
        <v>-1.7475728155339778</v>
      </c>
      <c r="I32" s="355">
        <v>99.2</v>
      </c>
      <c r="J32" s="361">
        <v>-2.266009852216746</v>
      </c>
      <c r="K32" s="355">
        <v>99.6</v>
      </c>
      <c r="L32" s="361">
        <v>-0.7968127490039953</v>
      </c>
      <c r="M32" s="355">
        <v>98.6</v>
      </c>
      <c r="N32" s="361">
        <v>-0.5045408678102926</v>
      </c>
      <c r="O32" s="363">
        <v>1.03</v>
      </c>
      <c r="P32" s="364">
        <v>0.17</v>
      </c>
      <c r="Q32" s="363">
        <v>1.45</v>
      </c>
      <c r="R32" s="364">
        <v>0.43</v>
      </c>
    </row>
    <row r="33" spans="2:18" ht="13.5">
      <c r="B33" s="366"/>
      <c r="C33" s="351" t="s">
        <v>415</v>
      </c>
      <c r="D33" s="367"/>
      <c r="E33" s="355">
        <v>101</v>
      </c>
      <c r="F33" s="361">
        <v>4.4467425025853125</v>
      </c>
      <c r="G33" s="355">
        <v>100.1</v>
      </c>
      <c r="H33" s="361">
        <v>-1.0869565217391388</v>
      </c>
      <c r="I33" s="355">
        <v>101.5</v>
      </c>
      <c r="J33" s="361">
        <v>2.318548387096771</v>
      </c>
      <c r="K33" s="355">
        <v>103.6</v>
      </c>
      <c r="L33" s="361">
        <v>4.016064257028113</v>
      </c>
      <c r="M33" s="355">
        <v>99</v>
      </c>
      <c r="N33" s="361">
        <v>0.40567951318459</v>
      </c>
      <c r="O33" s="363">
        <v>1.49</v>
      </c>
      <c r="P33" s="364">
        <v>0.45999999999999996</v>
      </c>
      <c r="Q33" s="363">
        <v>0.9</v>
      </c>
      <c r="R33" s="364">
        <v>-0.5499999999999999</v>
      </c>
    </row>
    <row r="34" spans="2:19" ht="13.5">
      <c r="B34" s="368"/>
      <c r="C34" s="369" t="s">
        <v>416</v>
      </c>
      <c r="D34" s="370"/>
      <c r="E34" s="371">
        <v>100</v>
      </c>
      <c r="F34" s="373">
        <v>-0.9900990099009901</v>
      </c>
      <c r="G34" s="371">
        <v>100.3</v>
      </c>
      <c r="H34" s="373">
        <v>0.19980019980020267</v>
      </c>
      <c r="I34" s="371">
        <v>101</v>
      </c>
      <c r="J34" s="373">
        <v>-0.49261083743842365</v>
      </c>
      <c r="K34" s="371">
        <v>106.1</v>
      </c>
      <c r="L34" s="373">
        <v>2.413127413127413</v>
      </c>
      <c r="M34" s="371">
        <v>99.3</v>
      </c>
      <c r="N34" s="373">
        <v>0.30303030303030015</v>
      </c>
      <c r="O34" s="374">
        <v>1.13</v>
      </c>
      <c r="P34" s="376">
        <v>-0.36</v>
      </c>
      <c r="Q34" s="374">
        <v>0.94</v>
      </c>
      <c r="R34" s="375">
        <v>0.039999999999999925</v>
      </c>
      <c r="S34" s="383"/>
    </row>
    <row r="35" spans="2:18" s="228" customFormat="1" ht="13.5">
      <c r="B35" s="231"/>
      <c r="C35" s="232" t="s">
        <v>374</v>
      </c>
      <c r="D35" s="233"/>
      <c r="E35" s="178">
        <v>97.8</v>
      </c>
      <c r="F35" s="179">
        <v>-2.2</v>
      </c>
      <c r="G35" s="178">
        <v>100.5</v>
      </c>
      <c r="H35" s="179">
        <v>0.1994017946161544</v>
      </c>
      <c r="I35" s="178">
        <v>102.1</v>
      </c>
      <c r="J35" s="179">
        <v>1.0891089108910834</v>
      </c>
      <c r="K35" s="178">
        <v>103.9</v>
      </c>
      <c r="L35" s="179">
        <v>-2.073515551366625</v>
      </c>
      <c r="M35" s="178">
        <v>99.4</v>
      </c>
      <c r="N35" s="179">
        <v>0.10070493454180113</v>
      </c>
      <c r="O35" s="180">
        <v>1.21</v>
      </c>
      <c r="P35" s="181">
        <v>0.08000000000000007</v>
      </c>
      <c r="Q35" s="180">
        <v>0.94</v>
      </c>
      <c r="R35" s="181">
        <v>0</v>
      </c>
    </row>
    <row r="36" spans="2:18" ht="13.5">
      <c r="B36" s="342"/>
      <c r="C36" s="342"/>
      <c r="D36" s="342"/>
      <c r="E36" s="341"/>
      <c r="F36" s="341"/>
      <c r="G36" s="341"/>
      <c r="H36" s="341"/>
      <c r="I36" s="341"/>
      <c r="J36" s="341"/>
      <c r="K36" s="341"/>
      <c r="L36" s="341"/>
      <c r="M36" s="341"/>
      <c r="N36" s="341"/>
      <c r="O36" s="341"/>
      <c r="P36" s="341"/>
      <c r="Q36" s="341"/>
      <c r="R36" s="341"/>
    </row>
    <row r="37" spans="2:6" ht="13.5">
      <c r="B37" s="59" t="s">
        <v>279</v>
      </c>
      <c r="C37" s="59"/>
      <c r="D37" s="59"/>
      <c r="F37" s="60" t="s">
        <v>281</v>
      </c>
    </row>
    <row r="38" ht="13.5">
      <c r="F38" s="60" t="s">
        <v>282</v>
      </c>
    </row>
    <row r="39" ht="13.5">
      <c r="F39" s="60" t="s">
        <v>35</v>
      </c>
    </row>
    <row r="40" ht="13.5">
      <c r="F40" s="61"/>
    </row>
    <row r="52" ht="13.5">
      <c r="F52" s="402"/>
    </row>
  </sheetData>
  <sheetProtection/>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tabColor indexed="53"/>
  </sheetPr>
  <dimension ref="B1:N105"/>
  <sheetViews>
    <sheetView view="pageBreakPreview" zoomScale="85" zoomScaleNormal="75" zoomScaleSheetLayoutView="85" zoomScalePageLayoutView="0" workbookViewId="0" topLeftCell="A1">
      <selection activeCell="A1" sqref="A1"/>
    </sheetView>
  </sheetViews>
  <sheetFormatPr defaultColWidth="8.796875" defaultRowHeight="14.25"/>
  <cols>
    <col min="1" max="1" width="10.69921875" style="69" customWidth="1"/>
    <col min="2" max="2" width="6.5" style="69" customWidth="1"/>
    <col min="3" max="3" width="39.09765625" style="67" customWidth="1"/>
    <col min="4" max="14" width="12.59765625" style="69" customWidth="1"/>
    <col min="15" max="16384" width="9" style="69" customWidth="1"/>
  </cols>
  <sheetData>
    <row r="1" ht="23.25" customHeight="1">
      <c r="B1" s="194" t="s">
        <v>474</v>
      </c>
    </row>
    <row r="2" spans="3:4" ht="23.25" customHeight="1">
      <c r="C2" s="393">
        <v>42826</v>
      </c>
      <c r="D2" s="201" t="s">
        <v>80</v>
      </c>
    </row>
    <row r="3" spans="2:14" ht="18" customHeight="1">
      <c r="B3" s="66"/>
      <c r="C3" s="68" t="s">
        <v>499</v>
      </c>
      <c r="D3" s="68"/>
      <c r="E3" s="66"/>
      <c r="F3" s="66"/>
      <c r="G3" s="66"/>
      <c r="H3" s="66"/>
      <c r="I3" s="66"/>
      <c r="J3" s="391"/>
      <c r="K3" s="66"/>
      <c r="L3" s="66"/>
      <c r="M3" s="66"/>
      <c r="N3" s="69" t="s">
        <v>328</v>
      </c>
    </row>
    <row r="4" spans="2:14" s="70" customFormat="1" ht="10.5" customHeight="1">
      <c r="B4" s="683" t="s">
        <v>472</v>
      </c>
      <c r="C4" s="684"/>
      <c r="D4" s="683" t="s">
        <v>329</v>
      </c>
      <c r="E4" s="689"/>
      <c r="F4" s="689"/>
      <c r="G4" s="411"/>
      <c r="H4" s="412"/>
      <c r="I4" s="412"/>
      <c r="J4" s="412"/>
      <c r="K4" s="412"/>
      <c r="L4" s="412"/>
      <c r="M4" s="412"/>
      <c r="N4" s="413"/>
    </row>
    <row r="5" spans="2:14" s="70" customFormat="1" ht="18" customHeight="1">
      <c r="B5" s="685"/>
      <c r="C5" s="686"/>
      <c r="D5" s="685"/>
      <c r="E5" s="693"/>
      <c r="F5" s="686"/>
      <c r="G5" s="683" t="s">
        <v>330</v>
      </c>
      <c r="H5" s="689"/>
      <c r="I5" s="689"/>
      <c r="J5" s="411"/>
      <c r="K5" s="410"/>
      <c r="L5" s="683" t="s">
        <v>332</v>
      </c>
      <c r="M5" s="689"/>
      <c r="N5" s="684"/>
    </row>
    <row r="6" spans="2:14" s="70" customFormat="1" ht="10.5" customHeight="1">
      <c r="B6" s="685"/>
      <c r="C6" s="686"/>
      <c r="D6" s="690"/>
      <c r="E6" s="691"/>
      <c r="F6" s="692"/>
      <c r="G6" s="690"/>
      <c r="H6" s="691"/>
      <c r="I6" s="692"/>
      <c r="J6" s="681" t="s">
        <v>202</v>
      </c>
      <c r="K6" s="681" t="s">
        <v>331</v>
      </c>
      <c r="L6" s="690"/>
      <c r="M6" s="691"/>
      <c r="N6" s="692"/>
    </row>
    <row r="7" spans="2:14" s="70" customFormat="1" ht="18" customHeight="1" thickBot="1">
      <c r="B7" s="687"/>
      <c r="C7" s="688"/>
      <c r="D7" s="73" t="s">
        <v>333</v>
      </c>
      <c r="E7" s="71" t="s">
        <v>334</v>
      </c>
      <c r="F7" s="71" t="s">
        <v>335</v>
      </c>
      <c r="G7" s="73" t="s">
        <v>333</v>
      </c>
      <c r="H7" s="71" t="s">
        <v>334</v>
      </c>
      <c r="I7" s="71" t="s">
        <v>335</v>
      </c>
      <c r="J7" s="682"/>
      <c r="K7" s="682"/>
      <c r="L7" s="71" t="s">
        <v>333</v>
      </c>
      <c r="M7" s="73" t="s">
        <v>334</v>
      </c>
      <c r="N7" s="72" t="s">
        <v>335</v>
      </c>
    </row>
    <row r="8" spans="2:14" ht="16.5" customHeight="1" thickTop="1">
      <c r="B8" s="440" t="s">
        <v>500</v>
      </c>
      <c r="C8" s="423" t="s">
        <v>238</v>
      </c>
      <c r="D8" s="469">
        <v>261420</v>
      </c>
      <c r="E8" s="470">
        <v>339685</v>
      </c>
      <c r="F8" s="470">
        <v>170846</v>
      </c>
      <c r="G8" s="470">
        <v>253295</v>
      </c>
      <c r="H8" s="470">
        <v>327021</v>
      </c>
      <c r="I8" s="470">
        <v>167974</v>
      </c>
      <c r="J8" s="470">
        <v>230526</v>
      </c>
      <c r="K8" s="470">
        <v>22769</v>
      </c>
      <c r="L8" s="470">
        <v>8125</v>
      </c>
      <c r="M8" s="470">
        <v>12664</v>
      </c>
      <c r="N8" s="470">
        <v>2872</v>
      </c>
    </row>
    <row r="9" spans="2:14" ht="16.5" customHeight="1">
      <c r="B9" s="441" t="s">
        <v>501</v>
      </c>
      <c r="C9" s="202" t="s">
        <v>239</v>
      </c>
      <c r="D9" s="471">
        <v>322635</v>
      </c>
      <c r="E9" s="472">
        <v>347325</v>
      </c>
      <c r="F9" s="472">
        <v>206939</v>
      </c>
      <c r="G9" s="472">
        <v>317190</v>
      </c>
      <c r="H9" s="472">
        <v>341919</v>
      </c>
      <c r="I9" s="472">
        <v>201311</v>
      </c>
      <c r="J9" s="472">
        <v>301820</v>
      </c>
      <c r="K9" s="472">
        <v>15370</v>
      </c>
      <c r="L9" s="472">
        <v>5445</v>
      </c>
      <c r="M9" s="472">
        <v>5406</v>
      </c>
      <c r="N9" s="472">
        <v>5628</v>
      </c>
    </row>
    <row r="10" spans="2:14" ht="16.5" customHeight="1">
      <c r="B10" s="442" t="s">
        <v>502</v>
      </c>
      <c r="C10" s="203" t="s">
        <v>240</v>
      </c>
      <c r="D10" s="473">
        <v>316947</v>
      </c>
      <c r="E10" s="474">
        <v>364039</v>
      </c>
      <c r="F10" s="474">
        <v>195650</v>
      </c>
      <c r="G10" s="474">
        <v>309573</v>
      </c>
      <c r="H10" s="474">
        <v>355490</v>
      </c>
      <c r="I10" s="474">
        <v>191303</v>
      </c>
      <c r="J10" s="474">
        <v>271735</v>
      </c>
      <c r="K10" s="474">
        <v>37838</v>
      </c>
      <c r="L10" s="474">
        <v>7374</v>
      </c>
      <c r="M10" s="474">
        <v>8549</v>
      </c>
      <c r="N10" s="474">
        <v>4347</v>
      </c>
    </row>
    <row r="11" spans="2:14" ht="16.5" customHeight="1">
      <c r="B11" s="443" t="s">
        <v>503</v>
      </c>
      <c r="C11" s="203" t="s">
        <v>241</v>
      </c>
      <c r="D11" s="473">
        <v>374067</v>
      </c>
      <c r="E11" s="474">
        <v>393770</v>
      </c>
      <c r="F11" s="474">
        <v>251384</v>
      </c>
      <c r="G11" s="474">
        <v>366567</v>
      </c>
      <c r="H11" s="474">
        <v>386253</v>
      </c>
      <c r="I11" s="474">
        <v>243988</v>
      </c>
      <c r="J11" s="474">
        <v>344003</v>
      </c>
      <c r="K11" s="474">
        <v>22564</v>
      </c>
      <c r="L11" s="474">
        <v>7500</v>
      </c>
      <c r="M11" s="474">
        <v>7517</v>
      </c>
      <c r="N11" s="474">
        <v>7396</v>
      </c>
    </row>
    <row r="12" spans="2:14" ht="16.5" customHeight="1">
      <c r="B12" s="442" t="s">
        <v>504</v>
      </c>
      <c r="C12" s="203" t="s">
        <v>242</v>
      </c>
      <c r="D12" s="473">
        <v>330354</v>
      </c>
      <c r="E12" s="474">
        <v>395985</v>
      </c>
      <c r="F12" s="474">
        <v>237637</v>
      </c>
      <c r="G12" s="474">
        <v>326393</v>
      </c>
      <c r="H12" s="474">
        <v>391428</v>
      </c>
      <c r="I12" s="474">
        <v>234519</v>
      </c>
      <c r="J12" s="474">
        <v>305090</v>
      </c>
      <c r="K12" s="474">
        <v>21303</v>
      </c>
      <c r="L12" s="474">
        <v>3961</v>
      </c>
      <c r="M12" s="474">
        <v>4557</v>
      </c>
      <c r="N12" s="474">
        <v>3118</v>
      </c>
    </row>
    <row r="13" spans="2:14" ht="16.5" customHeight="1">
      <c r="B13" s="442" t="s">
        <v>505</v>
      </c>
      <c r="C13" s="203" t="s">
        <v>298</v>
      </c>
      <c r="D13" s="473">
        <v>295072</v>
      </c>
      <c r="E13" s="474">
        <v>326540</v>
      </c>
      <c r="F13" s="474">
        <v>150028</v>
      </c>
      <c r="G13" s="474">
        <v>287742</v>
      </c>
      <c r="H13" s="474">
        <v>317884</v>
      </c>
      <c r="I13" s="474">
        <v>148808</v>
      </c>
      <c r="J13" s="474">
        <v>236585</v>
      </c>
      <c r="K13" s="474">
        <v>51157</v>
      </c>
      <c r="L13" s="474">
        <v>7330</v>
      </c>
      <c r="M13" s="474">
        <v>8656</v>
      </c>
      <c r="N13" s="474">
        <v>1220</v>
      </c>
    </row>
    <row r="14" spans="2:14" ht="16.5" customHeight="1">
      <c r="B14" s="442" t="s">
        <v>506</v>
      </c>
      <c r="C14" s="203" t="s">
        <v>299</v>
      </c>
      <c r="D14" s="473">
        <v>222346</v>
      </c>
      <c r="E14" s="474">
        <v>349755</v>
      </c>
      <c r="F14" s="474">
        <v>134854</v>
      </c>
      <c r="G14" s="474">
        <v>197248</v>
      </c>
      <c r="H14" s="474">
        <v>296102</v>
      </c>
      <c r="I14" s="474">
        <v>129365</v>
      </c>
      <c r="J14" s="474">
        <v>188289</v>
      </c>
      <c r="K14" s="474">
        <v>8959</v>
      </c>
      <c r="L14" s="474">
        <v>25098</v>
      </c>
      <c r="M14" s="474">
        <v>53653</v>
      </c>
      <c r="N14" s="474">
        <v>5489</v>
      </c>
    </row>
    <row r="15" spans="2:14" ht="16.5" customHeight="1">
      <c r="B15" s="442" t="s">
        <v>507</v>
      </c>
      <c r="C15" s="203" t="s">
        <v>300</v>
      </c>
      <c r="D15" s="473">
        <v>354920</v>
      </c>
      <c r="E15" s="474">
        <v>478269</v>
      </c>
      <c r="F15" s="474">
        <v>263561</v>
      </c>
      <c r="G15" s="474">
        <v>347154</v>
      </c>
      <c r="H15" s="474">
        <v>462467</v>
      </c>
      <c r="I15" s="474">
        <v>261746</v>
      </c>
      <c r="J15" s="474">
        <v>304544</v>
      </c>
      <c r="K15" s="474">
        <v>42610</v>
      </c>
      <c r="L15" s="474">
        <v>7766</v>
      </c>
      <c r="M15" s="474">
        <v>15802</v>
      </c>
      <c r="N15" s="474">
        <v>1815</v>
      </c>
    </row>
    <row r="16" spans="2:14" ht="16.5" customHeight="1">
      <c r="B16" s="442" t="s">
        <v>508</v>
      </c>
      <c r="C16" s="203" t="s">
        <v>301</v>
      </c>
      <c r="D16" s="473">
        <v>286085</v>
      </c>
      <c r="E16" s="474">
        <v>342486</v>
      </c>
      <c r="F16" s="474">
        <v>185934</v>
      </c>
      <c r="G16" s="474">
        <v>281147</v>
      </c>
      <c r="H16" s="474">
        <v>335852</v>
      </c>
      <c r="I16" s="474">
        <v>184008</v>
      </c>
      <c r="J16" s="474">
        <v>259807</v>
      </c>
      <c r="K16" s="474">
        <v>21340</v>
      </c>
      <c r="L16" s="474">
        <v>4938</v>
      </c>
      <c r="M16" s="474">
        <v>6634</v>
      </c>
      <c r="N16" s="474">
        <v>1926</v>
      </c>
    </row>
    <row r="17" spans="2:14" ht="16.5" customHeight="1">
      <c r="B17" s="442" t="s">
        <v>509</v>
      </c>
      <c r="C17" s="203" t="s">
        <v>302</v>
      </c>
      <c r="D17" s="473">
        <v>306362</v>
      </c>
      <c r="E17" s="474">
        <v>409916</v>
      </c>
      <c r="F17" s="474">
        <v>180892</v>
      </c>
      <c r="G17" s="474">
        <v>300938</v>
      </c>
      <c r="H17" s="474">
        <v>401607</v>
      </c>
      <c r="I17" s="474">
        <v>178963</v>
      </c>
      <c r="J17" s="474">
        <v>281529</v>
      </c>
      <c r="K17" s="474">
        <v>19409</v>
      </c>
      <c r="L17" s="474">
        <v>5424</v>
      </c>
      <c r="M17" s="474">
        <v>8309</v>
      </c>
      <c r="N17" s="474">
        <v>1929</v>
      </c>
    </row>
    <row r="18" spans="2:14" ht="16.5" customHeight="1">
      <c r="B18" s="442" t="s">
        <v>510</v>
      </c>
      <c r="C18" s="203" t="s">
        <v>303</v>
      </c>
      <c r="D18" s="473">
        <v>123112</v>
      </c>
      <c r="E18" s="474">
        <v>178062</v>
      </c>
      <c r="F18" s="474">
        <v>91527</v>
      </c>
      <c r="G18" s="474">
        <v>122032</v>
      </c>
      <c r="H18" s="474">
        <v>175292</v>
      </c>
      <c r="I18" s="474">
        <v>91418</v>
      </c>
      <c r="J18" s="474">
        <v>115766</v>
      </c>
      <c r="K18" s="474">
        <v>6266</v>
      </c>
      <c r="L18" s="474">
        <v>1080</v>
      </c>
      <c r="M18" s="474">
        <v>2770</v>
      </c>
      <c r="N18" s="474">
        <v>109</v>
      </c>
    </row>
    <row r="19" spans="2:14" ht="16.5" customHeight="1">
      <c r="B19" s="442" t="s">
        <v>511</v>
      </c>
      <c r="C19" s="203" t="s">
        <v>304</v>
      </c>
      <c r="D19" s="473">
        <v>181995</v>
      </c>
      <c r="E19" s="474">
        <v>227781</v>
      </c>
      <c r="F19" s="474">
        <v>151460</v>
      </c>
      <c r="G19" s="474">
        <v>180486</v>
      </c>
      <c r="H19" s="474">
        <v>226156</v>
      </c>
      <c r="I19" s="474">
        <v>150028</v>
      </c>
      <c r="J19" s="474">
        <v>168880</v>
      </c>
      <c r="K19" s="474">
        <v>11606</v>
      </c>
      <c r="L19" s="474">
        <v>1509</v>
      </c>
      <c r="M19" s="474">
        <v>1625</v>
      </c>
      <c r="N19" s="474">
        <v>1432</v>
      </c>
    </row>
    <row r="20" spans="2:14" ht="16.5" customHeight="1">
      <c r="B20" s="442" t="s">
        <v>512</v>
      </c>
      <c r="C20" s="203" t="s">
        <v>305</v>
      </c>
      <c r="D20" s="473">
        <v>283928</v>
      </c>
      <c r="E20" s="474">
        <v>376818</v>
      </c>
      <c r="F20" s="474">
        <v>203253</v>
      </c>
      <c r="G20" s="474">
        <v>283626</v>
      </c>
      <c r="H20" s="474">
        <v>376228</v>
      </c>
      <c r="I20" s="474">
        <v>203201</v>
      </c>
      <c r="J20" s="474">
        <v>281732</v>
      </c>
      <c r="K20" s="474">
        <v>1894</v>
      </c>
      <c r="L20" s="474">
        <v>302</v>
      </c>
      <c r="M20" s="474">
        <v>590</v>
      </c>
      <c r="N20" s="474">
        <v>52</v>
      </c>
    </row>
    <row r="21" spans="2:14" ht="16.5" customHeight="1">
      <c r="B21" s="442" t="s">
        <v>513</v>
      </c>
      <c r="C21" s="203" t="s">
        <v>306</v>
      </c>
      <c r="D21" s="473">
        <v>230847</v>
      </c>
      <c r="E21" s="474">
        <v>330708</v>
      </c>
      <c r="F21" s="474">
        <v>207749</v>
      </c>
      <c r="G21" s="474">
        <v>229393</v>
      </c>
      <c r="H21" s="474">
        <v>327747</v>
      </c>
      <c r="I21" s="474">
        <v>206644</v>
      </c>
      <c r="J21" s="474">
        <v>211793</v>
      </c>
      <c r="K21" s="474">
        <v>17600</v>
      </c>
      <c r="L21" s="474">
        <v>1454</v>
      </c>
      <c r="M21" s="474">
        <v>2961</v>
      </c>
      <c r="N21" s="474">
        <v>1105</v>
      </c>
    </row>
    <row r="22" spans="2:14" ht="16.5" customHeight="1">
      <c r="B22" s="442" t="s">
        <v>514</v>
      </c>
      <c r="C22" s="203" t="s">
        <v>243</v>
      </c>
      <c r="D22" s="473">
        <v>327581</v>
      </c>
      <c r="E22" s="474">
        <v>397375</v>
      </c>
      <c r="F22" s="474">
        <v>249726</v>
      </c>
      <c r="G22" s="474">
        <v>290273</v>
      </c>
      <c r="H22" s="474">
        <v>343121</v>
      </c>
      <c r="I22" s="474">
        <v>231322</v>
      </c>
      <c r="J22" s="474">
        <v>278435</v>
      </c>
      <c r="K22" s="474">
        <v>11838</v>
      </c>
      <c r="L22" s="474">
        <v>37308</v>
      </c>
      <c r="M22" s="474">
        <v>54254</v>
      </c>
      <c r="N22" s="474">
        <v>18404</v>
      </c>
    </row>
    <row r="23" spans="2:14" ht="16.5" customHeight="1">
      <c r="B23" s="444" t="s">
        <v>515</v>
      </c>
      <c r="C23" s="204" t="s">
        <v>307</v>
      </c>
      <c r="D23" s="475">
        <v>193210</v>
      </c>
      <c r="E23" s="476">
        <v>245685</v>
      </c>
      <c r="F23" s="476">
        <v>139113</v>
      </c>
      <c r="G23" s="476">
        <v>188477</v>
      </c>
      <c r="H23" s="476">
        <v>240143</v>
      </c>
      <c r="I23" s="476">
        <v>135214</v>
      </c>
      <c r="J23" s="476">
        <v>173870</v>
      </c>
      <c r="K23" s="476">
        <v>14607</v>
      </c>
      <c r="L23" s="476">
        <v>4733</v>
      </c>
      <c r="M23" s="476">
        <v>5542</v>
      </c>
      <c r="N23" s="476">
        <v>3899</v>
      </c>
    </row>
    <row r="24" spans="2:14" ht="16.5" customHeight="1">
      <c r="B24" s="424" t="s">
        <v>516</v>
      </c>
      <c r="C24" s="205" t="s">
        <v>308</v>
      </c>
      <c r="D24" s="471">
        <v>221898</v>
      </c>
      <c r="E24" s="472">
        <v>273043</v>
      </c>
      <c r="F24" s="472">
        <v>156882</v>
      </c>
      <c r="G24" s="472">
        <v>220806</v>
      </c>
      <c r="H24" s="472">
        <v>271421</v>
      </c>
      <c r="I24" s="472">
        <v>156463</v>
      </c>
      <c r="J24" s="472">
        <v>201318</v>
      </c>
      <c r="K24" s="472">
        <v>19488</v>
      </c>
      <c r="L24" s="472">
        <v>1092</v>
      </c>
      <c r="M24" s="472">
        <v>1622</v>
      </c>
      <c r="N24" s="472">
        <v>419</v>
      </c>
    </row>
    <row r="25" spans="2:14" ht="16.5" customHeight="1">
      <c r="B25" s="425" t="s">
        <v>517</v>
      </c>
      <c r="C25" s="203" t="s">
        <v>245</v>
      </c>
      <c r="D25" s="477">
        <v>207316</v>
      </c>
      <c r="E25" s="478">
        <v>237023</v>
      </c>
      <c r="F25" s="478">
        <v>151393</v>
      </c>
      <c r="G25" s="478">
        <v>205198</v>
      </c>
      <c r="H25" s="478">
        <v>234895</v>
      </c>
      <c r="I25" s="478">
        <v>149295</v>
      </c>
      <c r="J25" s="478">
        <v>187965</v>
      </c>
      <c r="K25" s="478">
        <v>17233</v>
      </c>
      <c r="L25" s="478">
        <v>2118</v>
      </c>
      <c r="M25" s="478">
        <v>2128</v>
      </c>
      <c r="N25" s="478">
        <v>2098</v>
      </c>
    </row>
    <row r="26" spans="2:14" ht="16.5" customHeight="1">
      <c r="B26" s="426" t="s">
        <v>518</v>
      </c>
      <c r="C26" s="206" t="s">
        <v>309</v>
      </c>
      <c r="D26" s="479">
        <v>293939</v>
      </c>
      <c r="E26" s="480">
        <v>312681</v>
      </c>
      <c r="F26" s="480">
        <v>237946</v>
      </c>
      <c r="G26" s="480">
        <v>280362</v>
      </c>
      <c r="H26" s="480">
        <v>298451</v>
      </c>
      <c r="I26" s="480">
        <v>226318</v>
      </c>
      <c r="J26" s="480">
        <v>264139</v>
      </c>
      <c r="K26" s="480">
        <v>16223</v>
      </c>
      <c r="L26" s="480">
        <v>13577</v>
      </c>
      <c r="M26" s="480">
        <v>14230</v>
      </c>
      <c r="N26" s="480">
        <v>11628</v>
      </c>
    </row>
    <row r="27" spans="2:14" ht="16.5" customHeight="1">
      <c r="B27" s="427" t="s">
        <v>519</v>
      </c>
      <c r="C27" s="207" t="s">
        <v>310</v>
      </c>
      <c r="D27" s="473">
        <v>295803</v>
      </c>
      <c r="E27" s="474">
        <v>315066</v>
      </c>
      <c r="F27" s="474">
        <v>231054</v>
      </c>
      <c r="G27" s="474">
        <v>295803</v>
      </c>
      <c r="H27" s="474">
        <v>315066</v>
      </c>
      <c r="I27" s="474">
        <v>231054</v>
      </c>
      <c r="J27" s="474">
        <v>277067</v>
      </c>
      <c r="K27" s="474">
        <v>18736</v>
      </c>
      <c r="L27" s="474">
        <v>0</v>
      </c>
      <c r="M27" s="474">
        <v>0</v>
      </c>
      <c r="N27" s="474">
        <v>0</v>
      </c>
    </row>
    <row r="28" spans="2:14" ht="16.5" customHeight="1">
      <c r="B28" s="427" t="s">
        <v>520</v>
      </c>
      <c r="C28" s="207" t="s">
        <v>311</v>
      </c>
      <c r="D28" s="473">
        <v>337258</v>
      </c>
      <c r="E28" s="474">
        <v>368873</v>
      </c>
      <c r="F28" s="474">
        <v>189087</v>
      </c>
      <c r="G28" s="474">
        <v>336243</v>
      </c>
      <c r="H28" s="474">
        <v>367719</v>
      </c>
      <c r="I28" s="474">
        <v>188725</v>
      </c>
      <c r="J28" s="474">
        <v>278773</v>
      </c>
      <c r="K28" s="474">
        <v>57470</v>
      </c>
      <c r="L28" s="474">
        <v>1015</v>
      </c>
      <c r="M28" s="474">
        <v>1154</v>
      </c>
      <c r="N28" s="474">
        <v>362</v>
      </c>
    </row>
    <row r="29" spans="2:14" ht="16.5" customHeight="1">
      <c r="B29" s="427" t="s">
        <v>521</v>
      </c>
      <c r="C29" s="207" t="s">
        <v>249</v>
      </c>
      <c r="D29" s="473">
        <v>274731</v>
      </c>
      <c r="E29" s="474">
        <v>334884</v>
      </c>
      <c r="F29" s="474">
        <v>170021</v>
      </c>
      <c r="G29" s="474">
        <v>274731</v>
      </c>
      <c r="H29" s="474">
        <v>334884</v>
      </c>
      <c r="I29" s="474">
        <v>170021</v>
      </c>
      <c r="J29" s="474">
        <v>237002</v>
      </c>
      <c r="K29" s="474">
        <v>37729</v>
      </c>
      <c r="L29" s="474">
        <v>0</v>
      </c>
      <c r="M29" s="474">
        <v>0</v>
      </c>
      <c r="N29" s="474">
        <v>0</v>
      </c>
    </row>
    <row r="30" spans="2:14" ht="16.5" customHeight="1">
      <c r="B30" s="427" t="s">
        <v>522</v>
      </c>
      <c r="C30" s="207" t="s">
        <v>312</v>
      </c>
      <c r="D30" s="473">
        <v>419940</v>
      </c>
      <c r="E30" s="474">
        <v>455218</v>
      </c>
      <c r="F30" s="474">
        <v>275247</v>
      </c>
      <c r="G30" s="474">
        <v>419671</v>
      </c>
      <c r="H30" s="474">
        <v>454971</v>
      </c>
      <c r="I30" s="474">
        <v>274890</v>
      </c>
      <c r="J30" s="474">
        <v>371972</v>
      </c>
      <c r="K30" s="474">
        <v>47699</v>
      </c>
      <c r="L30" s="474">
        <v>269</v>
      </c>
      <c r="M30" s="474">
        <v>247</v>
      </c>
      <c r="N30" s="474">
        <v>357</v>
      </c>
    </row>
    <row r="31" spans="2:14" ht="16.5" customHeight="1">
      <c r="B31" s="427" t="s">
        <v>523</v>
      </c>
      <c r="C31" s="207" t="s">
        <v>313</v>
      </c>
      <c r="D31" s="473">
        <v>250704</v>
      </c>
      <c r="E31" s="474">
        <v>302472</v>
      </c>
      <c r="F31" s="474">
        <v>174201</v>
      </c>
      <c r="G31" s="474">
        <v>250093</v>
      </c>
      <c r="H31" s="474">
        <v>301477</v>
      </c>
      <c r="I31" s="474">
        <v>174158</v>
      </c>
      <c r="J31" s="474">
        <v>213382</v>
      </c>
      <c r="K31" s="474">
        <v>36711</v>
      </c>
      <c r="L31" s="474">
        <v>611</v>
      </c>
      <c r="M31" s="474">
        <v>995</v>
      </c>
      <c r="N31" s="474">
        <v>43</v>
      </c>
    </row>
    <row r="32" spans="2:14" ht="16.5" customHeight="1">
      <c r="B32" s="427" t="s">
        <v>524</v>
      </c>
      <c r="C32" s="207" t="s">
        <v>314</v>
      </c>
      <c r="D32" s="473">
        <v>309375</v>
      </c>
      <c r="E32" s="474">
        <v>352072</v>
      </c>
      <c r="F32" s="474">
        <v>180424</v>
      </c>
      <c r="G32" s="474">
        <v>307677</v>
      </c>
      <c r="H32" s="474">
        <v>350711</v>
      </c>
      <c r="I32" s="474">
        <v>177707</v>
      </c>
      <c r="J32" s="474">
        <v>260081</v>
      </c>
      <c r="K32" s="474">
        <v>47596</v>
      </c>
      <c r="L32" s="474">
        <v>1698</v>
      </c>
      <c r="M32" s="474">
        <v>1361</v>
      </c>
      <c r="N32" s="474">
        <v>2717</v>
      </c>
    </row>
    <row r="33" spans="2:14" ht="16.5" customHeight="1">
      <c r="B33" s="427" t="s">
        <v>525</v>
      </c>
      <c r="C33" s="207" t="s">
        <v>315</v>
      </c>
      <c r="D33" s="473">
        <v>334351</v>
      </c>
      <c r="E33" s="474">
        <v>343895</v>
      </c>
      <c r="F33" s="474">
        <v>272233</v>
      </c>
      <c r="G33" s="474">
        <v>334351</v>
      </c>
      <c r="H33" s="474">
        <v>343895</v>
      </c>
      <c r="I33" s="474">
        <v>272233</v>
      </c>
      <c r="J33" s="474">
        <v>302470</v>
      </c>
      <c r="K33" s="474">
        <v>31881</v>
      </c>
      <c r="L33" s="474">
        <v>0</v>
      </c>
      <c r="M33" s="474">
        <v>0</v>
      </c>
      <c r="N33" s="474">
        <v>0</v>
      </c>
    </row>
    <row r="34" spans="2:14" ht="16.5" customHeight="1">
      <c r="B34" s="427" t="s">
        <v>526</v>
      </c>
      <c r="C34" s="207" t="s">
        <v>254</v>
      </c>
      <c r="D34" s="473">
        <v>340233</v>
      </c>
      <c r="E34" s="474">
        <v>350118</v>
      </c>
      <c r="F34" s="474">
        <v>275291</v>
      </c>
      <c r="G34" s="474">
        <v>340233</v>
      </c>
      <c r="H34" s="474">
        <v>350118</v>
      </c>
      <c r="I34" s="474">
        <v>275291</v>
      </c>
      <c r="J34" s="474">
        <v>287258</v>
      </c>
      <c r="K34" s="474">
        <v>52975</v>
      </c>
      <c r="L34" s="474">
        <v>0</v>
      </c>
      <c r="M34" s="474">
        <v>0</v>
      </c>
      <c r="N34" s="474">
        <v>0</v>
      </c>
    </row>
    <row r="35" spans="2:14" ht="16.5" customHeight="1">
      <c r="B35" s="427" t="s">
        <v>527</v>
      </c>
      <c r="C35" s="207" t="s">
        <v>255</v>
      </c>
      <c r="D35" s="473">
        <v>347324</v>
      </c>
      <c r="E35" s="474">
        <v>359683</v>
      </c>
      <c r="F35" s="474">
        <v>249401</v>
      </c>
      <c r="G35" s="474">
        <v>340232</v>
      </c>
      <c r="H35" s="474">
        <v>352406</v>
      </c>
      <c r="I35" s="474">
        <v>243771</v>
      </c>
      <c r="J35" s="474">
        <v>285268</v>
      </c>
      <c r="K35" s="474">
        <v>54964</v>
      </c>
      <c r="L35" s="474">
        <v>7092</v>
      </c>
      <c r="M35" s="474">
        <v>7277</v>
      </c>
      <c r="N35" s="474">
        <v>5630</v>
      </c>
    </row>
    <row r="36" spans="2:14" ht="16.5" customHeight="1">
      <c r="B36" s="427" t="s">
        <v>528</v>
      </c>
      <c r="C36" s="207" t="s">
        <v>256</v>
      </c>
      <c r="D36" s="473">
        <v>314959</v>
      </c>
      <c r="E36" s="474">
        <v>368975</v>
      </c>
      <c r="F36" s="474">
        <v>176049</v>
      </c>
      <c r="G36" s="474">
        <v>278645</v>
      </c>
      <c r="H36" s="474">
        <v>318540</v>
      </c>
      <c r="I36" s="474">
        <v>176049</v>
      </c>
      <c r="J36" s="474">
        <v>249047</v>
      </c>
      <c r="K36" s="474">
        <v>29598</v>
      </c>
      <c r="L36" s="474">
        <v>36314</v>
      </c>
      <c r="M36" s="474">
        <v>50435</v>
      </c>
      <c r="N36" s="474">
        <v>0</v>
      </c>
    </row>
    <row r="37" spans="2:14" ht="16.5" customHeight="1">
      <c r="B37" s="427" t="s">
        <v>529</v>
      </c>
      <c r="C37" s="207" t="s">
        <v>316</v>
      </c>
      <c r="D37" s="473">
        <v>362221</v>
      </c>
      <c r="E37" s="474">
        <v>381072</v>
      </c>
      <c r="F37" s="474">
        <v>216873</v>
      </c>
      <c r="G37" s="474">
        <v>353282</v>
      </c>
      <c r="H37" s="474">
        <v>371185</v>
      </c>
      <c r="I37" s="474">
        <v>215244</v>
      </c>
      <c r="J37" s="474">
        <v>301455</v>
      </c>
      <c r="K37" s="474">
        <v>51827</v>
      </c>
      <c r="L37" s="474">
        <v>8939</v>
      </c>
      <c r="M37" s="474">
        <v>9887</v>
      </c>
      <c r="N37" s="474">
        <v>1629</v>
      </c>
    </row>
    <row r="38" spans="2:14" ht="16.5" customHeight="1">
      <c r="B38" s="427" t="s">
        <v>530</v>
      </c>
      <c r="C38" s="207" t="s">
        <v>317</v>
      </c>
      <c r="D38" s="473">
        <v>328556</v>
      </c>
      <c r="E38" s="474">
        <v>350951</v>
      </c>
      <c r="F38" s="474">
        <v>223264</v>
      </c>
      <c r="G38" s="474">
        <v>326059</v>
      </c>
      <c r="H38" s="474">
        <v>348101</v>
      </c>
      <c r="I38" s="474">
        <v>222426</v>
      </c>
      <c r="J38" s="474">
        <v>288166</v>
      </c>
      <c r="K38" s="474">
        <v>37893</v>
      </c>
      <c r="L38" s="474">
        <v>2497</v>
      </c>
      <c r="M38" s="474">
        <v>2850</v>
      </c>
      <c r="N38" s="474">
        <v>838</v>
      </c>
    </row>
    <row r="39" spans="2:14" ht="16.5" customHeight="1">
      <c r="B39" s="427" t="s">
        <v>531</v>
      </c>
      <c r="C39" s="207" t="s">
        <v>318</v>
      </c>
      <c r="D39" s="473">
        <v>314062</v>
      </c>
      <c r="E39" s="474">
        <v>358095</v>
      </c>
      <c r="F39" s="474">
        <v>211296</v>
      </c>
      <c r="G39" s="474">
        <v>314062</v>
      </c>
      <c r="H39" s="474">
        <v>358095</v>
      </c>
      <c r="I39" s="474">
        <v>211296</v>
      </c>
      <c r="J39" s="474">
        <v>270854</v>
      </c>
      <c r="K39" s="474">
        <v>43208</v>
      </c>
      <c r="L39" s="474">
        <v>0</v>
      </c>
      <c r="M39" s="474">
        <v>0</v>
      </c>
      <c r="N39" s="474">
        <v>0</v>
      </c>
    </row>
    <row r="40" spans="2:14" ht="16.5" customHeight="1">
      <c r="B40" s="427" t="s">
        <v>532</v>
      </c>
      <c r="C40" s="207" t="s">
        <v>319</v>
      </c>
      <c r="D40" s="473">
        <v>282546</v>
      </c>
      <c r="E40" s="474">
        <v>382886</v>
      </c>
      <c r="F40" s="474">
        <v>156039</v>
      </c>
      <c r="G40" s="474">
        <v>279903</v>
      </c>
      <c r="H40" s="474">
        <v>378146</v>
      </c>
      <c r="I40" s="474">
        <v>156039</v>
      </c>
      <c r="J40" s="474">
        <v>255163</v>
      </c>
      <c r="K40" s="474">
        <v>24740</v>
      </c>
      <c r="L40" s="474">
        <v>2643</v>
      </c>
      <c r="M40" s="474">
        <v>4740</v>
      </c>
      <c r="N40" s="474">
        <v>0</v>
      </c>
    </row>
    <row r="41" spans="2:14" ht="16.5" customHeight="1">
      <c r="B41" s="427" t="s">
        <v>533</v>
      </c>
      <c r="C41" s="207" t="s">
        <v>320</v>
      </c>
      <c r="D41" s="473">
        <v>321791</v>
      </c>
      <c r="E41" s="474">
        <v>387916</v>
      </c>
      <c r="F41" s="474">
        <v>197234</v>
      </c>
      <c r="G41" s="474">
        <v>319474</v>
      </c>
      <c r="H41" s="474">
        <v>385501</v>
      </c>
      <c r="I41" s="474">
        <v>195100</v>
      </c>
      <c r="J41" s="474">
        <v>282358</v>
      </c>
      <c r="K41" s="474">
        <v>37116</v>
      </c>
      <c r="L41" s="474">
        <v>2317</v>
      </c>
      <c r="M41" s="474">
        <v>2415</v>
      </c>
      <c r="N41" s="474">
        <v>2134</v>
      </c>
    </row>
    <row r="42" spans="2:14" ht="16.5" customHeight="1">
      <c r="B42" s="427" t="s">
        <v>534</v>
      </c>
      <c r="C42" s="207" t="s">
        <v>321</v>
      </c>
      <c r="D42" s="473">
        <v>381856</v>
      </c>
      <c r="E42" s="474">
        <v>444239</v>
      </c>
      <c r="F42" s="474">
        <v>248070</v>
      </c>
      <c r="G42" s="474">
        <v>379610</v>
      </c>
      <c r="H42" s="474">
        <v>442072</v>
      </c>
      <c r="I42" s="474">
        <v>245655</v>
      </c>
      <c r="J42" s="474">
        <v>344063</v>
      </c>
      <c r="K42" s="474">
        <v>35547</v>
      </c>
      <c r="L42" s="474">
        <v>2246</v>
      </c>
      <c r="M42" s="474">
        <v>2167</v>
      </c>
      <c r="N42" s="474">
        <v>2415</v>
      </c>
    </row>
    <row r="43" spans="2:14" ht="16.5" customHeight="1">
      <c r="B43" s="427" t="s">
        <v>535</v>
      </c>
      <c r="C43" s="207" t="s">
        <v>322</v>
      </c>
      <c r="D43" s="473">
        <v>364707</v>
      </c>
      <c r="E43" s="474">
        <v>393213</v>
      </c>
      <c r="F43" s="474">
        <v>244801</v>
      </c>
      <c r="G43" s="474">
        <v>349428</v>
      </c>
      <c r="H43" s="474">
        <v>379625</v>
      </c>
      <c r="I43" s="474">
        <v>222410</v>
      </c>
      <c r="J43" s="474">
        <v>300840</v>
      </c>
      <c r="K43" s="474">
        <v>48588</v>
      </c>
      <c r="L43" s="474">
        <v>15279</v>
      </c>
      <c r="M43" s="474">
        <v>13588</v>
      </c>
      <c r="N43" s="474">
        <v>22391</v>
      </c>
    </row>
    <row r="44" spans="2:14" ht="16.5" customHeight="1">
      <c r="B44" s="427" t="s">
        <v>536</v>
      </c>
      <c r="C44" s="446" t="s">
        <v>6</v>
      </c>
      <c r="D44" s="473">
        <v>280399</v>
      </c>
      <c r="E44" s="474">
        <v>369670</v>
      </c>
      <c r="F44" s="474">
        <v>173752</v>
      </c>
      <c r="G44" s="474">
        <v>269362</v>
      </c>
      <c r="H44" s="474">
        <v>351594</v>
      </c>
      <c r="I44" s="474">
        <v>171125</v>
      </c>
      <c r="J44" s="474">
        <v>239164</v>
      </c>
      <c r="K44" s="474">
        <v>30198</v>
      </c>
      <c r="L44" s="474">
        <v>11037</v>
      </c>
      <c r="M44" s="474">
        <v>18076</v>
      </c>
      <c r="N44" s="474">
        <v>2627</v>
      </c>
    </row>
    <row r="45" spans="2:14" ht="16.5" customHeight="1">
      <c r="B45" s="424" t="s">
        <v>537</v>
      </c>
      <c r="C45" s="521" t="s">
        <v>4</v>
      </c>
      <c r="D45" s="471">
        <v>360488</v>
      </c>
      <c r="E45" s="472">
        <v>453322</v>
      </c>
      <c r="F45" s="472">
        <v>202841</v>
      </c>
      <c r="G45" s="472">
        <v>296930</v>
      </c>
      <c r="H45" s="472">
        <v>360164</v>
      </c>
      <c r="I45" s="472">
        <v>189549</v>
      </c>
      <c r="J45" s="472">
        <v>282665</v>
      </c>
      <c r="K45" s="472">
        <v>14265</v>
      </c>
      <c r="L45" s="472">
        <v>63558</v>
      </c>
      <c r="M45" s="472">
        <v>93158</v>
      </c>
      <c r="N45" s="472">
        <v>13292</v>
      </c>
    </row>
    <row r="46" spans="2:14" ht="16.5" customHeight="1">
      <c r="B46" s="428" t="s">
        <v>538</v>
      </c>
      <c r="C46" s="522" t="s">
        <v>5</v>
      </c>
      <c r="D46" s="475">
        <v>162303</v>
      </c>
      <c r="E46" s="476">
        <v>258519</v>
      </c>
      <c r="F46" s="476">
        <v>118969</v>
      </c>
      <c r="G46" s="476">
        <v>153922</v>
      </c>
      <c r="H46" s="476">
        <v>239668</v>
      </c>
      <c r="I46" s="476">
        <v>115303</v>
      </c>
      <c r="J46" s="476">
        <v>147270</v>
      </c>
      <c r="K46" s="476">
        <v>6652</v>
      </c>
      <c r="L46" s="476">
        <v>8381</v>
      </c>
      <c r="M46" s="476">
        <v>18851</v>
      </c>
      <c r="N46" s="476">
        <v>3666</v>
      </c>
    </row>
    <row r="47" spans="2:14" ht="16.5" customHeight="1">
      <c r="B47" s="426" t="s">
        <v>539</v>
      </c>
      <c r="C47" s="206" t="s">
        <v>265</v>
      </c>
      <c r="D47" s="479">
        <v>165300</v>
      </c>
      <c r="E47" s="480">
        <v>229568</v>
      </c>
      <c r="F47" s="480">
        <v>114998</v>
      </c>
      <c r="G47" s="480">
        <v>165133</v>
      </c>
      <c r="H47" s="480">
        <v>229530</v>
      </c>
      <c r="I47" s="480">
        <v>114729</v>
      </c>
      <c r="J47" s="480">
        <v>154374</v>
      </c>
      <c r="K47" s="480">
        <v>10759</v>
      </c>
      <c r="L47" s="480">
        <v>167</v>
      </c>
      <c r="M47" s="480">
        <v>38</v>
      </c>
      <c r="N47" s="480">
        <v>269</v>
      </c>
    </row>
    <row r="48" spans="2:14" ht="16.5" customHeight="1">
      <c r="B48" s="427" t="s">
        <v>540</v>
      </c>
      <c r="C48" s="207" t="s">
        <v>323</v>
      </c>
      <c r="D48" s="473">
        <v>109115</v>
      </c>
      <c r="E48" s="474">
        <v>156024</v>
      </c>
      <c r="F48" s="474">
        <v>84904</v>
      </c>
      <c r="G48" s="474">
        <v>107732</v>
      </c>
      <c r="H48" s="474">
        <v>152085</v>
      </c>
      <c r="I48" s="474">
        <v>84841</v>
      </c>
      <c r="J48" s="474">
        <v>102956</v>
      </c>
      <c r="K48" s="474">
        <v>4776</v>
      </c>
      <c r="L48" s="474">
        <v>1383</v>
      </c>
      <c r="M48" s="474">
        <v>3939</v>
      </c>
      <c r="N48" s="474">
        <v>63</v>
      </c>
    </row>
    <row r="49" spans="2:14" ht="16.5" customHeight="1">
      <c r="B49" s="424" t="s">
        <v>541</v>
      </c>
      <c r="C49" s="205" t="s">
        <v>266</v>
      </c>
      <c r="D49" s="471">
        <v>276100</v>
      </c>
      <c r="E49" s="472">
        <v>396618</v>
      </c>
      <c r="F49" s="472">
        <v>235667</v>
      </c>
      <c r="G49" s="472">
        <v>273245</v>
      </c>
      <c r="H49" s="472">
        <v>391912</v>
      </c>
      <c r="I49" s="472">
        <v>233433</v>
      </c>
      <c r="J49" s="472">
        <v>249689</v>
      </c>
      <c r="K49" s="472">
        <v>23556</v>
      </c>
      <c r="L49" s="472">
        <v>2855</v>
      </c>
      <c r="M49" s="472">
        <v>4706</v>
      </c>
      <c r="N49" s="472">
        <v>2234</v>
      </c>
    </row>
    <row r="50" spans="2:14" ht="16.5" customHeight="1">
      <c r="B50" s="428" t="s">
        <v>542</v>
      </c>
      <c r="C50" s="204" t="s">
        <v>324</v>
      </c>
      <c r="D50" s="475">
        <v>195111</v>
      </c>
      <c r="E50" s="476">
        <v>235826</v>
      </c>
      <c r="F50" s="476">
        <v>188602</v>
      </c>
      <c r="G50" s="476">
        <v>194763</v>
      </c>
      <c r="H50" s="476">
        <v>235377</v>
      </c>
      <c r="I50" s="476">
        <v>188271</v>
      </c>
      <c r="J50" s="476">
        <v>181867</v>
      </c>
      <c r="K50" s="476">
        <v>12896</v>
      </c>
      <c r="L50" s="476">
        <v>348</v>
      </c>
      <c r="M50" s="476">
        <v>449</v>
      </c>
      <c r="N50" s="476">
        <v>331</v>
      </c>
    </row>
    <row r="51" spans="2:14" ht="16.5" customHeight="1">
      <c r="B51" s="426" t="s">
        <v>543</v>
      </c>
      <c r="C51" s="206" t="s">
        <v>325</v>
      </c>
      <c r="D51" s="479">
        <v>198952</v>
      </c>
      <c r="E51" s="480">
        <v>235012</v>
      </c>
      <c r="F51" s="480">
        <v>167560</v>
      </c>
      <c r="G51" s="480">
        <v>197184</v>
      </c>
      <c r="H51" s="480">
        <v>234698</v>
      </c>
      <c r="I51" s="480">
        <v>164526</v>
      </c>
      <c r="J51" s="480">
        <v>181670</v>
      </c>
      <c r="K51" s="480">
        <v>15514</v>
      </c>
      <c r="L51" s="480">
        <v>1768</v>
      </c>
      <c r="M51" s="480">
        <v>314</v>
      </c>
      <c r="N51" s="480">
        <v>3034</v>
      </c>
    </row>
    <row r="52" spans="2:14" ht="16.5" customHeight="1">
      <c r="B52" s="427" t="s">
        <v>544</v>
      </c>
      <c r="C52" s="207" t="s">
        <v>326</v>
      </c>
      <c r="D52" s="473">
        <v>155469</v>
      </c>
      <c r="E52" s="474">
        <v>214749</v>
      </c>
      <c r="F52" s="474">
        <v>111477</v>
      </c>
      <c r="G52" s="474">
        <v>148301</v>
      </c>
      <c r="H52" s="474">
        <v>203474</v>
      </c>
      <c r="I52" s="474">
        <v>107357</v>
      </c>
      <c r="J52" s="474">
        <v>137412</v>
      </c>
      <c r="K52" s="474">
        <v>10889</v>
      </c>
      <c r="L52" s="474">
        <v>7168</v>
      </c>
      <c r="M52" s="474">
        <v>11275</v>
      </c>
      <c r="N52" s="474">
        <v>4120</v>
      </c>
    </row>
    <row r="53" spans="2:14" ht="16.5" customHeight="1">
      <c r="B53" s="428" t="s">
        <v>545</v>
      </c>
      <c r="C53" s="204" t="s">
        <v>327</v>
      </c>
      <c r="D53" s="475">
        <v>278535</v>
      </c>
      <c r="E53" s="476">
        <v>295239</v>
      </c>
      <c r="F53" s="476">
        <v>228452</v>
      </c>
      <c r="G53" s="476">
        <v>276565</v>
      </c>
      <c r="H53" s="476">
        <v>294154</v>
      </c>
      <c r="I53" s="476">
        <v>223830</v>
      </c>
      <c r="J53" s="476">
        <v>253911</v>
      </c>
      <c r="K53" s="476">
        <v>22654</v>
      </c>
      <c r="L53" s="476">
        <v>1970</v>
      </c>
      <c r="M53" s="476">
        <v>1085</v>
      </c>
      <c r="N53" s="476">
        <v>4622</v>
      </c>
    </row>
    <row r="54" spans="2:14" ht="20.25" customHeight="1">
      <c r="B54" s="64"/>
      <c r="C54" s="393">
        <v>42826</v>
      </c>
      <c r="D54" s="201" t="s">
        <v>82</v>
      </c>
      <c r="E54" s="64"/>
      <c r="F54" s="401"/>
      <c r="H54" s="64"/>
      <c r="I54" s="64"/>
      <c r="J54" s="64"/>
      <c r="K54" s="64"/>
      <c r="L54" s="64"/>
      <c r="M54" s="64"/>
      <c r="N54" s="64"/>
    </row>
    <row r="55" spans="2:14" ht="18" customHeight="1">
      <c r="B55" s="66"/>
      <c r="C55" s="68" t="s">
        <v>546</v>
      </c>
      <c r="D55" s="68"/>
      <c r="E55" s="66"/>
      <c r="F55" s="66"/>
      <c r="G55" s="66"/>
      <c r="H55" s="66"/>
      <c r="I55" s="66"/>
      <c r="J55" s="391"/>
      <c r="K55" s="66"/>
      <c r="L55" s="66"/>
      <c r="M55" s="66"/>
      <c r="N55" s="69" t="s">
        <v>428</v>
      </c>
    </row>
    <row r="56" spans="2:14" s="70" customFormat="1" ht="11.25" customHeight="1">
      <c r="B56" s="683" t="s">
        <v>472</v>
      </c>
      <c r="C56" s="684"/>
      <c r="D56" s="683" t="s">
        <v>329</v>
      </c>
      <c r="E56" s="689"/>
      <c r="F56" s="689"/>
      <c r="G56" s="411"/>
      <c r="H56" s="412"/>
      <c r="I56" s="412"/>
      <c r="J56" s="412"/>
      <c r="K56" s="412"/>
      <c r="L56" s="412"/>
      <c r="M56" s="412"/>
      <c r="N56" s="413"/>
    </row>
    <row r="57" spans="2:14" s="70" customFormat="1" ht="11.25" customHeight="1">
      <c r="B57" s="685"/>
      <c r="C57" s="686"/>
      <c r="D57" s="685"/>
      <c r="E57" s="693"/>
      <c r="F57" s="686"/>
      <c r="G57" s="683" t="s">
        <v>330</v>
      </c>
      <c r="H57" s="689"/>
      <c r="I57" s="689"/>
      <c r="J57" s="411"/>
      <c r="K57" s="410"/>
      <c r="L57" s="683" t="s">
        <v>332</v>
      </c>
      <c r="M57" s="689"/>
      <c r="N57" s="684"/>
    </row>
    <row r="58" spans="2:14" s="70" customFormat="1" ht="18" customHeight="1">
      <c r="B58" s="685"/>
      <c r="C58" s="686"/>
      <c r="D58" s="690"/>
      <c r="E58" s="691"/>
      <c r="F58" s="692"/>
      <c r="G58" s="690"/>
      <c r="H58" s="691"/>
      <c r="I58" s="692"/>
      <c r="J58" s="681" t="s">
        <v>202</v>
      </c>
      <c r="K58" s="681" t="s">
        <v>331</v>
      </c>
      <c r="L58" s="690"/>
      <c r="M58" s="691"/>
      <c r="N58" s="692"/>
    </row>
    <row r="59" spans="2:14" s="70" customFormat="1" ht="18" customHeight="1" thickBot="1">
      <c r="B59" s="687"/>
      <c r="C59" s="688"/>
      <c r="D59" s="73" t="s">
        <v>333</v>
      </c>
      <c r="E59" s="71" t="s">
        <v>334</v>
      </c>
      <c r="F59" s="71" t="s">
        <v>335</v>
      </c>
      <c r="G59" s="73" t="s">
        <v>333</v>
      </c>
      <c r="H59" s="71" t="s">
        <v>334</v>
      </c>
      <c r="I59" s="71" t="s">
        <v>335</v>
      </c>
      <c r="J59" s="682"/>
      <c r="K59" s="682"/>
      <c r="L59" s="71" t="s">
        <v>333</v>
      </c>
      <c r="M59" s="73" t="s">
        <v>334</v>
      </c>
      <c r="N59" s="72" t="s">
        <v>335</v>
      </c>
    </row>
    <row r="60" spans="2:14" ht="16.5" customHeight="1" thickTop="1">
      <c r="B60" s="440" t="s">
        <v>500</v>
      </c>
      <c r="C60" s="423" t="s">
        <v>238</v>
      </c>
      <c r="D60" s="469">
        <v>281923</v>
      </c>
      <c r="E60" s="470">
        <v>354997</v>
      </c>
      <c r="F60" s="470">
        <v>186687</v>
      </c>
      <c r="G60" s="470">
        <v>276359</v>
      </c>
      <c r="H60" s="470">
        <v>347404</v>
      </c>
      <c r="I60" s="470">
        <v>183768</v>
      </c>
      <c r="J60" s="470">
        <v>247872</v>
      </c>
      <c r="K60" s="470">
        <v>28487</v>
      </c>
      <c r="L60" s="470">
        <v>5564</v>
      </c>
      <c r="M60" s="470">
        <v>7593</v>
      </c>
      <c r="N60" s="470">
        <v>2919</v>
      </c>
    </row>
    <row r="61" spans="2:14" ht="16.5" customHeight="1">
      <c r="B61" s="441" t="s">
        <v>501</v>
      </c>
      <c r="C61" s="202" t="s">
        <v>239</v>
      </c>
      <c r="D61" s="471">
        <v>324837</v>
      </c>
      <c r="E61" s="472">
        <v>341212</v>
      </c>
      <c r="F61" s="472">
        <v>209775</v>
      </c>
      <c r="G61" s="472">
        <v>324837</v>
      </c>
      <c r="H61" s="472">
        <v>341212</v>
      </c>
      <c r="I61" s="472">
        <v>209775</v>
      </c>
      <c r="J61" s="472">
        <v>299521</v>
      </c>
      <c r="K61" s="472">
        <v>25316</v>
      </c>
      <c r="L61" s="472">
        <v>0</v>
      </c>
      <c r="M61" s="472">
        <v>0</v>
      </c>
      <c r="N61" s="472">
        <v>0</v>
      </c>
    </row>
    <row r="62" spans="2:14" ht="16.5" customHeight="1">
      <c r="B62" s="442" t="s">
        <v>502</v>
      </c>
      <c r="C62" s="203" t="s">
        <v>240</v>
      </c>
      <c r="D62" s="473">
        <v>336837</v>
      </c>
      <c r="E62" s="474">
        <v>380149</v>
      </c>
      <c r="F62" s="474">
        <v>212546</v>
      </c>
      <c r="G62" s="474">
        <v>330886</v>
      </c>
      <c r="H62" s="474">
        <v>374214</v>
      </c>
      <c r="I62" s="474">
        <v>206551</v>
      </c>
      <c r="J62" s="474">
        <v>286653</v>
      </c>
      <c r="K62" s="474">
        <v>44233</v>
      </c>
      <c r="L62" s="474">
        <v>5951</v>
      </c>
      <c r="M62" s="474">
        <v>5935</v>
      </c>
      <c r="N62" s="474">
        <v>5995</v>
      </c>
    </row>
    <row r="63" spans="2:14" ht="16.5" customHeight="1">
      <c r="B63" s="443" t="s">
        <v>548</v>
      </c>
      <c r="C63" s="203" t="s">
        <v>241</v>
      </c>
      <c r="D63" s="473">
        <v>402746</v>
      </c>
      <c r="E63" s="474">
        <v>429951</v>
      </c>
      <c r="F63" s="474">
        <v>271691</v>
      </c>
      <c r="G63" s="474">
        <v>391688</v>
      </c>
      <c r="H63" s="474">
        <v>418419</v>
      </c>
      <c r="I63" s="474">
        <v>262913</v>
      </c>
      <c r="J63" s="474">
        <v>363678</v>
      </c>
      <c r="K63" s="474">
        <v>28010</v>
      </c>
      <c r="L63" s="474">
        <v>11058</v>
      </c>
      <c r="M63" s="474">
        <v>11532</v>
      </c>
      <c r="N63" s="474">
        <v>8778</v>
      </c>
    </row>
    <row r="64" spans="2:14" ht="16.5" customHeight="1">
      <c r="B64" s="442" t="s">
        <v>549</v>
      </c>
      <c r="C64" s="203" t="s">
        <v>242</v>
      </c>
      <c r="D64" s="473">
        <v>405483</v>
      </c>
      <c r="E64" s="474">
        <v>428156</v>
      </c>
      <c r="F64" s="474">
        <v>354011</v>
      </c>
      <c r="G64" s="474">
        <v>399113</v>
      </c>
      <c r="H64" s="474">
        <v>421962</v>
      </c>
      <c r="I64" s="474">
        <v>347241</v>
      </c>
      <c r="J64" s="474">
        <v>371465</v>
      </c>
      <c r="K64" s="474">
        <v>27648</v>
      </c>
      <c r="L64" s="474">
        <v>6370</v>
      </c>
      <c r="M64" s="474">
        <v>6194</v>
      </c>
      <c r="N64" s="474">
        <v>6770</v>
      </c>
    </row>
    <row r="65" spans="2:14" ht="16.5" customHeight="1">
      <c r="B65" s="442" t="s">
        <v>550</v>
      </c>
      <c r="C65" s="203" t="s">
        <v>298</v>
      </c>
      <c r="D65" s="473">
        <v>293294</v>
      </c>
      <c r="E65" s="474">
        <v>314167</v>
      </c>
      <c r="F65" s="474">
        <v>182667</v>
      </c>
      <c r="G65" s="474">
        <v>283160</v>
      </c>
      <c r="H65" s="474">
        <v>302493</v>
      </c>
      <c r="I65" s="474">
        <v>180697</v>
      </c>
      <c r="J65" s="474">
        <v>231909</v>
      </c>
      <c r="K65" s="474">
        <v>51251</v>
      </c>
      <c r="L65" s="474">
        <v>10134</v>
      </c>
      <c r="M65" s="474">
        <v>11674</v>
      </c>
      <c r="N65" s="474">
        <v>1970</v>
      </c>
    </row>
    <row r="66" spans="2:14" ht="16.5" customHeight="1">
      <c r="B66" s="442" t="s">
        <v>551</v>
      </c>
      <c r="C66" s="203" t="s">
        <v>299</v>
      </c>
      <c r="D66" s="473">
        <v>201843</v>
      </c>
      <c r="E66" s="474">
        <v>310893</v>
      </c>
      <c r="F66" s="474">
        <v>140405</v>
      </c>
      <c r="G66" s="474">
        <v>191589</v>
      </c>
      <c r="H66" s="474">
        <v>290086</v>
      </c>
      <c r="I66" s="474">
        <v>136096</v>
      </c>
      <c r="J66" s="474">
        <v>181862</v>
      </c>
      <c r="K66" s="474">
        <v>9727</v>
      </c>
      <c r="L66" s="474">
        <v>10254</v>
      </c>
      <c r="M66" s="474">
        <v>20807</v>
      </c>
      <c r="N66" s="474">
        <v>4309</v>
      </c>
    </row>
    <row r="67" spans="2:14" ht="16.5" customHeight="1">
      <c r="B67" s="442" t="s">
        <v>552</v>
      </c>
      <c r="C67" s="203" t="s">
        <v>300</v>
      </c>
      <c r="D67" s="473">
        <v>374084</v>
      </c>
      <c r="E67" s="474">
        <v>514303</v>
      </c>
      <c r="F67" s="474">
        <v>277130</v>
      </c>
      <c r="G67" s="474">
        <v>370722</v>
      </c>
      <c r="H67" s="474">
        <v>506984</v>
      </c>
      <c r="I67" s="474">
        <v>276504</v>
      </c>
      <c r="J67" s="474">
        <v>337187</v>
      </c>
      <c r="K67" s="474">
        <v>33535</v>
      </c>
      <c r="L67" s="474">
        <v>3362</v>
      </c>
      <c r="M67" s="474">
        <v>7319</v>
      </c>
      <c r="N67" s="474">
        <v>626</v>
      </c>
    </row>
    <row r="68" spans="2:14" ht="16.5" customHeight="1">
      <c r="B68" s="442" t="s">
        <v>553</v>
      </c>
      <c r="C68" s="203" t="s">
        <v>301</v>
      </c>
      <c r="D68" s="473">
        <v>346348</v>
      </c>
      <c r="E68" s="474">
        <v>421008</v>
      </c>
      <c r="F68" s="474">
        <v>188960</v>
      </c>
      <c r="G68" s="474">
        <v>336527</v>
      </c>
      <c r="H68" s="474">
        <v>408769</v>
      </c>
      <c r="I68" s="474">
        <v>184236</v>
      </c>
      <c r="J68" s="474">
        <v>307859</v>
      </c>
      <c r="K68" s="474">
        <v>28668</v>
      </c>
      <c r="L68" s="474">
        <v>9821</v>
      </c>
      <c r="M68" s="474">
        <v>12239</v>
      </c>
      <c r="N68" s="474">
        <v>4724</v>
      </c>
    </row>
    <row r="69" spans="2:14" ht="16.5" customHeight="1">
      <c r="B69" s="442" t="s">
        <v>554</v>
      </c>
      <c r="C69" s="203" t="s">
        <v>302</v>
      </c>
      <c r="D69" s="473">
        <v>334453</v>
      </c>
      <c r="E69" s="474">
        <v>430884</v>
      </c>
      <c r="F69" s="474">
        <v>171588</v>
      </c>
      <c r="G69" s="474">
        <v>325759</v>
      </c>
      <c r="H69" s="474">
        <v>418129</v>
      </c>
      <c r="I69" s="474">
        <v>169754</v>
      </c>
      <c r="J69" s="474">
        <v>296973</v>
      </c>
      <c r="K69" s="474">
        <v>28786</v>
      </c>
      <c r="L69" s="474">
        <v>8694</v>
      </c>
      <c r="M69" s="474">
        <v>12755</v>
      </c>
      <c r="N69" s="474">
        <v>1834</v>
      </c>
    </row>
    <row r="70" spans="2:14" ht="16.5" customHeight="1">
      <c r="B70" s="442" t="s">
        <v>555</v>
      </c>
      <c r="C70" s="203" t="s">
        <v>303</v>
      </c>
      <c r="D70" s="473">
        <v>144443</v>
      </c>
      <c r="E70" s="474">
        <v>223831</v>
      </c>
      <c r="F70" s="474">
        <v>104667</v>
      </c>
      <c r="G70" s="474">
        <v>141936</v>
      </c>
      <c r="H70" s="474">
        <v>216799</v>
      </c>
      <c r="I70" s="474">
        <v>104427</v>
      </c>
      <c r="J70" s="474">
        <v>133160</v>
      </c>
      <c r="K70" s="474">
        <v>8776</v>
      </c>
      <c r="L70" s="474">
        <v>2507</v>
      </c>
      <c r="M70" s="474">
        <v>7032</v>
      </c>
      <c r="N70" s="474">
        <v>240</v>
      </c>
    </row>
    <row r="71" spans="2:14" ht="16.5" customHeight="1">
      <c r="B71" s="442" t="s">
        <v>556</v>
      </c>
      <c r="C71" s="203" t="s">
        <v>304</v>
      </c>
      <c r="D71" s="473">
        <v>192898</v>
      </c>
      <c r="E71" s="474">
        <v>231411</v>
      </c>
      <c r="F71" s="474">
        <v>165794</v>
      </c>
      <c r="G71" s="474">
        <v>192898</v>
      </c>
      <c r="H71" s="474">
        <v>231411</v>
      </c>
      <c r="I71" s="474">
        <v>165794</v>
      </c>
      <c r="J71" s="474">
        <v>180945</v>
      </c>
      <c r="K71" s="474">
        <v>11953</v>
      </c>
      <c r="L71" s="474">
        <v>0</v>
      </c>
      <c r="M71" s="474">
        <v>0</v>
      </c>
      <c r="N71" s="474">
        <v>0</v>
      </c>
    </row>
    <row r="72" spans="2:14" ht="16.5" customHeight="1">
      <c r="B72" s="442" t="s">
        <v>557</v>
      </c>
      <c r="C72" s="203" t="s">
        <v>305</v>
      </c>
      <c r="D72" s="473">
        <v>341275</v>
      </c>
      <c r="E72" s="474">
        <v>402196</v>
      </c>
      <c r="F72" s="474">
        <v>243042</v>
      </c>
      <c r="G72" s="474">
        <v>340818</v>
      </c>
      <c r="H72" s="474">
        <v>401495</v>
      </c>
      <c r="I72" s="474">
        <v>242978</v>
      </c>
      <c r="J72" s="474">
        <v>338119</v>
      </c>
      <c r="K72" s="474">
        <v>2699</v>
      </c>
      <c r="L72" s="474">
        <v>457</v>
      </c>
      <c r="M72" s="474">
        <v>701</v>
      </c>
      <c r="N72" s="474">
        <v>64</v>
      </c>
    </row>
    <row r="73" spans="2:14" ht="16.5" customHeight="1">
      <c r="B73" s="442" t="s">
        <v>558</v>
      </c>
      <c r="C73" s="203" t="s">
        <v>306</v>
      </c>
      <c r="D73" s="473">
        <v>252388</v>
      </c>
      <c r="E73" s="474">
        <v>356674</v>
      </c>
      <c r="F73" s="474">
        <v>222501</v>
      </c>
      <c r="G73" s="474">
        <v>250989</v>
      </c>
      <c r="H73" s="474">
        <v>353917</v>
      </c>
      <c r="I73" s="474">
        <v>221491</v>
      </c>
      <c r="J73" s="474">
        <v>229872</v>
      </c>
      <c r="K73" s="474">
        <v>21117</v>
      </c>
      <c r="L73" s="474">
        <v>1399</v>
      </c>
      <c r="M73" s="474">
        <v>2757</v>
      </c>
      <c r="N73" s="474">
        <v>1010</v>
      </c>
    </row>
    <row r="74" spans="2:14" ht="16.5" customHeight="1">
      <c r="B74" s="442" t="s">
        <v>559</v>
      </c>
      <c r="C74" s="203" t="s">
        <v>243</v>
      </c>
      <c r="D74" s="473">
        <v>415035</v>
      </c>
      <c r="E74" s="474">
        <v>488503</v>
      </c>
      <c r="F74" s="474">
        <v>283020</v>
      </c>
      <c r="G74" s="474">
        <v>314485</v>
      </c>
      <c r="H74" s="474">
        <v>368491</v>
      </c>
      <c r="I74" s="474">
        <v>217442</v>
      </c>
      <c r="J74" s="474">
        <v>297838</v>
      </c>
      <c r="K74" s="474">
        <v>16647</v>
      </c>
      <c r="L74" s="474">
        <v>100550</v>
      </c>
      <c r="M74" s="474">
        <v>120012</v>
      </c>
      <c r="N74" s="474">
        <v>65578</v>
      </c>
    </row>
    <row r="75" spans="2:14" ht="16.5" customHeight="1">
      <c r="B75" s="444" t="s">
        <v>560</v>
      </c>
      <c r="C75" s="204" t="s">
        <v>307</v>
      </c>
      <c r="D75" s="475">
        <v>166048</v>
      </c>
      <c r="E75" s="476">
        <v>217180</v>
      </c>
      <c r="F75" s="476">
        <v>126370</v>
      </c>
      <c r="G75" s="476">
        <v>164964</v>
      </c>
      <c r="H75" s="476">
        <v>216396</v>
      </c>
      <c r="I75" s="476">
        <v>125054</v>
      </c>
      <c r="J75" s="476">
        <v>155590</v>
      </c>
      <c r="K75" s="476">
        <v>9374</v>
      </c>
      <c r="L75" s="476">
        <v>1084</v>
      </c>
      <c r="M75" s="476">
        <v>784</v>
      </c>
      <c r="N75" s="476">
        <v>1316</v>
      </c>
    </row>
    <row r="76" spans="2:14" ht="16.5" customHeight="1">
      <c r="B76" s="424" t="s">
        <v>561</v>
      </c>
      <c r="C76" s="205" t="s">
        <v>308</v>
      </c>
      <c r="D76" s="479">
        <v>249871</v>
      </c>
      <c r="E76" s="480">
        <v>309487</v>
      </c>
      <c r="F76" s="480">
        <v>174076</v>
      </c>
      <c r="G76" s="480">
        <v>248341</v>
      </c>
      <c r="H76" s="480">
        <v>307215</v>
      </c>
      <c r="I76" s="480">
        <v>173489</v>
      </c>
      <c r="J76" s="480">
        <v>224275</v>
      </c>
      <c r="K76" s="480">
        <v>24066</v>
      </c>
      <c r="L76" s="480">
        <v>1530</v>
      </c>
      <c r="M76" s="480">
        <v>2272</v>
      </c>
      <c r="N76" s="480">
        <v>587</v>
      </c>
    </row>
    <row r="77" spans="2:14" ht="16.5" customHeight="1">
      <c r="B77" s="425" t="s">
        <v>562</v>
      </c>
      <c r="C77" s="203" t="s">
        <v>245</v>
      </c>
      <c r="D77" s="481">
        <v>242826</v>
      </c>
      <c r="E77" s="478">
        <v>265117</v>
      </c>
      <c r="F77" s="478">
        <v>184817</v>
      </c>
      <c r="G77" s="478">
        <v>237647</v>
      </c>
      <c r="H77" s="478">
        <v>260412</v>
      </c>
      <c r="I77" s="478">
        <v>178405</v>
      </c>
      <c r="J77" s="478">
        <v>200986</v>
      </c>
      <c r="K77" s="478">
        <v>36661</v>
      </c>
      <c r="L77" s="478">
        <v>5179</v>
      </c>
      <c r="M77" s="478">
        <v>4705</v>
      </c>
      <c r="N77" s="478">
        <v>6412</v>
      </c>
    </row>
    <row r="78" spans="2:14" ht="16.5" customHeight="1">
      <c r="B78" s="426" t="s">
        <v>563</v>
      </c>
      <c r="C78" s="206" t="s">
        <v>309</v>
      </c>
      <c r="D78" s="482">
        <v>306759</v>
      </c>
      <c r="E78" s="483">
        <v>323618</v>
      </c>
      <c r="F78" s="483">
        <v>245261</v>
      </c>
      <c r="G78" s="483">
        <v>279140</v>
      </c>
      <c r="H78" s="483">
        <v>295986</v>
      </c>
      <c r="I78" s="483">
        <v>217693</v>
      </c>
      <c r="J78" s="483">
        <v>255118</v>
      </c>
      <c r="K78" s="483">
        <v>24022</v>
      </c>
      <c r="L78" s="483">
        <v>27619</v>
      </c>
      <c r="M78" s="483">
        <v>27632</v>
      </c>
      <c r="N78" s="483">
        <v>27568</v>
      </c>
    </row>
    <row r="79" spans="2:14" ht="16.5" customHeight="1">
      <c r="B79" s="427" t="s">
        <v>564</v>
      </c>
      <c r="C79" s="207" t="s">
        <v>310</v>
      </c>
      <c r="D79" s="473">
        <v>314650</v>
      </c>
      <c r="E79" s="474">
        <v>345014</v>
      </c>
      <c r="F79" s="474">
        <v>201065</v>
      </c>
      <c r="G79" s="474">
        <v>314650</v>
      </c>
      <c r="H79" s="474">
        <v>345014</v>
      </c>
      <c r="I79" s="474">
        <v>201065</v>
      </c>
      <c r="J79" s="474">
        <v>291534</v>
      </c>
      <c r="K79" s="474">
        <v>23116</v>
      </c>
      <c r="L79" s="474">
        <v>0</v>
      </c>
      <c r="M79" s="474">
        <v>0</v>
      </c>
      <c r="N79" s="474">
        <v>0</v>
      </c>
    </row>
    <row r="80" spans="2:14" ht="16.5" customHeight="1">
      <c r="B80" s="427" t="s">
        <v>565</v>
      </c>
      <c r="C80" s="207" t="s">
        <v>311</v>
      </c>
      <c r="D80" s="473">
        <v>363706</v>
      </c>
      <c r="E80" s="474">
        <v>385840</v>
      </c>
      <c r="F80" s="474">
        <v>211240</v>
      </c>
      <c r="G80" s="474">
        <v>362485</v>
      </c>
      <c r="H80" s="474">
        <v>384530</v>
      </c>
      <c r="I80" s="474">
        <v>210636</v>
      </c>
      <c r="J80" s="474">
        <v>295467</v>
      </c>
      <c r="K80" s="474">
        <v>67018</v>
      </c>
      <c r="L80" s="474">
        <v>1221</v>
      </c>
      <c r="M80" s="474">
        <v>1310</v>
      </c>
      <c r="N80" s="474">
        <v>604</v>
      </c>
    </row>
    <row r="81" spans="2:14" ht="16.5" customHeight="1">
      <c r="B81" s="427" t="s">
        <v>566</v>
      </c>
      <c r="C81" s="207" t="s">
        <v>249</v>
      </c>
      <c r="D81" s="473">
        <v>284064</v>
      </c>
      <c r="E81" s="474">
        <v>349137</v>
      </c>
      <c r="F81" s="474">
        <v>175594</v>
      </c>
      <c r="G81" s="474">
        <v>284064</v>
      </c>
      <c r="H81" s="474">
        <v>349137</v>
      </c>
      <c r="I81" s="474">
        <v>175594</v>
      </c>
      <c r="J81" s="474">
        <v>244334</v>
      </c>
      <c r="K81" s="474">
        <v>39730</v>
      </c>
      <c r="L81" s="474">
        <v>0</v>
      </c>
      <c r="M81" s="474">
        <v>0</v>
      </c>
      <c r="N81" s="474">
        <v>0</v>
      </c>
    </row>
    <row r="82" spans="2:14" ht="16.5" customHeight="1">
      <c r="B82" s="427" t="s">
        <v>567</v>
      </c>
      <c r="C82" s="207" t="s">
        <v>312</v>
      </c>
      <c r="D82" s="473">
        <v>409792</v>
      </c>
      <c r="E82" s="474">
        <v>447108</v>
      </c>
      <c r="F82" s="474">
        <v>267952</v>
      </c>
      <c r="G82" s="474">
        <v>409495</v>
      </c>
      <c r="H82" s="474">
        <v>446831</v>
      </c>
      <c r="I82" s="474">
        <v>267581</v>
      </c>
      <c r="J82" s="474">
        <v>365577</v>
      </c>
      <c r="K82" s="474">
        <v>43918</v>
      </c>
      <c r="L82" s="474">
        <v>297</v>
      </c>
      <c r="M82" s="474">
        <v>277</v>
      </c>
      <c r="N82" s="474">
        <v>371</v>
      </c>
    </row>
    <row r="83" spans="2:14" ht="16.5" customHeight="1">
      <c r="B83" s="427" t="s">
        <v>568</v>
      </c>
      <c r="C83" s="207" t="s">
        <v>313</v>
      </c>
      <c r="D83" s="473">
        <v>270627</v>
      </c>
      <c r="E83" s="474">
        <v>317797</v>
      </c>
      <c r="F83" s="474">
        <v>184919</v>
      </c>
      <c r="G83" s="474">
        <v>269702</v>
      </c>
      <c r="H83" s="474">
        <v>316404</v>
      </c>
      <c r="I83" s="474">
        <v>184845</v>
      </c>
      <c r="J83" s="474">
        <v>219862</v>
      </c>
      <c r="K83" s="474">
        <v>49840</v>
      </c>
      <c r="L83" s="474">
        <v>925</v>
      </c>
      <c r="M83" s="474">
        <v>1393</v>
      </c>
      <c r="N83" s="474">
        <v>74</v>
      </c>
    </row>
    <row r="84" spans="2:14" ht="16.5" customHeight="1">
      <c r="B84" s="427" t="s">
        <v>569</v>
      </c>
      <c r="C84" s="207" t="s">
        <v>314</v>
      </c>
      <c r="D84" s="473">
        <v>332139</v>
      </c>
      <c r="E84" s="474">
        <v>365694</v>
      </c>
      <c r="F84" s="474">
        <v>200899</v>
      </c>
      <c r="G84" s="474">
        <v>330408</v>
      </c>
      <c r="H84" s="474">
        <v>364318</v>
      </c>
      <c r="I84" s="474">
        <v>197780</v>
      </c>
      <c r="J84" s="474">
        <v>276449</v>
      </c>
      <c r="K84" s="474">
        <v>53959</v>
      </c>
      <c r="L84" s="474">
        <v>1731</v>
      </c>
      <c r="M84" s="474">
        <v>1376</v>
      </c>
      <c r="N84" s="474">
        <v>3119</v>
      </c>
    </row>
    <row r="85" spans="2:14" ht="16.5" customHeight="1">
      <c r="B85" s="427" t="s">
        <v>570</v>
      </c>
      <c r="C85" s="207" t="s">
        <v>315</v>
      </c>
      <c r="D85" s="473">
        <v>375564</v>
      </c>
      <c r="E85" s="474">
        <v>393559</v>
      </c>
      <c r="F85" s="474">
        <v>280892</v>
      </c>
      <c r="G85" s="474">
        <v>375564</v>
      </c>
      <c r="H85" s="474">
        <v>393559</v>
      </c>
      <c r="I85" s="474">
        <v>280892</v>
      </c>
      <c r="J85" s="474">
        <v>339468</v>
      </c>
      <c r="K85" s="474">
        <v>36096</v>
      </c>
      <c r="L85" s="474">
        <v>0</v>
      </c>
      <c r="M85" s="474">
        <v>0</v>
      </c>
      <c r="N85" s="474">
        <v>0</v>
      </c>
    </row>
    <row r="86" spans="2:14" ht="16.5" customHeight="1">
      <c r="B86" s="427" t="s">
        <v>571</v>
      </c>
      <c r="C86" s="207" t="s">
        <v>254</v>
      </c>
      <c r="D86" s="473">
        <v>340293</v>
      </c>
      <c r="E86" s="474">
        <v>347883</v>
      </c>
      <c r="F86" s="474">
        <v>287384</v>
      </c>
      <c r="G86" s="474">
        <v>340293</v>
      </c>
      <c r="H86" s="474">
        <v>347883</v>
      </c>
      <c r="I86" s="474">
        <v>287384</v>
      </c>
      <c r="J86" s="474">
        <v>280673</v>
      </c>
      <c r="K86" s="474">
        <v>59620</v>
      </c>
      <c r="L86" s="474">
        <v>0</v>
      </c>
      <c r="M86" s="474">
        <v>0</v>
      </c>
      <c r="N86" s="474">
        <v>0</v>
      </c>
    </row>
    <row r="87" spans="2:14" ht="16.5" customHeight="1">
      <c r="B87" s="427" t="s">
        <v>572</v>
      </c>
      <c r="C87" s="207" t="s">
        <v>255</v>
      </c>
      <c r="D87" s="473">
        <v>347324</v>
      </c>
      <c r="E87" s="474">
        <v>359683</v>
      </c>
      <c r="F87" s="474">
        <v>249401</v>
      </c>
      <c r="G87" s="474">
        <v>340232</v>
      </c>
      <c r="H87" s="474">
        <v>352406</v>
      </c>
      <c r="I87" s="474">
        <v>243771</v>
      </c>
      <c r="J87" s="474">
        <v>285268</v>
      </c>
      <c r="K87" s="474">
        <v>54964</v>
      </c>
      <c r="L87" s="474">
        <v>7092</v>
      </c>
      <c r="M87" s="474">
        <v>7277</v>
      </c>
      <c r="N87" s="474">
        <v>5630</v>
      </c>
    </row>
    <row r="88" spans="2:14" ht="16.5" customHeight="1">
      <c r="B88" s="427" t="s">
        <v>573</v>
      </c>
      <c r="C88" s="207" t="s">
        <v>256</v>
      </c>
      <c r="D88" s="473">
        <v>277054</v>
      </c>
      <c r="E88" s="474">
        <v>322634</v>
      </c>
      <c r="F88" s="474">
        <v>192854</v>
      </c>
      <c r="G88" s="474">
        <v>277054</v>
      </c>
      <c r="H88" s="474">
        <v>322634</v>
      </c>
      <c r="I88" s="474">
        <v>192854</v>
      </c>
      <c r="J88" s="474">
        <v>236476</v>
      </c>
      <c r="K88" s="474">
        <v>40578</v>
      </c>
      <c r="L88" s="474">
        <v>0</v>
      </c>
      <c r="M88" s="474">
        <v>0</v>
      </c>
      <c r="N88" s="474">
        <v>0</v>
      </c>
    </row>
    <row r="89" spans="2:14" ht="16.5" customHeight="1">
      <c r="B89" s="427" t="s">
        <v>574</v>
      </c>
      <c r="C89" s="207" t="s">
        <v>316</v>
      </c>
      <c r="D89" s="473">
        <v>374521</v>
      </c>
      <c r="E89" s="474">
        <v>389379</v>
      </c>
      <c r="F89" s="474">
        <v>254318</v>
      </c>
      <c r="G89" s="474">
        <v>372346</v>
      </c>
      <c r="H89" s="474">
        <v>387166</v>
      </c>
      <c r="I89" s="474">
        <v>252449</v>
      </c>
      <c r="J89" s="474">
        <v>306910</v>
      </c>
      <c r="K89" s="474">
        <v>65436</v>
      </c>
      <c r="L89" s="474">
        <v>2175</v>
      </c>
      <c r="M89" s="474">
        <v>2213</v>
      </c>
      <c r="N89" s="474">
        <v>1869</v>
      </c>
    </row>
    <row r="90" spans="2:14" ht="16.5" customHeight="1">
      <c r="B90" s="427" t="s">
        <v>575</v>
      </c>
      <c r="C90" s="207" t="s">
        <v>317</v>
      </c>
      <c r="D90" s="473">
        <v>352255</v>
      </c>
      <c r="E90" s="474">
        <v>370332</v>
      </c>
      <c r="F90" s="474">
        <v>236189</v>
      </c>
      <c r="G90" s="474">
        <v>348659</v>
      </c>
      <c r="H90" s="474">
        <v>366420</v>
      </c>
      <c r="I90" s="474">
        <v>234618</v>
      </c>
      <c r="J90" s="474">
        <v>300556</v>
      </c>
      <c r="K90" s="474">
        <v>48103</v>
      </c>
      <c r="L90" s="474">
        <v>3596</v>
      </c>
      <c r="M90" s="474">
        <v>3912</v>
      </c>
      <c r="N90" s="474">
        <v>1571</v>
      </c>
    </row>
    <row r="91" spans="2:14" ht="16.5" customHeight="1">
      <c r="B91" s="427" t="s">
        <v>576</v>
      </c>
      <c r="C91" s="207" t="s">
        <v>318</v>
      </c>
      <c r="D91" s="473">
        <v>315418</v>
      </c>
      <c r="E91" s="474">
        <v>362574</v>
      </c>
      <c r="F91" s="474">
        <v>214400</v>
      </c>
      <c r="G91" s="474">
        <v>315418</v>
      </c>
      <c r="H91" s="474">
        <v>362574</v>
      </c>
      <c r="I91" s="474">
        <v>214400</v>
      </c>
      <c r="J91" s="474">
        <v>271646</v>
      </c>
      <c r="K91" s="474">
        <v>43772</v>
      </c>
      <c r="L91" s="474">
        <v>0</v>
      </c>
      <c r="M91" s="474">
        <v>0</v>
      </c>
      <c r="N91" s="474">
        <v>0</v>
      </c>
    </row>
    <row r="92" spans="2:14" ht="16.5" customHeight="1">
      <c r="B92" s="427" t="s">
        <v>577</v>
      </c>
      <c r="C92" s="207" t="s">
        <v>319</v>
      </c>
      <c r="D92" s="473">
        <v>300453</v>
      </c>
      <c r="E92" s="474">
        <v>389912</v>
      </c>
      <c r="F92" s="474">
        <v>157497</v>
      </c>
      <c r="G92" s="474">
        <v>297196</v>
      </c>
      <c r="H92" s="474">
        <v>384617</v>
      </c>
      <c r="I92" s="474">
        <v>157497</v>
      </c>
      <c r="J92" s="474">
        <v>270875</v>
      </c>
      <c r="K92" s="474">
        <v>26321</v>
      </c>
      <c r="L92" s="474">
        <v>3257</v>
      </c>
      <c r="M92" s="474">
        <v>5295</v>
      </c>
      <c r="N92" s="474">
        <v>0</v>
      </c>
    </row>
    <row r="93" spans="2:14" ht="16.5" customHeight="1">
      <c r="B93" s="427" t="s">
        <v>578</v>
      </c>
      <c r="C93" s="207" t="s">
        <v>320</v>
      </c>
      <c r="D93" s="473">
        <v>349204</v>
      </c>
      <c r="E93" s="474">
        <v>405782</v>
      </c>
      <c r="F93" s="474">
        <v>224667</v>
      </c>
      <c r="G93" s="474">
        <v>346401</v>
      </c>
      <c r="H93" s="474">
        <v>403008</v>
      </c>
      <c r="I93" s="474">
        <v>221801</v>
      </c>
      <c r="J93" s="474">
        <v>303049</v>
      </c>
      <c r="K93" s="474">
        <v>43352</v>
      </c>
      <c r="L93" s="474">
        <v>2803</v>
      </c>
      <c r="M93" s="474">
        <v>2774</v>
      </c>
      <c r="N93" s="474">
        <v>2866</v>
      </c>
    </row>
    <row r="94" spans="2:14" ht="16.5" customHeight="1">
      <c r="B94" s="427" t="s">
        <v>579</v>
      </c>
      <c r="C94" s="207" t="s">
        <v>321</v>
      </c>
      <c r="D94" s="473">
        <v>387147</v>
      </c>
      <c r="E94" s="474">
        <v>447322</v>
      </c>
      <c r="F94" s="474">
        <v>252450</v>
      </c>
      <c r="G94" s="474">
        <v>386672</v>
      </c>
      <c r="H94" s="474">
        <v>446820</v>
      </c>
      <c r="I94" s="474">
        <v>252035</v>
      </c>
      <c r="J94" s="474">
        <v>350161</v>
      </c>
      <c r="K94" s="474">
        <v>36511</v>
      </c>
      <c r="L94" s="474">
        <v>475</v>
      </c>
      <c r="M94" s="474">
        <v>502</v>
      </c>
      <c r="N94" s="474">
        <v>415</v>
      </c>
    </row>
    <row r="95" spans="2:14" ht="16.5" customHeight="1">
      <c r="B95" s="427" t="s">
        <v>580</v>
      </c>
      <c r="C95" s="207" t="s">
        <v>322</v>
      </c>
      <c r="D95" s="473">
        <v>373217</v>
      </c>
      <c r="E95" s="474">
        <v>397558</v>
      </c>
      <c r="F95" s="474">
        <v>259835</v>
      </c>
      <c r="G95" s="474">
        <v>358167</v>
      </c>
      <c r="H95" s="474">
        <v>384948</v>
      </c>
      <c r="I95" s="474">
        <v>233420</v>
      </c>
      <c r="J95" s="474">
        <v>306678</v>
      </c>
      <c r="K95" s="474">
        <v>51489</v>
      </c>
      <c r="L95" s="474">
        <v>15050</v>
      </c>
      <c r="M95" s="474">
        <v>12610</v>
      </c>
      <c r="N95" s="474">
        <v>26415</v>
      </c>
    </row>
    <row r="96" spans="2:14" ht="16.5" customHeight="1">
      <c r="B96" s="427" t="s">
        <v>581</v>
      </c>
      <c r="C96" s="446" t="s">
        <v>6</v>
      </c>
      <c r="D96" s="473">
        <v>306827</v>
      </c>
      <c r="E96" s="474">
        <v>405261</v>
      </c>
      <c r="F96" s="474">
        <v>180333</v>
      </c>
      <c r="G96" s="474">
        <v>292368</v>
      </c>
      <c r="H96" s="474">
        <v>382339</v>
      </c>
      <c r="I96" s="474">
        <v>176750</v>
      </c>
      <c r="J96" s="474">
        <v>257312</v>
      </c>
      <c r="K96" s="474">
        <v>35056</v>
      </c>
      <c r="L96" s="474">
        <v>14459</v>
      </c>
      <c r="M96" s="474">
        <v>22922</v>
      </c>
      <c r="N96" s="474">
        <v>3583</v>
      </c>
    </row>
    <row r="97" spans="2:14" ht="16.5" customHeight="1">
      <c r="B97" s="424" t="s">
        <v>537</v>
      </c>
      <c r="C97" s="521" t="s">
        <v>4</v>
      </c>
      <c r="D97" s="471">
        <v>292893</v>
      </c>
      <c r="E97" s="472">
        <v>386234</v>
      </c>
      <c r="F97" s="472">
        <v>204024</v>
      </c>
      <c r="G97" s="472">
        <v>287650</v>
      </c>
      <c r="H97" s="472">
        <v>377131</v>
      </c>
      <c r="I97" s="472">
        <v>202455</v>
      </c>
      <c r="J97" s="472">
        <v>271931</v>
      </c>
      <c r="K97" s="472">
        <v>15719</v>
      </c>
      <c r="L97" s="472">
        <v>5243</v>
      </c>
      <c r="M97" s="472">
        <v>9103</v>
      </c>
      <c r="N97" s="472">
        <v>1569</v>
      </c>
    </row>
    <row r="98" spans="2:14" ht="16.5" customHeight="1">
      <c r="B98" s="428" t="s">
        <v>538</v>
      </c>
      <c r="C98" s="522" t="s">
        <v>5</v>
      </c>
      <c r="D98" s="475">
        <v>165077</v>
      </c>
      <c r="E98" s="476">
        <v>262863</v>
      </c>
      <c r="F98" s="476">
        <v>121361</v>
      </c>
      <c r="G98" s="476">
        <v>152799</v>
      </c>
      <c r="H98" s="476">
        <v>234595</v>
      </c>
      <c r="I98" s="476">
        <v>116232</v>
      </c>
      <c r="J98" s="476">
        <v>145492</v>
      </c>
      <c r="K98" s="476">
        <v>7307</v>
      </c>
      <c r="L98" s="476">
        <v>12278</v>
      </c>
      <c r="M98" s="476">
        <v>28268</v>
      </c>
      <c r="N98" s="476">
        <v>5129</v>
      </c>
    </row>
    <row r="99" spans="2:14" ht="16.5" customHeight="1">
      <c r="B99" s="426" t="s">
        <v>539</v>
      </c>
      <c r="C99" s="206" t="s">
        <v>265</v>
      </c>
      <c r="D99" s="479">
        <v>163104</v>
      </c>
      <c r="E99" s="480">
        <v>226987</v>
      </c>
      <c r="F99" s="480">
        <v>116674</v>
      </c>
      <c r="G99" s="480">
        <v>162863</v>
      </c>
      <c r="H99" s="480">
        <v>226930</v>
      </c>
      <c r="I99" s="480">
        <v>116299</v>
      </c>
      <c r="J99" s="480">
        <v>151941</v>
      </c>
      <c r="K99" s="480">
        <v>10922</v>
      </c>
      <c r="L99" s="480">
        <v>241</v>
      </c>
      <c r="M99" s="480">
        <v>57</v>
      </c>
      <c r="N99" s="480">
        <v>375</v>
      </c>
    </row>
    <row r="100" spans="2:14" ht="16.5" customHeight="1">
      <c r="B100" s="427" t="s">
        <v>540</v>
      </c>
      <c r="C100" s="207" t="s">
        <v>323</v>
      </c>
      <c r="D100" s="473">
        <v>131908</v>
      </c>
      <c r="E100" s="474">
        <v>220590</v>
      </c>
      <c r="F100" s="474">
        <v>98222</v>
      </c>
      <c r="G100" s="474">
        <v>127878</v>
      </c>
      <c r="H100" s="474">
        <v>206393</v>
      </c>
      <c r="I100" s="474">
        <v>98054</v>
      </c>
      <c r="J100" s="474">
        <v>120544</v>
      </c>
      <c r="K100" s="474">
        <v>7334</v>
      </c>
      <c r="L100" s="474">
        <v>4030</v>
      </c>
      <c r="M100" s="474">
        <v>14197</v>
      </c>
      <c r="N100" s="474">
        <v>168</v>
      </c>
    </row>
    <row r="101" spans="2:14" ht="16.5" customHeight="1">
      <c r="B101" s="424" t="s">
        <v>541</v>
      </c>
      <c r="C101" s="205" t="s">
        <v>266</v>
      </c>
      <c r="D101" s="471">
        <v>301774</v>
      </c>
      <c r="E101" s="472">
        <v>428642</v>
      </c>
      <c r="F101" s="472">
        <v>250275</v>
      </c>
      <c r="G101" s="472">
        <v>298795</v>
      </c>
      <c r="H101" s="472">
        <v>424115</v>
      </c>
      <c r="I101" s="472">
        <v>247924</v>
      </c>
      <c r="J101" s="472">
        <v>271085</v>
      </c>
      <c r="K101" s="472">
        <v>27710</v>
      </c>
      <c r="L101" s="472">
        <v>2979</v>
      </c>
      <c r="M101" s="472">
        <v>4527</v>
      </c>
      <c r="N101" s="472">
        <v>2351</v>
      </c>
    </row>
    <row r="102" spans="2:14" ht="16.5" customHeight="1">
      <c r="B102" s="428" t="s">
        <v>542</v>
      </c>
      <c r="C102" s="204" t="s">
        <v>324</v>
      </c>
      <c r="D102" s="475">
        <v>208640</v>
      </c>
      <c r="E102" s="476">
        <v>244642</v>
      </c>
      <c r="F102" s="476">
        <v>201562</v>
      </c>
      <c r="G102" s="476">
        <v>208640</v>
      </c>
      <c r="H102" s="476">
        <v>244642</v>
      </c>
      <c r="I102" s="476">
        <v>201562</v>
      </c>
      <c r="J102" s="476">
        <v>193365</v>
      </c>
      <c r="K102" s="476">
        <v>15275</v>
      </c>
      <c r="L102" s="476">
        <v>0</v>
      </c>
      <c r="M102" s="476">
        <v>0</v>
      </c>
      <c r="N102" s="476">
        <v>0</v>
      </c>
    </row>
    <row r="103" spans="2:14" ht="16.5" customHeight="1">
      <c r="B103" s="426" t="s">
        <v>543</v>
      </c>
      <c r="C103" s="206" t="s">
        <v>325</v>
      </c>
      <c r="D103" s="479">
        <v>204095</v>
      </c>
      <c r="E103" s="480">
        <v>234924</v>
      </c>
      <c r="F103" s="480">
        <v>178217</v>
      </c>
      <c r="G103" s="480">
        <v>201958</v>
      </c>
      <c r="H103" s="480">
        <v>234537</v>
      </c>
      <c r="I103" s="480">
        <v>174611</v>
      </c>
      <c r="J103" s="480">
        <v>188016</v>
      </c>
      <c r="K103" s="480">
        <v>13942</v>
      </c>
      <c r="L103" s="480">
        <v>2137</v>
      </c>
      <c r="M103" s="480">
        <v>387</v>
      </c>
      <c r="N103" s="480">
        <v>3606</v>
      </c>
    </row>
    <row r="104" spans="2:14" ht="16.5" customHeight="1">
      <c r="B104" s="427" t="s">
        <v>544</v>
      </c>
      <c r="C104" s="207" t="s">
        <v>326</v>
      </c>
      <c r="D104" s="473">
        <v>131936</v>
      </c>
      <c r="E104" s="474">
        <v>184244</v>
      </c>
      <c r="F104" s="474">
        <v>100095</v>
      </c>
      <c r="G104" s="474">
        <v>131838</v>
      </c>
      <c r="H104" s="474">
        <v>183984</v>
      </c>
      <c r="I104" s="474">
        <v>100095</v>
      </c>
      <c r="J104" s="474">
        <v>126255</v>
      </c>
      <c r="K104" s="474">
        <v>5583</v>
      </c>
      <c r="L104" s="474">
        <v>98</v>
      </c>
      <c r="M104" s="474">
        <v>260</v>
      </c>
      <c r="N104" s="474">
        <v>0</v>
      </c>
    </row>
    <row r="105" spans="2:14" ht="16.5" customHeight="1">
      <c r="B105" s="428" t="s">
        <v>545</v>
      </c>
      <c r="C105" s="204" t="s">
        <v>327</v>
      </c>
      <c r="D105" s="484">
        <v>282569</v>
      </c>
      <c r="E105" s="485">
        <v>296472</v>
      </c>
      <c r="F105" s="485">
        <v>225246</v>
      </c>
      <c r="G105" s="485">
        <v>277956</v>
      </c>
      <c r="H105" s="485">
        <v>293017</v>
      </c>
      <c r="I105" s="485">
        <v>215858</v>
      </c>
      <c r="J105" s="485">
        <v>256881</v>
      </c>
      <c r="K105" s="485">
        <v>21075</v>
      </c>
      <c r="L105" s="485">
        <v>4613</v>
      </c>
      <c r="M105" s="485">
        <v>3455</v>
      </c>
      <c r="N105" s="485">
        <v>9388</v>
      </c>
    </row>
  </sheetData>
  <sheetProtection/>
  <mergeCells count="12">
    <mergeCell ref="L5:N6"/>
    <mergeCell ref="G5:I6"/>
    <mergeCell ref="D4:F6"/>
    <mergeCell ref="D56:F58"/>
    <mergeCell ref="G57:I58"/>
    <mergeCell ref="L57:N58"/>
    <mergeCell ref="J58:J59"/>
    <mergeCell ref="K58:K59"/>
    <mergeCell ref="J6:J7"/>
    <mergeCell ref="K6:K7"/>
    <mergeCell ref="B56:C59"/>
    <mergeCell ref="B4:C7"/>
  </mergeCells>
  <dataValidations count="1">
    <dataValidation type="whole" allowBlank="1" showInputMessage="1" showErrorMessage="1" errorTitle="入力エラー" error="入力した値に誤りがあります" sqref="C47:C53 A60:A80 A34:A53 A8:A25 A88:A105 D8:IV53 C8:C44 D60:IV105 C99:C105 C60:C96">
      <formula1>-999999999999</formula1>
      <formula2>999999999999</formula2>
    </dataValidation>
  </dataValidations>
  <printOptions horizontalCentered="1"/>
  <pageMargins left="0.1968503937007874" right="0.1968503937007874" top="0.3937007874015748" bottom="0.3937007874015748" header="0" footer="0"/>
  <pageSetup horizontalDpi="600" verticalDpi="600" orientation="landscape" paperSize="9" scale="65" r:id="rId2"/>
  <rowBreaks count="1" manualBreakCount="1">
    <brk id="53" max="255" man="1"/>
  </rowBreaks>
  <drawing r:id="rId1"/>
</worksheet>
</file>

<file path=xl/worksheets/sheet18.xml><?xml version="1.0" encoding="utf-8"?>
<worksheet xmlns="http://schemas.openxmlformats.org/spreadsheetml/2006/main" xmlns:r="http://schemas.openxmlformats.org/officeDocument/2006/relationships">
  <sheetPr>
    <tabColor indexed="53"/>
  </sheetPr>
  <dimension ref="B1:O104"/>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9" style="69" customWidth="1"/>
    <col min="2" max="2" width="6.5" style="69" customWidth="1"/>
    <col min="3" max="3" width="38.59765625" style="67" customWidth="1"/>
    <col min="4" max="15" width="12.8984375" style="69" customWidth="1"/>
    <col min="16" max="16384" width="9" style="69" customWidth="1"/>
  </cols>
  <sheetData>
    <row r="1" spans="2:15" ht="21.75" customHeight="1">
      <c r="B1" s="64"/>
      <c r="C1" s="393">
        <v>42826</v>
      </c>
      <c r="D1" s="201" t="s">
        <v>81</v>
      </c>
      <c r="E1" s="64"/>
      <c r="F1" s="64"/>
      <c r="H1" s="64"/>
      <c r="I1" s="64"/>
      <c r="J1" s="64"/>
      <c r="K1" s="64"/>
      <c r="L1" s="64"/>
      <c r="M1" s="64"/>
      <c r="N1" s="64"/>
      <c r="O1" s="64"/>
    </row>
    <row r="2" spans="2:15" ht="18" customHeight="1">
      <c r="B2" s="66"/>
      <c r="C2" s="68" t="s">
        <v>582</v>
      </c>
      <c r="E2" s="66"/>
      <c r="F2" s="66"/>
      <c r="G2" s="66"/>
      <c r="H2" s="66"/>
      <c r="I2" s="66"/>
      <c r="J2" s="66"/>
      <c r="K2" s="391"/>
      <c r="L2" s="66"/>
      <c r="M2" s="66"/>
      <c r="N2" s="66"/>
      <c r="O2" s="66"/>
    </row>
    <row r="3" spans="2:15" s="70" customFormat="1" ht="11.25" customHeight="1">
      <c r="B3" s="683" t="s">
        <v>472</v>
      </c>
      <c r="C3" s="684"/>
      <c r="D3" s="683" t="s">
        <v>432</v>
      </c>
      <c r="E3" s="689"/>
      <c r="F3" s="684"/>
      <c r="G3" s="683" t="s">
        <v>274</v>
      </c>
      <c r="H3" s="689"/>
      <c r="I3" s="689"/>
      <c r="J3" s="412"/>
      <c r="K3" s="412"/>
      <c r="L3" s="412"/>
      <c r="M3" s="412"/>
      <c r="N3" s="412"/>
      <c r="O3" s="413"/>
    </row>
    <row r="4" spans="2:15" s="70" customFormat="1" ht="18" customHeight="1">
      <c r="B4" s="685"/>
      <c r="C4" s="686"/>
      <c r="D4" s="690"/>
      <c r="E4" s="691"/>
      <c r="F4" s="692"/>
      <c r="G4" s="690"/>
      <c r="H4" s="691"/>
      <c r="I4" s="691"/>
      <c r="J4" s="694" t="s">
        <v>433</v>
      </c>
      <c r="K4" s="695"/>
      <c r="L4" s="695"/>
      <c r="M4" s="694" t="s">
        <v>275</v>
      </c>
      <c r="N4" s="696"/>
      <c r="O4" s="697"/>
    </row>
    <row r="5" spans="2:15" s="70" customFormat="1" ht="18" customHeight="1" thickBot="1">
      <c r="B5" s="687"/>
      <c r="C5" s="688"/>
      <c r="D5" s="72" t="s">
        <v>429</v>
      </c>
      <c r="E5" s="71" t="s">
        <v>430</v>
      </c>
      <c r="F5" s="71" t="s">
        <v>431</v>
      </c>
      <c r="G5" s="73" t="s">
        <v>429</v>
      </c>
      <c r="H5" s="71" t="s">
        <v>430</v>
      </c>
      <c r="I5" s="71" t="s">
        <v>431</v>
      </c>
      <c r="J5" s="73" t="s">
        <v>429</v>
      </c>
      <c r="K5" s="71" t="s">
        <v>430</v>
      </c>
      <c r="L5" s="71" t="s">
        <v>431</v>
      </c>
      <c r="M5" s="71" t="s">
        <v>429</v>
      </c>
      <c r="N5" s="73" t="s">
        <v>430</v>
      </c>
      <c r="O5" s="72" t="s">
        <v>431</v>
      </c>
    </row>
    <row r="6" spans="2:15" s="208" customFormat="1" ht="12" customHeight="1" thickTop="1">
      <c r="B6" s="438"/>
      <c r="C6" s="439"/>
      <c r="D6" s="212" t="s">
        <v>338</v>
      </c>
      <c r="E6" s="213" t="s">
        <v>338</v>
      </c>
      <c r="F6" s="213" t="s">
        <v>338</v>
      </c>
      <c r="G6" s="214" t="s">
        <v>339</v>
      </c>
      <c r="H6" s="214" t="s">
        <v>339</v>
      </c>
      <c r="I6" s="214" t="s">
        <v>339</v>
      </c>
      <c r="J6" s="214" t="s">
        <v>339</v>
      </c>
      <c r="K6" s="214" t="s">
        <v>339</v>
      </c>
      <c r="L6" s="214" t="s">
        <v>339</v>
      </c>
      <c r="M6" s="214" t="s">
        <v>339</v>
      </c>
      <c r="N6" s="214" t="s">
        <v>339</v>
      </c>
      <c r="O6" s="214" t="s">
        <v>339</v>
      </c>
    </row>
    <row r="7" spans="2:15" ht="16.5" customHeight="1">
      <c r="B7" s="445" t="s">
        <v>655</v>
      </c>
      <c r="C7" s="437" t="s">
        <v>238</v>
      </c>
      <c r="D7" s="503">
        <v>19.6</v>
      </c>
      <c r="E7" s="503">
        <v>20.6</v>
      </c>
      <c r="F7" s="503">
        <v>18.4</v>
      </c>
      <c r="G7" s="503">
        <v>152.7</v>
      </c>
      <c r="H7" s="503">
        <v>172.9</v>
      </c>
      <c r="I7" s="503">
        <v>129.4</v>
      </c>
      <c r="J7" s="503">
        <v>140</v>
      </c>
      <c r="K7" s="503">
        <v>154.6</v>
      </c>
      <c r="L7" s="503">
        <v>123.2</v>
      </c>
      <c r="M7" s="503">
        <v>12.7</v>
      </c>
      <c r="N7" s="503">
        <v>18.3</v>
      </c>
      <c r="O7" s="503">
        <v>6.2</v>
      </c>
    </row>
    <row r="8" spans="2:15" ht="16.5" customHeight="1">
      <c r="B8" s="441" t="s">
        <v>656</v>
      </c>
      <c r="C8" s="202" t="s">
        <v>239</v>
      </c>
      <c r="D8" s="504">
        <v>22.2</v>
      </c>
      <c r="E8" s="505">
        <v>22.3</v>
      </c>
      <c r="F8" s="505">
        <v>22</v>
      </c>
      <c r="G8" s="505">
        <v>176</v>
      </c>
      <c r="H8" s="505">
        <v>177.9</v>
      </c>
      <c r="I8" s="505">
        <v>166.6</v>
      </c>
      <c r="J8" s="505">
        <v>167.2</v>
      </c>
      <c r="K8" s="505">
        <v>168.2</v>
      </c>
      <c r="L8" s="505">
        <v>162.1</v>
      </c>
      <c r="M8" s="505">
        <v>8.8</v>
      </c>
      <c r="N8" s="505">
        <v>9.7</v>
      </c>
      <c r="O8" s="505">
        <v>4.5</v>
      </c>
    </row>
    <row r="9" spans="2:15" ht="16.5" customHeight="1">
      <c r="B9" s="442" t="s">
        <v>657</v>
      </c>
      <c r="C9" s="203" t="s">
        <v>240</v>
      </c>
      <c r="D9" s="506">
        <v>20.7</v>
      </c>
      <c r="E9" s="507">
        <v>20.9</v>
      </c>
      <c r="F9" s="507">
        <v>20</v>
      </c>
      <c r="G9" s="507">
        <v>175</v>
      </c>
      <c r="H9" s="507">
        <v>183.2</v>
      </c>
      <c r="I9" s="507">
        <v>153.9</v>
      </c>
      <c r="J9" s="507">
        <v>157</v>
      </c>
      <c r="K9" s="507">
        <v>161.9</v>
      </c>
      <c r="L9" s="507">
        <v>144.6</v>
      </c>
      <c r="M9" s="507">
        <v>18</v>
      </c>
      <c r="N9" s="507">
        <v>21.3</v>
      </c>
      <c r="O9" s="507">
        <v>9.3</v>
      </c>
    </row>
    <row r="10" spans="2:15" ht="16.5" customHeight="1">
      <c r="B10" s="443" t="s">
        <v>658</v>
      </c>
      <c r="C10" s="203" t="s">
        <v>241</v>
      </c>
      <c r="D10" s="506">
        <v>19.1</v>
      </c>
      <c r="E10" s="507">
        <v>19.1</v>
      </c>
      <c r="F10" s="507">
        <v>19.6</v>
      </c>
      <c r="G10" s="507">
        <v>154.3</v>
      </c>
      <c r="H10" s="507">
        <v>156.1</v>
      </c>
      <c r="I10" s="507">
        <v>143.8</v>
      </c>
      <c r="J10" s="507">
        <v>144.8</v>
      </c>
      <c r="K10" s="507">
        <v>146</v>
      </c>
      <c r="L10" s="507">
        <v>137.6</v>
      </c>
      <c r="M10" s="507">
        <v>9.5</v>
      </c>
      <c r="N10" s="507">
        <v>10.1</v>
      </c>
      <c r="O10" s="507">
        <v>6.2</v>
      </c>
    </row>
    <row r="11" spans="2:15" ht="16.5" customHeight="1">
      <c r="B11" s="442" t="s">
        <v>659</v>
      </c>
      <c r="C11" s="203" t="s">
        <v>242</v>
      </c>
      <c r="D11" s="506">
        <v>18.6</v>
      </c>
      <c r="E11" s="507">
        <v>20</v>
      </c>
      <c r="F11" s="507">
        <v>16.6</v>
      </c>
      <c r="G11" s="507">
        <v>149.3</v>
      </c>
      <c r="H11" s="507">
        <v>163.8</v>
      </c>
      <c r="I11" s="507">
        <v>128.9</v>
      </c>
      <c r="J11" s="507">
        <v>137.5</v>
      </c>
      <c r="K11" s="507">
        <v>149.2</v>
      </c>
      <c r="L11" s="507">
        <v>121.1</v>
      </c>
      <c r="M11" s="507">
        <v>11.8</v>
      </c>
      <c r="N11" s="507">
        <v>14.6</v>
      </c>
      <c r="O11" s="507">
        <v>7.8</v>
      </c>
    </row>
    <row r="12" spans="2:15" ht="16.5" customHeight="1">
      <c r="B12" s="442" t="s">
        <v>660</v>
      </c>
      <c r="C12" s="203" t="s">
        <v>298</v>
      </c>
      <c r="D12" s="506">
        <v>21</v>
      </c>
      <c r="E12" s="507">
        <v>21.4</v>
      </c>
      <c r="F12" s="507">
        <v>19.4</v>
      </c>
      <c r="G12" s="507">
        <v>175.1</v>
      </c>
      <c r="H12" s="507">
        <v>184.2</v>
      </c>
      <c r="I12" s="507">
        <v>133.7</v>
      </c>
      <c r="J12" s="507">
        <v>147.6</v>
      </c>
      <c r="K12" s="507">
        <v>153.2</v>
      </c>
      <c r="L12" s="507">
        <v>122</v>
      </c>
      <c r="M12" s="507">
        <v>27.5</v>
      </c>
      <c r="N12" s="507">
        <v>31</v>
      </c>
      <c r="O12" s="507">
        <v>11.7</v>
      </c>
    </row>
    <row r="13" spans="2:15" ht="16.5" customHeight="1">
      <c r="B13" s="442" t="s">
        <v>661</v>
      </c>
      <c r="C13" s="203" t="s">
        <v>299</v>
      </c>
      <c r="D13" s="506">
        <v>19.4</v>
      </c>
      <c r="E13" s="507">
        <v>20.9</v>
      </c>
      <c r="F13" s="507">
        <v>18.4</v>
      </c>
      <c r="G13" s="507">
        <v>135.6</v>
      </c>
      <c r="H13" s="507">
        <v>163.8</v>
      </c>
      <c r="I13" s="507">
        <v>116.2</v>
      </c>
      <c r="J13" s="507">
        <v>129.5</v>
      </c>
      <c r="K13" s="507">
        <v>153.5</v>
      </c>
      <c r="L13" s="507">
        <v>113</v>
      </c>
      <c r="M13" s="507">
        <v>6.1</v>
      </c>
      <c r="N13" s="507">
        <v>10.3</v>
      </c>
      <c r="O13" s="507">
        <v>3.2</v>
      </c>
    </row>
    <row r="14" spans="2:15" ht="16.5" customHeight="1">
      <c r="B14" s="442" t="s">
        <v>662</v>
      </c>
      <c r="C14" s="203" t="s">
        <v>300</v>
      </c>
      <c r="D14" s="506">
        <v>19.4</v>
      </c>
      <c r="E14" s="507">
        <v>20.1</v>
      </c>
      <c r="F14" s="507">
        <v>18.8</v>
      </c>
      <c r="G14" s="507">
        <v>149.3</v>
      </c>
      <c r="H14" s="507">
        <v>163.5</v>
      </c>
      <c r="I14" s="507">
        <v>138.7</v>
      </c>
      <c r="J14" s="507">
        <v>137</v>
      </c>
      <c r="K14" s="507">
        <v>147.1</v>
      </c>
      <c r="L14" s="507">
        <v>129.5</v>
      </c>
      <c r="M14" s="507">
        <v>12.3</v>
      </c>
      <c r="N14" s="507">
        <v>16.4</v>
      </c>
      <c r="O14" s="507">
        <v>9.2</v>
      </c>
    </row>
    <row r="15" spans="2:15" ht="16.5" customHeight="1">
      <c r="B15" s="442" t="s">
        <v>663</v>
      </c>
      <c r="C15" s="203" t="s">
        <v>301</v>
      </c>
      <c r="D15" s="506">
        <v>19.6</v>
      </c>
      <c r="E15" s="507">
        <v>20.1</v>
      </c>
      <c r="F15" s="507">
        <v>18.8</v>
      </c>
      <c r="G15" s="507">
        <v>155.5</v>
      </c>
      <c r="H15" s="507">
        <v>164.8</v>
      </c>
      <c r="I15" s="507">
        <v>138.9</v>
      </c>
      <c r="J15" s="507">
        <v>144.2</v>
      </c>
      <c r="K15" s="507">
        <v>151.2</v>
      </c>
      <c r="L15" s="507">
        <v>131.8</v>
      </c>
      <c r="M15" s="507">
        <v>11.3</v>
      </c>
      <c r="N15" s="507">
        <v>13.6</v>
      </c>
      <c r="O15" s="507">
        <v>7.1</v>
      </c>
    </row>
    <row r="16" spans="2:15" ht="16.5" customHeight="1">
      <c r="B16" s="442" t="s">
        <v>664</v>
      </c>
      <c r="C16" s="203" t="s">
        <v>302</v>
      </c>
      <c r="D16" s="506">
        <v>20.3</v>
      </c>
      <c r="E16" s="507">
        <v>20.8</v>
      </c>
      <c r="F16" s="507">
        <v>19.7</v>
      </c>
      <c r="G16" s="507">
        <v>158.2</v>
      </c>
      <c r="H16" s="507">
        <v>176.8</v>
      </c>
      <c r="I16" s="507">
        <v>135.8</v>
      </c>
      <c r="J16" s="507">
        <v>148.6</v>
      </c>
      <c r="K16" s="507">
        <v>164</v>
      </c>
      <c r="L16" s="507">
        <v>130.1</v>
      </c>
      <c r="M16" s="507">
        <v>9.6</v>
      </c>
      <c r="N16" s="507">
        <v>12.8</v>
      </c>
      <c r="O16" s="507">
        <v>5.7</v>
      </c>
    </row>
    <row r="17" spans="2:15" ht="16.5" customHeight="1">
      <c r="B17" s="442" t="s">
        <v>665</v>
      </c>
      <c r="C17" s="203" t="s">
        <v>303</v>
      </c>
      <c r="D17" s="506">
        <v>16</v>
      </c>
      <c r="E17" s="507">
        <v>17.6</v>
      </c>
      <c r="F17" s="507">
        <v>15.1</v>
      </c>
      <c r="G17" s="507">
        <v>102.6</v>
      </c>
      <c r="H17" s="507">
        <v>130.1</v>
      </c>
      <c r="I17" s="507">
        <v>86.8</v>
      </c>
      <c r="J17" s="507">
        <v>97.6</v>
      </c>
      <c r="K17" s="507">
        <v>121.3</v>
      </c>
      <c r="L17" s="507">
        <v>84</v>
      </c>
      <c r="M17" s="507">
        <v>5</v>
      </c>
      <c r="N17" s="507">
        <v>8.8</v>
      </c>
      <c r="O17" s="507">
        <v>2.8</v>
      </c>
    </row>
    <row r="18" spans="2:15" ht="16.5" customHeight="1">
      <c r="B18" s="442" t="s">
        <v>666</v>
      </c>
      <c r="C18" s="203" t="s">
        <v>304</v>
      </c>
      <c r="D18" s="506">
        <v>18.1</v>
      </c>
      <c r="E18" s="507">
        <v>19</v>
      </c>
      <c r="F18" s="507">
        <v>17.5</v>
      </c>
      <c r="G18" s="507">
        <v>133</v>
      </c>
      <c r="H18" s="507">
        <v>147.8</v>
      </c>
      <c r="I18" s="507">
        <v>123.1</v>
      </c>
      <c r="J18" s="507">
        <v>125.9</v>
      </c>
      <c r="K18" s="507">
        <v>140</v>
      </c>
      <c r="L18" s="507">
        <v>116.5</v>
      </c>
      <c r="M18" s="507">
        <v>7.1</v>
      </c>
      <c r="N18" s="507">
        <v>7.8</v>
      </c>
      <c r="O18" s="507">
        <v>6.6</v>
      </c>
    </row>
    <row r="19" spans="2:15" ht="16.5" customHeight="1">
      <c r="B19" s="442" t="s">
        <v>667</v>
      </c>
      <c r="C19" s="203" t="s">
        <v>305</v>
      </c>
      <c r="D19" s="506">
        <v>17.7</v>
      </c>
      <c r="E19" s="507">
        <v>19.2</v>
      </c>
      <c r="F19" s="507">
        <v>16.5</v>
      </c>
      <c r="G19" s="507">
        <v>152</v>
      </c>
      <c r="H19" s="507">
        <v>179.9</v>
      </c>
      <c r="I19" s="507">
        <v>127.7</v>
      </c>
      <c r="J19" s="507">
        <v>123.1</v>
      </c>
      <c r="K19" s="507">
        <v>135.1</v>
      </c>
      <c r="L19" s="507">
        <v>112.6</v>
      </c>
      <c r="M19" s="507">
        <v>28.9</v>
      </c>
      <c r="N19" s="507">
        <v>44.8</v>
      </c>
      <c r="O19" s="507">
        <v>15.1</v>
      </c>
    </row>
    <row r="20" spans="2:15" ht="16.5" customHeight="1">
      <c r="B20" s="442" t="s">
        <v>668</v>
      </c>
      <c r="C20" s="203" t="s">
        <v>306</v>
      </c>
      <c r="D20" s="506">
        <v>19</v>
      </c>
      <c r="E20" s="507">
        <v>19.6</v>
      </c>
      <c r="F20" s="507">
        <v>18.8</v>
      </c>
      <c r="G20" s="507">
        <v>145.8</v>
      </c>
      <c r="H20" s="507">
        <v>156.5</v>
      </c>
      <c r="I20" s="507">
        <v>143.4</v>
      </c>
      <c r="J20" s="507">
        <v>139.8</v>
      </c>
      <c r="K20" s="507">
        <v>147.2</v>
      </c>
      <c r="L20" s="507">
        <v>138.1</v>
      </c>
      <c r="M20" s="507">
        <v>6</v>
      </c>
      <c r="N20" s="507">
        <v>9.3</v>
      </c>
      <c r="O20" s="507">
        <v>5.3</v>
      </c>
    </row>
    <row r="21" spans="2:15" ht="16.5" customHeight="1">
      <c r="B21" s="442" t="s">
        <v>669</v>
      </c>
      <c r="C21" s="203" t="s">
        <v>243</v>
      </c>
      <c r="D21" s="506">
        <v>19.3</v>
      </c>
      <c r="E21" s="507">
        <v>20.4</v>
      </c>
      <c r="F21" s="507">
        <v>18.2</v>
      </c>
      <c r="G21" s="507">
        <v>154.2</v>
      </c>
      <c r="H21" s="507">
        <v>163.9</v>
      </c>
      <c r="I21" s="507">
        <v>143.5</v>
      </c>
      <c r="J21" s="507">
        <v>147.8</v>
      </c>
      <c r="K21" s="507">
        <v>157</v>
      </c>
      <c r="L21" s="507">
        <v>137.6</v>
      </c>
      <c r="M21" s="507">
        <v>6.4</v>
      </c>
      <c r="N21" s="507">
        <v>6.9</v>
      </c>
      <c r="O21" s="507">
        <v>5.9</v>
      </c>
    </row>
    <row r="22" spans="2:15" ht="16.5" customHeight="1">
      <c r="B22" s="444" t="s">
        <v>670</v>
      </c>
      <c r="C22" s="204" t="s">
        <v>307</v>
      </c>
      <c r="D22" s="508">
        <v>19.4</v>
      </c>
      <c r="E22" s="509">
        <v>20.2</v>
      </c>
      <c r="F22" s="509">
        <v>18.5</v>
      </c>
      <c r="G22" s="509">
        <v>142.5</v>
      </c>
      <c r="H22" s="509">
        <v>166</v>
      </c>
      <c r="I22" s="509">
        <v>118.2</v>
      </c>
      <c r="J22" s="509">
        <v>134.4</v>
      </c>
      <c r="K22" s="509">
        <v>154.1</v>
      </c>
      <c r="L22" s="509">
        <v>114.1</v>
      </c>
      <c r="M22" s="509">
        <v>8.1</v>
      </c>
      <c r="N22" s="509">
        <v>11.9</v>
      </c>
      <c r="O22" s="509">
        <v>4.1</v>
      </c>
    </row>
    <row r="23" spans="2:15" ht="16.5" customHeight="1">
      <c r="B23" s="424" t="s">
        <v>671</v>
      </c>
      <c r="C23" s="205" t="s">
        <v>308</v>
      </c>
      <c r="D23" s="505">
        <v>20.3</v>
      </c>
      <c r="E23" s="505">
        <v>21</v>
      </c>
      <c r="F23" s="505">
        <v>19.4</v>
      </c>
      <c r="G23" s="505">
        <v>157.7</v>
      </c>
      <c r="H23" s="505">
        <v>174.5</v>
      </c>
      <c r="I23" s="505">
        <v>136.3</v>
      </c>
      <c r="J23" s="505">
        <v>144.8</v>
      </c>
      <c r="K23" s="505">
        <v>155.6</v>
      </c>
      <c r="L23" s="505">
        <v>131</v>
      </c>
      <c r="M23" s="505">
        <v>12.9</v>
      </c>
      <c r="N23" s="505">
        <v>18.9</v>
      </c>
      <c r="O23" s="505">
        <v>5.3</v>
      </c>
    </row>
    <row r="24" spans="2:15" ht="16.5" customHeight="1">
      <c r="B24" s="425" t="s">
        <v>672</v>
      </c>
      <c r="C24" s="203" t="s">
        <v>245</v>
      </c>
      <c r="D24" s="510">
        <v>20.7</v>
      </c>
      <c r="E24" s="510">
        <v>19.9</v>
      </c>
      <c r="F24" s="510">
        <v>22.1</v>
      </c>
      <c r="G24" s="510">
        <v>169.8</v>
      </c>
      <c r="H24" s="510">
        <v>166.7</v>
      </c>
      <c r="I24" s="510">
        <v>175.7</v>
      </c>
      <c r="J24" s="510">
        <v>161.4</v>
      </c>
      <c r="K24" s="510">
        <v>156.2</v>
      </c>
      <c r="L24" s="510">
        <v>171.3</v>
      </c>
      <c r="M24" s="510">
        <v>8.4</v>
      </c>
      <c r="N24" s="510">
        <v>10.5</v>
      </c>
      <c r="O24" s="510">
        <v>4.4</v>
      </c>
    </row>
    <row r="25" spans="2:15" ht="16.5" customHeight="1">
      <c r="B25" s="426" t="s">
        <v>673</v>
      </c>
      <c r="C25" s="206" t="s">
        <v>309</v>
      </c>
      <c r="D25" s="503">
        <v>22.4</v>
      </c>
      <c r="E25" s="503">
        <v>22.4</v>
      </c>
      <c r="F25" s="503">
        <v>22.6</v>
      </c>
      <c r="G25" s="503">
        <v>184.1</v>
      </c>
      <c r="H25" s="503">
        <v>185.3</v>
      </c>
      <c r="I25" s="503">
        <v>180.7</v>
      </c>
      <c r="J25" s="503">
        <v>177</v>
      </c>
      <c r="K25" s="503">
        <v>176.4</v>
      </c>
      <c r="L25" s="503">
        <v>178.9</v>
      </c>
      <c r="M25" s="503">
        <v>7.1</v>
      </c>
      <c r="N25" s="503">
        <v>8.9</v>
      </c>
      <c r="O25" s="503">
        <v>1.8</v>
      </c>
    </row>
    <row r="26" spans="2:15" ht="16.5" customHeight="1">
      <c r="B26" s="427" t="s">
        <v>674</v>
      </c>
      <c r="C26" s="207" t="s">
        <v>310</v>
      </c>
      <c r="D26" s="507">
        <v>21.3</v>
      </c>
      <c r="E26" s="507">
        <v>21.4</v>
      </c>
      <c r="F26" s="507">
        <v>20.9</v>
      </c>
      <c r="G26" s="507">
        <v>184</v>
      </c>
      <c r="H26" s="507">
        <v>183.4</v>
      </c>
      <c r="I26" s="507">
        <v>186</v>
      </c>
      <c r="J26" s="507">
        <v>172.3</v>
      </c>
      <c r="K26" s="507">
        <v>171</v>
      </c>
      <c r="L26" s="507">
        <v>176.7</v>
      </c>
      <c r="M26" s="507">
        <v>11.7</v>
      </c>
      <c r="N26" s="507">
        <v>12.4</v>
      </c>
      <c r="O26" s="507">
        <v>9.3</v>
      </c>
    </row>
    <row r="27" spans="2:15" ht="16.5" customHeight="1">
      <c r="B27" s="427" t="s">
        <v>675</v>
      </c>
      <c r="C27" s="207" t="s">
        <v>311</v>
      </c>
      <c r="D27" s="507">
        <v>21.3</v>
      </c>
      <c r="E27" s="507">
        <v>21.5</v>
      </c>
      <c r="F27" s="507">
        <v>20.4</v>
      </c>
      <c r="G27" s="507">
        <v>178.3</v>
      </c>
      <c r="H27" s="507">
        <v>183.7</v>
      </c>
      <c r="I27" s="507">
        <v>153.2</v>
      </c>
      <c r="J27" s="507">
        <v>157.3</v>
      </c>
      <c r="K27" s="507">
        <v>160</v>
      </c>
      <c r="L27" s="507">
        <v>144.7</v>
      </c>
      <c r="M27" s="507">
        <v>21</v>
      </c>
      <c r="N27" s="507">
        <v>23.7</v>
      </c>
      <c r="O27" s="507">
        <v>8.5</v>
      </c>
    </row>
    <row r="28" spans="2:15" ht="16.5" customHeight="1">
      <c r="B28" s="427" t="s">
        <v>676</v>
      </c>
      <c r="C28" s="207" t="s">
        <v>249</v>
      </c>
      <c r="D28" s="507">
        <v>20.7</v>
      </c>
      <c r="E28" s="507">
        <v>20.9</v>
      </c>
      <c r="F28" s="507">
        <v>20.4</v>
      </c>
      <c r="G28" s="507">
        <v>177.8</v>
      </c>
      <c r="H28" s="507">
        <v>189.1</v>
      </c>
      <c r="I28" s="507">
        <v>158.1</v>
      </c>
      <c r="J28" s="507">
        <v>159.4</v>
      </c>
      <c r="K28" s="507">
        <v>164.8</v>
      </c>
      <c r="L28" s="507">
        <v>150</v>
      </c>
      <c r="M28" s="507">
        <v>18.4</v>
      </c>
      <c r="N28" s="507">
        <v>24.3</v>
      </c>
      <c r="O28" s="507">
        <v>8.1</v>
      </c>
    </row>
    <row r="29" spans="2:15" ht="16.5" customHeight="1">
      <c r="B29" s="427" t="s">
        <v>677</v>
      </c>
      <c r="C29" s="207" t="s">
        <v>312</v>
      </c>
      <c r="D29" s="507">
        <v>20.4</v>
      </c>
      <c r="E29" s="507">
        <v>20.6</v>
      </c>
      <c r="F29" s="507">
        <v>19.9</v>
      </c>
      <c r="G29" s="507">
        <v>169.7</v>
      </c>
      <c r="H29" s="507">
        <v>171.5</v>
      </c>
      <c r="I29" s="507">
        <v>162.4</v>
      </c>
      <c r="J29" s="507">
        <v>155</v>
      </c>
      <c r="K29" s="507">
        <v>155.4</v>
      </c>
      <c r="L29" s="507">
        <v>153.5</v>
      </c>
      <c r="M29" s="507">
        <v>14.7</v>
      </c>
      <c r="N29" s="507">
        <v>16.1</v>
      </c>
      <c r="O29" s="507">
        <v>8.9</v>
      </c>
    </row>
    <row r="30" spans="2:15" ht="16.5" customHeight="1">
      <c r="B30" s="427" t="s">
        <v>678</v>
      </c>
      <c r="C30" s="207" t="s">
        <v>313</v>
      </c>
      <c r="D30" s="507">
        <v>21.7</v>
      </c>
      <c r="E30" s="507">
        <v>21.9</v>
      </c>
      <c r="F30" s="507">
        <v>21.3</v>
      </c>
      <c r="G30" s="507">
        <v>189.5</v>
      </c>
      <c r="H30" s="507">
        <v>199.7</v>
      </c>
      <c r="I30" s="507">
        <v>174.3</v>
      </c>
      <c r="J30" s="507">
        <v>167.5</v>
      </c>
      <c r="K30" s="507">
        <v>173.1</v>
      </c>
      <c r="L30" s="507">
        <v>159.2</v>
      </c>
      <c r="M30" s="507">
        <v>22</v>
      </c>
      <c r="N30" s="507">
        <v>26.6</v>
      </c>
      <c r="O30" s="507">
        <v>15.1</v>
      </c>
    </row>
    <row r="31" spans="2:15" ht="16.5" customHeight="1">
      <c r="B31" s="427" t="s">
        <v>679</v>
      </c>
      <c r="C31" s="207" t="s">
        <v>314</v>
      </c>
      <c r="D31" s="507">
        <v>20.2</v>
      </c>
      <c r="E31" s="507">
        <v>20.4</v>
      </c>
      <c r="F31" s="507">
        <v>19.6</v>
      </c>
      <c r="G31" s="507">
        <v>174.7</v>
      </c>
      <c r="H31" s="507">
        <v>181.9</v>
      </c>
      <c r="I31" s="507">
        <v>152.8</v>
      </c>
      <c r="J31" s="507">
        <v>153.1</v>
      </c>
      <c r="K31" s="507">
        <v>156.8</v>
      </c>
      <c r="L31" s="507">
        <v>141.9</v>
      </c>
      <c r="M31" s="507">
        <v>21.6</v>
      </c>
      <c r="N31" s="507">
        <v>25.1</v>
      </c>
      <c r="O31" s="507">
        <v>10.9</v>
      </c>
    </row>
    <row r="32" spans="2:15" ht="16.5" customHeight="1">
      <c r="B32" s="427" t="s">
        <v>680</v>
      </c>
      <c r="C32" s="207" t="s">
        <v>315</v>
      </c>
      <c r="D32" s="507">
        <v>20.5</v>
      </c>
      <c r="E32" s="507">
        <v>20.4</v>
      </c>
      <c r="F32" s="507">
        <v>21</v>
      </c>
      <c r="G32" s="507">
        <v>170.6</v>
      </c>
      <c r="H32" s="507">
        <v>170.9</v>
      </c>
      <c r="I32" s="507">
        <v>168.5</v>
      </c>
      <c r="J32" s="507">
        <v>157</v>
      </c>
      <c r="K32" s="507">
        <v>156.5</v>
      </c>
      <c r="L32" s="507">
        <v>160</v>
      </c>
      <c r="M32" s="507">
        <v>13.6</v>
      </c>
      <c r="N32" s="507">
        <v>14.4</v>
      </c>
      <c r="O32" s="507">
        <v>8.5</v>
      </c>
    </row>
    <row r="33" spans="2:15" ht="16.5" customHeight="1">
      <c r="B33" s="427" t="s">
        <v>681</v>
      </c>
      <c r="C33" s="207" t="s">
        <v>254</v>
      </c>
      <c r="D33" s="507">
        <v>21.5</v>
      </c>
      <c r="E33" s="507">
        <v>21.6</v>
      </c>
      <c r="F33" s="507">
        <v>21.3</v>
      </c>
      <c r="G33" s="507">
        <v>197.7</v>
      </c>
      <c r="H33" s="507">
        <v>202.6</v>
      </c>
      <c r="I33" s="507">
        <v>165.4</v>
      </c>
      <c r="J33" s="507">
        <v>166.9</v>
      </c>
      <c r="K33" s="507">
        <v>168.9</v>
      </c>
      <c r="L33" s="507">
        <v>154.1</v>
      </c>
      <c r="M33" s="507">
        <v>30.8</v>
      </c>
      <c r="N33" s="507">
        <v>33.7</v>
      </c>
      <c r="O33" s="507">
        <v>11.3</v>
      </c>
    </row>
    <row r="34" spans="2:15" ht="16.5" customHeight="1">
      <c r="B34" s="427" t="s">
        <v>682</v>
      </c>
      <c r="C34" s="207" t="s">
        <v>255</v>
      </c>
      <c r="D34" s="507">
        <v>20.6</v>
      </c>
      <c r="E34" s="507">
        <v>20.7</v>
      </c>
      <c r="F34" s="507">
        <v>19.8</v>
      </c>
      <c r="G34" s="507">
        <v>173.9</v>
      </c>
      <c r="H34" s="507">
        <v>175</v>
      </c>
      <c r="I34" s="507">
        <v>165.2</v>
      </c>
      <c r="J34" s="507">
        <v>153.9</v>
      </c>
      <c r="K34" s="507">
        <v>154.2</v>
      </c>
      <c r="L34" s="507">
        <v>151.3</v>
      </c>
      <c r="M34" s="507">
        <v>20</v>
      </c>
      <c r="N34" s="507">
        <v>20.8</v>
      </c>
      <c r="O34" s="507">
        <v>13.9</v>
      </c>
    </row>
    <row r="35" spans="2:15" ht="16.5" customHeight="1">
      <c r="B35" s="427" t="s">
        <v>683</v>
      </c>
      <c r="C35" s="207" t="s">
        <v>256</v>
      </c>
      <c r="D35" s="507">
        <v>21.7</v>
      </c>
      <c r="E35" s="507">
        <v>22.5</v>
      </c>
      <c r="F35" s="507">
        <v>19.8</v>
      </c>
      <c r="G35" s="507">
        <v>184.6</v>
      </c>
      <c r="H35" s="507">
        <v>197.8</v>
      </c>
      <c r="I35" s="507">
        <v>150.6</v>
      </c>
      <c r="J35" s="507">
        <v>163.5</v>
      </c>
      <c r="K35" s="507">
        <v>172.9</v>
      </c>
      <c r="L35" s="507">
        <v>139.2</v>
      </c>
      <c r="M35" s="507">
        <v>21.1</v>
      </c>
      <c r="N35" s="507">
        <v>24.9</v>
      </c>
      <c r="O35" s="507">
        <v>11.4</v>
      </c>
    </row>
    <row r="36" spans="2:15" ht="16.5" customHeight="1">
      <c r="B36" s="427" t="s">
        <v>684</v>
      </c>
      <c r="C36" s="207" t="s">
        <v>316</v>
      </c>
      <c r="D36" s="507">
        <v>20.6</v>
      </c>
      <c r="E36" s="507">
        <v>20.7</v>
      </c>
      <c r="F36" s="507">
        <v>19.4</v>
      </c>
      <c r="G36" s="507">
        <v>181.2</v>
      </c>
      <c r="H36" s="507">
        <v>185.1</v>
      </c>
      <c r="I36" s="507">
        <v>151.3</v>
      </c>
      <c r="J36" s="507">
        <v>155.4</v>
      </c>
      <c r="K36" s="507">
        <v>157.6</v>
      </c>
      <c r="L36" s="507">
        <v>138.3</v>
      </c>
      <c r="M36" s="507">
        <v>25.8</v>
      </c>
      <c r="N36" s="507">
        <v>27.5</v>
      </c>
      <c r="O36" s="507">
        <v>13</v>
      </c>
    </row>
    <row r="37" spans="2:15" ht="16.5" customHeight="1">
      <c r="B37" s="427" t="s">
        <v>685</v>
      </c>
      <c r="C37" s="207" t="s">
        <v>317</v>
      </c>
      <c r="D37" s="507">
        <v>21.4</v>
      </c>
      <c r="E37" s="507">
        <v>21.4</v>
      </c>
      <c r="F37" s="507">
        <v>21.3</v>
      </c>
      <c r="G37" s="507">
        <v>185.7</v>
      </c>
      <c r="H37" s="507">
        <v>191.2</v>
      </c>
      <c r="I37" s="507">
        <v>160.1</v>
      </c>
      <c r="J37" s="507">
        <v>165.4</v>
      </c>
      <c r="K37" s="507">
        <v>168.6</v>
      </c>
      <c r="L37" s="507">
        <v>150.4</v>
      </c>
      <c r="M37" s="507">
        <v>20.3</v>
      </c>
      <c r="N37" s="507">
        <v>22.6</v>
      </c>
      <c r="O37" s="507">
        <v>9.7</v>
      </c>
    </row>
    <row r="38" spans="2:15" ht="16.5" customHeight="1">
      <c r="B38" s="427" t="s">
        <v>686</v>
      </c>
      <c r="C38" s="207" t="s">
        <v>318</v>
      </c>
      <c r="D38" s="507">
        <v>20.4</v>
      </c>
      <c r="E38" s="507">
        <v>20.6</v>
      </c>
      <c r="F38" s="507">
        <v>20.1</v>
      </c>
      <c r="G38" s="507">
        <v>172.8</v>
      </c>
      <c r="H38" s="507">
        <v>178.1</v>
      </c>
      <c r="I38" s="507">
        <v>160.3</v>
      </c>
      <c r="J38" s="507">
        <v>155</v>
      </c>
      <c r="K38" s="507">
        <v>157.6</v>
      </c>
      <c r="L38" s="507">
        <v>148.8</v>
      </c>
      <c r="M38" s="507">
        <v>17.8</v>
      </c>
      <c r="N38" s="507">
        <v>20.5</v>
      </c>
      <c r="O38" s="507">
        <v>11.5</v>
      </c>
    </row>
    <row r="39" spans="2:15" ht="16.5" customHeight="1">
      <c r="B39" s="427" t="s">
        <v>687</v>
      </c>
      <c r="C39" s="207" t="s">
        <v>319</v>
      </c>
      <c r="D39" s="507">
        <v>20.2</v>
      </c>
      <c r="E39" s="507">
        <v>20.7</v>
      </c>
      <c r="F39" s="507">
        <v>19.6</v>
      </c>
      <c r="G39" s="507">
        <v>163.5</v>
      </c>
      <c r="H39" s="507">
        <v>177.4</v>
      </c>
      <c r="I39" s="507">
        <v>146</v>
      </c>
      <c r="J39" s="507">
        <v>149.8</v>
      </c>
      <c r="K39" s="507">
        <v>159.6</v>
      </c>
      <c r="L39" s="507">
        <v>137.5</v>
      </c>
      <c r="M39" s="507">
        <v>13.7</v>
      </c>
      <c r="N39" s="507">
        <v>17.8</v>
      </c>
      <c r="O39" s="507">
        <v>8.5</v>
      </c>
    </row>
    <row r="40" spans="2:15" ht="16.5" customHeight="1">
      <c r="B40" s="427" t="s">
        <v>696</v>
      </c>
      <c r="C40" s="207" t="s">
        <v>320</v>
      </c>
      <c r="D40" s="507">
        <v>20.1</v>
      </c>
      <c r="E40" s="507">
        <v>20.1</v>
      </c>
      <c r="F40" s="507">
        <v>20.3</v>
      </c>
      <c r="G40" s="507">
        <v>168.6</v>
      </c>
      <c r="H40" s="507">
        <v>174.1</v>
      </c>
      <c r="I40" s="507">
        <v>158.1</v>
      </c>
      <c r="J40" s="507">
        <v>154.2</v>
      </c>
      <c r="K40" s="507">
        <v>156.3</v>
      </c>
      <c r="L40" s="507">
        <v>150.2</v>
      </c>
      <c r="M40" s="507">
        <v>14.4</v>
      </c>
      <c r="N40" s="507">
        <v>17.8</v>
      </c>
      <c r="O40" s="507">
        <v>7.9</v>
      </c>
    </row>
    <row r="41" spans="2:15" ht="16.5" customHeight="1">
      <c r="B41" s="427" t="s">
        <v>697</v>
      </c>
      <c r="C41" s="207" t="s">
        <v>321</v>
      </c>
      <c r="D41" s="507">
        <v>19.4</v>
      </c>
      <c r="E41" s="507">
        <v>19.8</v>
      </c>
      <c r="F41" s="507">
        <v>18.6</v>
      </c>
      <c r="G41" s="507">
        <v>166.6</v>
      </c>
      <c r="H41" s="507">
        <v>172.7</v>
      </c>
      <c r="I41" s="507">
        <v>153.4</v>
      </c>
      <c r="J41" s="507">
        <v>150</v>
      </c>
      <c r="K41" s="507">
        <v>154.1</v>
      </c>
      <c r="L41" s="507">
        <v>141.1</v>
      </c>
      <c r="M41" s="507">
        <v>16.6</v>
      </c>
      <c r="N41" s="507">
        <v>18.6</v>
      </c>
      <c r="O41" s="507">
        <v>12.3</v>
      </c>
    </row>
    <row r="42" spans="2:15" ht="16.5" customHeight="1">
      <c r="B42" s="427" t="s">
        <v>698</v>
      </c>
      <c r="C42" s="207" t="s">
        <v>322</v>
      </c>
      <c r="D42" s="507">
        <v>20.5</v>
      </c>
      <c r="E42" s="507">
        <v>20.7</v>
      </c>
      <c r="F42" s="507">
        <v>19.8</v>
      </c>
      <c r="G42" s="507">
        <v>182.7</v>
      </c>
      <c r="H42" s="507">
        <v>187.4</v>
      </c>
      <c r="I42" s="507">
        <v>163.1</v>
      </c>
      <c r="J42" s="507">
        <v>161.1</v>
      </c>
      <c r="K42" s="507">
        <v>163.8</v>
      </c>
      <c r="L42" s="507">
        <v>150</v>
      </c>
      <c r="M42" s="507">
        <v>21.6</v>
      </c>
      <c r="N42" s="507">
        <v>23.6</v>
      </c>
      <c r="O42" s="507">
        <v>13.1</v>
      </c>
    </row>
    <row r="43" spans="2:15" ht="16.5" customHeight="1">
      <c r="B43" s="427" t="s">
        <v>699</v>
      </c>
      <c r="C43" s="446" t="s">
        <v>6</v>
      </c>
      <c r="D43" s="507">
        <v>19.9</v>
      </c>
      <c r="E43" s="507">
        <v>20.8</v>
      </c>
      <c r="F43" s="507">
        <v>18.8</v>
      </c>
      <c r="G43" s="507">
        <v>154.1</v>
      </c>
      <c r="H43" s="507">
        <v>171.9</v>
      </c>
      <c r="I43" s="507">
        <v>132.9</v>
      </c>
      <c r="J43" s="507">
        <v>140.1</v>
      </c>
      <c r="K43" s="507">
        <v>153.2</v>
      </c>
      <c r="L43" s="507">
        <v>124.5</v>
      </c>
      <c r="M43" s="507">
        <v>14</v>
      </c>
      <c r="N43" s="507">
        <v>18.7</v>
      </c>
      <c r="O43" s="507">
        <v>8.4</v>
      </c>
    </row>
    <row r="44" spans="2:15" ht="16.5" customHeight="1">
      <c r="B44" s="424" t="s">
        <v>537</v>
      </c>
      <c r="C44" s="521" t="s">
        <v>4</v>
      </c>
      <c r="D44" s="505">
        <v>20.5</v>
      </c>
      <c r="E44" s="505">
        <v>21.5</v>
      </c>
      <c r="F44" s="505">
        <v>18.9</v>
      </c>
      <c r="G44" s="505">
        <v>162.5</v>
      </c>
      <c r="H44" s="505">
        <v>176.2</v>
      </c>
      <c r="I44" s="505">
        <v>139.3</v>
      </c>
      <c r="J44" s="505">
        <v>154.2</v>
      </c>
      <c r="K44" s="505">
        <v>165.2</v>
      </c>
      <c r="L44" s="505">
        <v>135.6</v>
      </c>
      <c r="M44" s="505">
        <v>8.3</v>
      </c>
      <c r="N44" s="505">
        <v>11</v>
      </c>
      <c r="O44" s="505">
        <v>3.7</v>
      </c>
    </row>
    <row r="45" spans="2:15" ht="16.5" customHeight="1">
      <c r="B45" s="428" t="s">
        <v>538</v>
      </c>
      <c r="C45" s="522" t="s">
        <v>5</v>
      </c>
      <c r="D45" s="509">
        <v>18.9</v>
      </c>
      <c r="E45" s="509">
        <v>20.3</v>
      </c>
      <c r="F45" s="509">
        <v>18.3</v>
      </c>
      <c r="G45" s="509">
        <v>123.8</v>
      </c>
      <c r="H45" s="509">
        <v>152.8</v>
      </c>
      <c r="I45" s="509">
        <v>110.8</v>
      </c>
      <c r="J45" s="509">
        <v>118.7</v>
      </c>
      <c r="K45" s="509">
        <v>143.2</v>
      </c>
      <c r="L45" s="509">
        <v>107.7</v>
      </c>
      <c r="M45" s="509">
        <v>5.1</v>
      </c>
      <c r="N45" s="509">
        <v>9.6</v>
      </c>
      <c r="O45" s="509">
        <v>3.1</v>
      </c>
    </row>
    <row r="46" spans="2:15" ht="16.5" customHeight="1">
      <c r="B46" s="426" t="s">
        <v>539</v>
      </c>
      <c r="C46" s="206" t="s">
        <v>265</v>
      </c>
      <c r="D46" s="503">
        <v>18.5</v>
      </c>
      <c r="E46" s="503">
        <v>20.2</v>
      </c>
      <c r="F46" s="503">
        <v>17.1</v>
      </c>
      <c r="G46" s="503">
        <v>128.6</v>
      </c>
      <c r="H46" s="503">
        <v>160.3</v>
      </c>
      <c r="I46" s="503">
        <v>103.7</v>
      </c>
      <c r="J46" s="503">
        <v>119.1</v>
      </c>
      <c r="K46" s="503">
        <v>146.1</v>
      </c>
      <c r="L46" s="503">
        <v>97.9</v>
      </c>
      <c r="M46" s="503">
        <v>9.5</v>
      </c>
      <c r="N46" s="503">
        <v>14.2</v>
      </c>
      <c r="O46" s="503">
        <v>5.8</v>
      </c>
    </row>
    <row r="47" spans="2:15" ht="16.5" customHeight="1">
      <c r="B47" s="427" t="s">
        <v>540</v>
      </c>
      <c r="C47" s="207" t="s">
        <v>323</v>
      </c>
      <c r="D47" s="507">
        <v>15.2</v>
      </c>
      <c r="E47" s="507">
        <v>16.5</v>
      </c>
      <c r="F47" s="507">
        <v>14.6</v>
      </c>
      <c r="G47" s="507">
        <v>94</v>
      </c>
      <c r="H47" s="507">
        <v>117.2</v>
      </c>
      <c r="I47" s="507">
        <v>81.9</v>
      </c>
      <c r="J47" s="507">
        <v>90.5</v>
      </c>
      <c r="K47" s="507">
        <v>110.7</v>
      </c>
      <c r="L47" s="507">
        <v>80</v>
      </c>
      <c r="M47" s="507">
        <v>3.5</v>
      </c>
      <c r="N47" s="507">
        <v>6.5</v>
      </c>
      <c r="O47" s="507">
        <v>1.9</v>
      </c>
    </row>
    <row r="48" spans="2:15" ht="16.5" customHeight="1">
      <c r="B48" s="424" t="s">
        <v>541</v>
      </c>
      <c r="C48" s="205" t="s">
        <v>266</v>
      </c>
      <c r="D48" s="505">
        <v>19.3</v>
      </c>
      <c r="E48" s="505">
        <v>20.2</v>
      </c>
      <c r="F48" s="505">
        <v>19</v>
      </c>
      <c r="G48" s="505">
        <v>146</v>
      </c>
      <c r="H48" s="505">
        <v>159.1</v>
      </c>
      <c r="I48" s="505">
        <v>141.6</v>
      </c>
      <c r="J48" s="505">
        <v>139.7</v>
      </c>
      <c r="K48" s="505">
        <v>149.9</v>
      </c>
      <c r="L48" s="505">
        <v>136.3</v>
      </c>
      <c r="M48" s="505">
        <v>6.3</v>
      </c>
      <c r="N48" s="505">
        <v>9.2</v>
      </c>
      <c r="O48" s="505">
        <v>5.3</v>
      </c>
    </row>
    <row r="49" spans="2:15" ht="16.5" customHeight="1">
      <c r="B49" s="428" t="s">
        <v>542</v>
      </c>
      <c r="C49" s="204" t="s">
        <v>324</v>
      </c>
      <c r="D49" s="509">
        <v>18.7</v>
      </c>
      <c r="E49" s="509">
        <v>18.8</v>
      </c>
      <c r="F49" s="509">
        <v>18.7</v>
      </c>
      <c r="G49" s="509">
        <v>145.7</v>
      </c>
      <c r="H49" s="509">
        <v>152.8</v>
      </c>
      <c r="I49" s="509">
        <v>144.6</v>
      </c>
      <c r="J49" s="509">
        <v>139.9</v>
      </c>
      <c r="K49" s="509">
        <v>143.4</v>
      </c>
      <c r="L49" s="509">
        <v>139.3</v>
      </c>
      <c r="M49" s="509">
        <v>5.8</v>
      </c>
      <c r="N49" s="509">
        <v>9.4</v>
      </c>
      <c r="O49" s="509">
        <v>5.3</v>
      </c>
    </row>
    <row r="50" spans="2:15" ht="16.5" customHeight="1">
      <c r="B50" s="426" t="s">
        <v>543</v>
      </c>
      <c r="C50" s="206" t="s">
        <v>325</v>
      </c>
      <c r="D50" s="503">
        <v>17.7</v>
      </c>
      <c r="E50" s="503">
        <v>18.3</v>
      </c>
      <c r="F50" s="503">
        <v>17.2</v>
      </c>
      <c r="G50" s="503">
        <v>138.7</v>
      </c>
      <c r="H50" s="503">
        <v>151.8</v>
      </c>
      <c r="I50" s="503">
        <v>127.2</v>
      </c>
      <c r="J50" s="503">
        <v>129.9</v>
      </c>
      <c r="K50" s="503">
        <v>138.1</v>
      </c>
      <c r="L50" s="503">
        <v>122.7</v>
      </c>
      <c r="M50" s="503">
        <v>8.8</v>
      </c>
      <c r="N50" s="503">
        <v>13.7</v>
      </c>
      <c r="O50" s="503">
        <v>4.5</v>
      </c>
    </row>
    <row r="51" spans="2:15" ht="16.5" customHeight="1">
      <c r="B51" s="427" t="s">
        <v>544</v>
      </c>
      <c r="C51" s="207" t="s">
        <v>326</v>
      </c>
      <c r="D51" s="507">
        <v>18.7</v>
      </c>
      <c r="E51" s="507">
        <v>19.1</v>
      </c>
      <c r="F51" s="507">
        <v>18.5</v>
      </c>
      <c r="G51" s="507">
        <v>121.7</v>
      </c>
      <c r="H51" s="507">
        <v>145.5</v>
      </c>
      <c r="I51" s="507">
        <v>103.9</v>
      </c>
      <c r="J51" s="507">
        <v>115.4</v>
      </c>
      <c r="K51" s="507">
        <v>134.5</v>
      </c>
      <c r="L51" s="507">
        <v>101.1</v>
      </c>
      <c r="M51" s="507">
        <v>6.3</v>
      </c>
      <c r="N51" s="507">
        <v>11</v>
      </c>
      <c r="O51" s="507">
        <v>2.8</v>
      </c>
    </row>
    <row r="52" spans="2:15" ht="16.5" customHeight="1">
      <c r="B52" s="428" t="s">
        <v>545</v>
      </c>
      <c r="C52" s="204" t="s">
        <v>327</v>
      </c>
      <c r="D52" s="509">
        <v>22.7</v>
      </c>
      <c r="E52" s="509">
        <v>23</v>
      </c>
      <c r="F52" s="509">
        <v>21.7</v>
      </c>
      <c r="G52" s="509">
        <v>196.8</v>
      </c>
      <c r="H52" s="509">
        <v>203.3</v>
      </c>
      <c r="I52" s="509">
        <v>177.5</v>
      </c>
      <c r="J52" s="509">
        <v>185.3</v>
      </c>
      <c r="K52" s="509">
        <v>191.4</v>
      </c>
      <c r="L52" s="509">
        <v>167.1</v>
      </c>
      <c r="M52" s="509">
        <v>11.5</v>
      </c>
      <c r="N52" s="509">
        <v>11.9</v>
      </c>
      <c r="O52" s="509">
        <v>10.4</v>
      </c>
    </row>
    <row r="53" spans="2:15" ht="21.75" customHeight="1">
      <c r="B53" s="64"/>
      <c r="C53" s="393">
        <v>42826</v>
      </c>
      <c r="D53" s="201" t="s">
        <v>83</v>
      </c>
      <c r="E53" s="64"/>
      <c r="F53" s="401"/>
      <c r="H53" s="64"/>
      <c r="I53" s="64"/>
      <c r="J53" s="64"/>
      <c r="K53" s="64"/>
      <c r="L53" s="64"/>
      <c r="M53" s="64"/>
      <c r="N53" s="64"/>
      <c r="O53" s="64"/>
    </row>
    <row r="54" spans="2:15" ht="18" customHeight="1">
      <c r="B54" s="66"/>
      <c r="C54" s="68" t="s">
        <v>546</v>
      </c>
      <c r="E54" s="66"/>
      <c r="F54" s="66"/>
      <c r="G54" s="66"/>
      <c r="H54" s="66"/>
      <c r="I54" s="66"/>
      <c r="J54" s="66"/>
      <c r="K54" s="391"/>
      <c r="L54" s="66"/>
      <c r="M54" s="66"/>
      <c r="N54" s="66"/>
      <c r="O54" s="66"/>
    </row>
    <row r="55" spans="2:15" s="70" customFormat="1" ht="10.5" customHeight="1">
      <c r="B55" s="683" t="s">
        <v>472</v>
      </c>
      <c r="C55" s="684"/>
      <c r="D55" s="683" t="s">
        <v>432</v>
      </c>
      <c r="E55" s="689"/>
      <c r="F55" s="684"/>
      <c r="G55" s="683" t="s">
        <v>274</v>
      </c>
      <c r="H55" s="689"/>
      <c r="I55" s="689"/>
      <c r="J55" s="412"/>
      <c r="K55" s="412"/>
      <c r="L55" s="412"/>
      <c r="M55" s="412"/>
      <c r="N55" s="412"/>
      <c r="O55" s="413"/>
    </row>
    <row r="56" spans="2:15" s="70" customFormat="1" ht="18" customHeight="1">
      <c r="B56" s="685"/>
      <c r="C56" s="686"/>
      <c r="D56" s="690"/>
      <c r="E56" s="691"/>
      <c r="F56" s="692"/>
      <c r="G56" s="690"/>
      <c r="H56" s="691"/>
      <c r="I56" s="691"/>
      <c r="J56" s="694" t="s">
        <v>433</v>
      </c>
      <c r="K56" s="695"/>
      <c r="L56" s="695"/>
      <c r="M56" s="694" t="s">
        <v>275</v>
      </c>
      <c r="N56" s="696"/>
      <c r="O56" s="697"/>
    </row>
    <row r="57" spans="2:15" s="70" customFormat="1" ht="18" customHeight="1" thickBot="1">
      <c r="B57" s="687"/>
      <c r="C57" s="688"/>
      <c r="D57" s="72" t="s">
        <v>429</v>
      </c>
      <c r="E57" s="71" t="s">
        <v>430</v>
      </c>
      <c r="F57" s="71" t="s">
        <v>431</v>
      </c>
      <c r="G57" s="73" t="s">
        <v>429</v>
      </c>
      <c r="H57" s="71" t="s">
        <v>430</v>
      </c>
      <c r="I57" s="71" t="s">
        <v>431</v>
      </c>
      <c r="J57" s="73" t="s">
        <v>429</v>
      </c>
      <c r="K57" s="71" t="s">
        <v>430</v>
      </c>
      <c r="L57" s="71" t="s">
        <v>431</v>
      </c>
      <c r="M57" s="71" t="s">
        <v>429</v>
      </c>
      <c r="N57" s="73" t="s">
        <v>430</v>
      </c>
      <c r="O57" s="72" t="s">
        <v>431</v>
      </c>
    </row>
    <row r="58" spans="2:15" s="208" customFormat="1" ht="12" customHeight="1" thickTop="1">
      <c r="B58" s="438"/>
      <c r="C58" s="439"/>
      <c r="D58" s="209" t="s">
        <v>425</v>
      </c>
      <c r="E58" s="210" t="s">
        <v>425</v>
      </c>
      <c r="F58" s="210" t="s">
        <v>425</v>
      </c>
      <c r="G58" s="211" t="s">
        <v>426</v>
      </c>
      <c r="H58" s="211" t="s">
        <v>426</v>
      </c>
      <c r="I58" s="211" t="s">
        <v>426</v>
      </c>
      <c r="J58" s="211" t="s">
        <v>426</v>
      </c>
      <c r="K58" s="211" t="s">
        <v>426</v>
      </c>
      <c r="L58" s="211" t="s">
        <v>426</v>
      </c>
      <c r="M58" s="211" t="s">
        <v>426</v>
      </c>
      <c r="N58" s="211" t="s">
        <v>426</v>
      </c>
      <c r="O58" s="211" t="s">
        <v>426</v>
      </c>
    </row>
    <row r="59" spans="2:15" ht="16.5" customHeight="1">
      <c r="B59" s="445" t="s">
        <v>267</v>
      </c>
      <c r="C59" s="437" t="s">
        <v>238</v>
      </c>
      <c r="D59" s="503">
        <v>19.7</v>
      </c>
      <c r="E59" s="503">
        <v>20.5</v>
      </c>
      <c r="F59" s="503">
        <v>18.7</v>
      </c>
      <c r="G59" s="503">
        <v>159.2</v>
      </c>
      <c r="H59" s="503">
        <v>176.5</v>
      </c>
      <c r="I59" s="503">
        <v>136.6</v>
      </c>
      <c r="J59" s="503">
        <v>143.8</v>
      </c>
      <c r="K59" s="503">
        <v>154.9</v>
      </c>
      <c r="L59" s="503">
        <v>129.3</v>
      </c>
      <c r="M59" s="503">
        <v>15.4</v>
      </c>
      <c r="N59" s="503">
        <v>21.6</v>
      </c>
      <c r="O59" s="503">
        <v>7.3</v>
      </c>
    </row>
    <row r="60" spans="2:15" ht="16.5" customHeight="1">
      <c r="B60" s="441" t="s">
        <v>620</v>
      </c>
      <c r="C60" s="202" t="s">
        <v>239</v>
      </c>
      <c r="D60" s="504">
        <v>23.2</v>
      </c>
      <c r="E60" s="505">
        <v>23.5</v>
      </c>
      <c r="F60" s="505">
        <v>21.1</v>
      </c>
      <c r="G60" s="505">
        <v>184.4</v>
      </c>
      <c r="H60" s="505">
        <v>187.8</v>
      </c>
      <c r="I60" s="505">
        <v>160.5</v>
      </c>
      <c r="J60" s="505">
        <v>171</v>
      </c>
      <c r="K60" s="505">
        <v>173.7</v>
      </c>
      <c r="L60" s="505">
        <v>152</v>
      </c>
      <c r="M60" s="505">
        <v>13.4</v>
      </c>
      <c r="N60" s="505">
        <v>14.1</v>
      </c>
      <c r="O60" s="505">
        <v>8.5</v>
      </c>
    </row>
    <row r="61" spans="2:15" ht="16.5" customHeight="1">
      <c r="B61" s="442" t="s">
        <v>621</v>
      </c>
      <c r="C61" s="203" t="s">
        <v>240</v>
      </c>
      <c r="D61" s="506">
        <v>20.5</v>
      </c>
      <c r="E61" s="507">
        <v>20.7</v>
      </c>
      <c r="F61" s="507">
        <v>19.9</v>
      </c>
      <c r="G61" s="507">
        <v>178</v>
      </c>
      <c r="H61" s="507">
        <v>184.4</v>
      </c>
      <c r="I61" s="507">
        <v>159.5</v>
      </c>
      <c r="J61" s="507">
        <v>157.9</v>
      </c>
      <c r="K61" s="507">
        <v>161.4</v>
      </c>
      <c r="L61" s="507">
        <v>147.7</v>
      </c>
      <c r="M61" s="507">
        <v>20.1</v>
      </c>
      <c r="N61" s="507">
        <v>23</v>
      </c>
      <c r="O61" s="507">
        <v>11.8</v>
      </c>
    </row>
    <row r="62" spans="2:15" ht="16.5" customHeight="1">
      <c r="B62" s="443" t="s">
        <v>622</v>
      </c>
      <c r="C62" s="203" t="s">
        <v>241</v>
      </c>
      <c r="D62" s="506">
        <v>19.2</v>
      </c>
      <c r="E62" s="507">
        <v>19.2</v>
      </c>
      <c r="F62" s="507">
        <v>19</v>
      </c>
      <c r="G62" s="507">
        <v>155.8</v>
      </c>
      <c r="H62" s="507">
        <v>158.1</v>
      </c>
      <c r="I62" s="507">
        <v>144.8</v>
      </c>
      <c r="J62" s="507">
        <v>144.1</v>
      </c>
      <c r="K62" s="507">
        <v>145.5</v>
      </c>
      <c r="L62" s="507">
        <v>137.4</v>
      </c>
      <c r="M62" s="507">
        <v>11.7</v>
      </c>
      <c r="N62" s="507">
        <v>12.6</v>
      </c>
      <c r="O62" s="507">
        <v>7.4</v>
      </c>
    </row>
    <row r="63" spans="2:15" ht="16.5" customHeight="1">
      <c r="B63" s="442" t="s">
        <v>623</v>
      </c>
      <c r="C63" s="203" t="s">
        <v>242</v>
      </c>
      <c r="D63" s="506">
        <v>19.8</v>
      </c>
      <c r="E63" s="507">
        <v>20</v>
      </c>
      <c r="F63" s="507">
        <v>19.5</v>
      </c>
      <c r="G63" s="507">
        <v>155.7</v>
      </c>
      <c r="H63" s="507">
        <v>159</v>
      </c>
      <c r="I63" s="507">
        <v>148.2</v>
      </c>
      <c r="J63" s="507">
        <v>144.6</v>
      </c>
      <c r="K63" s="507">
        <v>146.4</v>
      </c>
      <c r="L63" s="507">
        <v>140.4</v>
      </c>
      <c r="M63" s="507">
        <v>11.1</v>
      </c>
      <c r="N63" s="507">
        <v>12.6</v>
      </c>
      <c r="O63" s="507">
        <v>7.8</v>
      </c>
    </row>
    <row r="64" spans="2:15" ht="16.5" customHeight="1">
      <c r="B64" s="442" t="s">
        <v>624</v>
      </c>
      <c r="C64" s="203" t="s">
        <v>298</v>
      </c>
      <c r="D64" s="506">
        <v>21.3</v>
      </c>
      <c r="E64" s="507">
        <v>21.5</v>
      </c>
      <c r="F64" s="507">
        <v>20.1</v>
      </c>
      <c r="G64" s="507">
        <v>181.8</v>
      </c>
      <c r="H64" s="507">
        <v>187.5</v>
      </c>
      <c r="I64" s="507">
        <v>151.9</v>
      </c>
      <c r="J64" s="507">
        <v>150.6</v>
      </c>
      <c r="K64" s="507">
        <v>153.5</v>
      </c>
      <c r="L64" s="507">
        <v>135.4</v>
      </c>
      <c r="M64" s="507">
        <v>31.2</v>
      </c>
      <c r="N64" s="507">
        <v>34</v>
      </c>
      <c r="O64" s="507">
        <v>16.5</v>
      </c>
    </row>
    <row r="65" spans="2:15" ht="16.5" customHeight="1">
      <c r="B65" s="442" t="s">
        <v>625</v>
      </c>
      <c r="C65" s="203" t="s">
        <v>299</v>
      </c>
      <c r="D65" s="506">
        <v>19.4</v>
      </c>
      <c r="E65" s="507">
        <v>20.3</v>
      </c>
      <c r="F65" s="507">
        <v>18.9</v>
      </c>
      <c r="G65" s="507">
        <v>135.9</v>
      </c>
      <c r="H65" s="507">
        <v>161.1</v>
      </c>
      <c r="I65" s="507">
        <v>121.6</v>
      </c>
      <c r="J65" s="507">
        <v>129.2</v>
      </c>
      <c r="K65" s="507">
        <v>148.7</v>
      </c>
      <c r="L65" s="507">
        <v>118.1</v>
      </c>
      <c r="M65" s="507">
        <v>6.7</v>
      </c>
      <c r="N65" s="507">
        <v>12.4</v>
      </c>
      <c r="O65" s="507">
        <v>3.5</v>
      </c>
    </row>
    <row r="66" spans="2:15" ht="16.5" customHeight="1">
      <c r="B66" s="442" t="s">
        <v>626</v>
      </c>
      <c r="C66" s="203" t="s">
        <v>300</v>
      </c>
      <c r="D66" s="506">
        <v>18.4</v>
      </c>
      <c r="E66" s="507">
        <v>19.6</v>
      </c>
      <c r="F66" s="507">
        <v>17.6</v>
      </c>
      <c r="G66" s="507">
        <v>140.6</v>
      </c>
      <c r="H66" s="507">
        <v>159.1</v>
      </c>
      <c r="I66" s="507">
        <v>127.8</v>
      </c>
      <c r="J66" s="507">
        <v>131</v>
      </c>
      <c r="K66" s="507">
        <v>143.5</v>
      </c>
      <c r="L66" s="507">
        <v>122.3</v>
      </c>
      <c r="M66" s="507">
        <v>9.6</v>
      </c>
      <c r="N66" s="507">
        <v>15.6</v>
      </c>
      <c r="O66" s="507">
        <v>5.5</v>
      </c>
    </row>
    <row r="67" spans="2:15" ht="16.5" customHeight="1">
      <c r="B67" s="442" t="s">
        <v>627</v>
      </c>
      <c r="C67" s="203" t="s">
        <v>301</v>
      </c>
      <c r="D67" s="506">
        <v>20.2</v>
      </c>
      <c r="E67" s="507">
        <v>20.9</v>
      </c>
      <c r="F67" s="507">
        <v>18.7</v>
      </c>
      <c r="G67" s="507">
        <v>161.3</v>
      </c>
      <c r="H67" s="507">
        <v>173.2</v>
      </c>
      <c r="I67" s="507">
        <v>136.4</v>
      </c>
      <c r="J67" s="507">
        <v>148</v>
      </c>
      <c r="K67" s="507">
        <v>158</v>
      </c>
      <c r="L67" s="507">
        <v>127</v>
      </c>
      <c r="M67" s="507">
        <v>13.3</v>
      </c>
      <c r="N67" s="507">
        <v>15.2</v>
      </c>
      <c r="O67" s="507">
        <v>9.4</v>
      </c>
    </row>
    <row r="68" spans="2:15" ht="16.5" customHeight="1">
      <c r="B68" s="442" t="s">
        <v>268</v>
      </c>
      <c r="C68" s="203" t="s">
        <v>302</v>
      </c>
      <c r="D68" s="506">
        <v>20.9</v>
      </c>
      <c r="E68" s="507">
        <v>21.2</v>
      </c>
      <c r="F68" s="507">
        <v>20.3</v>
      </c>
      <c r="G68" s="507">
        <v>167.2</v>
      </c>
      <c r="H68" s="507">
        <v>181.7</v>
      </c>
      <c r="I68" s="507">
        <v>143</v>
      </c>
      <c r="J68" s="507">
        <v>156.1</v>
      </c>
      <c r="K68" s="507">
        <v>167.1</v>
      </c>
      <c r="L68" s="507">
        <v>137.7</v>
      </c>
      <c r="M68" s="507">
        <v>11.1</v>
      </c>
      <c r="N68" s="507">
        <v>14.6</v>
      </c>
      <c r="O68" s="507">
        <v>5.3</v>
      </c>
    </row>
    <row r="69" spans="2:15" ht="16.5" customHeight="1">
      <c r="B69" s="442" t="s">
        <v>628</v>
      </c>
      <c r="C69" s="203" t="s">
        <v>303</v>
      </c>
      <c r="D69" s="506">
        <v>17.2</v>
      </c>
      <c r="E69" s="507">
        <v>19</v>
      </c>
      <c r="F69" s="507">
        <v>16.3</v>
      </c>
      <c r="G69" s="507">
        <v>111.4</v>
      </c>
      <c r="H69" s="507">
        <v>144.9</v>
      </c>
      <c r="I69" s="507">
        <v>94.6</v>
      </c>
      <c r="J69" s="507">
        <v>105.3</v>
      </c>
      <c r="K69" s="507">
        <v>133.7</v>
      </c>
      <c r="L69" s="507">
        <v>91.1</v>
      </c>
      <c r="M69" s="507">
        <v>6.1</v>
      </c>
      <c r="N69" s="507">
        <v>11.2</v>
      </c>
      <c r="O69" s="507">
        <v>3.5</v>
      </c>
    </row>
    <row r="70" spans="2:15" ht="16.5" customHeight="1">
      <c r="B70" s="442" t="s">
        <v>629</v>
      </c>
      <c r="C70" s="203" t="s">
        <v>304</v>
      </c>
      <c r="D70" s="506">
        <v>18.1</v>
      </c>
      <c r="E70" s="507">
        <v>18.5</v>
      </c>
      <c r="F70" s="507">
        <v>17.8</v>
      </c>
      <c r="G70" s="507">
        <v>132.5</v>
      </c>
      <c r="H70" s="507">
        <v>138.7</v>
      </c>
      <c r="I70" s="507">
        <v>128.1</v>
      </c>
      <c r="J70" s="507">
        <v>126.3</v>
      </c>
      <c r="K70" s="507">
        <v>130.4</v>
      </c>
      <c r="L70" s="507">
        <v>123.3</v>
      </c>
      <c r="M70" s="507">
        <v>6.2</v>
      </c>
      <c r="N70" s="507">
        <v>8.3</v>
      </c>
      <c r="O70" s="507">
        <v>4.8</v>
      </c>
    </row>
    <row r="71" spans="2:15" ht="16.5" customHeight="1">
      <c r="B71" s="442" t="s">
        <v>630</v>
      </c>
      <c r="C71" s="203" t="s">
        <v>305</v>
      </c>
      <c r="D71" s="506">
        <v>17.8</v>
      </c>
      <c r="E71" s="507">
        <v>19.6</v>
      </c>
      <c r="F71" s="507">
        <v>14.9</v>
      </c>
      <c r="G71" s="507">
        <v>167.9</v>
      </c>
      <c r="H71" s="507">
        <v>188.5</v>
      </c>
      <c r="I71" s="507">
        <v>134.8</v>
      </c>
      <c r="J71" s="507">
        <v>127.6</v>
      </c>
      <c r="K71" s="507">
        <v>138.5</v>
      </c>
      <c r="L71" s="507">
        <v>110</v>
      </c>
      <c r="M71" s="507">
        <v>40.3</v>
      </c>
      <c r="N71" s="507">
        <v>50</v>
      </c>
      <c r="O71" s="507">
        <v>24.8</v>
      </c>
    </row>
    <row r="72" spans="2:15" ht="16.5" customHeight="1">
      <c r="B72" s="442" t="s">
        <v>631</v>
      </c>
      <c r="C72" s="203" t="s">
        <v>306</v>
      </c>
      <c r="D72" s="506">
        <v>19.2</v>
      </c>
      <c r="E72" s="507">
        <v>19.5</v>
      </c>
      <c r="F72" s="507">
        <v>19.1</v>
      </c>
      <c r="G72" s="507">
        <v>151.8</v>
      </c>
      <c r="H72" s="507">
        <v>155.3</v>
      </c>
      <c r="I72" s="507">
        <v>150.9</v>
      </c>
      <c r="J72" s="507">
        <v>145.6</v>
      </c>
      <c r="K72" s="507">
        <v>146.1</v>
      </c>
      <c r="L72" s="507">
        <v>145.5</v>
      </c>
      <c r="M72" s="507">
        <v>6.2</v>
      </c>
      <c r="N72" s="507">
        <v>9.2</v>
      </c>
      <c r="O72" s="507">
        <v>5.4</v>
      </c>
    </row>
    <row r="73" spans="2:15" ht="16.5" customHeight="1">
      <c r="B73" s="442" t="s">
        <v>632</v>
      </c>
      <c r="C73" s="203" t="s">
        <v>243</v>
      </c>
      <c r="D73" s="506">
        <v>20.4</v>
      </c>
      <c r="E73" s="507">
        <v>20.5</v>
      </c>
      <c r="F73" s="507">
        <v>20.2</v>
      </c>
      <c r="G73" s="507">
        <v>162.2</v>
      </c>
      <c r="H73" s="507">
        <v>166.5</v>
      </c>
      <c r="I73" s="507">
        <v>154.6</v>
      </c>
      <c r="J73" s="507">
        <v>153.2</v>
      </c>
      <c r="K73" s="507">
        <v>156.5</v>
      </c>
      <c r="L73" s="507">
        <v>147.3</v>
      </c>
      <c r="M73" s="507">
        <v>9</v>
      </c>
      <c r="N73" s="507">
        <v>10</v>
      </c>
      <c r="O73" s="507">
        <v>7.3</v>
      </c>
    </row>
    <row r="74" spans="2:15" ht="16.5" customHeight="1">
      <c r="B74" s="444" t="s">
        <v>633</v>
      </c>
      <c r="C74" s="204" t="s">
        <v>307</v>
      </c>
      <c r="D74" s="508">
        <v>18.6</v>
      </c>
      <c r="E74" s="509">
        <v>19</v>
      </c>
      <c r="F74" s="509">
        <v>18.3</v>
      </c>
      <c r="G74" s="509">
        <v>128.4</v>
      </c>
      <c r="H74" s="509">
        <v>150.9</v>
      </c>
      <c r="I74" s="509">
        <v>111.1</v>
      </c>
      <c r="J74" s="509">
        <v>123.1</v>
      </c>
      <c r="K74" s="509">
        <v>142.9</v>
      </c>
      <c r="L74" s="509">
        <v>107.8</v>
      </c>
      <c r="M74" s="509">
        <v>5.3</v>
      </c>
      <c r="N74" s="509">
        <v>8</v>
      </c>
      <c r="O74" s="509">
        <v>3.3</v>
      </c>
    </row>
    <row r="75" spans="2:15" ht="16.5" customHeight="1">
      <c r="B75" s="424" t="s">
        <v>634</v>
      </c>
      <c r="C75" s="205" t="s">
        <v>308</v>
      </c>
      <c r="D75" s="505">
        <v>20.1</v>
      </c>
      <c r="E75" s="505">
        <v>20.4</v>
      </c>
      <c r="F75" s="505">
        <v>19.8</v>
      </c>
      <c r="G75" s="505">
        <v>162</v>
      </c>
      <c r="H75" s="505">
        <v>174.1</v>
      </c>
      <c r="I75" s="505">
        <v>146.7</v>
      </c>
      <c r="J75" s="505">
        <v>148.7</v>
      </c>
      <c r="K75" s="505">
        <v>156.1</v>
      </c>
      <c r="L75" s="505">
        <v>139.3</v>
      </c>
      <c r="M75" s="505">
        <v>13.3</v>
      </c>
      <c r="N75" s="505">
        <v>18</v>
      </c>
      <c r="O75" s="505">
        <v>7.4</v>
      </c>
    </row>
    <row r="76" spans="2:15" ht="16.5" customHeight="1">
      <c r="B76" s="425" t="s">
        <v>635</v>
      </c>
      <c r="C76" s="203" t="s">
        <v>245</v>
      </c>
      <c r="D76" s="510">
        <v>21.5</v>
      </c>
      <c r="E76" s="510">
        <v>21.6</v>
      </c>
      <c r="F76" s="510">
        <v>21.3</v>
      </c>
      <c r="G76" s="510">
        <v>184.6</v>
      </c>
      <c r="H76" s="510">
        <v>188.8</v>
      </c>
      <c r="I76" s="510">
        <v>173.7</v>
      </c>
      <c r="J76" s="510">
        <v>166.9</v>
      </c>
      <c r="K76" s="510">
        <v>169.1</v>
      </c>
      <c r="L76" s="510">
        <v>161</v>
      </c>
      <c r="M76" s="510">
        <v>17.7</v>
      </c>
      <c r="N76" s="510">
        <v>19.7</v>
      </c>
      <c r="O76" s="510">
        <v>12.7</v>
      </c>
    </row>
    <row r="77" spans="2:15" ht="16.5" customHeight="1">
      <c r="B77" s="426" t="s">
        <v>636</v>
      </c>
      <c r="C77" s="206" t="s">
        <v>309</v>
      </c>
      <c r="D77" s="512">
        <v>20.9</v>
      </c>
      <c r="E77" s="512">
        <v>20.9</v>
      </c>
      <c r="F77" s="512">
        <v>20.8</v>
      </c>
      <c r="G77" s="512">
        <v>179.2</v>
      </c>
      <c r="H77" s="512">
        <v>181.1</v>
      </c>
      <c r="I77" s="512">
        <v>172.3</v>
      </c>
      <c r="J77" s="512">
        <v>167.8</v>
      </c>
      <c r="K77" s="512">
        <v>167.3</v>
      </c>
      <c r="L77" s="512">
        <v>169.8</v>
      </c>
      <c r="M77" s="512">
        <v>11.4</v>
      </c>
      <c r="N77" s="512">
        <v>13.8</v>
      </c>
      <c r="O77" s="512">
        <v>2.5</v>
      </c>
    </row>
    <row r="78" spans="2:15" ht="16.5" customHeight="1">
      <c r="B78" s="427" t="s">
        <v>637</v>
      </c>
      <c r="C78" s="207" t="s">
        <v>310</v>
      </c>
      <c r="D78" s="507">
        <v>20.5</v>
      </c>
      <c r="E78" s="507">
        <v>20.7</v>
      </c>
      <c r="F78" s="507">
        <v>19.8</v>
      </c>
      <c r="G78" s="507">
        <v>173.8</v>
      </c>
      <c r="H78" s="507">
        <v>177.5</v>
      </c>
      <c r="I78" s="507">
        <v>160.2</v>
      </c>
      <c r="J78" s="507">
        <v>162.5</v>
      </c>
      <c r="K78" s="507">
        <v>164.7</v>
      </c>
      <c r="L78" s="507">
        <v>154.4</v>
      </c>
      <c r="M78" s="507">
        <v>11.3</v>
      </c>
      <c r="N78" s="507">
        <v>12.8</v>
      </c>
      <c r="O78" s="507">
        <v>5.8</v>
      </c>
    </row>
    <row r="79" spans="2:15" ht="16.5" customHeight="1">
      <c r="B79" s="427" t="s">
        <v>638</v>
      </c>
      <c r="C79" s="207" t="s">
        <v>311</v>
      </c>
      <c r="D79" s="507">
        <v>21</v>
      </c>
      <c r="E79" s="507">
        <v>21.2</v>
      </c>
      <c r="F79" s="507">
        <v>19.7</v>
      </c>
      <c r="G79" s="507">
        <v>181</v>
      </c>
      <c r="H79" s="507">
        <v>183.6</v>
      </c>
      <c r="I79" s="507">
        <v>162.6</v>
      </c>
      <c r="J79" s="507">
        <v>157</v>
      </c>
      <c r="K79" s="507">
        <v>157.9</v>
      </c>
      <c r="L79" s="507">
        <v>150.4</v>
      </c>
      <c r="M79" s="507">
        <v>24</v>
      </c>
      <c r="N79" s="507">
        <v>25.7</v>
      </c>
      <c r="O79" s="507">
        <v>12.2</v>
      </c>
    </row>
    <row r="80" spans="2:15" ht="16.5" customHeight="1">
      <c r="B80" s="427" t="s">
        <v>639</v>
      </c>
      <c r="C80" s="207" t="s">
        <v>249</v>
      </c>
      <c r="D80" s="507">
        <v>20.3</v>
      </c>
      <c r="E80" s="507">
        <v>20.4</v>
      </c>
      <c r="F80" s="507">
        <v>20.1</v>
      </c>
      <c r="G80" s="507">
        <v>177.4</v>
      </c>
      <c r="H80" s="507">
        <v>187.4</v>
      </c>
      <c r="I80" s="507">
        <v>160.8</v>
      </c>
      <c r="J80" s="507">
        <v>158.5</v>
      </c>
      <c r="K80" s="507">
        <v>163.1</v>
      </c>
      <c r="L80" s="507">
        <v>150.9</v>
      </c>
      <c r="M80" s="507">
        <v>18.9</v>
      </c>
      <c r="N80" s="507">
        <v>24.3</v>
      </c>
      <c r="O80" s="507">
        <v>9.9</v>
      </c>
    </row>
    <row r="81" spans="2:15" ht="16.5" customHeight="1">
      <c r="B81" s="427" t="s">
        <v>640</v>
      </c>
      <c r="C81" s="207" t="s">
        <v>312</v>
      </c>
      <c r="D81" s="507">
        <v>20.3</v>
      </c>
      <c r="E81" s="507">
        <v>20.4</v>
      </c>
      <c r="F81" s="507">
        <v>19.9</v>
      </c>
      <c r="G81" s="507">
        <v>169.7</v>
      </c>
      <c r="H81" s="507">
        <v>171.8</v>
      </c>
      <c r="I81" s="507">
        <v>161.8</v>
      </c>
      <c r="J81" s="507">
        <v>154.8</v>
      </c>
      <c r="K81" s="507">
        <v>155.2</v>
      </c>
      <c r="L81" s="507">
        <v>153.2</v>
      </c>
      <c r="M81" s="507">
        <v>14.9</v>
      </c>
      <c r="N81" s="507">
        <v>16.6</v>
      </c>
      <c r="O81" s="507">
        <v>8.6</v>
      </c>
    </row>
    <row r="82" spans="2:15" ht="16.5" customHeight="1">
      <c r="B82" s="427" t="s">
        <v>641</v>
      </c>
      <c r="C82" s="207" t="s">
        <v>313</v>
      </c>
      <c r="D82" s="507">
        <v>22.3</v>
      </c>
      <c r="E82" s="507">
        <v>22.6</v>
      </c>
      <c r="F82" s="507">
        <v>21.7</v>
      </c>
      <c r="G82" s="507">
        <v>202.4</v>
      </c>
      <c r="H82" s="507">
        <v>211</v>
      </c>
      <c r="I82" s="507">
        <v>186.9</v>
      </c>
      <c r="J82" s="507">
        <v>173.7</v>
      </c>
      <c r="K82" s="507">
        <v>178.2</v>
      </c>
      <c r="L82" s="507">
        <v>165.6</v>
      </c>
      <c r="M82" s="507">
        <v>28.7</v>
      </c>
      <c r="N82" s="507">
        <v>32.8</v>
      </c>
      <c r="O82" s="507">
        <v>21.3</v>
      </c>
    </row>
    <row r="83" spans="2:15" ht="16.5" customHeight="1">
      <c r="B83" s="427" t="s">
        <v>642</v>
      </c>
      <c r="C83" s="207" t="s">
        <v>314</v>
      </c>
      <c r="D83" s="507">
        <v>20.1</v>
      </c>
      <c r="E83" s="507">
        <v>20.2</v>
      </c>
      <c r="F83" s="507">
        <v>19.6</v>
      </c>
      <c r="G83" s="507">
        <v>179.9</v>
      </c>
      <c r="H83" s="507">
        <v>183.9</v>
      </c>
      <c r="I83" s="507">
        <v>164.1</v>
      </c>
      <c r="J83" s="507">
        <v>155.7</v>
      </c>
      <c r="K83" s="507">
        <v>157.4</v>
      </c>
      <c r="L83" s="507">
        <v>149.3</v>
      </c>
      <c r="M83" s="507">
        <v>24.2</v>
      </c>
      <c r="N83" s="507">
        <v>26.5</v>
      </c>
      <c r="O83" s="507">
        <v>14.8</v>
      </c>
    </row>
    <row r="84" spans="2:15" ht="16.5" customHeight="1">
      <c r="B84" s="427" t="s">
        <v>643</v>
      </c>
      <c r="C84" s="207" t="s">
        <v>315</v>
      </c>
      <c r="D84" s="507">
        <v>20.7</v>
      </c>
      <c r="E84" s="507">
        <v>20.8</v>
      </c>
      <c r="F84" s="507">
        <v>20.3</v>
      </c>
      <c r="G84" s="507">
        <v>173.8</v>
      </c>
      <c r="H84" s="507">
        <v>175</v>
      </c>
      <c r="I84" s="507">
        <v>166.9</v>
      </c>
      <c r="J84" s="507">
        <v>159.9</v>
      </c>
      <c r="K84" s="507">
        <v>160.4</v>
      </c>
      <c r="L84" s="507">
        <v>157.1</v>
      </c>
      <c r="M84" s="507">
        <v>13.9</v>
      </c>
      <c r="N84" s="507">
        <v>14.6</v>
      </c>
      <c r="O84" s="507">
        <v>9.8</v>
      </c>
    </row>
    <row r="85" spans="2:15" ht="16.5" customHeight="1">
      <c r="B85" s="427" t="s">
        <v>644</v>
      </c>
      <c r="C85" s="207" t="s">
        <v>254</v>
      </c>
      <c r="D85" s="507">
        <v>21.2</v>
      </c>
      <c r="E85" s="507">
        <v>21.2</v>
      </c>
      <c r="F85" s="507">
        <v>21.1</v>
      </c>
      <c r="G85" s="507">
        <v>201.7</v>
      </c>
      <c r="H85" s="507">
        <v>207.1</v>
      </c>
      <c r="I85" s="507">
        <v>164.7</v>
      </c>
      <c r="J85" s="507">
        <v>166.5</v>
      </c>
      <c r="K85" s="507">
        <v>168.7</v>
      </c>
      <c r="L85" s="507">
        <v>151.1</v>
      </c>
      <c r="M85" s="507">
        <v>35.2</v>
      </c>
      <c r="N85" s="507">
        <v>38.4</v>
      </c>
      <c r="O85" s="507">
        <v>13.6</v>
      </c>
    </row>
    <row r="86" spans="2:15" ht="16.5" customHeight="1">
      <c r="B86" s="427" t="s">
        <v>645</v>
      </c>
      <c r="C86" s="207" t="s">
        <v>255</v>
      </c>
      <c r="D86" s="507">
        <v>20.6</v>
      </c>
      <c r="E86" s="507">
        <v>20.7</v>
      </c>
      <c r="F86" s="507">
        <v>19.8</v>
      </c>
      <c r="G86" s="507">
        <v>173.9</v>
      </c>
      <c r="H86" s="507">
        <v>175</v>
      </c>
      <c r="I86" s="507">
        <v>165.2</v>
      </c>
      <c r="J86" s="507">
        <v>153.9</v>
      </c>
      <c r="K86" s="507">
        <v>154.2</v>
      </c>
      <c r="L86" s="507">
        <v>151.3</v>
      </c>
      <c r="M86" s="507">
        <v>20</v>
      </c>
      <c r="N86" s="507">
        <v>20.8</v>
      </c>
      <c r="O86" s="507">
        <v>13.9</v>
      </c>
    </row>
    <row r="87" spans="2:15" ht="16.5" customHeight="1">
      <c r="B87" s="427" t="s">
        <v>646</v>
      </c>
      <c r="C87" s="207" t="s">
        <v>256</v>
      </c>
      <c r="D87" s="507">
        <v>22.1</v>
      </c>
      <c r="E87" s="507">
        <v>23.1</v>
      </c>
      <c r="F87" s="507">
        <v>20.3</v>
      </c>
      <c r="G87" s="507">
        <v>195.8</v>
      </c>
      <c r="H87" s="507">
        <v>209.4</v>
      </c>
      <c r="I87" s="507">
        <v>170.6</v>
      </c>
      <c r="J87" s="507">
        <v>170.4</v>
      </c>
      <c r="K87" s="507">
        <v>180</v>
      </c>
      <c r="L87" s="507">
        <v>152.6</v>
      </c>
      <c r="M87" s="507">
        <v>25.4</v>
      </c>
      <c r="N87" s="507">
        <v>29.4</v>
      </c>
      <c r="O87" s="507">
        <v>18</v>
      </c>
    </row>
    <row r="88" spans="2:15" ht="16.5" customHeight="1">
      <c r="B88" s="427" t="s">
        <v>647</v>
      </c>
      <c r="C88" s="207" t="s">
        <v>316</v>
      </c>
      <c r="D88" s="507">
        <v>20.4</v>
      </c>
      <c r="E88" s="507">
        <v>20.5</v>
      </c>
      <c r="F88" s="507">
        <v>20.2</v>
      </c>
      <c r="G88" s="507">
        <v>185</v>
      </c>
      <c r="H88" s="507">
        <v>187.5</v>
      </c>
      <c r="I88" s="507">
        <v>164</v>
      </c>
      <c r="J88" s="507">
        <v>152.5</v>
      </c>
      <c r="K88" s="507">
        <v>153.4</v>
      </c>
      <c r="L88" s="507">
        <v>144.8</v>
      </c>
      <c r="M88" s="507">
        <v>32.5</v>
      </c>
      <c r="N88" s="507">
        <v>34.1</v>
      </c>
      <c r="O88" s="507">
        <v>19.2</v>
      </c>
    </row>
    <row r="89" spans="2:15" ht="16.5" customHeight="1">
      <c r="B89" s="427" t="s">
        <v>648</v>
      </c>
      <c r="C89" s="207" t="s">
        <v>317</v>
      </c>
      <c r="D89" s="507">
        <v>21.4</v>
      </c>
      <c r="E89" s="507">
        <v>21.5</v>
      </c>
      <c r="F89" s="507">
        <v>20.9</v>
      </c>
      <c r="G89" s="507">
        <v>194</v>
      </c>
      <c r="H89" s="507">
        <v>196.5</v>
      </c>
      <c r="I89" s="507">
        <v>178.2</v>
      </c>
      <c r="J89" s="507">
        <v>168.4</v>
      </c>
      <c r="K89" s="507">
        <v>169.3</v>
      </c>
      <c r="L89" s="507">
        <v>162.5</v>
      </c>
      <c r="M89" s="507">
        <v>25.6</v>
      </c>
      <c r="N89" s="507">
        <v>27.2</v>
      </c>
      <c r="O89" s="507">
        <v>15.7</v>
      </c>
    </row>
    <row r="90" spans="2:15" ht="16.5" customHeight="1">
      <c r="B90" s="427" t="s">
        <v>649</v>
      </c>
      <c r="C90" s="207" t="s">
        <v>318</v>
      </c>
      <c r="D90" s="507">
        <v>20.2</v>
      </c>
      <c r="E90" s="507">
        <v>20.3</v>
      </c>
      <c r="F90" s="507">
        <v>19.9</v>
      </c>
      <c r="G90" s="507">
        <v>172.2</v>
      </c>
      <c r="H90" s="507">
        <v>177.5</v>
      </c>
      <c r="I90" s="507">
        <v>161</v>
      </c>
      <c r="J90" s="507">
        <v>155.2</v>
      </c>
      <c r="K90" s="507">
        <v>157.9</v>
      </c>
      <c r="L90" s="507">
        <v>149.6</v>
      </c>
      <c r="M90" s="507">
        <v>17</v>
      </c>
      <c r="N90" s="507">
        <v>19.6</v>
      </c>
      <c r="O90" s="507">
        <v>11.4</v>
      </c>
    </row>
    <row r="91" spans="2:15" ht="16.5" customHeight="1">
      <c r="B91" s="427" t="s">
        <v>650</v>
      </c>
      <c r="C91" s="207" t="s">
        <v>319</v>
      </c>
      <c r="D91" s="507">
        <v>19.8</v>
      </c>
      <c r="E91" s="507">
        <v>20.4</v>
      </c>
      <c r="F91" s="507">
        <v>18.7</v>
      </c>
      <c r="G91" s="507">
        <v>161.7</v>
      </c>
      <c r="H91" s="507">
        <v>177.5</v>
      </c>
      <c r="I91" s="507">
        <v>136.3</v>
      </c>
      <c r="J91" s="507">
        <v>146.9</v>
      </c>
      <c r="K91" s="507">
        <v>158.9</v>
      </c>
      <c r="L91" s="507">
        <v>127.6</v>
      </c>
      <c r="M91" s="507">
        <v>14.8</v>
      </c>
      <c r="N91" s="507">
        <v>18.6</v>
      </c>
      <c r="O91" s="507">
        <v>8.7</v>
      </c>
    </row>
    <row r="92" spans="2:15" ht="16.5" customHeight="1">
      <c r="B92" s="427" t="s">
        <v>651</v>
      </c>
      <c r="C92" s="207" t="s">
        <v>320</v>
      </c>
      <c r="D92" s="507">
        <v>20.1</v>
      </c>
      <c r="E92" s="507">
        <v>20</v>
      </c>
      <c r="F92" s="507">
        <v>20.3</v>
      </c>
      <c r="G92" s="507">
        <v>174.4</v>
      </c>
      <c r="H92" s="507">
        <v>176.6</v>
      </c>
      <c r="I92" s="507">
        <v>169.7</v>
      </c>
      <c r="J92" s="507">
        <v>157.8</v>
      </c>
      <c r="K92" s="507">
        <v>157.2</v>
      </c>
      <c r="L92" s="507">
        <v>159.1</v>
      </c>
      <c r="M92" s="507">
        <v>16.6</v>
      </c>
      <c r="N92" s="507">
        <v>19.4</v>
      </c>
      <c r="O92" s="507">
        <v>10.6</v>
      </c>
    </row>
    <row r="93" spans="2:15" ht="16.5" customHeight="1">
      <c r="B93" s="427" t="s">
        <v>652</v>
      </c>
      <c r="C93" s="207" t="s">
        <v>321</v>
      </c>
      <c r="D93" s="507">
        <v>19.5</v>
      </c>
      <c r="E93" s="507">
        <v>19.9</v>
      </c>
      <c r="F93" s="507">
        <v>18.6</v>
      </c>
      <c r="G93" s="507">
        <v>167.7</v>
      </c>
      <c r="H93" s="507">
        <v>173.2</v>
      </c>
      <c r="I93" s="507">
        <v>155</v>
      </c>
      <c r="J93" s="507">
        <v>150.7</v>
      </c>
      <c r="K93" s="507">
        <v>154.5</v>
      </c>
      <c r="L93" s="507">
        <v>142.1</v>
      </c>
      <c r="M93" s="507">
        <v>17</v>
      </c>
      <c r="N93" s="507">
        <v>18.7</v>
      </c>
      <c r="O93" s="507">
        <v>12.9</v>
      </c>
    </row>
    <row r="94" spans="2:15" ht="16.5" customHeight="1">
      <c r="B94" s="427" t="s">
        <v>653</v>
      </c>
      <c r="C94" s="207" t="s">
        <v>322</v>
      </c>
      <c r="D94" s="507">
        <v>20.5</v>
      </c>
      <c r="E94" s="507">
        <v>20.6</v>
      </c>
      <c r="F94" s="507">
        <v>19.8</v>
      </c>
      <c r="G94" s="507">
        <v>184.1</v>
      </c>
      <c r="H94" s="507">
        <v>187.9</v>
      </c>
      <c r="I94" s="507">
        <v>167.1</v>
      </c>
      <c r="J94" s="507">
        <v>161.4</v>
      </c>
      <c r="K94" s="507">
        <v>163.5</v>
      </c>
      <c r="L94" s="507">
        <v>152.1</v>
      </c>
      <c r="M94" s="507">
        <v>22.7</v>
      </c>
      <c r="N94" s="507">
        <v>24.4</v>
      </c>
      <c r="O94" s="507">
        <v>15</v>
      </c>
    </row>
    <row r="95" spans="2:15" ht="16.5" customHeight="1">
      <c r="B95" s="427" t="s">
        <v>654</v>
      </c>
      <c r="C95" s="446" t="s">
        <v>6</v>
      </c>
      <c r="D95" s="507">
        <v>19.2</v>
      </c>
      <c r="E95" s="507">
        <v>20.3</v>
      </c>
      <c r="F95" s="507">
        <v>17.8</v>
      </c>
      <c r="G95" s="507">
        <v>147</v>
      </c>
      <c r="H95" s="507">
        <v>165.3</v>
      </c>
      <c r="I95" s="507">
        <v>123.6</v>
      </c>
      <c r="J95" s="507">
        <v>132.4</v>
      </c>
      <c r="K95" s="507">
        <v>146</v>
      </c>
      <c r="L95" s="507">
        <v>115</v>
      </c>
      <c r="M95" s="507">
        <v>14.6</v>
      </c>
      <c r="N95" s="507">
        <v>19.3</v>
      </c>
      <c r="O95" s="507">
        <v>8.6</v>
      </c>
    </row>
    <row r="96" spans="2:15" ht="16.5" customHeight="1">
      <c r="B96" s="424" t="s">
        <v>537</v>
      </c>
      <c r="C96" s="521" t="s">
        <v>4</v>
      </c>
      <c r="D96" s="505">
        <v>20</v>
      </c>
      <c r="E96" s="505">
        <v>21.3</v>
      </c>
      <c r="F96" s="505">
        <v>18.7</v>
      </c>
      <c r="G96" s="505">
        <v>160.7</v>
      </c>
      <c r="H96" s="505">
        <v>178.9</v>
      </c>
      <c r="I96" s="505">
        <v>143.3</v>
      </c>
      <c r="J96" s="505">
        <v>152.2</v>
      </c>
      <c r="K96" s="505">
        <v>165.6</v>
      </c>
      <c r="L96" s="505">
        <v>139.4</v>
      </c>
      <c r="M96" s="505">
        <v>8.5</v>
      </c>
      <c r="N96" s="505">
        <v>13.3</v>
      </c>
      <c r="O96" s="505">
        <v>3.9</v>
      </c>
    </row>
    <row r="97" spans="2:15" ht="16.5" customHeight="1">
      <c r="B97" s="428" t="s">
        <v>538</v>
      </c>
      <c r="C97" s="522" t="s">
        <v>5</v>
      </c>
      <c r="D97" s="509">
        <v>19.1</v>
      </c>
      <c r="E97" s="509">
        <v>19.7</v>
      </c>
      <c r="F97" s="509">
        <v>18.9</v>
      </c>
      <c r="G97" s="509">
        <v>125.8</v>
      </c>
      <c r="H97" s="509">
        <v>149.8</v>
      </c>
      <c r="I97" s="509">
        <v>115.1</v>
      </c>
      <c r="J97" s="509">
        <v>119.8</v>
      </c>
      <c r="K97" s="509">
        <v>138</v>
      </c>
      <c r="L97" s="509">
        <v>111.7</v>
      </c>
      <c r="M97" s="509">
        <v>6</v>
      </c>
      <c r="N97" s="509">
        <v>11.8</v>
      </c>
      <c r="O97" s="509">
        <v>3.4</v>
      </c>
    </row>
    <row r="98" spans="2:15" ht="16.5" customHeight="1">
      <c r="B98" s="426" t="s">
        <v>539</v>
      </c>
      <c r="C98" s="206" t="s">
        <v>265</v>
      </c>
      <c r="D98" s="503">
        <v>19.2</v>
      </c>
      <c r="E98" s="503">
        <v>20.6</v>
      </c>
      <c r="F98" s="503">
        <v>18.1</v>
      </c>
      <c r="G98" s="503">
        <v>129.9</v>
      </c>
      <c r="H98" s="503">
        <v>162.7</v>
      </c>
      <c r="I98" s="503">
        <v>106.1</v>
      </c>
      <c r="J98" s="503">
        <v>122.2</v>
      </c>
      <c r="K98" s="503">
        <v>150.9</v>
      </c>
      <c r="L98" s="503">
        <v>101.3</v>
      </c>
      <c r="M98" s="503">
        <v>7.7</v>
      </c>
      <c r="N98" s="503">
        <v>11.8</v>
      </c>
      <c r="O98" s="503">
        <v>4.8</v>
      </c>
    </row>
    <row r="99" spans="2:15" ht="16.5" customHeight="1">
      <c r="B99" s="427" t="s">
        <v>540</v>
      </c>
      <c r="C99" s="207" t="s">
        <v>323</v>
      </c>
      <c r="D99" s="507">
        <v>15.9</v>
      </c>
      <c r="E99" s="507">
        <v>17.4</v>
      </c>
      <c r="F99" s="507">
        <v>15.4</v>
      </c>
      <c r="G99" s="507">
        <v>99</v>
      </c>
      <c r="H99" s="507">
        <v>126.7</v>
      </c>
      <c r="I99" s="507">
        <v>88.6</v>
      </c>
      <c r="J99" s="507">
        <v>94</v>
      </c>
      <c r="K99" s="507">
        <v>116.1</v>
      </c>
      <c r="L99" s="507">
        <v>85.7</v>
      </c>
      <c r="M99" s="507">
        <v>5</v>
      </c>
      <c r="N99" s="507">
        <v>10.6</v>
      </c>
      <c r="O99" s="507">
        <v>2.9</v>
      </c>
    </row>
    <row r="100" spans="2:15" ht="16.5" customHeight="1">
      <c r="B100" s="424" t="s">
        <v>541</v>
      </c>
      <c r="C100" s="205" t="s">
        <v>266</v>
      </c>
      <c r="D100" s="505">
        <v>19.2</v>
      </c>
      <c r="E100" s="505">
        <v>20.3</v>
      </c>
      <c r="F100" s="505">
        <v>18.8</v>
      </c>
      <c r="G100" s="505">
        <v>148.4</v>
      </c>
      <c r="H100" s="505">
        <v>158.9</v>
      </c>
      <c r="I100" s="505">
        <v>144.1</v>
      </c>
      <c r="J100" s="505">
        <v>142</v>
      </c>
      <c r="K100" s="505">
        <v>149.7</v>
      </c>
      <c r="L100" s="505">
        <v>138.9</v>
      </c>
      <c r="M100" s="505">
        <v>6.4</v>
      </c>
      <c r="N100" s="505">
        <v>9.2</v>
      </c>
      <c r="O100" s="505">
        <v>5.2</v>
      </c>
    </row>
    <row r="101" spans="2:15" ht="16.5" customHeight="1">
      <c r="B101" s="428" t="s">
        <v>542</v>
      </c>
      <c r="C101" s="204" t="s">
        <v>324</v>
      </c>
      <c r="D101" s="509">
        <v>19.2</v>
      </c>
      <c r="E101" s="509">
        <v>18.2</v>
      </c>
      <c r="F101" s="509">
        <v>19.4</v>
      </c>
      <c r="G101" s="509">
        <v>154.9</v>
      </c>
      <c r="H101" s="509">
        <v>149.7</v>
      </c>
      <c r="I101" s="509">
        <v>155.9</v>
      </c>
      <c r="J101" s="509">
        <v>148.8</v>
      </c>
      <c r="K101" s="509">
        <v>140.5</v>
      </c>
      <c r="L101" s="509">
        <v>150.5</v>
      </c>
      <c r="M101" s="509">
        <v>6.1</v>
      </c>
      <c r="N101" s="509">
        <v>9.2</v>
      </c>
      <c r="O101" s="509">
        <v>5.4</v>
      </c>
    </row>
    <row r="102" spans="2:15" ht="16.5" customHeight="1">
      <c r="B102" s="426" t="s">
        <v>543</v>
      </c>
      <c r="C102" s="206" t="s">
        <v>325</v>
      </c>
      <c r="D102" s="505">
        <v>18.1</v>
      </c>
      <c r="E102" s="505">
        <v>18.4</v>
      </c>
      <c r="F102" s="505">
        <v>17.8</v>
      </c>
      <c r="G102" s="505">
        <v>140.8</v>
      </c>
      <c r="H102" s="505">
        <v>151.4</v>
      </c>
      <c r="I102" s="505">
        <v>132</v>
      </c>
      <c r="J102" s="505">
        <v>132.5</v>
      </c>
      <c r="K102" s="505">
        <v>139.1</v>
      </c>
      <c r="L102" s="505">
        <v>127</v>
      </c>
      <c r="M102" s="505">
        <v>8.3</v>
      </c>
      <c r="N102" s="505">
        <v>12.3</v>
      </c>
      <c r="O102" s="505">
        <v>5</v>
      </c>
    </row>
    <row r="103" spans="2:15" ht="16.5" customHeight="1">
      <c r="B103" s="427" t="s">
        <v>544</v>
      </c>
      <c r="C103" s="207" t="s">
        <v>326</v>
      </c>
      <c r="D103" s="507">
        <v>18.2</v>
      </c>
      <c r="E103" s="507">
        <v>18.4</v>
      </c>
      <c r="F103" s="507">
        <v>18.1</v>
      </c>
      <c r="G103" s="507">
        <v>109.7</v>
      </c>
      <c r="H103" s="507">
        <v>131.7</v>
      </c>
      <c r="I103" s="507">
        <v>96.3</v>
      </c>
      <c r="J103" s="507">
        <v>105.9</v>
      </c>
      <c r="K103" s="507">
        <v>124.9</v>
      </c>
      <c r="L103" s="507">
        <v>94.4</v>
      </c>
      <c r="M103" s="507">
        <v>3.8</v>
      </c>
      <c r="N103" s="507">
        <v>6.8</v>
      </c>
      <c r="O103" s="507">
        <v>1.9</v>
      </c>
    </row>
    <row r="104" spans="2:15" ht="16.5" customHeight="1">
      <c r="B104" s="428" t="s">
        <v>545</v>
      </c>
      <c r="C104" s="204" t="s">
        <v>327</v>
      </c>
      <c r="D104" s="513">
        <v>23</v>
      </c>
      <c r="E104" s="513">
        <v>22.5</v>
      </c>
      <c r="F104" s="513">
        <v>25.1</v>
      </c>
      <c r="G104" s="513">
        <v>223.3</v>
      </c>
      <c r="H104" s="513">
        <v>217.1</v>
      </c>
      <c r="I104" s="513">
        <v>248.9</v>
      </c>
      <c r="J104" s="513">
        <v>217.3</v>
      </c>
      <c r="K104" s="513">
        <v>213.9</v>
      </c>
      <c r="L104" s="513">
        <v>231.3</v>
      </c>
      <c r="M104" s="513">
        <v>6</v>
      </c>
      <c r="N104" s="513">
        <v>3.2</v>
      </c>
      <c r="O104" s="513">
        <v>17.6</v>
      </c>
    </row>
  </sheetData>
  <sheetProtection/>
  <mergeCells count="10">
    <mergeCell ref="B3:C5"/>
    <mergeCell ref="B55:C57"/>
    <mergeCell ref="J4:L4"/>
    <mergeCell ref="M4:O4"/>
    <mergeCell ref="J56:L56"/>
    <mergeCell ref="M56:O56"/>
    <mergeCell ref="G55:I56"/>
    <mergeCell ref="D55:F56"/>
    <mergeCell ref="D3:F4"/>
    <mergeCell ref="G3:I4"/>
  </mergeCells>
  <dataValidations count="1">
    <dataValidation type="whole" allowBlank="1" showInputMessage="1" showErrorMessage="1" errorTitle="入力エラー" error="入力した値に誤りがあります" sqref="D7:IV52 C98:C104 A31:A52 A7:A26 C7:C43 A59:A82 C46:C52 A87:A104 D96:IV104 C59:IV95">
      <formula1>-999999999999</formula1>
      <formula2>999999999999</formula2>
    </dataValidation>
  </dataValidations>
  <printOptions horizontalCentered="1"/>
  <pageMargins left="0.3937007874015748" right="0.2362204724409449" top="0.4330708661417323" bottom="0.3937007874015748" header="0" footer="0"/>
  <pageSetup horizontalDpi="600" verticalDpi="600" orientation="landscape" paperSize="9" scale="65" r:id="rId2"/>
  <rowBreaks count="1" manualBreakCount="1">
    <brk id="52" max="255" man="1"/>
  </rowBreaks>
  <drawing r:id="rId1"/>
</worksheet>
</file>

<file path=xl/worksheets/sheet19.xml><?xml version="1.0" encoding="utf-8"?>
<worksheet xmlns="http://schemas.openxmlformats.org/spreadsheetml/2006/main" xmlns:r="http://schemas.openxmlformats.org/officeDocument/2006/relationships">
  <sheetPr>
    <tabColor indexed="53"/>
  </sheetPr>
  <dimension ref="B1:R102"/>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9" style="69" customWidth="1"/>
    <col min="2" max="2" width="6.5" style="69" customWidth="1"/>
    <col min="3" max="3" width="38.59765625" style="67" customWidth="1"/>
    <col min="4" max="18" width="10.3984375" style="69" customWidth="1"/>
    <col min="19" max="16384" width="9" style="69" customWidth="1"/>
  </cols>
  <sheetData>
    <row r="1" spans="2:18" ht="21.75" customHeight="1">
      <c r="B1" s="64"/>
      <c r="C1" s="393">
        <v>42826</v>
      </c>
      <c r="D1" s="201" t="s">
        <v>84</v>
      </c>
      <c r="E1" s="64"/>
      <c r="F1" s="64"/>
      <c r="H1" s="64"/>
      <c r="I1" s="64"/>
      <c r="J1" s="64"/>
      <c r="K1" s="64"/>
      <c r="L1" s="64"/>
      <c r="M1" s="64"/>
      <c r="N1" s="64"/>
      <c r="O1" s="64"/>
      <c r="P1" s="64"/>
      <c r="Q1" s="64"/>
      <c r="R1" s="64"/>
    </row>
    <row r="2" spans="2:18" ht="18" customHeight="1">
      <c r="B2" s="66"/>
      <c r="C2" s="68" t="s">
        <v>582</v>
      </c>
      <c r="E2" s="66"/>
      <c r="F2" s="66"/>
      <c r="G2" s="66"/>
      <c r="H2" s="66"/>
      <c r="I2" s="66"/>
      <c r="J2" s="66"/>
      <c r="K2" s="66"/>
      <c r="L2" s="391"/>
      <c r="M2" s="66"/>
      <c r="N2" s="66"/>
      <c r="O2" s="66"/>
      <c r="P2" s="66"/>
      <c r="Q2" s="66"/>
      <c r="R2" s="66"/>
    </row>
    <row r="3" spans="2:18" s="70" customFormat="1" ht="18" customHeight="1">
      <c r="B3" s="683" t="s">
        <v>473</v>
      </c>
      <c r="C3" s="684"/>
      <c r="D3" s="689" t="s">
        <v>340</v>
      </c>
      <c r="E3" s="689"/>
      <c r="F3" s="689"/>
      <c r="G3" s="683" t="s">
        <v>341</v>
      </c>
      <c r="H3" s="698"/>
      <c r="I3" s="698"/>
      <c r="J3" s="683" t="s">
        <v>342</v>
      </c>
      <c r="K3" s="698"/>
      <c r="L3" s="698"/>
      <c r="M3" s="694" t="s">
        <v>343</v>
      </c>
      <c r="N3" s="696"/>
      <c r="O3" s="696"/>
      <c r="P3" s="694" t="s">
        <v>344</v>
      </c>
      <c r="Q3" s="696"/>
      <c r="R3" s="697"/>
    </row>
    <row r="4" spans="2:18" s="70" customFormat="1" ht="18" customHeight="1" thickBot="1">
      <c r="B4" s="687"/>
      <c r="C4" s="688"/>
      <c r="D4" s="72" t="s">
        <v>333</v>
      </c>
      <c r="E4" s="71" t="s">
        <v>334</v>
      </c>
      <c r="F4" s="71" t="s">
        <v>335</v>
      </c>
      <c r="G4" s="73" t="s">
        <v>333</v>
      </c>
      <c r="H4" s="71" t="s">
        <v>334</v>
      </c>
      <c r="I4" s="71" t="s">
        <v>335</v>
      </c>
      <c r="J4" s="73" t="s">
        <v>333</v>
      </c>
      <c r="K4" s="71" t="s">
        <v>334</v>
      </c>
      <c r="L4" s="71" t="s">
        <v>335</v>
      </c>
      <c r="M4" s="71" t="s">
        <v>333</v>
      </c>
      <c r="N4" s="73" t="s">
        <v>334</v>
      </c>
      <c r="O4" s="71" t="s">
        <v>335</v>
      </c>
      <c r="P4" s="73" t="s">
        <v>333</v>
      </c>
      <c r="Q4" s="73" t="s">
        <v>334</v>
      </c>
      <c r="R4" s="72" t="s">
        <v>335</v>
      </c>
    </row>
    <row r="5" spans="2:18" s="70" customFormat="1" ht="9.75" customHeight="1" thickTop="1">
      <c r="B5" s="438"/>
      <c r="C5" s="439"/>
      <c r="D5" s="215" t="s">
        <v>345</v>
      </c>
      <c r="E5" s="75" t="s">
        <v>345</v>
      </c>
      <c r="F5" s="75" t="s">
        <v>345</v>
      </c>
      <c r="G5" s="75" t="s">
        <v>345</v>
      </c>
      <c r="H5" s="75" t="s">
        <v>345</v>
      </c>
      <c r="I5" s="75" t="s">
        <v>345</v>
      </c>
      <c r="J5" s="75" t="s">
        <v>345</v>
      </c>
      <c r="K5" s="75" t="s">
        <v>345</v>
      </c>
      <c r="L5" s="75" t="s">
        <v>345</v>
      </c>
      <c r="M5" s="75" t="s">
        <v>345</v>
      </c>
      <c r="N5" s="75" t="s">
        <v>345</v>
      </c>
      <c r="O5" s="75" t="s">
        <v>345</v>
      </c>
      <c r="P5" s="76" t="s">
        <v>751</v>
      </c>
      <c r="Q5" s="76" t="s">
        <v>751</v>
      </c>
      <c r="R5" s="76" t="s">
        <v>751</v>
      </c>
    </row>
    <row r="6" spans="2:18" ht="16.5" customHeight="1">
      <c r="B6" s="445" t="s">
        <v>752</v>
      </c>
      <c r="C6" s="437" t="s">
        <v>238</v>
      </c>
      <c r="D6" s="495">
        <v>1389478</v>
      </c>
      <c r="E6" s="495">
        <v>745071</v>
      </c>
      <c r="F6" s="495">
        <v>644407</v>
      </c>
      <c r="G6" s="495">
        <v>73469</v>
      </c>
      <c r="H6" s="495">
        <v>36516</v>
      </c>
      <c r="I6" s="495">
        <v>36953</v>
      </c>
      <c r="J6" s="495">
        <v>60676</v>
      </c>
      <c r="K6" s="495">
        <v>29016</v>
      </c>
      <c r="L6" s="495">
        <v>31660</v>
      </c>
      <c r="M6" s="495">
        <v>1402271</v>
      </c>
      <c r="N6" s="495">
        <v>752571</v>
      </c>
      <c r="O6" s="495">
        <v>649700</v>
      </c>
      <c r="P6" s="503">
        <v>30.7</v>
      </c>
      <c r="Q6" s="503">
        <v>13.2</v>
      </c>
      <c r="R6" s="503">
        <v>50.9</v>
      </c>
    </row>
    <row r="7" spans="2:18" ht="16.5" customHeight="1">
      <c r="B7" s="441" t="s">
        <v>753</v>
      </c>
      <c r="C7" s="202" t="s">
        <v>239</v>
      </c>
      <c r="D7" s="488">
        <v>66738</v>
      </c>
      <c r="E7" s="489">
        <v>54835</v>
      </c>
      <c r="F7" s="489">
        <v>11903</v>
      </c>
      <c r="G7" s="489">
        <v>2644</v>
      </c>
      <c r="H7" s="489">
        <v>2310</v>
      </c>
      <c r="I7" s="489">
        <v>334</v>
      </c>
      <c r="J7" s="489">
        <v>626</v>
      </c>
      <c r="K7" s="489">
        <v>316</v>
      </c>
      <c r="L7" s="489">
        <v>310</v>
      </c>
      <c r="M7" s="489">
        <v>68756</v>
      </c>
      <c r="N7" s="489">
        <v>56829</v>
      </c>
      <c r="O7" s="489">
        <v>11927</v>
      </c>
      <c r="P7" s="505">
        <v>5.5</v>
      </c>
      <c r="Q7" s="505">
        <v>2.5</v>
      </c>
      <c r="R7" s="505">
        <v>20.2</v>
      </c>
    </row>
    <row r="8" spans="2:18" ht="16.5" customHeight="1">
      <c r="B8" s="442" t="s">
        <v>754</v>
      </c>
      <c r="C8" s="203" t="s">
        <v>240</v>
      </c>
      <c r="D8" s="490">
        <v>395396</v>
      </c>
      <c r="E8" s="491">
        <v>285391</v>
      </c>
      <c r="F8" s="491">
        <v>110005</v>
      </c>
      <c r="G8" s="491">
        <v>12686</v>
      </c>
      <c r="H8" s="491">
        <v>8008</v>
      </c>
      <c r="I8" s="491">
        <v>4678</v>
      </c>
      <c r="J8" s="491">
        <v>5514</v>
      </c>
      <c r="K8" s="491">
        <v>3988</v>
      </c>
      <c r="L8" s="491">
        <v>1526</v>
      </c>
      <c r="M8" s="491">
        <v>402568</v>
      </c>
      <c r="N8" s="491">
        <v>289411</v>
      </c>
      <c r="O8" s="491">
        <v>113157</v>
      </c>
      <c r="P8" s="507">
        <v>13.2</v>
      </c>
      <c r="Q8" s="507">
        <v>5.6</v>
      </c>
      <c r="R8" s="507">
        <v>32.6</v>
      </c>
    </row>
    <row r="9" spans="2:18" ht="16.5" customHeight="1">
      <c r="B9" s="443" t="s">
        <v>755</v>
      </c>
      <c r="C9" s="203" t="s">
        <v>241</v>
      </c>
      <c r="D9" s="490">
        <v>8083</v>
      </c>
      <c r="E9" s="491">
        <v>7033</v>
      </c>
      <c r="F9" s="491">
        <v>1050</v>
      </c>
      <c r="G9" s="491">
        <v>467</v>
      </c>
      <c r="H9" s="491">
        <v>274</v>
      </c>
      <c r="I9" s="491">
        <v>193</v>
      </c>
      <c r="J9" s="491">
        <v>842</v>
      </c>
      <c r="K9" s="491">
        <v>734</v>
      </c>
      <c r="L9" s="491">
        <v>108</v>
      </c>
      <c r="M9" s="491">
        <v>7708</v>
      </c>
      <c r="N9" s="491">
        <v>6573</v>
      </c>
      <c r="O9" s="491">
        <v>1135</v>
      </c>
      <c r="P9" s="507">
        <v>5.4</v>
      </c>
      <c r="Q9" s="507">
        <v>2.2</v>
      </c>
      <c r="R9" s="507">
        <v>23.7</v>
      </c>
    </row>
    <row r="10" spans="2:18" ht="16.5" customHeight="1">
      <c r="B10" s="442" t="s">
        <v>756</v>
      </c>
      <c r="C10" s="203" t="s">
        <v>242</v>
      </c>
      <c r="D10" s="490">
        <v>19958</v>
      </c>
      <c r="E10" s="491">
        <v>11632</v>
      </c>
      <c r="F10" s="491">
        <v>8326</v>
      </c>
      <c r="G10" s="491">
        <v>774</v>
      </c>
      <c r="H10" s="491">
        <v>529</v>
      </c>
      <c r="I10" s="491">
        <v>245</v>
      </c>
      <c r="J10" s="491">
        <v>560</v>
      </c>
      <c r="K10" s="491">
        <v>296</v>
      </c>
      <c r="L10" s="491">
        <v>264</v>
      </c>
      <c r="M10" s="491">
        <v>20172</v>
      </c>
      <c r="N10" s="491">
        <v>11865</v>
      </c>
      <c r="O10" s="491">
        <v>8307</v>
      </c>
      <c r="P10" s="507">
        <v>17</v>
      </c>
      <c r="Q10" s="507">
        <v>4.8</v>
      </c>
      <c r="R10" s="507">
        <v>34.5</v>
      </c>
    </row>
    <row r="11" spans="2:18" ht="16.5" customHeight="1">
      <c r="B11" s="442" t="s">
        <v>757</v>
      </c>
      <c r="C11" s="203" t="s">
        <v>298</v>
      </c>
      <c r="D11" s="490">
        <v>89975</v>
      </c>
      <c r="E11" s="491">
        <v>73962</v>
      </c>
      <c r="F11" s="491">
        <v>16013</v>
      </c>
      <c r="G11" s="491">
        <v>1710</v>
      </c>
      <c r="H11" s="491">
        <v>1043</v>
      </c>
      <c r="I11" s="491">
        <v>667</v>
      </c>
      <c r="J11" s="491">
        <v>1676</v>
      </c>
      <c r="K11" s="491">
        <v>1069</v>
      </c>
      <c r="L11" s="491">
        <v>607</v>
      </c>
      <c r="M11" s="491">
        <v>90009</v>
      </c>
      <c r="N11" s="491">
        <v>73936</v>
      </c>
      <c r="O11" s="491">
        <v>16073</v>
      </c>
      <c r="P11" s="507">
        <v>19.6</v>
      </c>
      <c r="Q11" s="507">
        <v>13.6</v>
      </c>
      <c r="R11" s="507">
        <v>47</v>
      </c>
    </row>
    <row r="12" spans="2:18" ht="16.5" customHeight="1">
      <c r="B12" s="442" t="s">
        <v>758</v>
      </c>
      <c r="C12" s="203" t="s">
        <v>299</v>
      </c>
      <c r="D12" s="490">
        <v>210194</v>
      </c>
      <c r="E12" s="491">
        <v>85617</v>
      </c>
      <c r="F12" s="491">
        <v>124577</v>
      </c>
      <c r="G12" s="491">
        <v>8510</v>
      </c>
      <c r="H12" s="491">
        <v>4716</v>
      </c>
      <c r="I12" s="491">
        <v>3794</v>
      </c>
      <c r="J12" s="491">
        <v>6847</v>
      </c>
      <c r="K12" s="491">
        <v>4121</v>
      </c>
      <c r="L12" s="491">
        <v>2726</v>
      </c>
      <c r="M12" s="491">
        <v>211857</v>
      </c>
      <c r="N12" s="491">
        <v>86212</v>
      </c>
      <c r="O12" s="491">
        <v>125645</v>
      </c>
      <c r="P12" s="507">
        <v>52.5</v>
      </c>
      <c r="Q12" s="507">
        <v>22.8</v>
      </c>
      <c r="R12" s="507">
        <v>72.9</v>
      </c>
    </row>
    <row r="13" spans="2:18" ht="16.5" customHeight="1">
      <c r="B13" s="442" t="s">
        <v>759</v>
      </c>
      <c r="C13" s="203" t="s">
        <v>300</v>
      </c>
      <c r="D13" s="490">
        <v>37182</v>
      </c>
      <c r="E13" s="491">
        <v>15898</v>
      </c>
      <c r="F13" s="491">
        <v>21284</v>
      </c>
      <c r="G13" s="491">
        <v>1922</v>
      </c>
      <c r="H13" s="491">
        <v>683</v>
      </c>
      <c r="I13" s="491">
        <v>1239</v>
      </c>
      <c r="J13" s="491">
        <v>2167</v>
      </c>
      <c r="K13" s="491">
        <v>941</v>
      </c>
      <c r="L13" s="491">
        <v>1226</v>
      </c>
      <c r="M13" s="491">
        <v>36937</v>
      </c>
      <c r="N13" s="491">
        <v>15640</v>
      </c>
      <c r="O13" s="491">
        <v>21297</v>
      </c>
      <c r="P13" s="507">
        <v>13.9</v>
      </c>
      <c r="Q13" s="507">
        <v>1.7</v>
      </c>
      <c r="R13" s="507">
        <v>22.8</v>
      </c>
    </row>
    <row r="14" spans="2:18" ht="16.5" customHeight="1">
      <c r="B14" s="442" t="s">
        <v>760</v>
      </c>
      <c r="C14" s="203" t="s">
        <v>301</v>
      </c>
      <c r="D14" s="490">
        <v>17869</v>
      </c>
      <c r="E14" s="491">
        <v>11429</v>
      </c>
      <c r="F14" s="491">
        <v>6440</v>
      </c>
      <c r="G14" s="491">
        <v>1003</v>
      </c>
      <c r="H14" s="491">
        <v>546</v>
      </c>
      <c r="I14" s="491">
        <v>457</v>
      </c>
      <c r="J14" s="491">
        <v>818</v>
      </c>
      <c r="K14" s="491">
        <v>423</v>
      </c>
      <c r="L14" s="491">
        <v>395</v>
      </c>
      <c r="M14" s="491">
        <v>18054</v>
      </c>
      <c r="N14" s="491">
        <v>11552</v>
      </c>
      <c r="O14" s="491">
        <v>6502</v>
      </c>
      <c r="P14" s="507">
        <v>29.1</v>
      </c>
      <c r="Q14" s="507">
        <v>17.6</v>
      </c>
      <c r="R14" s="507">
        <v>49.6</v>
      </c>
    </row>
    <row r="15" spans="2:18" ht="16.5" customHeight="1">
      <c r="B15" s="442" t="s">
        <v>761</v>
      </c>
      <c r="C15" s="203" t="s">
        <v>302</v>
      </c>
      <c r="D15" s="490">
        <v>35945</v>
      </c>
      <c r="E15" s="491">
        <v>19883</v>
      </c>
      <c r="F15" s="491">
        <v>16062</v>
      </c>
      <c r="G15" s="491">
        <v>1137</v>
      </c>
      <c r="H15" s="491">
        <v>265</v>
      </c>
      <c r="I15" s="491">
        <v>872</v>
      </c>
      <c r="J15" s="491">
        <v>733</v>
      </c>
      <c r="K15" s="491">
        <v>425</v>
      </c>
      <c r="L15" s="491">
        <v>308</v>
      </c>
      <c r="M15" s="491">
        <v>36349</v>
      </c>
      <c r="N15" s="491">
        <v>19723</v>
      </c>
      <c r="O15" s="491">
        <v>16626</v>
      </c>
      <c r="P15" s="507">
        <v>25.8</v>
      </c>
      <c r="Q15" s="507">
        <v>4.4</v>
      </c>
      <c r="R15" s="507">
        <v>51.1</v>
      </c>
    </row>
    <row r="16" spans="2:18" ht="16.5" customHeight="1">
      <c r="B16" s="442" t="s">
        <v>762</v>
      </c>
      <c r="C16" s="203" t="s">
        <v>303</v>
      </c>
      <c r="D16" s="490">
        <v>121924</v>
      </c>
      <c r="E16" s="491">
        <v>44071</v>
      </c>
      <c r="F16" s="491">
        <v>77853</v>
      </c>
      <c r="G16" s="491">
        <v>7921</v>
      </c>
      <c r="H16" s="491">
        <v>4495</v>
      </c>
      <c r="I16" s="491">
        <v>3426</v>
      </c>
      <c r="J16" s="491">
        <v>6605</v>
      </c>
      <c r="K16" s="491">
        <v>3153</v>
      </c>
      <c r="L16" s="491">
        <v>3452</v>
      </c>
      <c r="M16" s="491">
        <v>123240</v>
      </c>
      <c r="N16" s="491">
        <v>45413</v>
      </c>
      <c r="O16" s="491">
        <v>77827</v>
      </c>
      <c r="P16" s="507">
        <v>76.8</v>
      </c>
      <c r="Q16" s="507">
        <v>56.7</v>
      </c>
      <c r="R16" s="507">
        <v>88.5</v>
      </c>
    </row>
    <row r="17" spans="2:18" ht="16.5" customHeight="1">
      <c r="B17" s="442" t="s">
        <v>763</v>
      </c>
      <c r="C17" s="203" t="s">
        <v>304</v>
      </c>
      <c r="D17" s="490">
        <v>32728</v>
      </c>
      <c r="E17" s="491">
        <v>13172</v>
      </c>
      <c r="F17" s="491">
        <v>19556</v>
      </c>
      <c r="G17" s="491">
        <v>1206</v>
      </c>
      <c r="H17" s="491">
        <v>404</v>
      </c>
      <c r="I17" s="491">
        <v>802</v>
      </c>
      <c r="J17" s="491">
        <v>1004</v>
      </c>
      <c r="K17" s="491">
        <v>479</v>
      </c>
      <c r="L17" s="491">
        <v>525</v>
      </c>
      <c r="M17" s="491">
        <v>32930</v>
      </c>
      <c r="N17" s="491">
        <v>13097</v>
      </c>
      <c r="O17" s="491">
        <v>19833</v>
      </c>
      <c r="P17" s="507">
        <v>52.9</v>
      </c>
      <c r="Q17" s="507">
        <v>38.3</v>
      </c>
      <c r="R17" s="507">
        <v>62.5</v>
      </c>
    </row>
    <row r="18" spans="2:18" ht="16.5" customHeight="1">
      <c r="B18" s="442" t="s">
        <v>764</v>
      </c>
      <c r="C18" s="203" t="s">
        <v>305</v>
      </c>
      <c r="D18" s="490">
        <v>72568</v>
      </c>
      <c r="E18" s="491">
        <v>32814</v>
      </c>
      <c r="F18" s="491">
        <v>39754</v>
      </c>
      <c r="G18" s="491">
        <v>12948</v>
      </c>
      <c r="H18" s="491">
        <v>8044</v>
      </c>
      <c r="I18" s="491">
        <v>4904</v>
      </c>
      <c r="J18" s="491">
        <v>12264</v>
      </c>
      <c r="K18" s="491">
        <v>5893</v>
      </c>
      <c r="L18" s="491">
        <v>6371</v>
      </c>
      <c r="M18" s="491">
        <v>73252</v>
      </c>
      <c r="N18" s="491">
        <v>34965</v>
      </c>
      <c r="O18" s="491">
        <v>38287</v>
      </c>
      <c r="P18" s="507">
        <v>24.9</v>
      </c>
      <c r="Q18" s="507">
        <v>11.2</v>
      </c>
      <c r="R18" s="507">
        <v>37.3</v>
      </c>
    </row>
    <row r="19" spans="2:18" ht="16.5" customHeight="1">
      <c r="B19" s="442" t="s">
        <v>765</v>
      </c>
      <c r="C19" s="203" t="s">
        <v>306</v>
      </c>
      <c r="D19" s="490">
        <v>170937</v>
      </c>
      <c r="E19" s="491">
        <v>32667</v>
      </c>
      <c r="F19" s="491">
        <v>138270</v>
      </c>
      <c r="G19" s="491">
        <v>13550</v>
      </c>
      <c r="H19" s="491">
        <v>2352</v>
      </c>
      <c r="I19" s="491">
        <v>11198</v>
      </c>
      <c r="J19" s="491">
        <v>14470</v>
      </c>
      <c r="K19" s="491">
        <v>3638</v>
      </c>
      <c r="L19" s="491">
        <v>10832</v>
      </c>
      <c r="M19" s="491">
        <v>170017</v>
      </c>
      <c r="N19" s="491">
        <v>31381</v>
      </c>
      <c r="O19" s="491">
        <v>138636</v>
      </c>
      <c r="P19" s="507">
        <v>31.2</v>
      </c>
      <c r="Q19" s="507">
        <v>15.5</v>
      </c>
      <c r="R19" s="507">
        <v>34.8</v>
      </c>
    </row>
    <row r="20" spans="2:18" ht="16.5" customHeight="1">
      <c r="B20" s="442" t="s">
        <v>766</v>
      </c>
      <c r="C20" s="203" t="s">
        <v>243</v>
      </c>
      <c r="D20" s="490">
        <v>11847</v>
      </c>
      <c r="E20" s="491">
        <v>6336</v>
      </c>
      <c r="F20" s="491">
        <v>5511</v>
      </c>
      <c r="G20" s="491">
        <v>2224</v>
      </c>
      <c r="H20" s="491">
        <v>1172</v>
      </c>
      <c r="I20" s="491">
        <v>1052</v>
      </c>
      <c r="J20" s="491">
        <v>1721</v>
      </c>
      <c r="K20" s="491">
        <v>1085</v>
      </c>
      <c r="L20" s="491">
        <v>636</v>
      </c>
      <c r="M20" s="491">
        <v>12350</v>
      </c>
      <c r="N20" s="491">
        <v>6423</v>
      </c>
      <c r="O20" s="491">
        <v>5927</v>
      </c>
      <c r="P20" s="507">
        <v>18.2</v>
      </c>
      <c r="Q20" s="507">
        <v>7.7</v>
      </c>
      <c r="R20" s="507">
        <v>29.6</v>
      </c>
    </row>
    <row r="21" spans="2:18" ht="16.5" customHeight="1">
      <c r="B21" s="444" t="s">
        <v>767</v>
      </c>
      <c r="C21" s="204" t="s">
        <v>307</v>
      </c>
      <c r="D21" s="492">
        <v>97236</v>
      </c>
      <c r="E21" s="493">
        <v>49732</v>
      </c>
      <c r="F21" s="493">
        <v>47504</v>
      </c>
      <c r="G21" s="493">
        <v>4767</v>
      </c>
      <c r="H21" s="493">
        <v>1675</v>
      </c>
      <c r="I21" s="493">
        <v>3092</v>
      </c>
      <c r="J21" s="493">
        <v>4829</v>
      </c>
      <c r="K21" s="493">
        <v>2455</v>
      </c>
      <c r="L21" s="493">
        <v>2374</v>
      </c>
      <c r="M21" s="493">
        <v>97174</v>
      </c>
      <c r="N21" s="493">
        <v>48952</v>
      </c>
      <c r="O21" s="493">
        <v>48222</v>
      </c>
      <c r="P21" s="509">
        <v>36</v>
      </c>
      <c r="Q21" s="509">
        <v>17.2</v>
      </c>
      <c r="R21" s="509">
        <v>55</v>
      </c>
    </row>
    <row r="22" spans="2:18" ht="16.5" customHeight="1">
      <c r="B22" s="424" t="s">
        <v>768</v>
      </c>
      <c r="C22" s="205" t="s">
        <v>308</v>
      </c>
      <c r="D22" s="489">
        <v>54556</v>
      </c>
      <c r="E22" s="489">
        <v>30620</v>
      </c>
      <c r="F22" s="489">
        <v>23936</v>
      </c>
      <c r="G22" s="489">
        <v>3306</v>
      </c>
      <c r="H22" s="489">
        <v>1589</v>
      </c>
      <c r="I22" s="489">
        <v>1717</v>
      </c>
      <c r="J22" s="489">
        <v>782</v>
      </c>
      <c r="K22" s="489">
        <v>345</v>
      </c>
      <c r="L22" s="489">
        <v>437</v>
      </c>
      <c r="M22" s="489">
        <v>57080</v>
      </c>
      <c r="N22" s="489">
        <v>31864</v>
      </c>
      <c r="O22" s="489">
        <v>25216</v>
      </c>
      <c r="P22" s="505">
        <v>38</v>
      </c>
      <c r="Q22" s="505">
        <v>20.3</v>
      </c>
      <c r="R22" s="505">
        <v>60.4</v>
      </c>
    </row>
    <row r="23" spans="2:18" ht="16.5" customHeight="1">
      <c r="B23" s="425" t="s">
        <v>769</v>
      </c>
      <c r="C23" s="203" t="s">
        <v>245</v>
      </c>
      <c r="D23" s="494">
        <v>7475</v>
      </c>
      <c r="E23" s="494">
        <v>5006</v>
      </c>
      <c r="F23" s="494">
        <v>2469</v>
      </c>
      <c r="G23" s="494">
        <v>438</v>
      </c>
      <c r="H23" s="494">
        <v>16</v>
      </c>
      <c r="I23" s="494">
        <v>422</v>
      </c>
      <c r="J23" s="494">
        <v>238</v>
      </c>
      <c r="K23" s="494">
        <v>134</v>
      </c>
      <c r="L23" s="494">
        <v>104</v>
      </c>
      <c r="M23" s="494">
        <v>7675</v>
      </c>
      <c r="N23" s="494">
        <v>4888</v>
      </c>
      <c r="O23" s="494">
        <v>2787</v>
      </c>
      <c r="P23" s="510">
        <v>14.4</v>
      </c>
      <c r="Q23" s="510">
        <v>8.6</v>
      </c>
      <c r="R23" s="510">
        <v>24.4</v>
      </c>
    </row>
    <row r="24" spans="2:18" ht="16.5" customHeight="1">
      <c r="B24" s="426" t="s">
        <v>770</v>
      </c>
      <c r="C24" s="206" t="s">
        <v>309</v>
      </c>
      <c r="D24" s="495">
        <v>4359</v>
      </c>
      <c r="E24" s="495">
        <v>3263</v>
      </c>
      <c r="F24" s="495">
        <v>1096</v>
      </c>
      <c r="G24" s="495">
        <v>36</v>
      </c>
      <c r="H24" s="495">
        <v>34</v>
      </c>
      <c r="I24" s="495">
        <v>2</v>
      </c>
      <c r="J24" s="495">
        <v>9</v>
      </c>
      <c r="K24" s="495">
        <v>8</v>
      </c>
      <c r="L24" s="495">
        <v>1</v>
      </c>
      <c r="M24" s="495">
        <v>4386</v>
      </c>
      <c r="N24" s="495">
        <v>3289</v>
      </c>
      <c r="O24" s="495">
        <v>1097</v>
      </c>
      <c r="P24" s="503">
        <v>13.9</v>
      </c>
      <c r="Q24" s="503">
        <v>12.8</v>
      </c>
      <c r="R24" s="503">
        <v>17.3</v>
      </c>
    </row>
    <row r="25" spans="2:18" ht="16.5" customHeight="1">
      <c r="B25" s="427" t="s">
        <v>771</v>
      </c>
      <c r="C25" s="207" t="s">
        <v>310</v>
      </c>
      <c r="D25" s="491">
        <v>6591</v>
      </c>
      <c r="E25" s="491">
        <v>5067</v>
      </c>
      <c r="F25" s="491">
        <v>1524</v>
      </c>
      <c r="G25" s="491">
        <v>43</v>
      </c>
      <c r="H25" s="491">
        <v>17</v>
      </c>
      <c r="I25" s="491">
        <v>26</v>
      </c>
      <c r="J25" s="491">
        <v>54</v>
      </c>
      <c r="K25" s="491">
        <v>0</v>
      </c>
      <c r="L25" s="491">
        <v>54</v>
      </c>
      <c r="M25" s="491">
        <v>6580</v>
      </c>
      <c r="N25" s="491">
        <v>5084</v>
      </c>
      <c r="O25" s="491">
        <v>1496</v>
      </c>
      <c r="P25" s="507">
        <v>6.6</v>
      </c>
      <c r="Q25" s="507">
        <v>2.3</v>
      </c>
      <c r="R25" s="507">
        <v>21.4</v>
      </c>
    </row>
    <row r="26" spans="2:18" ht="16.5" customHeight="1">
      <c r="B26" s="427" t="s">
        <v>772</v>
      </c>
      <c r="C26" s="207" t="s">
        <v>311</v>
      </c>
      <c r="D26" s="491">
        <v>16530</v>
      </c>
      <c r="E26" s="491">
        <v>13651</v>
      </c>
      <c r="F26" s="491">
        <v>2879</v>
      </c>
      <c r="G26" s="491">
        <v>353</v>
      </c>
      <c r="H26" s="491">
        <v>245</v>
      </c>
      <c r="I26" s="491">
        <v>108</v>
      </c>
      <c r="J26" s="491">
        <v>112</v>
      </c>
      <c r="K26" s="491">
        <v>102</v>
      </c>
      <c r="L26" s="491">
        <v>10</v>
      </c>
      <c r="M26" s="491">
        <v>16771</v>
      </c>
      <c r="N26" s="491">
        <v>13794</v>
      </c>
      <c r="O26" s="491">
        <v>2977</v>
      </c>
      <c r="P26" s="507">
        <v>8.9</v>
      </c>
      <c r="Q26" s="507">
        <v>5.7</v>
      </c>
      <c r="R26" s="507">
        <v>24</v>
      </c>
    </row>
    <row r="27" spans="2:18" ht="16.5" customHeight="1">
      <c r="B27" s="427" t="s">
        <v>773</v>
      </c>
      <c r="C27" s="207" t="s">
        <v>249</v>
      </c>
      <c r="D27" s="491">
        <v>8227</v>
      </c>
      <c r="E27" s="491">
        <v>5212</v>
      </c>
      <c r="F27" s="491">
        <v>3015</v>
      </c>
      <c r="G27" s="491">
        <v>137</v>
      </c>
      <c r="H27" s="491">
        <v>97</v>
      </c>
      <c r="I27" s="491">
        <v>40</v>
      </c>
      <c r="J27" s="491">
        <v>100</v>
      </c>
      <c r="K27" s="491">
        <v>47</v>
      </c>
      <c r="L27" s="491">
        <v>53</v>
      </c>
      <c r="M27" s="491">
        <v>8264</v>
      </c>
      <c r="N27" s="491">
        <v>5262</v>
      </c>
      <c r="O27" s="491">
        <v>3002</v>
      </c>
      <c r="P27" s="507">
        <v>23.7</v>
      </c>
      <c r="Q27" s="507">
        <v>9</v>
      </c>
      <c r="R27" s="507">
        <v>49.4</v>
      </c>
    </row>
    <row r="28" spans="2:18" ht="16.5" customHeight="1">
      <c r="B28" s="427" t="s">
        <v>774</v>
      </c>
      <c r="C28" s="207" t="s">
        <v>312</v>
      </c>
      <c r="D28" s="491">
        <v>23932</v>
      </c>
      <c r="E28" s="491">
        <v>19287</v>
      </c>
      <c r="F28" s="491">
        <v>4645</v>
      </c>
      <c r="G28" s="491">
        <v>500</v>
      </c>
      <c r="H28" s="491">
        <v>326</v>
      </c>
      <c r="I28" s="491">
        <v>174</v>
      </c>
      <c r="J28" s="491">
        <v>161</v>
      </c>
      <c r="K28" s="491">
        <v>146</v>
      </c>
      <c r="L28" s="491">
        <v>15</v>
      </c>
      <c r="M28" s="491">
        <v>24271</v>
      </c>
      <c r="N28" s="491">
        <v>19467</v>
      </c>
      <c r="O28" s="491">
        <v>4804</v>
      </c>
      <c r="P28" s="507">
        <v>1.2</v>
      </c>
      <c r="Q28" s="507">
        <v>0.6</v>
      </c>
      <c r="R28" s="507">
        <v>3.9</v>
      </c>
    </row>
    <row r="29" spans="2:18" ht="16.5" customHeight="1">
      <c r="B29" s="427" t="s">
        <v>775</v>
      </c>
      <c r="C29" s="207" t="s">
        <v>313</v>
      </c>
      <c r="D29" s="491">
        <v>20251</v>
      </c>
      <c r="E29" s="491">
        <v>12123</v>
      </c>
      <c r="F29" s="491">
        <v>8128</v>
      </c>
      <c r="G29" s="491">
        <v>745</v>
      </c>
      <c r="H29" s="491">
        <v>319</v>
      </c>
      <c r="I29" s="491">
        <v>426</v>
      </c>
      <c r="J29" s="491">
        <v>475</v>
      </c>
      <c r="K29" s="491">
        <v>248</v>
      </c>
      <c r="L29" s="491">
        <v>227</v>
      </c>
      <c r="M29" s="491">
        <v>20521</v>
      </c>
      <c r="N29" s="491">
        <v>12194</v>
      </c>
      <c r="O29" s="491">
        <v>8327</v>
      </c>
      <c r="P29" s="507">
        <v>21.8</v>
      </c>
      <c r="Q29" s="507">
        <v>8.7</v>
      </c>
      <c r="R29" s="507">
        <v>41</v>
      </c>
    </row>
    <row r="30" spans="2:18" ht="16.5" customHeight="1">
      <c r="B30" s="427" t="s">
        <v>776</v>
      </c>
      <c r="C30" s="207" t="s">
        <v>314</v>
      </c>
      <c r="D30" s="491">
        <v>7082</v>
      </c>
      <c r="E30" s="491">
        <v>5317</v>
      </c>
      <c r="F30" s="491">
        <v>1765</v>
      </c>
      <c r="G30" s="491">
        <v>226</v>
      </c>
      <c r="H30" s="491">
        <v>172</v>
      </c>
      <c r="I30" s="491">
        <v>54</v>
      </c>
      <c r="J30" s="491">
        <v>50</v>
      </c>
      <c r="K30" s="491">
        <v>33</v>
      </c>
      <c r="L30" s="491">
        <v>17</v>
      </c>
      <c r="M30" s="491">
        <v>7258</v>
      </c>
      <c r="N30" s="491">
        <v>5456</v>
      </c>
      <c r="O30" s="491">
        <v>1802</v>
      </c>
      <c r="P30" s="507">
        <v>10.2</v>
      </c>
      <c r="Q30" s="507">
        <v>4</v>
      </c>
      <c r="R30" s="507">
        <v>28.8</v>
      </c>
    </row>
    <row r="31" spans="2:18" ht="16.5" customHeight="1">
      <c r="B31" s="427" t="s">
        <v>777</v>
      </c>
      <c r="C31" s="207" t="s">
        <v>315</v>
      </c>
      <c r="D31" s="491">
        <v>5715</v>
      </c>
      <c r="E31" s="491">
        <v>4951</v>
      </c>
      <c r="F31" s="491">
        <v>764</v>
      </c>
      <c r="G31" s="491">
        <v>58</v>
      </c>
      <c r="H31" s="491">
        <v>53</v>
      </c>
      <c r="I31" s="491">
        <v>5</v>
      </c>
      <c r="J31" s="491">
        <v>97</v>
      </c>
      <c r="K31" s="491">
        <v>81</v>
      </c>
      <c r="L31" s="491">
        <v>16</v>
      </c>
      <c r="M31" s="491">
        <v>5676</v>
      </c>
      <c r="N31" s="491">
        <v>4923</v>
      </c>
      <c r="O31" s="491">
        <v>753</v>
      </c>
      <c r="P31" s="507">
        <v>7.3</v>
      </c>
      <c r="Q31" s="507">
        <v>8.4</v>
      </c>
      <c r="R31" s="507">
        <v>0</v>
      </c>
    </row>
    <row r="32" spans="2:18" ht="16.5" customHeight="1">
      <c r="B32" s="427" t="s">
        <v>778</v>
      </c>
      <c r="C32" s="207" t="s">
        <v>254</v>
      </c>
      <c r="D32" s="491">
        <v>3434</v>
      </c>
      <c r="E32" s="491">
        <v>2984</v>
      </c>
      <c r="F32" s="491">
        <v>450</v>
      </c>
      <c r="G32" s="491">
        <v>12</v>
      </c>
      <c r="H32" s="491">
        <v>12</v>
      </c>
      <c r="I32" s="491">
        <v>0</v>
      </c>
      <c r="J32" s="491">
        <v>67</v>
      </c>
      <c r="K32" s="491">
        <v>67</v>
      </c>
      <c r="L32" s="491">
        <v>0</v>
      </c>
      <c r="M32" s="491">
        <v>3379</v>
      </c>
      <c r="N32" s="491">
        <v>2929</v>
      </c>
      <c r="O32" s="491">
        <v>450</v>
      </c>
      <c r="P32" s="507">
        <v>5</v>
      </c>
      <c r="Q32" s="507">
        <v>3.9</v>
      </c>
      <c r="R32" s="507">
        <v>12.2</v>
      </c>
    </row>
    <row r="33" spans="2:18" ht="16.5" customHeight="1">
      <c r="B33" s="427" t="s">
        <v>779</v>
      </c>
      <c r="C33" s="207" t="s">
        <v>255</v>
      </c>
      <c r="D33" s="491">
        <v>4780</v>
      </c>
      <c r="E33" s="491">
        <v>4256</v>
      </c>
      <c r="F33" s="491">
        <v>524</v>
      </c>
      <c r="G33" s="491">
        <v>136</v>
      </c>
      <c r="H33" s="491">
        <v>101</v>
      </c>
      <c r="I33" s="491">
        <v>35</v>
      </c>
      <c r="J33" s="491">
        <v>41</v>
      </c>
      <c r="K33" s="491">
        <v>40</v>
      </c>
      <c r="L33" s="491">
        <v>1</v>
      </c>
      <c r="M33" s="491">
        <v>4875</v>
      </c>
      <c r="N33" s="491">
        <v>4317</v>
      </c>
      <c r="O33" s="491">
        <v>558</v>
      </c>
      <c r="P33" s="507">
        <v>2.6</v>
      </c>
      <c r="Q33" s="507">
        <v>1.3</v>
      </c>
      <c r="R33" s="507">
        <v>12.5</v>
      </c>
    </row>
    <row r="34" spans="2:18" ht="16.5" customHeight="1">
      <c r="B34" s="427" t="s">
        <v>780</v>
      </c>
      <c r="C34" s="207" t="s">
        <v>256</v>
      </c>
      <c r="D34" s="491">
        <v>23891</v>
      </c>
      <c r="E34" s="491">
        <v>17288</v>
      </c>
      <c r="F34" s="491">
        <v>6603</v>
      </c>
      <c r="G34" s="491">
        <v>920</v>
      </c>
      <c r="H34" s="491">
        <v>597</v>
      </c>
      <c r="I34" s="491">
        <v>323</v>
      </c>
      <c r="J34" s="491">
        <v>467</v>
      </c>
      <c r="K34" s="491">
        <v>443</v>
      </c>
      <c r="L34" s="491">
        <v>24</v>
      </c>
      <c r="M34" s="491">
        <v>24344</v>
      </c>
      <c r="N34" s="491">
        <v>17442</v>
      </c>
      <c r="O34" s="491">
        <v>6902</v>
      </c>
      <c r="P34" s="507">
        <v>11.9</v>
      </c>
      <c r="Q34" s="507">
        <v>5.1</v>
      </c>
      <c r="R34" s="507">
        <v>29.4</v>
      </c>
    </row>
    <row r="35" spans="2:18" ht="16.5" customHeight="1">
      <c r="B35" s="427" t="s">
        <v>781</v>
      </c>
      <c r="C35" s="207" t="s">
        <v>316</v>
      </c>
      <c r="D35" s="491">
        <v>11471</v>
      </c>
      <c r="E35" s="491">
        <v>10154</v>
      </c>
      <c r="F35" s="491">
        <v>1317</v>
      </c>
      <c r="G35" s="491">
        <v>215</v>
      </c>
      <c r="H35" s="491">
        <v>186</v>
      </c>
      <c r="I35" s="491">
        <v>29</v>
      </c>
      <c r="J35" s="491">
        <v>197</v>
      </c>
      <c r="K35" s="491">
        <v>170</v>
      </c>
      <c r="L35" s="491">
        <v>27</v>
      </c>
      <c r="M35" s="491">
        <v>11489</v>
      </c>
      <c r="N35" s="491">
        <v>10170</v>
      </c>
      <c r="O35" s="491">
        <v>1319</v>
      </c>
      <c r="P35" s="507">
        <v>5.6</v>
      </c>
      <c r="Q35" s="507">
        <v>3.2</v>
      </c>
      <c r="R35" s="507">
        <v>24.1</v>
      </c>
    </row>
    <row r="36" spans="2:18" ht="16.5" customHeight="1">
      <c r="B36" s="427" t="s">
        <v>782</v>
      </c>
      <c r="C36" s="207" t="s">
        <v>317</v>
      </c>
      <c r="D36" s="491">
        <v>31246</v>
      </c>
      <c r="E36" s="491">
        <v>25735</v>
      </c>
      <c r="F36" s="491">
        <v>5511</v>
      </c>
      <c r="G36" s="491">
        <v>989</v>
      </c>
      <c r="H36" s="491">
        <v>966</v>
      </c>
      <c r="I36" s="491">
        <v>23</v>
      </c>
      <c r="J36" s="491">
        <v>524</v>
      </c>
      <c r="K36" s="491">
        <v>521</v>
      </c>
      <c r="L36" s="491">
        <v>3</v>
      </c>
      <c r="M36" s="491">
        <v>31711</v>
      </c>
      <c r="N36" s="491">
        <v>26180</v>
      </c>
      <c r="O36" s="491">
        <v>5531</v>
      </c>
      <c r="P36" s="507">
        <v>10.4</v>
      </c>
      <c r="Q36" s="507">
        <v>6.6</v>
      </c>
      <c r="R36" s="507">
        <v>28.2</v>
      </c>
    </row>
    <row r="37" spans="2:18" ht="16.5" customHeight="1">
      <c r="B37" s="427" t="s">
        <v>783</v>
      </c>
      <c r="C37" s="207" t="s">
        <v>318</v>
      </c>
      <c r="D37" s="491">
        <v>9206</v>
      </c>
      <c r="E37" s="491">
        <v>6452</v>
      </c>
      <c r="F37" s="491">
        <v>2754</v>
      </c>
      <c r="G37" s="491">
        <v>247</v>
      </c>
      <c r="H37" s="491">
        <v>114</v>
      </c>
      <c r="I37" s="491">
        <v>133</v>
      </c>
      <c r="J37" s="491">
        <v>163</v>
      </c>
      <c r="K37" s="491">
        <v>70</v>
      </c>
      <c r="L37" s="491">
        <v>93</v>
      </c>
      <c r="M37" s="491">
        <v>9290</v>
      </c>
      <c r="N37" s="491">
        <v>6496</v>
      </c>
      <c r="O37" s="491">
        <v>2794</v>
      </c>
      <c r="P37" s="507">
        <v>9</v>
      </c>
      <c r="Q37" s="507">
        <v>3.4</v>
      </c>
      <c r="R37" s="507">
        <v>22</v>
      </c>
    </row>
    <row r="38" spans="2:18" ht="16.5" customHeight="1">
      <c r="B38" s="427" t="s">
        <v>784</v>
      </c>
      <c r="C38" s="207" t="s">
        <v>319</v>
      </c>
      <c r="D38" s="491">
        <v>12053</v>
      </c>
      <c r="E38" s="491">
        <v>6713</v>
      </c>
      <c r="F38" s="491">
        <v>5340</v>
      </c>
      <c r="G38" s="491">
        <v>211</v>
      </c>
      <c r="H38" s="491">
        <v>137</v>
      </c>
      <c r="I38" s="491">
        <v>74</v>
      </c>
      <c r="J38" s="491">
        <v>156</v>
      </c>
      <c r="K38" s="491">
        <v>89</v>
      </c>
      <c r="L38" s="491">
        <v>67</v>
      </c>
      <c r="M38" s="491">
        <v>12108</v>
      </c>
      <c r="N38" s="491">
        <v>6761</v>
      </c>
      <c r="O38" s="491">
        <v>5347</v>
      </c>
      <c r="P38" s="507">
        <v>24.7</v>
      </c>
      <c r="Q38" s="507">
        <v>6.4</v>
      </c>
      <c r="R38" s="507">
        <v>47.9</v>
      </c>
    </row>
    <row r="39" spans="2:18" ht="16.5" customHeight="1">
      <c r="B39" s="427" t="s">
        <v>785</v>
      </c>
      <c r="C39" s="207" t="s">
        <v>320</v>
      </c>
      <c r="D39" s="491">
        <v>32252</v>
      </c>
      <c r="E39" s="491">
        <v>21088</v>
      </c>
      <c r="F39" s="491">
        <v>11164</v>
      </c>
      <c r="G39" s="491">
        <v>1275</v>
      </c>
      <c r="H39" s="491">
        <v>788</v>
      </c>
      <c r="I39" s="491">
        <v>487</v>
      </c>
      <c r="J39" s="491">
        <v>542</v>
      </c>
      <c r="K39" s="491">
        <v>350</v>
      </c>
      <c r="L39" s="491">
        <v>192</v>
      </c>
      <c r="M39" s="491">
        <v>32985</v>
      </c>
      <c r="N39" s="491">
        <v>21526</v>
      </c>
      <c r="O39" s="491">
        <v>11459</v>
      </c>
      <c r="P39" s="507">
        <v>8.6</v>
      </c>
      <c r="Q39" s="507">
        <v>3</v>
      </c>
      <c r="R39" s="507">
        <v>19.2</v>
      </c>
    </row>
    <row r="40" spans="2:18" ht="16.5" customHeight="1">
      <c r="B40" s="427" t="s">
        <v>786</v>
      </c>
      <c r="C40" s="207" t="s">
        <v>321</v>
      </c>
      <c r="D40" s="491">
        <v>8669</v>
      </c>
      <c r="E40" s="491">
        <v>5931</v>
      </c>
      <c r="F40" s="491">
        <v>2738</v>
      </c>
      <c r="G40" s="491">
        <v>180</v>
      </c>
      <c r="H40" s="491">
        <v>115</v>
      </c>
      <c r="I40" s="491">
        <v>65</v>
      </c>
      <c r="J40" s="491">
        <v>160</v>
      </c>
      <c r="K40" s="491">
        <v>139</v>
      </c>
      <c r="L40" s="491">
        <v>21</v>
      </c>
      <c r="M40" s="491">
        <v>8689</v>
      </c>
      <c r="N40" s="491">
        <v>5907</v>
      </c>
      <c r="O40" s="491">
        <v>2782</v>
      </c>
      <c r="P40" s="507">
        <v>2.3</v>
      </c>
      <c r="Q40" s="507">
        <v>1.2</v>
      </c>
      <c r="R40" s="507">
        <v>4.6</v>
      </c>
    </row>
    <row r="41" spans="2:18" ht="16.5" customHeight="1">
      <c r="B41" s="427" t="s">
        <v>787</v>
      </c>
      <c r="C41" s="207" t="s">
        <v>322</v>
      </c>
      <c r="D41" s="491">
        <v>90409</v>
      </c>
      <c r="E41" s="491">
        <v>73074</v>
      </c>
      <c r="F41" s="491">
        <v>17335</v>
      </c>
      <c r="G41" s="491">
        <v>2498</v>
      </c>
      <c r="H41" s="491">
        <v>2030</v>
      </c>
      <c r="I41" s="491">
        <v>468</v>
      </c>
      <c r="J41" s="491">
        <v>1034</v>
      </c>
      <c r="K41" s="491">
        <v>908</v>
      </c>
      <c r="L41" s="491">
        <v>126</v>
      </c>
      <c r="M41" s="491">
        <v>91873</v>
      </c>
      <c r="N41" s="491">
        <v>74196</v>
      </c>
      <c r="O41" s="491">
        <v>17677</v>
      </c>
      <c r="P41" s="507">
        <v>3.3</v>
      </c>
      <c r="Q41" s="507">
        <v>1.2</v>
      </c>
      <c r="R41" s="507">
        <v>12.3</v>
      </c>
    </row>
    <row r="42" spans="2:18" ht="16.5" customHeight="1">
      <c r="B42" s="427" t="s">
        <v>788</v>
      </c>
      <c r="C42" s="446" t="s">
        <v>6</v>
      </c>
      <c r="D42" s="491">
        <v>13267</v>
      </c>
      <c r="E42" s="491">
        <v>7219</v>
      </c>
      <c r="F42" s="491">
        <v>6048</v>
      </c>
      <c r="G42" s="491">
        <v>161</v>
      </c>
      <c r="H42" s="491">
        <v>94</v>
      </c>
      <c r="I42" s="491">
        <v>67</v>
      </c>
      <c r="J42" s="491">
        <v>85</v>
      </c>
      <c r="K42" s="491">
        <v>47</v>
      </c>
      <c r="L42" s="491">
        <v>38</v>
      </c>
      <c r="M42" s="491">
        <v>13343</v>
      </c>
      <c r="N42" s="491">
        <v>7266</v>
      </c>
      <c r="O42" s="491">
        <v>6077</v>
      </c>
      <c r="P42" s="507">
        <v>21.4</v>
      </c>
      <c r="Q42" s="507">
        <v>5.5</v>
      </c>
      <c r="R42" s="507">
        <v>40.4</v>
      </c>
    </row>
    <row r="43" spans="2:18" ht="16.5" customHeight="1">
      <c r="B43" s="424" t="s">
        <v>537</v>
      </c>
      <c r="C43" s="521" t="s">
        <v>4</v>
      </c>
      <c r="D43" s="489">
        <v>63541</v>
      </c>
      <c r="E43" s="489">
        <v>39722</v>
      </c>
      <c r="F43" s="489">
        <v>23819</v>
      </c>
      <c r="G43" s="489">
        <v>3128</v>
      </c>
      <c r="H43" s="489">
        <v>2547</v>
      </c>
      <c r="I43" s="489">
        <v>581</v>
      </c>
      <c r="J43" s="489">
        <v>2344</v>
      </c>
      <c r="K43" s="489">
        <v>1515</v>
      </c>
      <c r="L43" s="489">
        <v>829</v>
      </c>
      <c r="M43" s="489">
        <v>64325</v>
      </c>
      <c r="N43" s="489">
        <v>40754</v>
      </c>
      <c r="O43" s="489">
        <v>23571</v>
      </c>
      <c r="P43" s="505">
        <v>16.3</v>
      </c>
      <c r="Q43" s="505">
        <v>6.6</v>
      </c>
      <c r="R43" s="505">
        <v>33</v>
      </c>
    </row>
    <row r="44" spans="2:18" ht="16.5" customHeight="1">
      <c r="B44" s="428" t="s">
        <v>538</v>
      </c>
      <c r="C44" s="522" t="s">
        <v>5</v>
      </c>
      <c r="D44" s="493">
        <v>146653</v>
      </c>
      <c r="E44" s="493">
        <v>45895</v>
      </c>
      <c r="F44" s="493">
        <v>100758</v>
      </c>
      <c r="G44" s="493">
        <v>5382</v>
      </c>
      <c r="H44" s="493">
        <v>2169</v>
      </c>
      <c r="I44" s="493">
        <v>3213</v>
      </c>
      <c r="J44" s="493">
        <v>4503</v>
      </c>
      <c r="K44" s="493">
        <v>2606</v>
      </c>
      <c r="L44" s="493">
        <v>1897</v>
      </c>
      <c r="M44" s="493">
        <v>147532</v>
      </c>
      <c r="N44" s="493">
        <v>45458</v>
      </c>
      <c r="O44" s="493">
        <v>102074</v>
      </c>
      <c r="P44" s="509">
        <v>68.3</v>
      </c>
      <c r="Q44" s="509">
        <v>37.3</v>
      </c>
      <c r="R44" s="509">
        <v>82.1</v>
      </c>
    </row>
    <row r="45" spans="2:18" ht="16.5" customHeight="1">
      <c r="B45" s="426" t="s">
        <v>539</v>
      </c>
      <c r="C45" s="206" t="s">
        <v>265</v>
      </c>
      <c r="D45" s="495">
        <v>30409</v>
      </c>
      <c r="E45" s="495">
        <v>13216</v>
      </c>
      <c r="F45" s="495">
        <v>17193</v>
      </c>
      <c r="G45" s="495">
        <v>1301</v>
      </c>
      <c r="H45" s="495">
        <v>641</v>
      </c>
      <c r="I45" s="495">
        <v>660</v>
      </c>
      <c r="J45" s="495">
        <v>1045</v>
      </c>
      <c r="K45" s="495">
        <v>258</v>
      </c>
      <c r="L45" s="495">
        <v>787</v>
      </c>
      <c r="M45" s="495">
        <v>30665</v>
      </c>
      <c r="N45" s="495">
        <v>13599</v>
      </c>
      <c r="O45" s="495">
        <v>17066</v>
      </c>
      <c r="P45" s="503">
        <v>61</v>
      </c>
      <c r="Q45" s="503">
        <v>40.1</v>
      </c>
      <c r="R45" s="503">
        <v>77.7</v>
      </c>
    </row>
    <row r="46" spans="2:18" ht="16.5" customHeight="1">
      <c r="B46" s="427" t="s">
        <v>540</v>
      </c>
      <c r="C46" s="207" t="s">
        <v>323</v>
      </c>
      <c r="D46" s="491">
        <v>91515</v>
      </c>
      <c r="E46" s="491">
        <v>30855</v>
      </c>
      <c r="F46" s="491">
        <v>60660</v>
      </c>
      <c r="G46" s="491">
        <v>6620</v>
      </c>
      <c r="H46" s="491">
        <v>3854</v>
      </c>
      <c r="I46" s="491">
        <v>2766</v>
      </c>
      <c r="J46" s="491">
        <v>5560</v>
      </c>
      <c r="K46" s="491">
        <v>2895</v>
      </c>
      <c r="L46" s="491">
        <v>2665</v>
      </c>
      <c r="M46" s="491">
        <v>92575</v>
      </c>
      <c r="N46" s="491">
        <v>31814</v>
      </c>
      <c r="O46" s="491">
        <v>60761</v>
      </c>
      <c r="P46" s="507">
        <v>82</v>
      </c>
      <c r="Q46" s="507">
        <v>63.8</v>
      </c>
      <c r="R46" s="507">
        <v>91.5</v>
      </c>
    </row>
    <row r="47" spans="2:18" ht="16.5" customHeight="1">
      <c r="B47" s="424" t="s">
        <v>541</v>
      </c>
      <c r="C47" s="205" t="s">
        <v>266</v>
      </c>
      <c r="D47" s="489">
        <v>74568</v>
      </c>
      <c r="E47" s="489">
        <v>18880</v>
      </c>
      <c r="F47" s="489">
        <v>55688</v>
      </c>
      <c r="G47" s="489">
        <v>5327</v>
      </c>
      <c r="H47" s="489">
        <v>1547</v>
      </c>
      <c r="I47" s="489">
        <v>3780</v>
      </c>
      <c r="J47" s="489">
        <v>4019</v>
      </c>
      <c r="K47" s="489">
        <v>1513</v>
      </c>
      <c r="L47" s="489">
        <v>2506</v>
      </c>
      <c r="M47" s="489">
        <v>75876</v>
      </c>
      <c r="N47" s="489">
        <v>18914</v>
      </c>
      <c r="O47" s="489">
        <v>56962</v>
      </c>
      <c r="P47" s="505">
        <v>24.8</v>
      </c>
      <c r="Q47" s="505">
        <v>15.8</v>
      </c>
      <c r="R47" s="505">
        <v>27.8</v>
      </c>
    </row>
    <row r="48" spans="2:18" ht="16.5" customHeight="1">
      <c r="B48" s="428" t="s">
        <v>542</v>
      </c>
      <c r="C48" s="204" t="s">
        <v>324</v>
      </c>
      <c r="D48" s="493">
        <v>96369</v>
      </c>
      <c r="E48" s="493">
        <v>13787</v>
      </c>
      <c r="F48" s="493">
        <v>82582</v>
      </c>
      <c r="G48" s="493">
        <v>8223</v>
      </c>
      <c r="H48" s="493">
        <v>805</v>
      </c>
      <c r="I48" s="493">
        <v>7418</v>
      </c>
      <c r="J48" s="493">
        <v>10451</v>
      </c>
      <c r="K48" s="493">
        <v>2125</v>
      </c>
      <c r="L48" s="493">
        <v>8326</v>
      </c>
      <c r="M48" s="493">
        <v>94141</v>
      </c>
      <c r="N48" s="493">
        <v>12467</v>
      </c>
      <c r="O48" s="493">
        <v>81674</v>
      </c>
      <c r="P48" s="509">
        <v>36.4</v>
      </c>
      <c r="Q48" s="509">
        <v>14.9</v>
      </c>
      <c r="R48" s="509">
        <v>39.7</v>
      </c>
    </row>
    <row r="49" spans="2:18" ht="16.5" customHeight="1">
      <c r="B49" s="426" t="s">
        <v>543</v>
      </c>
      <c r="C49" s="206" t="s">
        <v>325</v>
      </c>
      <c r="D49" s="489">
        <v>23044</v>
      </c>
      <c r="E49" s="489">
        <v>10835</v>
      </c>
      <c r="F49" s="489">
        <v>12209</v>
      </c>
      <c r="G49" s="489">
        <v>2157</v>
      </c>
      <c r="H49" s="489">
        <v>694</v>
      </c>
      <c r="I49" s="489">
        <v>1463</v>
      </c>
      <c r="J49" s="489">
        <v>2376</v>
      </c>
      <c r="K49" s="489">
        <v>1017</v>
      </c>
      <c r="L49" s="489">
        <v>1359</v>
      </c>
      <c r="M49" s="489">
        <v>22825</v>
      </c>
      <c r="N49" s="489">
        <v>10512</v>
      </c>
      <c r="O49" s="489">
        <v>12313</v>
      </c>
      <c r="P49" s="505">
        <v>18.1</v>
      </c>
      <c r="Q49" s="505">
        <v>11.3</v>
      </c>
      <c r="R49" s="505">
        <v>23.8</v>
      </c>
    </row>
    <row r="50" spans="2:18" ht="16.5" customHeight="1">
      <c r="B50" s="427" t="s">
        <v>544</v>
      </c>
      <c r="C50" s="207" t="s">
        <v>326</v>
      </c>
      <c r="D50" s="491">
        <v>52352</v>
      </c>
      <c r="E50" s="491">
        <v>22456</v>
      </c>
      <c r="F50" s="491">
        <v>29896</v>
      </c>
      <c r="G50" s="491">
        <v>1876</v>
      </c>
      <c r="H50" s="491">
        <v>490</v>
      </c>
      <c r="I50" s="491">
        <v>1386</v>
      </c>
      <c r="J50" s="491">
        <v>1452</v>
      </c>
      <c r="K50" s="491">
        <v>620</v>
      </c>
      <c r="L50" s="491">
        <v>832</v>
      </c>
      <c r="M50" s="491">
        <v>52776</v>
      </c>
      <c r="N50" s="491">
        <v>22326</v>
      </c>
      <c r="O50" s="491">
        <v>30450</v>
      </c>
      <c r="P50" s="507">
        <v>54</v>
      </c>
      <c r="Q50" s="507">
        <v>27.4</v>
      </c>
      <c r="R50" s="507">
        <v>73.5</v>
      </c>
    </row>
    <row r="51" spans="2:18" ht="16.5" customHeight="1">
      <c r="B51" s="428" t="s">
        <v>545</v>
      </c>
      <c r="C51" s="204" t="s">
        <v>327</v>
      </c>
      <c r="D51" s="493">
        <v>21840</v>
      </c>
      <c r="E51" s="493">
        <v>16441</v>
      </c>
      <c r="F51" s="493">
        <v>5399</v>
      </c>
      <c r="G51" s="493">
        <v>734</v>
      </c>
      <c r="H51" s="493">
        <v>491</v>
      </c>
      <c r="I51" s="493">
        <v>243</v>
      </c>
      <c r="J51" s="493">
        <v>1001</v>
      </c>
      <c r="K51" s="493">
        <v>818</v>
      </c>
      <c r="L51" s="493">
        <v>183</v>
      </c>
      <c r="M51" s="493">
        <v>21573</v>
      </c>
      <c r="N51" s="493">
        <v>16114</v>
      </c>
      <c r="O51" s="493">
        <v>5459</v>
      </c>
      <c r="P51" s="509">
        <v>10.9</v>
      </c>
      <c r="Q51" s="509">
        <v>6.9</v>
      </c>
      <c r="R51" s="509">
        <v>22.6</v>
      </c>
    </row>
    <row r="52" spans="2:18" ht="18.75">
      <c r="B52" s="64"/>
      <c r="C52" s="393">
        <v>42826</v>
      </c>
      <c r="D52" s="201" t="s">
        <v>85</v>
      </c>
      <c r="E52" s="64"/>
      <c r="F52" s="401"/>
      <c r="H52" s="64"/>
      <c r="I52" s="64"/>
      <c r="J52" s="64"/>
      <c r="K52" s="64"/>
      <c r="L52" s="64"/>
      <c r="M52" s="64"/>
      <c r="N52" s="64"/>
      <c r="O52" s="64"/>
      <c r="P52" s="64"/>
      <c r="Q52" s="64"/>
      <c r="R52" s="64"/>
    </row>
    <row r="53" spans="2:18" ht="18" customHeight="1">
      <c r="B53" s="66"/>
      <c r="C53" s="68" t="s">
        <v>546</v>
      </c>
      <c r="E53" s="66"/>
      <c r="F53" s="66"/>
      <c r="G53" s="66"/>
      <c r="H53" s="66"/>
      <c r="I53" s="66"/>
      <c r="J53" s="66"/>
      <c r="K53" s="66"/>
      <c r="L53" s="391"/>
      <c r="M53" s="66"/>
      <c r="N53" s="66"/>
      <c r="O53" s="66"/>
      <c r="P53" s="66"/>
      <c r="Q53" s="66"/>
      <c r="R53" s="66"/>
    </row>
    <row r="54" spans="2:18" s="70" customFormat="1" ht="18" customHeight="1">
      <c r="B54" s="683" t="s">
        <v>473</v>
      </c>
      <c r="C54" s="684"/>
      <c r="D54" s="689" t="s">
        <v>434</v>
      </c>
      <c r="E54" s="689"/>
      <c r="F54" s="689"/>
      <c r="G54" s="683" t="s">
        <v>435</v>
      </c>
      <c r="H54" s="698"/>
      <c r="I54" s="698"/>
      <c r="J54" s="683" t="s">
        <v>436</v>
      </c>
      <c r="K54" s="698"/>
      <c r="L54" s="698"/>
      <c r="M54" s="694" t="s">
        <v>437</v>
      </c>
      <c r="N54" s="696"/>
      <c r="O54" s="696"/>
      <c r="P54" s="694" t="s">
        <v>438</v>
      </c>
      <c r="Q54" s="696"/>
      <c r="R54" s="697"/>
    </row>
    <row r="55" spans="2:18" s="70" customFormat="1" ht="18" customHeight="1" thickBot="1">
      <c r="B55" s="687"/>
      <c r="C55" s="688"/>
      <c r="D55" s="72" t="s">
        <v>429</v>
      </c>
      <c r="E55" s="71" t="s">
        <v>430</v>
      </c>
      <c r="F55" s="71" t="s">
        <v>431</v>
      </c>
      <c r="G55" s="73" t="s">
        <v>429</v>
      </c>
      <c r="H55" s="71" t="s">
        <v>430</v>
      </c>
      <c r="I55" s="71" t="s">
        <v>431</v>
      </c>
      <c r="J55" s="73" t="s">
        <v>429</v>
      </c>
      <c r="K55" s="71" t="s">
        <v>430</v>
      </c>
      <c r="L55" s="71" t="s">
        <v>431</v>
      </c>
      <c r="M55" s="71" t="s">
        <v>429</v>
      </c>
      <c r="N55" s="73" t="s">
        <v>430</v>
      </c>
      <c r="O55" s="74" t="s">
        <v>431</v>
      </c>
      <c r="P55" s="73" t="s">
        <v>429</v>
      </c>
      <c r="Q55" s="73" t="s">
        <v>430</v>
      </c>
      <c r="R55" s="72" t="s">
        <v>431</v>
      </c>
    </row>
    <row r="56" spans="2:18" s="70" customFormat="1" ht="9.75" customHeight="1" thickTop="1">
      <c r="B56" s="438"/>
      <c r="C56" s="439"/>
      <c r="D56" s="215" t="s">
        <v>439</v>
      </c>
      <c r="E56" s="75" t="s">
        <v>439</v>
      </c>
      <c r="F56" s="75" t="s">
        <v>439</v>
      </c>
      <c r="G56" s="75" t="s">
        <v>439</v>
      </c>
      <c r="H56" s="75" t="s">
        <v>439</v>
      </c>
      <c r="I56" s="75" t="s">
        <v>439</v>
      </c>
      <c r="J56" s="75" t="s">
        <v>439</v>
      </c>
      <c r="K56" s="75" t="s">
        <v>439</v>
      </c>
      <c r="L56" s="75" t="s">
        <v>439</v>
      </c>
      <c r="M56" s="75" t="s">
        <v>439</v>
      </c>
      <c r="N56" s="75" t="s">
        <v>439</v>
      </c>
      <c r="O56" s="75" t="s">
        <v>439</v>
      </c>
      <c r="P56" s="76" t="s">
        <v>427</v>
      </c>
      <c r="Q56" s="76" t="s">
        <v>427</v>
      </c>
      <c r="R56" s="76" t="s">
        <v>427</v>
      </c>
    </row>
    <row r="57" spans="2:18" ht="16.5" customHeight="1">
      <c r="B57" s="445" t="s">
        <v>267</v>
      </c>
      <c r="C57" s="437" t="s">
        <v>238</v>
      </c>
      <c r="D57" s="495">
        <v>840482</v>
      </c>
      <c r="E57" s="495">
        <v>475010</v>
      </c>
      <c r="F57" s="495">
        <v>365472</v>
      </c>
      <c r="G57" s="495">
        <v>44738</v>
      </c>
      <c r="H57" s="495">
        <v>22912</v>
      </c>
      <c r="I57" s="495">
        <v>21826</v>
      </c>
      <c r="J57" s="495">
        <v>39428</v>
      </c>
      <c r="K57" s="495">
        <v>18775</v>
      </c>
      <c r="L57" s="495">
        <v>20653</v>
      </c>
      <c r="M57" s="495">
        <v>845792</v>
      </c>
      <c r="N57" s="495">
        <v>479147</v>
      </c>
      <c r="O57" s="495">
        <v>366645</v>
      </c>
      <c r="P57" s="503">
        <v>24.9</v>
      </c>
      <c r="Q57" s="503">
        <v>10.1</v>
      </c>
      <c r="R57" s="503">
        <v>44.2</v>
      </c>
    </row>
    <row r="58" spans="2:18" ht="16.5" customHeight="1">
      <c r="B58" s="441" t="s">
        <v>620</v>
      </c>
      <c r="C58" s="202" t="s">
        <v>239</v>
      </c>
      <c r="D58" s="488">
        <v>19995</v>
      </c>
      <c r="E58" s="489">
        <v>17397</v>
      </c>
      <c r="F58" s="489">
        <v>2598</v>
      </c>
      <c r="G58" s="489">
        <v>582</v>
      </c>
      <c r="H58" s="489">
        <v>555</v>
      </c>
      <c r="I58" s="489">
        <v>27</v>
      </c>
      <c r="J58" s="489">
        <v>213</v>
      </c>
      <c r="K58" s="489">
        <v>18</v>
      </c>
      <c r="L58" s="489">
        <v>195</v>
      </c>
      <c r="M58" s="489">
        <v>20364</v>
      </c>
      <c r="N58" s="489">
        <v>17934</v>
      </c>
      <c r="O58" s="489">
        <v>2430</v>
      </c>
      <c r="P58" s="505">
        <v>4.9</v>
      </c>
      <c r="Q58" s="505">
        <v>2</v>
      </c>
      <c r="R58" s="505">
        <v>27</v>
      </c>
    </row>
    <row r="59" spans="2:18" ht="16.5" customHeight="1">
      <c r="B59" s="442" t="s">
        <v>621</v>
      </c>
      <c r="C59" s="203" t="s">
        <v>240</v>
      </c>
      <c r="D59" s="490">
        <v>304697</v>
      </c>
      <c r="E59" s="491">
        <v>226260</v>
      </c>
      <c r="F59" s="491">
        <v>78437</v>
      </c>
      <c r="G59" s="491">
        <v>9607</v>
      </c>
      <c r="H59" s="491">
        <v>6564</v>
      </c>
      <c r="I59" s="491">
        <v>3043</v>
      </c>
      <c r="J59" s="491">
        <v>4089</v>
      </c>
      <c r="K59" s="491">
        <v>3079</v>
      </c>
      <c r="L59" s="491">
        <v>1010</v>
      </c>
      <c r="M59" s="491">
        <v>310215</v>
      </c>
      <c r="N59" s="491">
        <v>229745</v>
      </c>
      <c r="O59" s="491">
        <v>80470</v>
      </c>
      <c r="P59" s="507">
        <v>8.6</v>
      </c>
      <c r="Q59" s="507">
        <v>3.2</v>
      </c>
      <c r="R59" s="507">
        <v>24.1</v>
      </c>
    </row>
    <row r="60" spans="2:18" ht="16.5" customHeight="1">
      <c r="B60" s="443" t="s">
        <v>622</v>
      </c>
      <c r="C60" s="203" t="s">
        <v>241</v>
      </c>
      <c r="D60" s="490">
        <v>5327</v>
      </c>
      <c r="E60" s="491">
        <v>4449</v>
      </c>
      <c r="F60" s="491">
        <v>878</v>
      </c>
      <c r="G60" s="491">
        <v>467</v>
      </c>
      <c r="H60" s="491">
        <v>274</v>
      </c>
      <c r="I60" s="491">
        <v>193</v>
      </c>
      <c r="J60" s="491">
        <v>411</v>
      </c>
      <c r="K60" s="491">
        <v>303</v>
      </c>
      <c r="L60" s="491">
        <v>108</v>
      </c>
      <c r="M60" s="491">
        <v>5383</v>
      </c>
      <c r="N60" s="491">
        <v>4420</v>
      </c>
      <c r="O60" s="491">
        <v>963</v>
      </c>
      <c r="P60" s="507">
        <v>4.5</v>
      </c>
      <c r="Q60" s="507">
        <v>1.4</v>
      </c>
      <c r="R60" s="507">
        <v>19</v>
      </c>
    </row>
    <row r="61" spans="2:18" ht="16.5" customHeight="1">
      <c r="B61" s="442" t="s">
        <v>623</v>
      </c>
      <c r="C61" s="203" t="s">
        <v>242</v>
      </c>
      <c r="D61" s="490">
        <v>11600</v>
      </c>
      <c r="E61" s="491">
        <v>8079</v>
      </c>
      <c r="F61" s="491">
        <v>3521</v>
      </c>
      <c r="G61" s="491">
        <v>638</v>
      </c>
      <c r="H61" s="491">
        <v>393</v>
      </c>
      <c r="I61" s="491">
        <v>245</v>
      </c>
      <c r="J61" s="491">
        <v>188</v>
      </c>
      <c r="K61" s="491">
        <v>133</v>
      </c>
      <c r="L61" s="491">
        <v>55</v>
      </c>
      <c r="M61" s="491">
        <v>12050</v>
      </c>
      <c r="N61" s="491">
        <v>8339</v>
      </c>
      <c r="O61" s="491">
        <v>3711</v>
      </c>
      <c r="P61" s="507">
        <v>7.6</v>
      </c>
      <c r="Q61" s="507">
        <v>4.7</v>
      </c>
      <c r="R61" s="507">
        <v>14.1</v>
      </c>
    </row>
    <row r="62" spans="2:18" ht="16.5" customHeight="1">
      <c r="B62" s="442" t="s">
        <v>624</v>
      </c>
      <c r="C62" s="203" t="s">
        <v>298</v>
      </c>
      <c r="D62" s="490">
        <v>62343</v>
      </c>
      <c r="E62" s="491">
        <v>52671</v>
      </c>
      <c r="F62" s="491">
        <v>9672</v>
      </c>
      <c r="G62" s="491">
        <v>1710</v>
      </c>
      <c r="H62" s="491">
        <v>1043</v>
      </c>
      <c r="I62" s="491">
        <v>667</v>
      </c>
      <c r="J62" s="491">
        <v>1208</v>
      </c>
      <c r="K62" s="491">
        <v>1069</v>
      </c>
      <c r="L62" s="491">
        <v>139</v>
      </c>
      <c r="M62" s="491">
        <v>62845</v>
      </c>
      <c r="N62" s="491">
        <v>52645</v>
      </c>
      <c r="O62" s="491">
        <v>10200</v>
      </c>
      <c r="P62" s="507">
        <v>18.6</v>
      </c>
      <c r="Q62" s="507">
        <v>15.4</v>
      </c>
      <c r="R62" s="507">
        <v>35.3</v>
      </c>
    </row>
    <row r="63" spans="2:18" ht="16.5" customHeight="1">
      <c r="B63" s="442" t="s">
        <v>625</v>
      </c>
      <c r="C63" s="203" t="s">
        <v>299</v>
      </c>
      <c r="D63" s="490">
        <v>91941</v>
      </c>
      <c r="E63" s="491">
        <v>33186</v>
      </c>
      <c r="F63" s="491">
        <v>58755</v>
      </c>
      <c r="G63" s="491">
        <v>3822</v>
      </c>
      <c r="H63" s="491">
        <v>2092</v>
      </c>
      <c r="I63" s="491">
        <v>1730</v>
      </c>
      <c r="J63" s="491">
        <v>3372</v>
      </c>
      <c r="K63" s="491">
        <v>2036</v>
      </c>
      <c r="L63" s="491">
        <v>1336</v>
      </c>
      <c r="M63" s="491">
        <v>92391</v>
      </c>
      <c r="N63" s="491">
        <v>33242</v>
      </c>
      <c r="O63" s="491">
        <v>59149</v>
      </c>
      <c r="P63" s="507">
        <v>55.1</v>
      </c>
      <c r="Q63" s="507">
        <v>25.4</v>
      </c>
      <c r="R63" s="507">
        <v>71.8</v>
      </c>
    </row>
    <row r="64" spans="2:18" ht="16.5" customHeight="1">
      <c r="B64" s="442" t="s">
        <v>626</v>
      </c>
      <c r="C64" s="203" t="s">
        <v>300</v>
      </c>
      <c r="D64" s="490">
        <v>17578</v>
      </c>
      <c r="E64" s="491">
        <v>7130</v>
      </c>
      <c r="F64" s="491">
        <v>10448</v>
      </c>
      <c r="G64" s="491">
        <v>876</v>
      </c>
      <c r="H64" s="491">
        <v>447</v>
      </c>
      <c r="I64" s="491">
        <v>429</v>
      </c>
      <c r="J64" s="491">
        <v>1244</v>
      </c>
      <c r="K64" s="491">
        <v>486</v>
      </c>
      <c r="L64" s="491">
        <v>758</v>
      </c>
      <c r="M64" s="491">
        <v>17210</v>
      </c>
      <c r="N64" s="491">
        <v>7091</v>
      </c>
      <c r="O64" s="491">
        <v>10119</v>
      </c>
      <c r="P64" s="507">
        <v>15.2</v>
      </c>
      <c r="Q64" s="507">
        <v>2.3</v>
      </c>
      <c r="R64" s="507">
        <v>24.2</v>
      </c>
    </row>
    <row r="65" spans="2:18" ht="16.5" customHeight="1">
      <c r="B65" s="442" t="s">
        <v>627</v>
      </c>
      <c r="C65" s="203" t="s">
        <v>301</v>
      </c>
      <c r="D65" s="490">
        <v>7430</v>
      </c>
      <c r="E65" s="491">
        <v>5041</v>
      </c>
      <c r="F65" s="491">
        <v>2389</v>
      </c>
      <c r="G65" s="491">
        <v>171</v>
      </c>
      <c r="H65" s="491">
        <v>105</v>
      </c>
      <c r="I65" s="491">
        <v>66</v>
      </c>
      <c r="J65" s="491">
        <v>131</v>
      </c>
      <c r="K65" s="491">
        <v>81</v>
      </c>
      <c r="L65" s="491">
        <v>50</v>
      </c>
      <c r="M65" s="491">
        <v>7470</v>
      </c>
      <c r="N65" s="491">
        <v>5065</v>
      </c>
      <c r="O65" s="491">
        <v>2405</v>
      </c>
      <c r="P65" s="507">
        <v>21.1</v>
      </c>
      <c r="Q65" s="507">
        <v>7.6</v>
      </c>
      <c r="R65" s="507">
        <v>49.5</v>
      </c>
    </row>
    <row r="66" spans="2:18" ht="16.5" customHeight="1">
      <c r="B66" s="442" t="s">
        <v>268</v>
      </c>
      <c r="C66" s="203" t="s">
        <v>302</v>
      </c>
      <c r="D66" s="490">
        <v>20554</v>
      </c>
      <c r="E66" s="491">
        <v>12906</v>
      </c>
      <c r="F66" s="491">
        <v>7648</v>
      </c>
      <c r="G66" s="491">
        <v>396</v>
      </c>
      <c r="H66" s="491">
        <v>210</v>
      </c>
      <c r="I66" s="491">
        <v>186</v>
      </c>
      <c r="J66" s="491">
        <v>428</v>
      </c>
      <c r="K66" s="491">
        <v>222</v>
      </c>
      <c r="L66" s="491">
        <v>206</v>
      </c>
      <c r="M66" s="491">
        <v>20522</v>
      </c>
      <c r="N66" s="491">
        <v>12894</v>
      </c>
      <c r="O66" s="491">
        <v>7628</v>
      </c>
      <c r="P66" s="507">
        <v>18.9</v>
      </c>
      <c r="Q66" s="507">
        <v>1.8</v>
      </c>
      <c r="R66" s="507">
        <v>47.9</v>
      </c>
    </row>
    <row r="67" spans="2:18" ht="16.5" customHeight="1">
      <c r="B67" s="442" t="s">
        <v>628</v>
      </c>
      <c r="C67" s="203" t="s">
        <v>303</v>
      </c>
      <c r="D67" s="490">
        <v>52283</v>
      </c>
      <c r="E67" s="491">
        <v>17616</v>
      </c>
      <c r="F67" s="491">
        <v>34667</v>
      </c>
      <c r="G67" s="491">
        <v>2202</v>
      </c>
      <c r="H67" s="491">
        <v>576</v>
      </c>
      <c r="I67" s="491">
        <v>1626</v>
      </c>
      <c r="J67" s="491">
        <v>1160</v>
      </c>
      <c r="K67" s="491">
        <v>557</v>
      </c>
      <c r="L67" s="491">
        <v>603</v>
      </c>
      <c r="M67" s="491">
        <v>53325</v>
      </c>
      <c r="N67" s="491">
        <v>17635</v>
      </c>
      <c r="O67" s="491">
        <v>35690</v>
      </c>
      <c r="P67" s="507">
        <v>70.6</v>
      </c>
      <c r="Q67" s="507">
        <v>44.3</v>
      </c>
      <c r="R67" s="507">
        <v>83.6</v>
      </c>
    </row>
    <row r="68" spans="2:18" ht="16.5" customHeight="1">
      <c r="B68" s="442" t="s">
        <v>629</v>
      </c>
      <c r="C68" s="203" t="s">
        <v>304</v>
      </c>
      <c r="D68" s="490">
        <v>16266</v>
      </c>
      <c r="E68" s="491">
        <v>6719</v>
      </c>
      <c r="F68" s="491">
        <v>9547</v>
      </c>
      <c r="G68" s="491">
        <v>656</v>
      </c>
      <c r="H68" s="491">
        <v>313</v>
      </c>
      <c r="I68" s="491">
        <v>343</v>
      </c>
      <c r="J68" s="491">
        <v>462</v>
      </c>
      <c r="K68" s="491">
        <v>233</v>
      </c>
      <c r="L68" s="491">
        <v>229</v>
      </c>
      <c r="M68" s="491">
        <v>16460</v>
      </c>
      <c r="N68" s="491">
        <v>6799</v>
      </c>
      <c r="O68" s="491">
        <v>9661</v>
      </c>
      <c r="P68" s="507">
        <v>52</v>
      </c>
      <c r="Q68" s="507">
        <v>43.4</v>
      </c>
      <c r="R68" s="507">
        <v>58</v>
      </c>
    </row>
    <row r="69" spans="2:18" ht="16.5" customHeight="1">
      <c r="B69" s="442" t="s">
        <v>630</v>
      </c>
      <c r="C69" s="203" t="s">
        <v>305</v>
      </c>
      <c r="D69" s="490">
        <v>43688</v>
      </c>
      <c r="E69" s="491">
        <v>25795</v>
      </c>
      <c r="F69" s="491">
        <v>17893</v>
      </c>
      <c r="G69" s="491">
        <v>9180</v>
      </c>
      <c r="H69" s="491">
        <v>6832</v>
      </c>
      <c r="I69" s="491">
        <v>2348</v>
      </c>
      <c r="J69" s="491">
        <v>10114</v>
      </c>
      <c r="K69" s="491">
        <v>5068</v>
      </c>
      <c r="L69" s="491">
        <v>5046</v>
      </c>
      <c r="M69" s="491">
        <v>42754</v>
      </c>
      <c r="N69" s="491">
        <v>27559</v>
      </c>
      <c r="O69" s="491">
        <v>15195</v>
      </c>
      <c r="P69" s="507">
        <v>10.4</v>
      </c>
      <c r="Q69" s="507">
        <v>5.8</v>
      </c>
      <c r="R69" s="507">
        <v>18.9</v>
      </c>
    </row>
    <row r="70" spans="2:18" ht="16.5" customHeight="1">
      <c r="B70" s="442" t="s">
        <v>631</v>
      </c>
      <c r="C70" s="203" t="s">
        <v>306</v>
      </c>
      <c r="D70" s="490">
        <v>119010</v>
      </c>
      <c r="E70" s="491">
        <v>26916</v>
      </c>
      <c r="F70" s="491">
        <v>92094</v>
      </c>
      <c r="G70" s="491">
        <v>10865</v>
      </c>
      <c r="H70" s="491">
        <v>2262</v>
      </c>
      <c r="I70" s="491">
        <v>8603</v>
      </c>
      <c r="J70" s="491">
        <v>12351</v>
      </c>
      <c r="K70" s="491">
        <v>3406</v>
      </c>
      <c r="L70" s="491">
        <v>8945</v>
      </c>
      <c r="M70" s="491">
        <v>117524</v>
      </c>
      <c r="N70" s="491">
        <v>25772</v>
      </c>
      <c r="O70" s="491">
        <v>91752</v>
      </c>
      <c r="P70" s="507">
        <v>26.1</v>
      </c>
      <c r="Q70" s="507">
        <v>13.3</v>
      </c>
      <c r="R70" s="507">
        <v>29.8</v>
      </c>
    </row>
    <row r="71" spans="2:18" ht="16.5" customHeight="1">
      <c r="B71" s="442" t="s">
        <v>632</v>
      </c>
      <c r="C71" s="203" t="s">
        <v>243</v>
      </c>
      <c r="D71" s="490">
        <v>4468</v>
      </c>
      <c r="E71" s="491">
        <v>2868</v>
      </c>
      <c r="F71" s="491">
        <v>1600</v>
      </c>
      <c r="G71" s="491">
        <v>328</v>
      </c>
      <c r="H71" s="491">
        <v>241</v>
      </c>
      <c r="I71" s="491">
        <v>87</v>
      </c>
      <c r="J71" s="491">
        <v>286</v>
      </c>
      <c r="K71" s="491">
        <v>209</v>
      </c>
      <c r="L71" s="491">
        <v>77</v>
      </c>
      <c r="M71" s="491">
        <v>4510</v>
      </c>
      <c r="N71" s="491">
        <v>2900</v>
      </c>
      <c r="O71" s="491">
        <v>1610</v>
      </c>
      <c r="P71" s="507">
        <v>19.2</v>
      </c>
      <c r="Q71" s="507">
        <v>10.8</v>
      </c>
      <c r="R71" s="507">
        <v>34.2</v>
      </c>
    </row>
    <row r="72" spans="2:18" ht="16.5" customHeight="1">
      <c r="B72" s="444" t="s">
        <v>633</v>
      </c>
      <c r="C72" s="204" t="s">
        <v>307</v>
      </c>
      <c r="D72" s="492">
        <v>63302</v>
      </c>
      <c r="E72" s="493">
        <v>27977</v>
      </c>
      <c r="F72" s="493">
        <v>35325</v>
      </c>
      <c r="G72" s="493">
        <v>3238</v>
      </c>
      <c r="H72" s="493">
        <v>1005</v>
      </c>
      <c r="I72" s="493">
        <v>2233</v>
      </c>
      <c r="J72" s="493">
        <v>3771</v>
      </c>
      <c r="K72" s="493">
        <v>1875</v>
      </c>
      <c r="L72" s="493">
        <v>1896</v>
      </c>
      <c r="M72" s="493">
        <v>62769</v>
      </c>
      <c r="N72" s="493">
        <v>27107</v>
      </c>
      <c r="O72" s="493">
        <v>35662</v>
      </c>
      <c r="P72" s="509">
        <v>45.6</v>
      </c>
      <c r="Q72" s="509">
        <v>26</v>
      </c>
      <c r="R72" s="509">
        <v>60.5</v>
      </c>
    </row>
    <row r="73" spans="2:18" ht="16.5" customHeight="1">
      <c r="B73" s="424" t="s">
        <v>634</v>
      </c>
      <c r="C73" s="205" t="s">
        <v>308</v>
      </c>
      <c r="D73" s="489">
        <v>39221</v>
      </c>
      <c r="E73" s="489">
        <v>21889</v>
      </c>
      <c r="F73" s="489">
        <v>17332</v>
      </c>
      <c r="G73" s="489">
        <v>2022</v>
      </c>
      <c r="H73" s="489">
        <v>1168</v>
      </c>
      <c r="I73" s="489">
        <v>854</v>
      </c>
      <c r="J73" s="489">
        <v>782</v>
      </c>
      <c r="K73" s="489">
        <v>345</v>
      </c>
      <c r="L73" s="489">
        <v>437</v>
      </c>
      <c r="M73" s="489">
        <v>40461</v>
      </c>
      <c r="N73" s="489">
        <v>22712</v>
      </c>
      <c r="O73" s="489">
        <v>17749</v>
      </c>
      <c r="P73" s="505">
        <v>30.8</v>
      </c>
      <c r="Q73" s="505">
        <v>15.4</v>
      </c>
      <c r="R73" s="505">
        <v>50.4</v>
      </c>
    </row>
    <row r="74" spans="2:18" ht="16.5" customHeight="1">
      <c r="B74" s="425" t="s">
        <v>635</v>
      </c>
      <c r="C74" s="203" t="s">
        <v>245</v>
      </c>
      <c r="D74" s="494">
        <v>3094</v>
      </c>
      <c r="E74" s="494">
        <v>2245</v>
      </c>
      <c r="F74" s="494">
        <v>849</v>
      </c>
      <c r="G74" s="494">
        <v>38</v>
      </c>
      <c r="H74" s="494">
        <v>16</v>
      </c>
      <c r="I74" s="494">
        <v>22</v>
      </c>
      <c r="J74" s="494">
        <v>30</v>
      </c>
      <c r="K74" s="494">
        <v>30</v>
      </c>
      <c r="L74" s="494">
        <v>0</v>
      </c>
      <c r="M74" s="494">
        <v>3102</v>
      </c>
      <c r="N74" s="494">
        <v>2231</v>
      </c>
      <c r="O74" s="494">
        <v>871</v>
      </c>
      <c r="P74" s="510">
        <v>7.7</v>
      </c>
      <c r="Q74" s="510">
        <v>5</v>
      </c>
      <c r="R74" s="510">
        <v>14.7</v>
      </c>
    </row>
    <row r="75" spans="2:18" ht="16.5" customHeight="1">
      <c r="B75" s="426" t="s">
        <v>636</v>
      </c>
      <c r="C75" s="206" t="s">
        <v>309</v>
      </c>
      <c r="D75" s="498">
        <v>2136</v>
      </c>
      <c r="E75" s="498">
        <v>1674</v>
      </c>
      <c r="F75" s="498">
        <v>462</v>
      </c>
      <c r="G75" s="498">
        <v>36</v>
      </c>
      <c r="H75" s="498">
        <v>34</v>
      </c>
      <c r="I75" s="498">
        <v>2</v>
      </c>
      <c r="J75" s="498">
        <v>9</v>
      </c>
      <c r="K75" s="498">
        <v>8</v>
      </c>
      <c r="L75" s="498">
        <v>1</v>
      </c>
      <c r="M75" s="498">
        <v>2163</v>
      </c>
      <c r="N75" s="498">
        <v>1700</v>
      </c>
      <c r="O75" s="498">
        <v>463</v>
      </c>
      <c r="P75" s="512">
        <v>5.3</v>
      </c>
      <c r="Q75" s="512">
        <v>2.9</v>
      </c>
      <c r="R75" s="512">
        <v>14.3</v>
      </c>
    </row>
    <row r="76" spans="2:18" ht="16.5" customHeight="1">
      <c r="B76" s="427" t="s">
        <v>637</v>
      </c>
      <c r="C76" s="207" t="s">
        <v>310</v>
      </c>
      <c r="D76" s="491">
        <v>3944</v>
      </c>
      <c r="E76" s="491">
        <v>3117</v>
      </c>
      <c r="F76" s="491">
        <v>827</v>
      </c>
      <c r="G76" s="491">
        <v>43</v>
      </c>
      <c r="H76" s="491">
        <v>17</v>
      </c>
      <c r="I76" s="491">
        <v>26</v>
      </c>
      <c r="J76" s="491">
        <v>9</v>
      </c>
      <c r="K76" s="491">
        <v>0</v>
      </c>
      <c r="L76" s="491">
        <v>9</v>
      </c>
      <c r="M76" s="491">
        <v>3978</v>
      </c>
      <c r="N76" s="491">
        <v>3134</v>
      </c>
      <c r="O76" s="491">
        <v>844</v>
      </c>
      <c r="P76" s="507">
        <v>2.5</v>
      </c>
      <c r="Q76" s="507">
        <v>0.3</v>
      </c>
      <c r="R76" s="507">
        <v>10.7</v>
      </c>
    </row>
    <row r="77" spans="2:18" ht="16.5" customHeight="1">
      <c r="B77" s="427" t="s">
        <v>638</v>
      </c>
      <c r="C77" s="207" t="s">
        <v>311</v>
      </c>
      <c r="D77" s="491">
        <v>13731</v>
      </c>
      <c r="E77" s="491">
        <v>12025</v>
      </c>
      <c r="F77" s="491">
        <v>1706</v>
      </c>
      <c r="G77" s="491">
        <v>314</v>
      </c>
      <c r="H77" s="491">
        <v>206</v>
      </c>
      <c r="I77" s="491">
        <v>108</v>
      </c>
      <c r="J77" s="491">
        <v>89</v>
      </c>
      <c r="K77" s="491">
        <v>79</v>
      </c>
      <c r="L77" s="491">
        <v>10</v>
      </c>
      <c r="M77" s="491">
        <v>13956</v>
      </c>
      <c r="N77" s="491">
        <v>12152</v>
      </c>
      <c r="O77" s="491">
        <v>1804</v>
      </c>
      <c r="P77" s="507">
        <v>1.6</v>
      </c>
      <c r="Q77" s="507">
        <v>0.7</v>
      </c>
      <c r="R77" s="507">
        <v>8.1</v>
      </c>
    </row>
    <row r="78" spans="2:18" ht="16.5" customHeight="1">
      <c r="B78" s="427" t="s">
        <v>639</v>
      </c>
      <c r="C78" s="207" t="s">
        <v>249</v>
      </c>
      <c r="D78" s="491">
        <v>5929</v>
      </c>
      <c r="E78" s="491">
        <v>3696</v>
      </c>
      <c r="F78" s="491">
        <v>2233</v>
      </c>
      <c r="G78" s="491">
        <v>120</v>
      </c>
      <c r="H78" s="491">
        <v>80</v>
      </c>
      <c r="I78" s="491">
        <v>40</v>
      </c>
      <c r="J78" s="491">
        <v>81</v>
      </c>
      <c r="K78" s="491">
        <v>36</v>
      </c>
      <c r="L78" s="491">
        <v>45</v>
      </c>
      <c r="M78" s="491">
        <v>5968</v>
      </c>
      <c r="N78" s="491">
        <v>3740</v>
      </c>
      <c r="O78" s="491">
        <v>2228</v>
      </c>
      <c r="P78" s="507">
        <v>26.3</v>
      </c>
      <c r="Q78" s="507">
        <v>8.2</v>
      </c>
      <c r="R78" s="507">
        <v>56.6</v>
      </c>
    </row>
    <row r="79" spans="2:18" ht="16.5" customHeight="1">
      <c r="B79" s="427" t="s">
        <v>640</v>
      </c>
      <c r="C79" s="207" t="s">
        <v>312</v>
      </c>
      <c r="D79" s="491">
        <v>21682</v>
      </c>
      <c r="E79" s="491">
        <v>17210</v>
      </c>
      <c r="F79" s="491">
        <v>4472</v>
      </c>
      <c r="G79" s="491">
        <v>500</v>
      </c>
      <c r="H79" s="491">
        <v>326</v>
      </c>
      <c r="I79" s="491">
        <v>174</v>
      </c>
      <c r="J79" s="491">
        <v>161</v>
      </c>
      <c r="K79" s="491">
        <v>146</v>
      </c>
      <c r="L79" s="491">
        <v>15</v>
      </c>
      <c r="M79" s="491">
        <v>22021</v>
      </c>
      <c r="N79" s="491">
        <v>17390</v>
      </c>
      <c r="O79" s="491">
        <v>4631</v>
      </c>
      <c r="P79" s="507">
        <v>1.4</v>
      </c>
      <c r="Q79" s="507">
        <v>0.7</v>
      </c>
      <c r="R79" s="507">
        <v>4</v>
      </c>
    </row>
    <row r="80" spans="2:18" ht="16.5" customHeight="1">
      <c r="B80" s="427" t="s">
        <v>641</v>
      </c>
      <c r="C80" s="207" t="s">
        <v>313</v>
      </c>
      <c r="D80" s="491">
        <v>13243</v>
      </c>
      <c r="E80" s="491">
        <v>8564</v>
      </c>
      <c r="F80" s="491">
        <v>4679</v>
      </c>
      <c r="G80" s="491">
        <v>579</v>
      </c>
      <c r="H80" s="491">
        <v>319</v>
      </c>
      <c r="I80" s="491">
        <v>260</v>
      </c>
      <c r="J80" s="491">
        <v>143</v>
      </c>
      <c r="K80" s="491">
        <v>82</v>
      </c>
      <c r="L80" s="491">
        <v>61</v>
      </c>
      <c r="M80" s="491">
        <v>13679</v>
      </c>
      <c r="N80" s="491">
        <v>8801</v>
      </c>
      <c r="O80" s="491">
        <v>4878</v>
      </c>
      <c r="P80" s="507">
        <v>17.8</v>
      </c>
      <c r="Q80" s="507">
        <v>8.2</v>
      </c>
      <c r="R80" s="507">
        <v>35.2</v>
      </c>
    </row>
    <row r="81" spans="2:18" ht="16.5" customHeight="1">
      <c r="B81" s="427" t="s">
        <v>642</v>
      </c>
      <c r="C81" s="207" t="s">
        <v>314</v>
      </c>
      <c r="D81" s="491">
        <v>6143</v>
      </c>
      <c r="E81" s="491">
        <v>4893</v>
      </c>
      <c r="F81" s="491">
        <v>1250</v>
      </c>
      <c r="G81" s="491">
        <v>140</v>
      </c>
      <c r="H81" s="491">
        <v>103</v>
      </c>
      <c r="I81" s="491">
        <v>37</v>
      </c>
      <c r="J81" s="491">
        <v>50</v>
      </c>
      <c r="K81" s="491">
        <v>33</v>
      </c>
      <c r="L81" s="491">
        <v>17</v>
      </c>
      <c r="M81" s="491">
        <v>6233</v>
      </c>
      <c r="N81" s="491">
        <v>4963</v>
      </c>
      <c r="O81" s="491">
        <v>1270</v>
      </c>
      <c r="P81" s="507">
        <v>5.5</v>
      </c>
      <c r="Q81" s="507">
        <v>1.4</v>
      </c>
      <c r="R81" s="507">
        <v>21.4</v>
      </c>
    </row>
    <row r="82" spans="2:18" ht="16.5" customHeight="1">
      <c r="B82" s="427" t="s">
        <v>643</v>
      </c>
      <c r="C82" s="207" t="s">
        <v>315</v>
      </c>
      <c r="D82" s="491">
        <v>2853</v>
      </c>
      <c r="E82" s="491">
        <v>2398</v>
      </c>
      <c r="F82" s="491">
        <v>455</v>
      </c>
      <c r="G82" s="491">
        <v>42</v>
      </c>
      <c r="H82" s="491">
        <v>37</v>
      </c>
      <c r="I82" s="491">
        <v>5</v>
      </c>
      <c r="J82" s="491">
        <v>19</v>
      </c>
      <c r="K82" s="491">
        <v>19</v>
      </c>
      <c r="L82" s="491">
        <v>0</v>
      </c>
      <c r="M82" s="491">
        <v>2876</v>
      </c>
      <c r="N82" s="491">
        <v>2416</v>
      </c>
      <c r="O82" s="491">
        <v>460</v>
      </c>
      <c r="P82" s="507">
        <v>0</v>
      </c>
      <c r="Q82" s="507">
        <v>0</v>
      </c>
      <c r="R82" s="507">
        <v>0</v>
      </c>
    </row>
    <row r="83" spans="2:18" ht="16.5" customHeight="1">
      <c r="B83" s="427" t="s">
        <v>644</v>
      </c>
      <c r="C83" s="207" t="s">
        <v>254</v>
      </c>
      <c r="D83" s="491">
        <v>2889</v>
      </c>
      <c r="E83" s="491">
        <v>2530</v>
      </c>
      <c r="F83" s="491">
        <v>359</v>
      </c>
      <c r="G83" s="491">
        <v>12</v>
      </c>
      <c r="H83" s="491">
        <v>12</v>
      </c>
      <c r="I83" s="491">
        <v>0</v>
      </c>
      <c r="J83" s="491">
        <v>67</v>
      </c>
      <c r="K83" s="491">
        <v>67</v>
      </c>
      <c r="L83" s="491">
        <v>0</v>
      </c>
      <c r="M83" s="491">
        <v>2834</v>
      </c>
      <c r="N83" s="491">
        <v>2475</v>
      </c>
      <c r="O83" s="491">
        <v>359</v>
      </c>
      <c r="P83" s="507">
        <v>5.2</v>
      </c>
      <c r="Q83" s="507">
        <v>3.7</v>
      </c>
      <c r="R83" s="507">
        <v>15.3</v>
      </c>
    </row>
    <row r="84" spans="2:18" ht="16.5" customHeight="1">
      <c r="B84" s="427" t="s">
        <v>645</v>
      </c>
      <c r="C84" s="207" t="s">
        <v>255</v>
      </c>
      <c r="D84" s="491">
        <v>4780</v>
      </c>
      <c r="E84" s="491">
        <v>4256</v>
      </c>
      <c r="F84" s="491">
        <v>524</v>
      </c>
      <c r="G84" s="491">
        <v>136</v>
      </c>
      <c r="H84" s="491">
        <v>101</v>
      </c>
      <c r="I84" s="491">
        <v>35</v>
      </c>
      <c r="J84" s="491">
        <v>41</v>
      </c>
      <c r="K84" s="491">
        <v>40</v>
      </c>
      <c r="L84" s="491">
        <v>1</v>
      </c>
      <c r="M84" s="491">
        <v>4875</v>
      </c>
      <c r="N84" s="491">
        <v>4317</v>
      </c>
      <c r="O84" s="491">
        <v>558</v>
      </c>
      <c r="P84" s="507">
        <v>2.6</v>
      </c>
      <c r="Q84" s="507">
        <v>1.3</v>
      </c>
      <c r="R84" s="507">
        <v>12.5</v>
      </c>
    </row>
    <row r="85" spans="2:18" ht="16.5" customHeight="1">
      <c r="B85" s="427" t="s">
        <v>646</v>
      </c>
      <c r="C85" s="207" t="s">
        <v>256</v>
      </c>
      <c r="D85" s="491">
        <v>9933</v>
      </c>
      <c r="E85" s="491">
        <v>6476</v>
      </c>
      <c r="F85" s="491">
        <v>3457</v>
      </c>
      <c r="G85" s="491">
        <v>363</v>
      </c>
      <c r="H85" s="491">
        <v>179</v>
      </c>
      <c r="I85" s="491">
        <v>184</v>
      </c>
      <c r="J85" s="491">
        <v>87</v>
      </c>
      <c r="K85" s="491">
        <v>63</v>
      </c>
      <c r="L85" s="491">
        <v>24</v>
      </c>
      <c r="M85" s="491">
        <v>10209</v>
      </c>
      <c r="N85" s="491">
        <v>6592</v>
      </c>
      <c r="O85" s="491">
        <v>3617</v>
      </c>
      <c r="P85" s="507">
        <v>5.3</v>
      </c>
      <c r="Q85" s="507">
        <v>1.9</v>
      </c>
      <c r="R85" s="507">
        <v>11.3</v>
      </c>
    </row>
    <row r="86" spans="2:18" ht="16.5" customHeight="1">
      <c r="B86" s="427" t="s">
        <v>647</v>
      </c>
      <c r="C86" s="207" t="s">
        <v>316</v>
      </c>
      <c r="D86" s="491">
        <v>7991</v>
      </c>
      <c r="E86" s="491">
        <v>7108</v>
      </c>
      <c r="F86" s="491">
        <v>883</v>
      </c>
      <c r="G86" s="491">
        <v>215</v>
      </c>
      <c r="H86" s="491">
        <v>186</v>
      </c>
      <c r="I86" s="491">
        <v>29</v>
      </c>
      <c r="J86" s="491">
        <v>126</v>
      </c>
      <c r="K86" s="491">
        <v>99</v>
      </c>
      <c r="L86" s="491">
        <v>27</v>
      </c>
      <c r="M86" s="491">
        <v>8080</v>
      </c>
      <c r="N86" s="491">
        <v>7195</v>
      </c>
      <c r="O86" s="491">
        <v>885</v>
      </c>
      <c r="P86" s="507">
        <v>4.4</v>
      </c>
      <c r="Q86" s="507">
        <v>2.6</v>
      </c>
      <c r="R86" s="507">
        <v>18.9</v>
      </c>
    </row>
    <row r="87" spans="2:18" ht="16.5" customHeight="1">
      <c r="B87" s="427" t="s">
        <v>648</v>
      </c>
      <c r="C87" s="207" t="s">
        <v>317</v>
      </c>
      <c r="D87" s="491">
        <v>21706</v>
      </c>
      <c r="E87" s="491">
        <v>18771</v>
      </c>
      <c r="F87" s="491">
        <v>2935</v>
      </c>
      <c r="G87" s="491">
        <v>737</v>
      </c>
      <c r="H87" s="491">
        <v>714</v>
      </c>
      <c r="I87" s="491">
        <v>23</v>
      </c>
      <c r="J87" s="491">
        <v>440</v>
      </c>
      <c r="K87" s="491">
        <v>437</v>
      </c>
      <c r="L87" s="491">
        <v>3</v>
      </c>
      <c r="M87" s="491">
        <v>22003</v>
      </c>
      <c r="N87" s="491">
        <v>19048</v>
      </c>
      <c r="O87" s="491">
        <v>2955</v>
      </c>
      <c r="P87" s="507">
        <v>3.8</v>
      </c>
      <c r="Q87" s="507">
        <v>3.2</v>
      </c>
      <c r="R87" s="507">
        <v>7.3</v>
      </c>
    </row>
    <row r="88" spans="2:18" ht="16.5" customHeight="1">
      <c r="B88" s="427" t="s">
        <v>649</v>
      </c>
      <c r="C88" s="207" t="s">
        <v>318</v>
      </c>
      <c r="D88" s="491">
        <v>7702</v>
      </c>
      <c r="E88" s="491">
        <v>5249</v>
      </c>
      <c r="F88" s="491">
        <v>2453</v>
      </c>
      <c r="G88" s="491">
        <v>197</v>
      </c>
      <c r="H88" s="491">
        <v>114</v>
      </c>
      <c r="I88" s="491">
        <v>83</v>
      </c>
      <c r="J88" s="491">
        <v>138</v>
      </c>
      <c r="K88" s="491">
        <v>70</v>
      </c>
      <c r="L88" s="491">
        <v>68</v>
      </c>
      <c r="M88" s="491">
        <v>7761</v>
      </c>
      <c r="N88" s="491">
        <v>5293</v>
      </c>
      <c r="O88" s="491">
        <v>2468</v>
      </c>
      <c r="P88" s="507">
        <v>7.5</v>
      </c>
      <c r="Q88" s="507">
        <v>1.8</v>
      </c>
      <c r="R88" s="507">
        <v>19.9</v>
      </c>
    </row>
    <row r="89" spans="2:18" ht="16.5" customHeight="1">
      <c r="B89" s="427" t="s">
        <v>650</v>
      </c>
      <c r="C89" s="207" t="s">
        <v>319</v>
      </c>
      <c r="D89" s="491">
        <v>9776</v>
      </c>
      <c r="E89" s="491">
        <v>6006</v>
      </c>
      <c r="F89" s="491">
        <v>3770</v>
      </c>
      <c r="G89" s="491">
        <v>211</v>
      </c>
      <c r="H89" s="491">
        <v>137</v>
      </c>
      <c r="I89" s="491">
        <v>74</v>
      </c>
      <c r="J89" s="491">
        <v>156</v>
      </c>
      <c r="K89" s="491">
        <v>89</v>
      </c>
      <c r="L89" s="491">
        <v>67</v>
      </c>
      <c r="M89" s="491">
        <v>9831</v>
      </c>
      <c r="N89" s="491">
        <v>6054</v>
      </c>
      <c r="O89" s="491">
        <v>3777</v>
      </c>
      <c r="P89" s="507">
        <v>20.9</v>
      </c>
      <c r="Q89" s="507">
        <v>4.5</v>
      </c>
      <c r="R89" s="507">
        <v>47.1</v>
      </c>
    </row>
    <row r="90" spans="2:18" ht="16.5" customHeight="1">
      <c r="B90" s="427" t="s">
        <v>651</v>
      </c>
      <c r="C90" s="207" t="s">
        <v>320</v>
      </c>
      <c r="D90" s="491">
        <v>26636</v>
      </c>
      <c r="E90" s="491">
        <v>18402</v>
      </c>
      <c r="F90" s="491">
        <v>8234</v>
      </c>
      <c r="G90" s="491">
        <v>1122</v>
      </c>
      <c r="H90" s="491">
        <v>635</v>
      </c>
      <c r="I90" s="491">
        <v>487</v>
      </c>
      <c r="J90" s="491">
        <v>455</v>
      </c>
      <c r="K90" s="491">
        <v>350</v>
      </c>
      <c r="L90" s="491">
        <v>105</v>
      </c>
      <c r="M90" s="491">
        <v>27303</v>
      </c>
      <c r="N90" s="491">
        <v>18687</v>
      </c>
      <c r="O90" s="491">
        <v>8616</v>
      </c>
      <c r="P90" s="507">
        <v>1.5</v>
      </c>
      <c r="Q90" s="507">
        <v>0.7</v>
      </c>
      <c r="R90" s="507">
        <v>3.1</v>
      </c>
    </row>
    <row r="91" spans="2:18" ht="16.5" customHeight="1">
      <c r="B91" s="427" t="s">
        <v>652</v>
      </c>
      <c r="C91" s="207" t="s">
        <v>321</v>
      </c>
      <c r="D91" s="491">
        <v>8338</v>
      </c>
      <c r="E91" s="491">
        <v>5781</v>
      </c>
      <c r="F91" s="491">
        <v>2557</v>
      </c>
      <c r="G91" s="491">
        <v>180</v>
      </c>
      <c r="H91" s="491">
        <v>115</v>
      </c>
      <c r="I91" s="491">
        <v>65</v>
      </c>
      <c r="J91" s="491">
        <v>152</v>
      </c>
      <c r="K91" s="491">
        <v>131</v>
      </c>
      <c r="L91" s="491">
        <v>21</v>
      </c>
      <c r="M91" s="491">
        <v>8366</v>
      </c>
      <c r="N91" s="491">
        <v>5765</v>
      </c>
      <c r="O91" s="491">
        <v>2601</v>
      </c>
      <c r="P91" s="507">
        <v>0.8</v>
      </c>
      <c r="Q91" s="507">
        <v>1</v>
      </c>
      <c r="R91" s="507">
        <v>0.3</v>
      </c>
    </row>
    <row r="92" spans="2:18" ht="16.5" customHeight="1">
      <c r="B92" s="427" t="s">
        <v>653</v>
      </c>
      <c r="C92" s="207" t="s">
        <v>322</v>
      </c>
      <c r="D92" s="491">
        <v>82852</v>
      </c>
      <c r="E92" s="491">
        <v>68282</v>
      </c>
      <c r="F92" s="491">
        <v>14570</v>
      </c>
      <c r="G92" s="491">
        <v>2439</v>
      </c>
      <c r="H92" s="491">
        <v>1971</v>
      </c>
      <c r="I92" s="491">
        <v>468</v>
      </c>
      <c r="J92" s="491">
        <v>969</v>
      </c>
      <c r="K92" s="491">
        <v>908</v>
      </c>
      <c r="L92" s="491">
        <v>61</v>
      </c>
      <c r="M92" s="491">
        <v>84322</v>
      </c>
      <c r="N92" s="491">
        <v>69345</v>
      </c>
      <c r="O92" s="491">
        <v>14977</v>
      </c>
      <c r="P92" s="507">
        <v>2.1</v>
      </c>
      <c r="Q92" s="507">
        <v>0.7</v>
      </c>
      <c r="R92" s="507">
        <v>8.5</v>
      </c>
    </row>
    <row r="93" spans="2:18" ht="16.5" customHeight="1">
      <c r="B93" s="427" t="s">
        <v>654</v>
      </c>
      <c r="C93" s="446" t="s">
        <v>6</v>
      </c>
      <c r="D93" s="491">
        <v>10118</v>
      </c>
      <c r="E93" s="491">
        <v>5688</v>
      </c>
      <c r="F93" s="491">
        <v>4430</v>
      </c>
      <c r="G93" s="491">
        <v>161</v>
      </c>
      <c r="H93" s="491">
        <v>94</v>
      </c>
      <c r="I93" s="491">
        <v>67</v>
      </c>
      <c r="J93" s="491">
        <v>85</v>
      </c>
      <c r="K93" s="491">
        <v>47</v>
      </c>
      <c r="L93" s="491">
        <v>38</v>
      </c>
      <c r="M93" s="491">
        <v>10194</v>
      </c>
      <c r="N93" s="491">
        <v>5735</v>
      </c>
      <c r="O93" s="491">
        <v>4459</v>
      </c>
      <c r="P93" s="507">
        <v>19.8</v>
      </c>
      <c r="Q93" s="507">
        <v>2.8</v>
      </c>
      <c r="R93" s="507">
        <v>41.6</v>
      </c>
    </row>
    <row r="94" spans="2:18" ht="16.5" customHeight="1">
      <c r="B94" s="424" t="s">
        <v>537</v>
      </c>
      <c r="C94" s="521" t="s">
        <v>4</v>
      </c>
      <c r="D94" s="489">
        <v>26425</v>
      </c>
      <c r="E94" s="489">
        <v>12909</v>
      </c>
      <c r="F94" s="489">
        <v>13516</v>
      </c>
      <c r="G94" s="489">
        <v>1343</v>
      </c>
      <c r="H94" s="489">
        <v>866</v>
      </c>
      <c r="I94" s="489">
        <v>477</v>
      </c>
      <c r="J94" s="489">
        <v>1170</v>
      </c>
      <c r="K94" s="489">
        <v>823</v>
      </c>
      <c r="L94" s="489">
        <v>347</v>
      </c>
      <c r="M94" s="489">
        <v>26598</v>
      </c>
      <c r="N94" s="489">
        <v>12952</v>
      </c>
      <c r="O94" s="489">
        <v>13646</v>
      </c>
      <c r="P94" s="505">
        <v>16.8</v>
      </c>
      <c r="Q94" s="505">
        <v>1.7</v>
      </c>
      <c r="R94" s="505">
        <v>31.1</v>
      </c>
    </row>
    <row r="95" spans="2:18" ht="16.5" customHeight="1">
      <c r="B95" s="428" t="s">
        <v>538</v>
      </c>
      <c r="C95" s="522" t="s">
        <v>5</v>
      </c>
      <c r="D95" s="493">
        <v>65516</v>
      </c>
      <c r="E95" s="493">
        <v>20277</v>
      </c>
      <c r="F95" s="493">
        <v>45239</v>
      </c>
      <c r="G95" s="493">
        <v>2479</v>
      </c>
      <c r="H95" s="493">
        <v>1226</v>
      </c>
      <c r="I95" s="493">
        <v>1253</v>
      </c>
      <c r="J95" s="493">
        <v>2202</v>
      </c>
      <c r="K95" s="493">
        <v>1213</v>
      </c>
      <c r="L95" s="493">
        <v>989</v>
      </c>
      <c r="M95" s="493">
        <v>65793</v>
      </c>
      <c r="N95" s="493">
        <v>20290</v>
      </c>
      <c r="O95" s="493">
        <v>45503</v>
      </c>
      <c r="P95" s="509">
        <v>70.7</v>
      </c>
      <c r="Q95" s="509">
        <v>40.6</v>
      </c>
      <c r="R95" s="509">
        <v>84</v>
      </c>
    </row>
    <row r="96" spans="2:18" ht="16.5" customHeight="1">
      <c r="B96" s="426" t="s">
        <v>539</v>
      </c>
      <c r="C96" s="206" t="s">
        <v>265</v>
      </c>
      <c r="D96" s="495">
        <v>20905</v>
      </c>
      <c r="E96" s="495">
        <v>8861</v>
      </c>
      <c r="F96" s="495">
        <v>12044</v>
      </c>
      <c r="G96" s="495">
        <v>833</v>
      </c>
      <c r="H96" s="495">
        <v>173</v>
      </c>
      <c r="I96" s="495">
        <v>660</v>
      </c>
      <c r="J96" s="495">
        <v>207</v>
      </c>
      <c r="K96" s="495">
        <v>34</v>
      </c>
      <c r="L96" s="495">
        <v>173</v>
      </c>
      <c r="M96" s="495">
        <v>21531</v>
      </c>
      <c r="N96" s="495">
        <v>9000</v>
      </c>
      <c r="O96" s="495">
        <v>12531</v>
      </c>
      <c r="P96" s="503">
        <v>62.1</v>
      </c>
      <c r="Q96" s="503">
        <v>37.1</v>
      </c>
      <c r="R96" s="503">
        <v>80.1</v>
      </c>
    </row>
    <row r="97" spans="2:18" ht="16.5" customHeight="1">
      <c r="B97" s="427" t="s">
        <v>540</v>
      </c>
      <c r="C97" s="207" t="s">
        <v>323</v>
      </c>
      <c r="D97" s="491">
        <v>31378</v>
      </c>
      <c r="E97" s="491">
        <v>8755</v>
      </c>
      <c r="F97" s="491">
        <v>22623</v>
      </c>
      <c r="G97" s="491">
        <v>1369</v>
      </c>
      <c r="H97" s="491">
        <v>403</v>
      </c>
      <c r="I97" s="491">
        <v>966</v>
      </c>
      <c r="J97" s="491">
        <v>953</v>
      </c>
      <c r="K97" s="491">
        <v>523</v>
      </c>
      <c r="L97" s="491">
        <v>430</v>
      </c>
      <c r="M97" s="491">
        <v>31794</v>
      </c>
      <c r="N97" s="491">
        <v>8635</v>
      </c>
      <c r="O97" s="491">
        <v>23159</v>
      </c>
      <c r="P97" s="507">
        <v>76.4</v>
      </c>
      <c r="Q97" s="507">
        <v>51.8</v>
      </c>
      <c r="R97" s="507">
        <v>85.6</v>
      </c>
    </row>
    <row r="98" spans="2:18" ht="16.5" customHeight="1">
      <c r="B98" s="424" t="s">
        <v>541</v>
      </c>
      <c r="C98" s="205" t="s">
        <v>266</v>
      </c>
      <c r="D98" s="489">
        <v>54958</v>
      </c>
      <c r="E98" s="489">
        <v>15907</v>
      </c>
      <c r="F98" s="489">
        <v>39051</v>
      </c>
      <c r="G98" s="489">
        <v>4485</v>
      </c>
      <c r="H98" s="489">
        <v>1547</v>
      </c>
      <c r="I98" s="489">
        <v>2938</v>
      </c>
      <c r="J98" s="489">
        <v>3293</v>
      </c>
      <c r="K98" s="489">
        <v>1281</v>
      </c>
      <c r="L98" s="489">
        <v>2012</v>
      </c>
      <c r="M98" s="489">
        <v>56150</v>
      </c>
      <c r="N98" s="489">
        <v>16173</v>
      </c>
      <c r="O98" s="489">
        <v>39977</v>
      </c>
      <c r="P98" s="505">
        <v>22.8</v>
      </c>
      <c r="Q98" s="505">
        <v>14.9</v>
      </c>
      <c r="R98" s="505">
        <v>25.9</v>
      </c>
    </row>
    <row r="99" spans="2:18" ht="16.5" customHeight="1">
      <c r="B99" s="428" t="s">
        <v>542</v>
      </c>
      <c r="C99" s="204" t="s">
        <v>324</v>
      </c>
      <c r="D99" s="493">
        <v>64052</v>
      </c>
      <c r="E99" s="493">
        <v>11009</v>
      </c>
      <c r="F99" s="493">
        <v>53043</v>
      </c>
      <c r="G99" s="493">
        <v>6380</v>
      </c>
      <c r="H99" s="493">
        <v>715</v>
      </c>
      <c r="I99" s="493">
        <v>5665</v>
      </c>
      <c r="J99" s="493">
        <v>9058</v>
      </c>
      <c r="K99" s="493">
        <v>2125</v>
      </c>
      <c r="L99" s="493">
        <v>6933</v>
      </c>
      <c r="M99" s="493">
        <v>61374</v>
      </c>
      <c r="N99" s="493">
        <v>9599</v>
      </c>
      <c r="O99" s="493">
        <v>51775</v>
      </c>
      <c r="P99" s="509">
        <v>29.2</v>
      </c>
      <c r="Q99" s="509">
        <v>10.6</v>
      </c>
      <c r="R99" s="509">
        <v>32.7</v>
      </c>
    </row>
    <row r="100" spans="2:18" ht="16.5" customHeight="1">
      <c r="B100" s="426" t="s">
        <v>543</v>
      </c>
      <c r="C100" s="206" t="s">
        <v>325</v>
      </c>
      <c r="D100" s="489">
        <v>18982</v>
      </c>
      <c r="E100" s="489">
        <v>8823</v>
      </c>
      <c r="F100" s="489">
        <v>10159</v>
      </c>
      <c r="G100" s="489">
        <v>1989</v>
      </c>
      <c r="H100" s="489">
        <v>568</v>
      </c>
      <c r="I100" s="489">
        <v>1421</v>
      </c>
      <c r="J100" s="489">
        <v>2002</v>
      </c>
      <c r="K100" s="489">
        <v>895</v>
      </c>
      <c r="L100" s="489">
        <v>1107</v>
      </c>
      <c r="M100" s="489">
        <v>18969</v>
      </c>
      <c r="N100" s="489">
        <v>8496</v>
      </c>
      <c r="O100" s="489">
        <v>10473</v>
      </c>
      <c r="P100" s="505">
        <v>20.6</v>
      </c>
      <c r="Q100" s="505">
        <v>14</v>
      </c>
      <c r="R100" s="505">
        <v>26</v>
      </c>
    </row>
    <row r="101" spans="2:18" ht="16.5" customHeight="1">
      <c r="B101" s="427" t="s">
        <v>544</v>
      </c>
      <c r="C101" s="207" t="s">
        <v>326</v>
      </c>
      <c r="D101" s="491">
        <v>38991</v>
      </c>
      <c r="E101" s="491">
        <v>14775</v>
      </c>
      <c r="F101" s="491">
        <v>24216</v>
      </c>
      <c r="G101" s="491">
        <v>960</v>
      </c>
      <c r="H101" s="491">
        <v>313</v>
      </c>
      <c r="I101" s="491">
        <v>647</v>
      </c>
      <c r="J101" s="491">
        <v>1191</v>
      </c>
      <c r="K101" s="491">
        <v>443</v>
      </c>
      <c r="L101" s="491">
        <v>748</v>
      </c>
      <c r="M101" s="491">
        <v>38760</v>
      </c>
      <c r="N101" s="491">
        <v>14645</v>
      </c>
      <c r="O101" s="491">
        <v>24115</v>
      </c>
      <c r="P101" s="507">
        <v>63.8</v>
      </c>
      <c r="Q101" s="507">
        <v>40</v>
      </c>
      <c r="R101" s="507">
        <v>78.2</v>
      </c>
    </row>
    <row r="102" spans="2:18" ht="16.5" customHeight="1">
      <c r="B102" s="428" t="s">
        <v>545</v>
      </c>
      <c r="C102" s="204" t="s">
        <v>327</v>
      </c>
      <c r="D102" s="500">
        <v>5329</v>
      </c>
      <c r="E102" s="500">
        <v>4379</v>
      </c>
      <c r="F102" s="500">
        <v>950</v>
      </c>
      <c r="G102" s="500">
        <v>289</v>
      </c>
      <c r="H102" s="500">
        <v>124</v>
      </c>
      <c r="I102" s="500">
        <v>165</v>
      </c>
      <c r="J102" s="500">
        <v>578</v>
      </c>
      <c r="K102" s="500">
        <v>537</v>
      </c>
      <c r="L102" s="500">
        <v>41</v>
      </c>
      <c r="M102" s="500">
        <v>5040</v>
      </c>
      <c r="N102" s="500">
        <v>3966</v>
      </c>
      <c r="O102" s="500">
        <v>1074</v>
      </c>
      <c r="P102" s="513">
        <v>0</v>
      </c>
      <c r="Q102" s="513">
        <v>0</v>
      </c>
      <c r="R102" s="513">
        <v>0</v>
      </c>
    </row>
  </sheetData>
  <sheetProtection/>
  <mergeCells count="12">
    <mergeCell ref="M3:O3"/>
    <mergeCell ref="P3:R3"/>
    <mergeCell ref="D54:F54"/>
    <mergeCell ref="G54:I54"/>
    <mergeCell ref="J54:L54"/>
    <mergeCell ref="M54:O54"/>
    <mergeCell ref="P54:R54"/>
    <mergeCell ref="D3:F3"/>
    <mergeCell ref="G3:I3"/>
    <mergeCell ref="J3:L3"/>
    <mergeCell ref="B3:C4"/>
    <mergeCell ref="B54:C55"/>
  </mergeCells>
  <dataValidations count="1">
    <dataValidation type="whole" allowBlank="1" showInputMessage="1" showErrorMessage="1" errorTitle="入力エラー" error="入力した値に誤りがあります" sqref="C6:C42 C96:C102 D6:IV51 A30:A51 A6:A25 C45:C51 A57:A80 A85:A102 D94:IV102 C57:IV93">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65" r:id="rId2"/>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tabColor indexed="8"/>
  </sheetPr>
  <dimension ref="B2:T48"/>
  <sheetViews>
    <sheetView showGridLines="0" zoomScale="88" zoomScaleNormal="88" zoomScalePageLayoutView="0" workbookViewId="0" topLeftCell="A1">
      <selection activeCell="A1" sqref="A1"/>
    </sheetView>
  </sheetViews>
  <sheetFormatPr defaultColWidth="8.796875" defaultRowHeight="14.25"/>
  <cols>
    <col min="1" max="1" width="1.4921875" style="34" customWidth="1"/>
    <col min="2" max="2" width="2.8984375" style="34" customWidth="1"/>
    <col min="3" max="3" width="2.59765625" style="34" customWidth="1"/>
    <col min="4" max="4" width="6.59765625" style="34" customWidth="1"/>
    <col min="5" max="5" width="4.3984375" style="34" customWidth="1"/>
    <col min="6" max="6" width="31.8984375" style="34" customWidth="1"/>
    <col min="7" max="11" width="7.59765625" style="34" customWidth="1"/>
    <col min="12" max="12" width="8.59765625" style="34" customWidth="1"/>
    <col min="13" max="13" width="2.59765625" style="34" customWidth="1"/>
    <col min="14" max="14" width="1.203125" style="34" customWidth="1"/>
    <col min="15" max="15" width="2.59765625" style="185" customWidth="1"/>
    <col min="16" max="17" width="2.59765625" style="34" customWidth="1"/>
    <col min="18" max="20" width="0" style="34" hidden="1" customWidth="1"/>
    <col min="21" max="16384" width="9" style="34" customWidth="1"/>
  </cols>
  <sheetData>
    <row r="2" spans="2:15" s="32" customFormat="1" ht="24.75" customHeight="1">
      <c r="B2" s="574" t="s">
        <v>462</v>
      </c>
      <c r="C2" s="574"/>
      <c r="D2" s="574"/>
      <c r="E2" s="574"/>
      <c r="F2" s="574"/>
      <c r="G2" s="574"/>
      <c r="H2" s="574"/>
      <c r="I2" s="574"/>
      <c r="J2" s="574"/>
      <c r="K2" s="574"/>
      <c r="L2" s="574"/>
      <c r="M2" s="574"/>
      <c r="N2" s="574"/>
      <c r="O2" s="574"/>
    </row>
    <row r="3" spans="2:15" s="32" customFormat="1" ht="15" customHeight="1">
      <c r="B3" s="30"/>
      <c r="C3" s="30"/>
      <c r="D3" s="30"/>
      <c r="E3" s="30"/>
      <c r="F3" s="31"/>
      <c r="G3" s="31"/>
      <c r="H3" s="31"/>
      <c r="I3" s="31"/>
      <c r="J3" s="31"/>
      <c r="K3" s="31"/>
      <c r="L3" s="31"/>
      <c r="M3" s="30"/>
      <c r="N3" s="30"/>
      <c r="O3" s="185"/>
    </row>
    <row r="4" spans="2:20" ht="15.75" customHeight="1">
      <c r="B4" s="40" t="s">
        <v>143</v>
      </c>
      <c r="C4" s="190"/>
      <c r="D4" s="33"/>
      <c r="E4" s="33"/>
      <c r="F4" s="33"/>
      <c r="G4" s="35"/>
      <c r="H4" s="33"/>
      <c r="I4" s="33"/>
      <c r="J4" s="33"/>
      <c r="K4" s="33"/>
      <c r="L4" s="33"/>
      <c r="M4" s="36">
        <f>REPT("-",R4-LEN(D4))</f>
      </c>
      <c r="N4" s="36"/>
      <c r="O4" s="186"/>
      <c r="T4" s="40"/>
    </row>
    <row r="5" spans="2:14" ht="15.75" customHeight="1">
      <c r="B5" s="40"/>
      <c r="C5" s="33"/>
      <c r="D5" s="33"/>
      <c r="E5" s="33"/>
      <c r="F5" s="33"/>
      <c r="G5" s="33"/>
      <c r="H5" s="33"/>
      <c r="I5" s="33"/>
      <c r="J5" s="33"/>
      <c r="K5" s="33"/>
      <c r="L5" s="33"/>
      <c r="M5" s="33"/>
      <c r="N5" s="33"/>
    </row>
    <row r="6" spans="2:15" ht="18.75" customHeight="1">
      <c r="B6" s="40" t="s">
        <v>463</v>
      </c>
      <c r="C6" s="33"/>
      <c r="D6" s="33"/>
      <c r="E6" s="33"/>
      <c r="F6" s="33"/>
      <c r="G6" s="37"/>
      <c r="H6" s="33"/>
      <c r="I6" s="33"/>
      <c r="J6" s="33"/>
      <c r="K6" s="33"/>
      <c r="L6" s="33"/>
      <c r="M6" s="33"/>
      <c r="N6" s="33"/>
      <c r="O6" s="187"/>
    </row>
    <row r="7" spans="2:15" ht="18.75" customHeight="1">
      <c r="B7" s="33"/>
      <c r="C7" s="190" t="s">
        <v>479</v>
      </c>
      <c r="D7" s="33" t="s">
        <v>218</v>
      </c>
      <c r="E7" s="33"/>
      <c r="F7" s="33"/>
      <c r="G7" s="37"/>
      <c r="H7" s="33"/>
      <c r="I7" s="33"/>
      <c r="J7" s="33"/>
      <c r="K7" s="33"/>
      <c r="L7" s="33"/>
      <c r="M7" s="33"/>
      <c r="N7" s="33"/>
      <c r="O7" s="187"/>
    </row>
    <row r="8" spans="2:20" ht="18.75" customHeight="1">
      <c r="B8" s="33"/>
      <c r="C8" s="190"/>
      <c r="D8" s="33" t="s">
        <v>466</v>
      </c>
      <c r="E8" s="33"/>
      <c r="F8" s="33"/>
      <c r="G8" s="35"/>
      <c r="H8" s="33"/>
      <c r="I8" s="33"/>
      <c r="J8" s="33"/>
      <c r="K8" s="33"/>
      <c r="L8" s="33"/>
      <c r="M8" s="36" t="str">
        <f>REPT("-",R8-LEN(D8))</f>
        <v>------------------------------------------------------------------</v>
      </c>
      <c r="N8" s="36"/>
      <c r="O8" s="186" t="str">
        <f>HYPERLINK("#"&amp;T8&amp;"!A1","1")</f>
        <v>1</v>
      </c>
      <c r="R8" s="34">
        <v>78</v>
      </c>
      <c r="T8" s="40" t="s">
        <v>808</v>
      </c>
    </row>
    <row r="9" spans="2:20" ht="18.75" customHeight="1">
      <c r="B9" s="33"/>
      <c r="C9" s="190"/>
      <c r="D9" s="33" t="s">
        <v>467</v>
      </c>
      <c r="E9" s="33"/>
      <c r="F9" s="33"/>
      <c r="G9" s="35"/>
      <c r="H9" s="33"/>
      <c r="I9" s="33"/>
      <c r="J9" s="33"/>
      <c r="K9" s="33"/>
      <c r="L9" s="33"/>
      <c r="M9" s="36" t="str">
        <f>REPT("-",R9-LEN(D9))</f>
        <v>-----------------------------------------------------------------</v>
      </c>
      <c r="N9" s="36"/>
      <c r="O9" s="186" t="str">
        <f>HYPERLINK("#"&amp;T9&amp;"!A1","1")</f>
        <v>1</v>
      </c>
      <c r="R9" s="34">
        <v>78</v>
      </c>
      <c r="T9" s="40" t="s">
        <v>10</v>
      </c>
    </row>
    <row r="10" spans="2:20" ht="18.75" customHeight="1">
      <c r="B10" s="33"/>
      <c r="C10" s="190" t="s">
        <v>480</v>
      </c>
      <c r="D10" s="33" t="s">
        <v>219</v>
      </c>
      <c r="E10" s="33"/>
      <c r="F10" s="33"/>
      <c r="G10" s="35"/>
      <c r="H10" s="33"/>
      <c r="I10" s="33"/>
      <c r="J10" s="33"/>
      <c r="K10" s="33"/>
      <c r="L10" s="33"/>
      <c r="M10" s="36"/>
      <c r="N10" s="36"/>
      <c r="O10" s="186"/>
      <c r="R10" s="40" t="s">
        <v>464</v>
      </c>
      <c r="T10" s="40" t="s">
        <v>464</v>
      </c>
    </row>
    <row r="11" spans="2:20" ht="18.75" customHeight="1">
      <c r="B11" s="33"/>
      <c r="C11" s="190" t="s">
        <v>464</v>
      </c>
      <c r="D11" s="33" t="s">
        <v>466</v>
      </c>
      <c r="E11" s="33"/>
      <c r="F11" s="33"/>
      <c r="G11" s="37"/>
      <c r="H11" s="33"/>
      <c r="I11" s="33"/>
      <c r="J11" s="33"/>
      <c r="K11" s="33"/>
      <c r="L11" s="33"/>
      <c r="M11" s="36" t="str">
        <f>REPT("-",R11-LEN(D11))</f>
        <v>------------------------------------------------------------------</v>
      </c>
      <c r="N11" s="33"/>
      <c r="O11" s="186" t="str">
        <f>HYPERLINK("#"&amp;T11&amp;"!A1","2")</f>
        <v>2</v>
      </c>
      <c r="R11" s="34">
        <v>78</v>
      </c>
      <c r="T11" s="40" t="s">
        <v>11</v>
      </c>
    </row>
    <row r="12" spans="2:20" ht="18.75" customHeight="1">
      <c r="B12" s="33"/>
      <c r="C12" s="190"/>
      <c r="D12" s="33" t="s">
        <v>467</v>
      </c>
      <c r="E12" s="33"/>
      <c r="F12" s="33"/>
      <c r="G12" s="35"/>
      <c r="H12" s="33"/>
      <c r="I12" s="33"/>
      <c r="J12" s="33"/>
      <c r="K12" s="33"/>
      <c r="L12" s="33"/>
      <c r="M12" s="36" t="str">
        <f>REPT("-",R12-LEN(D12))</f>
        <v>-----------------------------------------------------------------</v>
      </c>
      <c r="N12" s="36"/>
      <c r="O12" s="186" t="str">
        <f>HYPERLINK("#"&amp;T12&amp;"!A1","2")</f>
        <v>2</v>
      </c>
      <c r="R12" s="34">
        <v>78</v>
      </c>
      <c r="T12" s="40" t="s">
        <v>11</v>
      </c>
    </row>
    <row r="13" spans="2:18" ht="18.75" customHeight="1">
      <c r="B13" s="33"/>
      <c r="C13" s="190" t="s">
        <v>481</v>
      </c>
      <c r="D13" s="33" t="s">
        <v>220</v>
      </c>
      <c r="E13" s="33"/>
      <c r="F13" s="33"/>
      <c r="G13" s="35"/>
      <c r="H13" s="33"/>
      <c r="I13" s="33"/>
      <c r="J13" s="33"/>
      <c r="K13" s="33"/>
      <c r="L13" s="33"/>
      <c r="M13" s="36"/>
      <c r="N13" s="36"/>
      <c r="O13" s="186"/>
      <c r="R13" s="40" t="s">
        <v>461</v>
      </c>
    </row>
    <row r="14" spans="2:20" ht="18.75" customHeight="1">
      <c r="B14" s="33"/>
      <c r="C14" s="33"/>
      <c r="D14" s="33" t="s">
        <v>468</v>
      </c>
      <c r="E14" s="33"/>
      <c r="F14" s="33"/>
      <c r="G14" s="35"/>
      <c r="H14" s="33"/>
      <c r="I14" s="33"/>
      <c r="J14" s="33"/>
      <c r="K14" s="33"/>
      <c r="L14" s="33"/>
      <c r="M14" s="36" t="str">
        <f>REPT("-",R14-LEN(D14))</f>
        <v>------------------------------------------------------------------</v>
      </c>
      <c r="N14" s="36"/>
      <c r="O14" s="186" t="str">
        <f>HYPERLINK("#"&amp;T14&amp;"!A1","3")</f>
        <v>3</v>
      </c>
      <c r="R14" s="34">
        <v>78</v>
      </c>
      <c r="T14" s="40" t="s">
        <v>12</v>
      </c>
    </row>
    <row r="15" spans="2:20" ht="18.75" customHeight="1">
      <c r="B15" s="33"/>
      <c r="C15" s="33"/>
      <c r="D15" s="33" t="s">
        <v>467</v>
      </c>
      <c r="E15" s="33"/>
      <c r="F15" s="33"/>
      <c r="G15" s="35"/>
      <c r="H15" s="33"/>
      <c r="I15" s="33"/>
      <c r="J15" s="33"/>
      <c r="K15" s="33"/>
      <c r="L15" s="33"/>
      <c r="M15" s="36" t="str">
        <f>REPT("-",R15-LEN(D15))</f>
        <v>-----------------------------------------------------------------</v>
      </c>
      <c r="N15" s="36"/>
      <c r="O15" s="186" t="str">
        <f>HYPERLINK("#"&amp;T15&amp;"!A1","3")</f>
        <v>3</v>
      </c>
      <c r="R15" s="34">
        <v>78</v>
      </c>
      <c r="T15" s="40" t="s">
        <v>12</v>
      </c>
    </row>
    <row r="16" spans="2:15" ht="10.5" customHeight="1">
      <c r="B16" s="33"/>
      <c r="C16" s="33"/>
      <c r="D16" s="33"/>
      <c r="E16" s="33"/>
      <c r="F16" s="33"/>
      <c r="G16" s="33"/>
      <c r="H16" s="33"/>
      <c r="I16" s="33"/>
      <c r="J16" s="33"/>
      <c r="K16" s="33"/>
      <c r="L16" s="33"/>
      <c r="M16" s="33"/>
      <c r="N16" s="33"/>
      <c r="O16" s="187"/>
    </row>
    <row r="17" spans="2:15" ht="18.75" customHeight="1">
      <c r="B17" s="40" t="s">
        <v>166</v>
      </c>
      <c r="C17" s="33"/>
      <c r="D17" s="33"/>
      <c r="E17" s="33"/>
      <c r="F17" s="33"/>
      <c r="G17" s="33"/>
      <c r="H17" s="33"/>
      <c r="I17" s="33"/>
      <c r="J17" s="33"/>
      <c r="K17" s="33"/>
      <c r="L17" s="33"/>
      <c r="M17" s="33"/>
      <c r="N17" s="33"/>
      <c r="O17" s="187"/>
    </row>
    <row r="18" spans="2:15" ht="18.75" customHeight="1">
      <c r="B18" s="33"/>
      <c r="C18" s="40" t="s">
        <v>478</v>
      </c>
      <c r="D18" s="33"/>
      <c r="E18" s="33"/>
      <c r="F18" s="63"/>
      <c r="G18" s="33"/>
      <c r="H18" s="33"/>
      <c r="I18" s="33"/>
      <c r="J18" s="33"/>
      <c r="K18" s="33"/>
      <c r="L18" s="33"/>
      <c r="M18" s="33"/>
      <c r="N18" s="33"/>
      <c r="O18" s="187"/>
    </row>
    <row r="19" spans="2:20" ht="18.75" customHeight="1">
      <c r="B19" s="33"/>
      <c r="C19" s="33"/>
      <c r="D19" s="190" t="s">
        <v>56</v>
      </c>
      <c r="E19" s="62" t="s">
        <v>167</v>
      </c>
      <c r="F19" s="33"/>
      <c r="G19" s="62"/>
      <c r="H19" s="33"/>
      <c r="I19" s="33"/>
      <c r="J19" s="33"/>
      <c r="K19" s="33"/>
      <c r="L19" s="33"/>
      <c r="M19" s="36" t="str">
        <f aca="true" t="shared" si="0" ref="M19:M28">REPT("-",R19-LEN(E19))</f>
        <v>---------------------------</v>
      </c>
      <c r="N19" s="36"/>
      <c r="O19" s="186" t="str">
        <f>HYPERLINK("#"&amp;T19&amp;"!A1","4")</f>
        <v>4</v>
      </c>
      <c r="R19" s="34">
        <v>58</v>
      </c>
      <c r="T19" s="40" t="s">
        <v>806</v>
      </c>
    </row>
    <row r="20" spans="2:20" ht="18.75" customHeight="1">
      <c r="B20" s="33"/>
      <c r="C20" s="33"/>
      <c r="D20" s="190" t="s">
        <v>57</v>
      </c>
      <c r="E20" s="33" t="s">
        <v>168</v>
      </c>
      <c r="F20" s="33"/>
      <c r="G20" s="33"/>
      <c r="H20" s="33"/>
      <c r="I20" s="33"/>
      <c r="J20" s="33"/>
      <c r="K20" s="33"/>
      <c r="L20" s="33"/>
      <c r="M20" s="36" t="str">
        <f t="shared" si="0"/>
        <v>---------------------------</v>
      </c>
      <c r="N20" s="36"/>
      <c r="O20" s="186" t="str">
        <f>HYPERLINK("#"&amp;T20&amp;"!A1","5")</f>
        <v>5</v>
      </c>
      <c r="R20" s="34">
        <v>58</v>
      </c>
      <c r="T20" s="40" t="s">
        <v>807</v>
      </c>
    </row>
    <row r="21" spans="2:20" ht="18.75" customHeight="1">
      <c r="B21" s="33"/>
      <c r="C21" s="33"/>
      <c r="D21" s="190" t="s">
        <v>58</v>
      </c>
      <c r="E21" s="33" t="s">
        <v>169</v>
      </c>
      <c r="F21" s="33"/>
      <c r="G21" s="33"/>
      <c r="H21" s="33"/>
      <c r="I21" s="33"/>
      <c r="J21" s="33"/>
      <c r="K21" s="33"/>
      <c r="L21" s="33"/>
      <c r="M21" s="36" t="str">
        <f t="shared" si="0"/>
        <v>-------------------------------</v>
      </c>
      <c r="N21" s="36"/>
      <c r="O21" s="186" t="str">
        <f>HYPERLINK("#"&amp;T21&amp;"!A1","6")</f>
        <v>6</v>
      </c>
      <c r="R21" s="34">
        <v>60</v>
      </c>
      <c r="T21" s="40" t="s">
        <v>803</v>
      </c>
    </row>
    <row r="22" spans="2:20" ht="18.75" customHeight="1">
      <c r="B22" s="33"/>
      <c r="C22" s="33"/>
      <c r="D22" s="190" t="s">
        <v>59</v>
      </c>
      <c r="E22" s="33" t="s">
        <v>377</v>
      </c>
      <c r="F22" s="33"/>
      <c r="G22" s="33"/>
      <c r="H22" s="33"/>
      <c r="I22" s="33"/>
      <c r="J22" s="33"/>
      <c r="K22" s="33"/>
      <c r="L22" s="33"/>
      <c r="M22" s="36" t="str">
        <f t="shared" si="0"/>
        <v>-------------------------------</v>
      </c>
      <c r="N22" s="36"/>
      <c r="O22" s="186" t="str">
        <f>HYPERLINK("#"&amp;T22&amp;"!A1","7")</f>
        <v>7</v>
      </c>
      <c r="R22" s="34">
        <v>60</v>
      </c>
      <c r="T22" s="40" t="s">
        <v>804</v>
      </c>
    </row>
    <row r="23" spans="2:20" ht="18.75" customHeight="1">
      <c r="B23" s="33"/>
      <c r="C23" s="33"/>
      <c r="D23" s="190" t="s">
        <v>60</v>
      </c>
      <c r="E23" s="33" t="s">
        <v>207</v>
      </c>
      <c r="F23" s="33"/>
      <c r="G23" s="33"/>
      <c r="H23" s="33"/>
      <c r="I23" s="33"/>
      <c r="J23" s="33"/>
      <c r="K23" s="33"/>
      <c r="L23" s="33"/>
      <c r="M23" s="36" t="str">
        <f t="shared" si="0"/>
        <v>----------------------------</v>
      </c>
      <c r="N23" s="36"/>
      <c r="O23" s="186" t="str">
        <f>HYPERLINK("#"&amp;T23&amp;"!A1","8")</f>
        <v>8</v>
      </c>
      <c r="R23" s="34">
        <v>58</v>
      </c>
      <c r="T23" s="40" t="s">
        <v>805</v>
      </c>
    </row>
    <row r="24" spans="2:20" ht="18.75" customHeight="1">
      <c r="B24" s="33"/>
      <c r="C24" s="33"/>
      <c r="D24" s="190" t="s">
        <v>61</v>
      </c>
      <c r="E24" s="33" t="s">
        <v>208</v>
      </c>
      <c r="F24" s="33"/>
      <c r="G24" s="33"/>
      <c r="H24" s="33"/>
      <c r="I24" s="33"/>
      <c r="J24" s="33"/>
      <c r="K24" s="33"/>
      <c r="L24" s="33"/>
      <c r="M24" s="36" t="str">
        <f t="shared" si="0"/>
        <v>--------------------------</v>
      </c>
      <c r="N24" s="36"/>
      <c r="O24" s="186" t="str">
        <f>HYPERLINK("#"&amp;T24&amp;"!A1","9")</f>
        <v>9</v>
      </c>
      <c r="R24" s="34">
        <v>57</v>
      </c>
      <c r="T24" s="40" t="s">
        <v>161</v>
      </c>
    </row>
    <row r="25" spans="2:20" ht="18.75" customHeight="1">
      <c r="B25" s="33"/>
      <c r="C25" s="33"/>
      <c r="D25" s="190" t="s">
        <v>62</v>
      </c>
      <c r="E25" s="33" t="s">
        <v>378</v>
      </c>
      <c r="F25" s="33"/>
      <c r="G25" s="33"/>
      <c r="H25" s="33"/>
      <c r="I25" s="33"/>
      <c r="J25" s="33"/>
      <c r="K25" s="33"/>
      <c r="L25" s="33"/>
      <c r="M25" s="36" t="str">
        <f t="shared" si="0"/>
        <v>-------------------------</v>
      </c>
      <c r="N25" s="36"/>
      <c r="O25" s="186" t="str">
        <f>HYPERLINK("#"&amp;T25&amp;"!A1","10")</f>
        <v>10</v>
      </c>
      <c r="R25" s="34">
        <v>57</v>
      </c>
      <c r="T25" s="40" t="s">
        <v>162</v>
      </c>
    </row>
    <row r="26" spans="2:20" ht="18.75" customHeight="1">
      <c r="B26" s="33"/>
      <c r="C26" s="33"/>
      <c r="D26" s="190" t="s">
        <v>63</v>
      </c>
      <c r="E26" s="33" t="s">
        <v>209</v>
      </c>
      <c r="F26" s="33"/>
      <c r="G26" s="33"/>
      <c r="H26" s="33"/>
      <c r="I26" s="33"/>
      <c r="J26" s="33"/>
      <c r="K26" s="33"/>
      <c r="L26" s="33"/>
      <c r="M26" s="36" t="str">
        <f t="shared" si="0"/>
        <v>-------------------------</v>
      </c>
      <c r="N26" s="36"/>
      <c r="O26" s="186" t="str">
        <f>HYPERLINK("#"&amp;T26&amp;"!A1","11")</f>
        <v>11</v>
      </c>
      <c r="R26" s="34">
        <v>57</v>
      </c>
      <c r="T26" s="40" t="s">
        <v>375</v>
      </c>
    </row>
    <row r="27" spans="2:20" ht="18.75" customHeight="1">
      <c r="B27" s="33"/>
      <c r="C27" s="33"/>
      <c r="D27" s="190" t="s">
        <v>64</v>
      </c>
      <c r="E27" s="33" t="s">
        <v>170</v>
      </c>
      <c r="F27" s="33"/>
      <c r="G27" s="33"/>
      <c r="H27" s="33"/>
      <c r="I27" s="33"/>
      <c r="J27" s="33"/>
      <c r="K27" s="33"/>
      <c r="L27" s="33"/>
      <c r="M27" s="36" t="str">
        <f t="shared" si="0"/>
        <v>---------------------------------------</v>
      </c>
      <c r="N27" s="36"/>
      <c r="O27" s="186" t="str">
        <f>HYPERLINK("#"&amp;T27&amp;"!A1","12")</f>
        <v>12</v>
      </c>
      <c r="R27" s="34">
        <v>62</v>
      </c>
      <c r="T27" s="40" t="s">
        <v>376</v>
      </c>
    </row>
    <row r="28" spans="2:20" ht="18.75" customHeight="1">
      <c r="B28" s="33"/>
      <c r="C28" s="33"/>
      <c r="D28" s="190" t="s">
        <v>65</v>
      </c>
      <c r="E28" s="33" t="s">
        <v>210</v>
      </c>
      <c r="F28" s="33"/>
      <c r="G28" s="33"/>
      <c r="H28" s="33"/>
      <c r="I28" s="33"/>
      <c r="J28" s="33"/>
      <c r="K28" s="33"/>
      <c r="L28" s="33"/>
      <c r="M28" s="36" t="str">
        <f t="shared" si="0"/>
        <v>-----------------------------------------------</v>
      </c>
      <c r="N28" s="36"/>
      <c r="O28" s="186" t="str">
        <f>HYPERLINK("#"&amp;T28&amp;"!A1","13")</f>
        <v>13</v>
      </c>
      <c r="R28" s="34">
        <v>66</v>
      </c>
      <c r="T28" s="40" t="s">
        <v>287</v>
      </c>
    </row>
    <row r="29" spans="2:15" ht="18.75" customHeight="1">
      <c r="B29" s="33"/>
      <c r="C29" s="33"/>
      <c r="D29" s="36"/>
      <c r="E29" s="36"/>
      <c r="F29" s="33"/>
      <c r="G29" s="33"/>
      <c r="H29" s="33"/>
      <c r="I29" s="33"/>
      <c r="J29" s="33"/>
      <c r="K29" s="33"/>
      <c r="L29" s="33"/>
      <c r="M29" s="33"/>
      <c r="N29" s="33"/>
      <c r="O29" s="187"/>
    </row>
    <row r="30" spans="3:15" ht="18.75" customHeight="1">
      <c r="C30" s="40" t="s">
        <v>471</v>
      </c>
      <c r="D30" s="33"/>
      <c r="E30" s="33"/>
      <c r="F30" s="33"/>
      <c r="G30" s="33"/>
      <c r="H30" s="33"/>
      <c r="I30" s="33"/>
      <c r="J30" s="33"/>
      <c r="K30" s="33"/>
      <c r="L30" s="33"/>
      <c r="M30" s="33"/>
      <c r="N30" s="33"/>
      <c r="O30" s="187"/>
    </row>
    <row r="31" spans="2:20" ht="18.75" customHeight="1">
      <c r="B31" s="33"/>
      <c r="C31" s="33"/>
      <c r="D31" s="190" t="s">
        <v>56</v>
      </c>
      <c r="E31" s="33" t="s">
        <v>288</v>
      </c>
      <c r="G31" s="33"/>
      <c r="H31" s="33"/>
      <c r="I31" s="33"/>
      <c r="J31" s="33"/>
      <c r="K31" s="33"/>
      <c r="L31" s="33"/>
      <c r="M31" s="36" t="str">
        <f aca="true" t="shared" si="1" ref="M31:M44">REPT("-",R31-LEN(E31))</f>
        <v>-----------------------</v>
      </c>
      <c r="N31" s="38"/>
      <c r="O31" s="186" t="str">
        <f>HYPERLINK("#"&amp;T31&amp;"!A1","14")</f>
        <v>14</v>
      </c>
      <c r="R31" s="34">
        <v>55</v>
      </c>
      <c r="T31" s="40" t="s">
        <v>144</v>
      </c>
    </row>
    <row r="32" spans="2:20" ht="18.75" customHeight="1">
      <c r="B32" s="33"/>
      <c r="C32" s="33"/>
      <c r="D32" s="190" t="s">
        <v>57</v>
      </c>
      <c r="E32" s="33" t="s">
        <v>292</v>
      </c>
      <c r="G32" s="33"/>
      <c r="H32" s="33"/>
      <c r="I32" s="33"/>
      <c r="J32" s="33"/>
      <c r="K32" s="33"/>
      <c r="L32" s="33"/>
      <c r="M32" s="36" t="str">
        <f t="shared" si="1"/>
        <v>----------------------</v>
      </c>
      <c r="N32" s="39"/>
      <c r="O32" s="186" t="str">
        <f>HYPERLINK("#"&amp;T32&amp;"!A1","15")</f>
        <v>15</v>
      </c>
      <c r="R32" s="34">
        <v>55</v>
      </c>
      <c r="T32" s="40" t="s">
        <v>144</v>
      </c>
    </row>
    <row r="33" spans="2:20" ht="18.75" customHeight="1">
      <c r="B33" s="33"/>
      <c r="C33" s="33" t="s">
        <v>211</v>
      </c>
      <c r="D33" s="190" t="s">
        <v>58</v>
      </c>
      <c r="E33" s="33" t="s">
        <v>289</v>
      </c>
      <c r="G33" s="33"/>
      <c r="H33" s="33"/>
      <c r="I33" s="33"/>
      <c r="J33" s="33"/>
      <c r="K33" s="33"/>
      <c r="L33" s="33"/>
      <c r="M33" s="36" t="str">
        <f t="shared" si="1"/>
        <v>------------</v>
      </c>
      <c r="N33" s="39"/>
      <c r="O33" s="186" t="str">
        <f>HYPERLINK("#"&amp;T33&amp;"!A1","16")</f>
        <v>16</v>
      </c>
      <c r="R33" s="34">
        <v>50</v>
      </c>
      <c r="T33" s="40" t="s">
        <v>145</v>
      </c>
    </row>
    <row r="34" spans="2:20" ht="18.75" customHeight="1">
      <c r="B34" s="33"/>
      <c r="C34" s="33" t="s">
        <v>212</v>
      </c>
      <c r="D34" s="190" t="s">
        <v>59</v>
      </c>
      <c r="E34" s="33" t="s">
        <v>293</v>
      </c>
      <c r="G34" s="33"/>
      <c r="H34" s="33"/>
      <c r="I34" s="33"/>
      <c r="J34" s="33"/>
      <c r="K34" s="33"/>
      <c r="L34" s="33"/>
      <c r="M34" s="36" t="str">
        <f t="shared" si="1"/>
        <v>-----------</v>
      </c>
      <c r="N34" s="39"/>
      <c r="O34" s="186" t="str">
        <f>HYPERLINK("#"&amp;T34&amp;"!A1","17")</f>
        <v>17</v>
      </c>
      <c r="R34" s="34">
        <v>50</v>
      </c>
      <c r="T34" s="40" t="s">
        <v>145</v>
      </c>
    </row>
    <row r="35" spans="2:20" ht="18.75" customHeight="1">
      <c r="B35" s="33"/>
      <c r="C35" s="33" t="s">
        <v>213</v>
      </c>
      <c r="D35" s="190" t="s">
        <v>60</v>
      </c>
      <c r="E35" s="33" t="s">
        <v>290</v>
      </c>
      <c r="G35" s="33"/>
      <c r="H35" s="33"/>
      <c r="I35" s="33"/>
      <c r="J35" s="33"/>
      <c r="K35" s="33"/>
      <c r="L35" s="33"/>
      <c r="M35" s="36" t="str">
        <f t="shared" si="1"/>
        <v>--------------------</v>
      </c>
      <c r="N35" s="39"/>
      <c r="O35" s="186" t="str">
        <f>HYPERLINK("#"&amp;T35&amp;"!A1","18")</f>
        <v>18</v>
      </c>
      <c r="R35" s="34">
        <v>55</v>
      </c>
      <c r="T35" s="40" t="s">
        <v>146</v>
      </c>
    </row>
    <row r="36" spans="2:20" ht="18.75" customHeight="1">
      <c r="B36" s="33"/>
      <c r="C36" s="33" t="s">
        <v>214</v>
      </c>
      <c r="D36" s="190" t="s">
        <v>61</v>
      </c>
      <c r="E36" s="33" t="s">
        <v>294</v>
      </c>
      <c r="G36" s="33"/>
      <c r="H36" s="33"/>
      <c r="I36" s="33"/>
      <c r="J36" s="33"/>
      <c r="K36" s="33"/>
      <c r="L36" s="33"/>
      <c r="M36" s="36" t="str">
        <f t="shared" si="1"/>
        <v>-------------------</v>
      </c>
      <c r="N36" s="39"/>
      <c r="O36" s="186" t="str">
        <f>HYPERLINK("#"&amp;T36&amp;"!A1","19")</f>
        <v>19</v>
      </c>
      <c r="R36" s="34">
        <v>55</v>
      </c>
      <c r="T36" s="40" t="s">
        <v>146</v>
      </c>
    </row>
    <row r="37" spans="2:20" ht="18.75" customHeight="1">
      <c r="B37" s="33"/>
      <c r="C37" s="33" t="s">
        <v>215</v>
      </c>
      <c r="D37" s="190" t="s">
        <v>62</v>
      </c>
      <c r="E37" s="33" t="s">
        <v>221</v>
      </c>
      <c r="G37" s="33"/>
      <c r="H37" s="33"/>
      <c r="I37" s="33"/>
      <c r="J37" s="33"/>
      <c r="K37" s="33"/>
      <c r="L37" s="33"/>
      <c r="M37" s="36" t="str">
        <f t="shared" si="1"/>
        <v>---------------------------------</v>
      </c>
      <c r="N37" s="39"/>
      <c r="O37" s="186" t="str">
        <f>HYPERLINK("#"&amp;T37&amp;"!A1","20")</f>
        <v>20</v>
      </c>
      <c r="R37" s="34">
        <v>58</v>
      </c>
      <c r="T37" s="40" t="s">
        <v>147</v>
      </c>
    </row>
    <row r="38" spans="2:20" ht="18.75" customHeight="1">
      <c r="B38" s="33"/>
      <c r="C38" s="33" t="s">
        <v>216</v>
      </c>
      <c r="D38" s="190" t="s">
        <v>63</v>
      </c>
      <c r="E38" s="33" t="s">
        <v>222</v>
      </c>
      <c r="G38" s="33"/>
      <c r="H38" s="33"/>
      <c r="I38" s="33"/>
      <c r="J38" s="33"/>
      <c r="K38" s="33"/>
      <c r="L38" s="33"/>
      <c r="M38" s="36" t="str">
        <f t="shared" si="1"/>
        <v>---------------------</v>
      </c>
      <c r="N38" s="39"/>
      <c r="O38" s="186" t="str">
        <f>HYPERLINK("#"&amp;T38&amp;"!A1","21")</f>
        <v>21</v>
      </c>
      <c r="R38" s="34">
        <v>52</v>
      </c>
      <c r="T38" s="40" t="s">
        <v>148</v>
      </c>
    </row>
    <row r="39" spans="2:20" ht="18.75" customHeight="1">
      <c r="B39" s="33"/>
      <c r="C39" s="33"/>
      <c r="D39" s="190" t="s">
        <v>64</v>
      </c>
      <c r="E39" s="33" t="s">
        <v>291</v>
      </c>
      <c r="G39" s="33"/>
      <c r="H39" s="33"/>
      <c r="I39" s="33"/>
      <c r="J39" s="33"/>
      <c r="K39" s="33"/>
      <c r="L39" s="33"/>
      <c r="M39" s="36" t="str">
        <f t="shared" si="1"/>
        <v>------------------</v>
      </c>
      <c r="N39" s="39"/>
      <c r="O39" s="186" t="str">
        <f>HYPERLINK("#"&amp;T39&amp;"!A1","22")</f>
        <v>22</v>
      </c>
      <c r="R39" s="34">
        <v>53</v>
      </c>
      <c r="T39" s="40" t="s">
        <v>149</v>
      </c>
    </row>
    <row r="40" spans="2:20" ht="18.75" customHeight="1">
      <c r="B40" s="33"/>
      <c r="C40" s="33"/>
      <c r="D40" s="190" t="s">
        <v>65</v>
      </c>
      <c r="E40" s="33" t="s">
        <v>295</v>
      </c>
      <c r="G40" s="33"/>
      <c r="H40" s="33"/>
      <c r="I40" s="33"/>
      <c r="J40" s="33"/>
      <c r="K40" s="33"/>
      <c r="L40" s="33"/>
      <c r="M40" s="36" t="str">
        <f t="shared" si="1"/>
        <v>-----------------</v>
      </c>
      <c r="N40" s="39"/>
      <c r="O40" s="186" t="str">
        <f>HYPERLINK("#"&amp;T40&amp;"!A1","23")</f>
        <v>23</v>
      </c>
      <c r="R40" s="34">
        <v>53</v>
      </c>
      <c r="T40" s="40" t="s">
        <v>149</v>
      </c>
    </row>
    <row r="41" spans="2:20" ht="18.75" customHeight="1">
      <c r="B41" s="33"/>
      <c r="C41" s="33"/>
      <c r="D41" s="190" t="s">
        <v>66</v>
      </c>
      <c r="E41" s="33" t="s">
        <v>297</v>
      </c>
      <c r="G41" s="33"/>
      <c r="H41" s="33"/>
      <c r="I41" s="33"/>
      <c r="J41" s="33"/>
      <c r="K41" s="33"/>
      <c r="L41" s="33"/>
      <c r="M41" s="36" t="str">
        <f t="shared" si="1"/>
        <v>----</v>
      </c>
      <c r="N41" s="39"/>
      <c r="O41" s="186" t="str">
        <f>HYPERLINK("#"&amp;T41&amp;"!A1","24")</f>
        <v>24</v>
      </c>
      <c r="R41" s="34">
        <v>46</v>
      </c>
      <c r="T41" s="40" t="s">
        <v>150</v>
      </c>
    </row>
    <row r="42" spans="2:20" ht="18.75" customHeight="1">
      <c r="B42" s="33"/>
      <c r="C42" s="33"/>
      <c r="D42" s="190" t="s">
        <v>67</v>
      </c>
      <c r="E42" s="33" t="s">
        <v>296</v>
      </c>
      <c r="G42" s="33"/>
      <c r="H42" s="33"/>
      <c r="I42" s="33"/>
      <c r="J42" s="33"/>
      <c r="K42" s="33"/>
      <c r="L42" s="33"/>
      <c r="M42" s="36" t="str">
        <f t="shared" si="1"/>
        <v>----</v>
      </c>
      <c r="N42" s="39"/>
      <c r="O42" s="186" t="str">
        <f>HYPERLINK("#"&amp;T42&amp;"!A1","25")</f>
        <v>25</v>
      </c>
      <c r="R42" s="34">
        <v>46</v>
      </c>
      <c r="T42" s="40" t="s">
        <v>150</v>
      </c>
    </row>
    <row r="43" spans="2:20" ht="18.75" customHeight="1">
      <c r="B43" s="33" t="s">
        <v>217</v>
      </c>
      <c r="C43" s="33"/>
      <c r="D43" s="190" t="s">
        <v>68</v>
      </c>
      <c r="E43" s="33" t="s">
        <v>368</v>
      </c>
      <c r="G43" s="33"/>
      <c r="H43" s="33"/>
      <c r="I43" s="33"/>
      <c r="J43" s="33"/>
      <c r="K43" s="33"/>
      <c r="L43" s="33"/>
      <c r="M43" s="36" t="str">
        <f t="shared" si="1"/>
        <v>---------------------------------</v>
      </c>
      <c r="N43" s="39"/>
      <c r="O43" s="186" t="str">
        <f>HYPERLINK("#"&amp;T43&amp;"!A1","26")</f>
        <v>26</v>
      </c>
      <c r="R43" s="34">
        <v>58</v>
      </c>
      <c r="T43" s="40" t="s">
        <v>151</v>
      </c>
    </row>
    <row r="44" spans="2:20" ht="18.75" customHeight="1">
      <c r="B44" s="33"/>
      <c r="C44" s="33"/>
      <c r="D44" s="190" t="s">
        <v>69</v>
      </c>
      <c r="E44" s="33" t="s">
        <v>369</v>
      </c>
      <c r="G44" s="33"/>
      <c r="H44" s="33"/>
      <c r="I44" s="33"/>
      <c r="J44" s="33"/>
      <c r="K44" s="33"/>
      <c r="L44" s="33"/>
      <c r="M44" s="36" t="str">
        <f t="shared" si="1"/>
        <v>--------------------------------</v>
      </c>
      <c r="N44" s="39"/>
      <c r="O44" s="186" t="str">
        <f>HYPERLINK("#"&amp;T44&amp;"!A1","27")</f>
        <v>27</v>
      </c>
      <c r="R44" s="34">
        <v>58</v>
      </c>
      <c r="T44" s="40" t="s">
        <v>151</v>
      </c>
    </row>
    <row r="45" spans="2:20" ht="18.75" customHeight="1">
      <c r="B45" s="33"/>
      <c r="C45" s="33"/>
      <c r="D45" s="200"/>
      <c r="E45" s="33"/>
      <c r="G45" s="33"/>
      <c r="H45" s="33"/>
      <c r="I45" s="33"/>
      <c r="J45" s="33"/>
      <c r="K45" s="33"/>
      <c r="L45" s="33"/>
      <c r="M45" s="36"/>
      <c r="N45" s="39"/>
      <c r="O45" s="186"/>
      <c r="T45" s="40"/>
    </row>
    <row r="46" spans="2:20" ht="18.75" customHeight="1">
      <c r="B46" s="33" t="s">
        <v>465</v>
      </c>
      <c r="C46" s="33"/>
      <c r="D46" s="33"/>
      <c r="E46" s="33"/>
      <c r="F46" s="33"/>
      <c r="G46" s="35"/>
      <c r="H46" s="33"/>
      <c r="I46" s="33"/>
      <c r="J46" s="33"/>
      <c r="K46" s="33"/>
      <c r="L46" s="33"/>
      <c r="M46" s="36" t="str">
        <f>REPT("-",R46-LEN(E46))</f>
        <v>--------------------------------------------------------------------</v>
      </c>
      <c r="N46" s="36"/>
      <c r="O46" s="186" t="str">
        <f>HYPERLINK("#"&amp;T46&amp;"!A1","28")</f>
        <v>28</v>
      </c>
      <c r="R46" s="34">
        <v>68</v>
      </c>
      <c r="T46" s="40" t="s">
        <v>269</v>
      </c>
    </row>
    <row r="47" spans="2:20" ht="18.75" customHeight="1">
      <c r="B47" s="33"/>
      <c r="C47" s="33"/>
      <c r="D47" s="33"/>
      <c r="E47" s="33"/>
      <c r="F47" s="33"/>
      <c r="G47" s="35"/>
      <c r="H47" s="33"/>
      <c r="I47" s="33"/>
      <c r="J47" s="33"/>
      <c r="K47" s="33"/>
      <c r="L47" s="33"/>
      <c r="M47" s="36"/>
      <c r="N47" s="36"/>
      <c r="O47" s="186"/>
      <c r="T47" s="40"/>
    </row>
    <row r="48" spans="2:14" ht="18.75" customHeight="1">
      <c r="B48" s="33"/>
      <c r="C48" s="33"/>
      <c r="D48" s="33"/>
      <c r="E48" s="33"/>
      <c r="F48" s="403"/>
      <c r="G48" s="33"/>
      <c r="H48" s="33"/>
      <c r="I48" s="33"/>
      <c r="J48" s="33"/>
      <c r="K48" s="33"/>
      <c r="L48" s="33"/>
      <c r="M48" s="33"/>
      <c r="N48" s="33"/>
    </row>
    <row r="49" ht="18.75" customHeight="1"/>
  </sheetData>
  <sheetProtection password="CC23" sheet="1"/>
  <mergeCells count="1">
    <mergeCell ref="B2:O2"/>
  </mergeCells>
  <printOptions/>
  <pageMargins left="0.47" right="0.5511811023622047" top="0.4724409448818898" bottom="0.5118110236220472" header="0.31496062992125984" footer="0.4330708661417323"/>
  <pageSetup horizontalDpi="600" verticalDpi="600" orientation="portrait" paperSize="9" scale="90" r:id="rId1"/>
  <ignoredErrors>
    <ignoredError sqref="C7:C13" numberStoredAsText="1"/>
  </ignoredErrors>
</worksheet>
</file>

<file path=xl/worksheets/sheet20.xml><?xml version="1.0" encoding="utf-8"?>
<worksheet xmlns="http://schemas.openxmlformats.org/spreadsheetml/2006/main" xmlns:r="http://schemas.openxmlformats.org/officeDocument/2006/relationships">
  <sheetPr>
    <tabColor indexed="53"/>
  </sheetPr>
  <dimension ref="A4:W53"/>
  <sheetViews>
    <sheetView view="pageBreakPreview" zoomScaleSheetLayoutView="100" zoomScalePageLayoutView="0" workbookViewId="0" topLeftCell="A1">
      <selection activeCell="A1" sqref="A1"/>
    </sheetView>
  </sheetViews>
  <sheetFormatPr defaultColWidth="8.796875" defaultRowHeight="14.25"/>
  <cols>
    <col min="1" max="1" width="7" style="429" customWidth="1"/>
    <col min="2" max="2" width="3.8984375" style="429" customWidth="1"/>
    <col min="3" max="3" width="16.59765625" style="82" customWidth="1"/>
    <col min="4" max="4" width="10" style="82" customWidth="1"/>
    <col min="5" max="6" width="9.8984375" style="82" customWidth="1"/>
    <col min="7" max="7" width="10" style="82" customWidth="1"/>
    <col min="8" max="9" width="9.8984375" style="82" customWidth="1"/>
    <col min="10" max="10" width="10" style="82" customWidth="1"/>
    <col min="11" max="12" width="9.8984375" style="82" customWidth="1"/>
    <col min="13" max="13" width="10" style="82" customWidth="1"/>
    <col min="14" max="15" width="9.8984375" style="82" customWidth="1"/>
    <col min="16" max="16384" width="9" style="82" customWidth="1"/>
  </cols>
  <sheetData>
    <row r="4" spans="5:6" ht="11.25">
      <c r="E4" s="514"/>
      <c r="F4" s="520"/>
    </row>
    <row r="6" spans="3:5" ht="16.5" customHeight="1">
      <c r="C6" s="80"/>
      <c r="E6" s="81" t="s">
        <v>86</v>
      </c>
    </row>
    <row r="7" ht="15.75" customHeight="1"/>
    <row r="8" spans="3:15" ht="16.5" customHeight="1">
      <c r="C8" s="392">
        <v>42826</v>
      </c>
      <c r="O8" s="83" t="s">
        <v>328</v>
      </c>
    </row>
    <row r="9" spans="2:15" ht="16.5" customHeight="1">
      <c r="B9" s="699" t="s">
        <v>359</v>
      </c>
      <c r="C9" s="700"/>
      <c r="D9" s="416"/>
      <c r="E9" s="84" t="s">
        <v>361</v>
      </c>
      <c r="F9" s="85"/>
      <c r="G9" s="84"/>
      <c r="H9" s="84" t="s">
        <v>362</v>
      </c>
      <c r="I9" s="85"/>
      <c r="J9" s="84"/>
      <c r="K9" s="84" t="s">
        <v>363</v>
      </c>
      <c r="L9" s="85"/>
      <c r="M9" s="84"/>
      <c r="N9" s="84" t="s">
        <v>364</v>
      </c>
      <c r="O9" s="85"/>
    </row>
    <row r="10" spans="2:15" ht="9" customHeight="1">
      <c r="B10" s="701"/>
      <c r="C10" s="702"/>
      <c r="D10" s="705" t="s">
        <v>329</v>
      </c>
      <c r="E10" s="414"/>
      <c r="F10" s="415"/>
      <c r="G10" s="705" t="s">
        <v>329</v>
      </c>
      <c r="H10" s="414"/>
      <c r="I10" s="415"/>
      <c r="J10" s="705" t="s">
        <v>329</v>
      </c>
      <c r="K10" s="414"/>
      <c r="L10" s="415"/>
      <c r="M10" s="705" t="s">
        <v>329</v>
      </c>
      <c r="N10" s="414"/>
      <c r="O10" s="415"/>
    </row>
    <row r="11" spans="2:23" ht="16.5" customHeight="1">
      <c r="B11" s="703"/>
      <c r="C11" s="704"/>
      <c r="D11" s="706"/>
      <c r="E11" s="87" t="s">
        <v>205</v>
      </c>
      <c r="F11" s="86" t="s">
        <v>365</v>
      </c>
      <c r="G11" s="706"/>
      <c r="H11" s="87" t="s">
        <v>205</v>
      </c>
      <c r="I11" s="86" t="s">
        <v>365</v>
      </c>
      <c r="J11" s="706"/>
      <c r="K11" s="87" t="s">
        <v>205</v>
      </c>
      <c r="L11" s="86" t="s">
        <v>365</v>
      </c>
      <c r="M11" s="706"/>
      <c r="N11" s="87" t="s">
        <v>205</v>
      </c>
      <c r="O11" s="86" t="s">
        <v>365</v>
      </c>
      <c r="Q11" s="88"/>
      <c r="R11" s="88"/>
      <c r="S11" s="88"/>
      <c r="T11" s="88"/>
      <c r="U11" s="88"/>
      <c r="V11" s="88"/>
      <c r="W11" s="88"/>
    </row>
    <row r="12" spans="2:23" ht="16.5" customHeight="1">
      <c r="B12" s="433" t="s">
        <v>750</v>
      </c>
      <c r="C12" s="435" t="s">
        <v>175</v>
      </c>
      <c r="D12" s="91">
        <v>373406</v>
      </c>
      <c r="E12" s="89">
        <v>371562</v>
      </c>
      <c r="F12" s="90">
        <v>1844</v>
      </c>
      <c r="G12" s="91">
        <v>277679</v>
      </c>
      <c r="H12" s="89">
        <v>271184</v>
      </c>
      <c r="I12" s="90">
        <v>6495</v>
      </c>
      <c r="J12" s="89">
        <v>251203</v>
      </c>
      <c r="K12" s="89">
        <v>244915</v>
      </c>
      <c r="L12" s="90">
        <v>6288</v>
      </c>
      <c r="M12" s="89">
        <v>230146</v>
      </c>
      <c r="N12" s="89">
        <v>218114</v>
      </c>
      <c r="O12" s="90">
        <v>12032</v>
      </c>
      <c r="Q12" s="88"/>
      <c r="R12" s="88"/>
      <c r="S12" s="88"/>
      <c r="T12" s="88"/>
      <c r="U12" s="88"/>
      <c r="V12" s="88"/>
      <c r="W12" s="88"/>
    </row>
    <row r="13" spans="1:23" ht="16.5" customHeight="1">
      <c r="A13" s="124"/>
      <c r="B13" s="433" t="s">
        <v>702</v>
      </c>
      <c r="C13" s="430" t="s">
        <v>176</v>
      </c>
      <c r="D13" s="91" t="s">
        <v>453</v>
      </c>
      <c r="E13" s="89" t="s">
        <v>453</v>
      </c>
      <c r="F13" s="90" t="s">
        <v>453</v>
      </c>
      <c r="G13" s="91">
        <v>366058</v>
      </c>
      <c r="H13" s="89">
        <v>366058</v>
      </c>
      <c r="I13" s="90">
        <v>0</v>
      </c>
      <c r="J13" s="89" t="s">
        <v>42</v>
      </c>
      <c r="K13" s="89" t="s">
        <v>42</v>
      </c>
      <c r="L13" s="90" t="s">
        <v>42</v>
      </c>
      <c r="M13" s="89">
        <v>321700</v>
      </c>
      <c r="N13" s="89">
        <v>313945</v>
      </c>
      <c r="O13" s="90">
        <v>7755</v>
      </c>
      <c r="Q13" s="88"/>
      <c r="R13" s="88"/>
      <c r="S13" s="88"/>
      <c r="T13" s="88"/>
      <c r="U13" s="88"/>
      <c r="V13" s="88"/>
      <c r="W13" s="88"/>
    </row>
    <row r="14" spans="2:23" ht="16.5" customHeight="1">
      <c r="B14" s="433" t="s">
        <v>738</v>
      </c>
      <c r="C14" s="430" t="s">
        <v>177</v>
      </c>
      <c r="D14" s="91">
        <v>386718</v>
      </c>
      <c r="E14" s="89">
        <v>386194</v>
      </c>
      <c r="F14" s="90">
        <v>524</v>
      </c>
      <c r="G14" s="91">
        <v>322262</v>
      </c>
      <c r="H14" s="89">
        <v>318495</v>
      </c>
      <c r="I14" s="90">
        <v>3767</v>
      </c>
      <c r="J14" s="89">
        <v>302943</v>
      </c>
      <c r="K14" s="89">
        <v>288906</v>
      </c>
      <c r="L14" s="90">
        <v>14037</v>
      </c>
      <c r="M14" s="89">
        <v>250133</v>
      </c>
      <c r="N14" s="89">
        <v>237978</v>
      </c>
      <c r="O14" s="90">
        <v>12155</v>
      </c>
      <c r="Q14" s="88"/>
      <c r="R14" s="88"/>
      <c r="S14" s="88"/>
      <c r="T14" s="88"/>
      <c r="U14" s="88"/>
      <c r="V14" s="88"/>
      <c r="W14" s="88"/>
    </row>
    <row r="15" spans="2:23" ht="16.5" customHeight="1">
      <c r="B15" s="433" t="s">
        <v>739</v>
      </c>
      <c r="C15" s="431" t="s">
        <v>190</v>
      </c>
      <c r="D15" s="91" t="s">
        <v>42</v>
      </c>
      <c r="E15" s="89" t="s">
        <v>42</v>
      </c>
      <c r="F15" s="90" t="s">
        <v>42</v>
      </c>
      <c r="G15" s="91" t="s">
        <v>42</v>
      </c>
      <c r="H15" s="89" t="s">
        <v>42</v>
      </c>
      <c r="I15" s="90" t="s">
        <v>42</v>
      </c>
      <c r="J15" s="89" t="s">
        <v>42</v>
      </c>
      <c r="K15" s="89" t="s">
        <v>42</v>
      </c>
      <c r="L15" s="90" t="s">
        <v>42</v>
      </c>
      <c r="M15" s="89" t="s">
        <v>42</v>
      </c>
      <c r="N15" s="89" t="s">
        <v>42</v>
      </c>
      <c r="O15" s="90" t="s">
        <v>42</v>
      </c>
      <c r="Q15" s="88"/>
      <c r="R15" s="88"/>
      <c r="S15" s="88"/>
      <c r="T15" s="88"/>
      <c r="U15" s="88"/>
      <c r="V15" s="88"/>
      <c r="W15" s="88"/>
    </row>
    <row r="16" spans="2:23" ht="16.5" customHeight="1">
      <c r="B16" s="433" t="s">
        <v>740</v>
      </c>
      <c r="C16" s="430" t="s">
        <v>171</v>
      </c>
      <c r="D16" s="91" t="s">
        <v>453</v>
      </c>
      <c r="E16" s="89" t="s">
        <v>453</v>
      </c>
      <c r="F16" s="90" t="s">
        <v>453</v>
      </c>
      <c r="G16" s="91">
        <v>474580</v>
      </c>
      <c r="H16" s="89">
        <v>467508</v>
      </c>
      <c r="I16" s="90">
        <v>7072</v>
      </c>
      <c r="J16" s="89">
        <v>321213</v>
      </c>
      <c r="K16" s="89">
        <v>315698</v>
      </c>
      <c r="L16" s="90">
        <v>5515</v>
      </c>
      <c r="M16" s="89">
        <v>222536</v>
      </c>
      <c r="N16" s="89">
        <v>222033</v>
      </c>
      <c r="O16" s="90">
        <v>503</v>
      </c>
      <c r="Q16" s="88"/>
      <c r="R16" s="88"/>
      <c r="S16" s="88"/>
      <c r="T16" s="88"/>
      <c r="U16" s="88"/>
      <c r="V16" s="88"/>
      <c r="W16" s="88"/>
    </row>
    <row r="17" spans="1:23" ht="16.5" customHeight="1">
      <c r="A17" s="124" t="s">
        <v>360</v>
      </c>
      <c r="B17" s="433" t="s">
        <v>660</v>
      </c>
      <c r="C17" s="430" t="s">
        <v>189</v>
      </c>
      <c r="D17" s="91" t="s">
        <v>42</v>
      </c>
      <c r="E17" s="89" t="s">
        <v>42</v>
      </c>
      <c r="F17" s="90" t="s">
        <v>42</v>
      </c>
      <c r="G17" s="91">
        <v>297997</v>
      </c>
      <c r="H17" s="89">
        <v>296397</v>
      </c>
      <c r="I17" s="90">
        <v>1600</v>
      </c>
      <c r="J17" s="89">
        <v>288146</v>
      </c>
      <c r="K17" s="89">
        <v>271952</v>
      </c>
      <c r="L17" s="90">
        <v>16194</v>
      </c>
      <c r="M17" s="89">
        <v>299138</v>
      </c>
      <c r="N17" s="89">
        <v>298212</v>
      </c>
      <c r="O17" s="90">
        <v>926</v>
      </c>
      <c r="Q17" s="88"/>
      <c r="R17" s="88"/>
      <c r="S17" s="88"/>
      <c r="T17" s="88"/>
      <c r="U17" s="88"/>
      <c r="V17" s="88"/>
      <c r="W17" s="88"/>
    </row>
    <row r="18" spans="1:23" ht="16.5" customHeight="1">
      <c r="A18" s="388">
        <v>20</v>
      </c>
      <c r="B18" s="433" t="s">
        <v>741</v>
      </c>
      <c r="C18" s="430" t="s">
        <v>196</v>
      </c>
      <c r="D18" s="91">
        <v>253266</v>
      </c>
      <c r="E18" s="89">
        <v>238035</v>
      </c>
      <c r="F18" s="90">
        <v>15231</v>
      </c>
      <c r="G18" s="91">
        <v>174838</v>
      </c>
      <c r="H18" s="89">
        <v>149284</v>
      </c>
      <c r="I18" s="90">
        <v>25554</v>
      </c>
      <c r="J18" s="89">
        <v>209144</v>
      </c>
      <c r="K18" s="89">
        <v>204373</v>
      </c>
      <c r="L18" s="90">
        <v>4771</v>
      </c>
      <c r="M18" s="89">
        <v>238245</v>
      </c>
      <c r="N18" s="89">
        <v>201637</v>
      </c>
      <c r="O18" s="90">
        <v>36608</v>
      </c>
      <c r="Q18" s="88"/>
      <c r="R18" s="88"/>
      <c r="S18" s="88"/>
      <c r="T18" s="88"/>
      <c r="U18" s="88"/>
      <c r="V18" s="88"/>
      <c r="W18" s="88"/>
    </row>
    <row r="19" spans="1:23" ht="16.5" customHeight="1">
      <c r="A19" s="92" t="s">
        <v>360</v>
      </c>
      <c r="B19" s="433" t="s">
        <v>552</v>
      </c>
      <c r="C19" s="430" t="s">
        <v>197</v>
      </c>
      <c r="D19" s="91" t="s">
        <v>42</v>
      </c>
      <c r="E19" s="89" t="s">
        <v>42</v>
      </c>
      <c r="F19" s="90" t="s">
        <v>42</v>
      </c>
      <c r="G19" s="91">
        <v>371283</v>
      </c>
      <c r="H19" s="89">
        <v>363352</v>
      </c>
      <c r="I19" s="90">
        <v>7931</v>
      </c>
      <c r="J19" s="89">
        <v>373618</v>
      </c>
      <c r="K19" s="89">
        <v>373618</v>
      </c>
      <c r="L19" s="90">
        <v>0</v>
      </c>
      <c r="M19" s="89">
        <v>337969</v>
      </c>
      <c r="N19" s="89">
        <v>326308</v>
      </c>
      <c r="O19" s="90">
        <v>11661</v>
      </c>
      <c r="Q19" s="88"/>
      <c r="R19" s="88"/>
      <c r="S19" s="88"/>
      <c r="T19" s="88"/>
      <c r="U19" s="88"/>
      <c r="V19" s="88"/>
      <c r="W19" s="88"/>
    </row>
    <row r="20" spans="2:23" ht="16.5" customHeight="1">
      <c r="B20" s="433" t="s">
        <v>742</v>
      </c>
      <c r="C20" s="431" t="s">
        <v>188</v>
      </c>
      <c r="D20" s="91" t="s">
        <v>453</v>
      </c>
      <c r="E20" s="89" t="s">
        <v>453</v>
      </c>
      <c r="F20" s="90" t="s">
        <v>453</v>
      </c>
      <c r="G20" s="91" t="s">
        <v>42</v>
      </c>
      <c r="H20" s="89" t="s">
        <v>42</v>
      </c>
      <c r="I20" s="90" t="s">
        <v>42</v>
      </c>
      <c r="J20" s="89">
        <v>255917</v>
      </c>
      <c r="K20" s="89">
        <v>231161</v>
      </c>
      <c r="L20" s="90">
        <v>24756</v>
      </c>
      <c r="M20" s="89">
        <v>243373</v>
      </c>
      <c r="N20" s="89">
        <v>241896</v>
      </c>
      <c r="O20" s="90">
        <v>1477</v>
      </c>
      <c r="Q20" s="88"/>
      <c r="R20" s="88"/>
      <c r="S20" s="88"/>
      <c r="T20" s="88"/>
      <c r="U20" s="88"/>
      <c r="V20" s="88"/>
      <c r="W20" s="88"/>
    </row>
    <row r="21" spans="2:23" ht="16.5" customHeight="1">
      <c r="B21" s="433" t="s">
        <v>743</v>
      </c>
      <c r="C21" s="431" t="s">
        <v>187</v>
      </c>
      <c r="D21" s="91">
        <v>464010</v>
      </c>
      <c r="E21" s="89">
        <v>464010</v>
      </c>
      <c r="F21" s="90">
        <v>0</v>
      </c>
      <c r="G21" s="91">
        <v>304267</v>
      </c>
      <c r="H21" s="89">
        <v>282207</v>
      </c>
      <c r="I21" s="90">
        <v>22060</v>
      </c>
      <c r="J21" s="89">
        <v>258932</v>
      </c>
      <c r="K21" s="89">
        <v>258013</v>
      </c>
      <c r="L21" s="90">
        <v>919</v>
      </c>
      <c r="M21" s="89">
        <v>269401</v>
      </c>
      <c r="N21" s="89">
        <v>268278</v>
      </c>
      <c r="O21" s="90">
        <v>1123</v>
      </c>
      <c r="Q21" s="88"/>
      <c r="R21" s="88"/>
      <c r="S21" s="88"/>
      <c r="T21" s="88"/>
      <c r="U21" s="88"/>
      <c r="V21" s="88"/>
      <c r="W21" s="88"/>
    </row>
    <row r="22" spans="2:23" ht="16.5" customHeight="1">
      <c r="B22" s="433" t="s">
        <v>744</v>
      </c>
      <c r="C22" s="431" t="s">
        <v>186</v>
      </c>
      <c r="D22" s="91" t="s">
        <v>453</v>
      </c>
      <c r="E22" s="89" t="s">
        <v>453</v>
      </c>
      <c r="F22" s="90" t="s">
        <v>453</v>
      </c>
      <c r="G22" s="91">
        <v>171615</v>
      </c>
      <c r="H22" s="89">
        <v>171615</v>
      </c>
      <c r="I22" s="90">
        <v>0</v>
      </c>
      <c r="J22" s="89">
        <v>138043</v>
      </c>
      <c r="K22" s="89">
        <v>134945</v>
      </c>
      <c r="L22" s="90">
        <v>3098</v>
      </c>
      <c r="M22" s="89">
        <v>106970</v>
      </c>
      <c r="N22" s="89">
        <v>106970</v>
      </c>
      <c r="O22" s="90">
        <v>0</v>
      </c>
      <c r="Q22" s="88"/>
      <c r="R22" s="88"/>
      <c r="S22" s="88"/>
      <c r="T22" s="88"/>
      <c r="U22" s="88"/>
      <c r="V22" s="88"/>
      <c r="W22" s="88"/>
    </row>
    <row r="23" spans="2:23" ht="16.5" customHeight="1">
      <c r="B23" s="433" t="s">
        <v>745</v>
      </c>
      <c r="C23" s="431" t="s">
        <v>185</v>
      </c>
      <c r="D23" s="91" t="s">
        <v>453</v>
      </c>
      <c r="E23" s="89" t="s">
        <v>453</v>
      </c>
      <c r="F23" s="90" t="s">
        <v>453</v>
      </c>
      <c r="G23" s="91">
        <v>183620</v>
      </c>
      <c r="H23" s="89">
        <v>183620</v>
      </c>
      <c r="I23" s="90">
        <v>0</v>
      </c>
      <c r="J23" s="89">
        <v>196749</v>
      </c>
      <c r="K23" s="89">
        <v>196749</v>
      </c>
      <c r="L23" s="90">
        <v>0</v>
      </c>
      <c r="M23" s="89">
        <v>171160</v>
      </c>
      <c r="N23" s="89">
        <v>168151</v>
      </c>
      <c r="O23" s="90">
        <v>3009</v>
      </c>
      <c r="Q23" s="88"/>
      <c r="R23" s="88"/>
      <c r="S23" s="88"/>
      <c r="T23" s="88"/>
      <c r="U23" s="88"/>
      <c r="V23" s="88"/>
      <c r="W23" s="88"/>
    </row>
    <row r="24" spans="2:23" ht="16.5" customHeight="1">
      <c r="B24" s="433" t="s">
        <v>746</v>
      </c>
      <c r="C24" s="430" t="s">
        <v>178</v>
      </c>
      <c r="D24" s="91">
        <v>332793</v>
      </c>
      <c r="E24" s="89">
        <v>332793</v>
      </c>
      <c r="F24" s="90">
        <v>0</v>
      </c>
      <c r="G24" s="91">
        <v>310146</v>
      </c>
      <c r="H24" s="89">
        <v>307925</v>
      </c>
      <c r="I24" s="90">
        <v>2221</v>
      </c>
      <c r="J24" s="89" t="s">
        <v>42</v>
      </c>
      <c r="K24" s="89" t="s">
        <v>42</v>
      </c>
      <c r="L24" s="90" t="s">
        <v>42</v>
      </c>
      <c r="M24" s="89">
        <v>200442</v>
      </c>
      <c r="N24" s="89">
        <v>200366</v>
      </c>
      <c r="O24" s="90">
        <v>76</v>
      </c>
      <c r="Q24" s="88"/>
      <c r="R24" s="88"/>
      <c r="S24" s="88"/>
      <c r="T24" s="88"/>
      <c r="U24" s="88"/>
      <c r="V24" s="88"/>
      <c r="W24" s="88"/>
    </row>
    <row r="25" spans="2:23" ht="16.5" customHeight="1">
      <c r="B25" s="433" t="s">
        <v>747</v>
      </c>
      <c r="C25" s="430" t="s">
        <v>174</v>
      </c>
      <c r="D25" s="91">
        <v>406325</v>
      </c>
      <c r="E25" s="89">
        <v>399228</v>
      </c>
      <c r="F25" s="90">
        <v>7097</v>
      </c>
      <c r="G25" s="91">
        <v>207440</v>
      </c>
      <c r="H25" s="89">
        <v>207440</v>
      </c>
      <c r="I25" s="90">
        <v>0</v>
      </c>
      <c r="J25" s="89">
        <v>219713</v>
      </c>
      <c r="K25" s="89">
        <v>219713</v>
      </c>
      <c r="L25" s="90">
        <v>0</v>
      </c>
      <c r="M25" s="89">
        <v>182051</v>
      </c>
      <c r="N25" s="89">
        <v>180473</v>
      </c>
      <c r="O25" s="90">
        <v>1578</v>
      </c>
      <c r="Q25" s="88"/>
      <c r="R25" s="88"/>
      <c r="S25" s="88"/>
      <c r="T25" s="88"/>
      <c r="U25" s="88"/>
      <c r="V25" s="88"/>
      <c r="W25" s="88"/>
    </row>
    <row r="26" spans="2:23" ht="16.5" customHeight="1">
      <c r="B26" s="433" t="s">
        <v>748</v>
      </c>
      <c r="C26" s="430" t="s">
        <v>172</v>
      </c>
      <c r="D26" s="91" t="s">
        <v>453</v>
      </c>
      <c r="E26" s="89" t="s">
        <v>453</v>
      </c>
      <c r="F26" s="90" t="s">
        <v>453</v>
      </c>
      <c r="G26" s="91">
        <v>479816</v>
      </c>
      <c r="H26" s="89">
        <v>310101</v>
      </c>
      <c r="I26" s="90">
        <v>169715</v>
      </c>
      <c r="J26" s="89">
        <v>328906</v>
      </c>
      <c r="K26" s="89">
        <v>320313</v>
      </c>
      <c r="L26" s="90">
        <v>8593</v>
      </c>
      <c r="M26" s="89">
        <v>275991</v>
      </c>
      <c r="N26" s="89">
        <v>275991</v>
      </c>
      <c r="O26" s="90">
        <v>0</v>
      </c>
      <c r="Q26" s="88"/>
      <c r="R26" s="88"/>
      <c r="S26" s="88"/>
      <c r="T26" s="88"/>
      <c r="U26" s="88"/>
      <c r="V26" s="88"/>
      <c r="W26" s="88"/>
    </row>
    <row r="27" spans="1:23" ht="16.5" customHeight="1">
      <c r="A27" s="429" t="s">
        <v>230</v>
      </c>
      <c r="B27" s="434" t="s">
        <v>749</v>
      </c>
      <c r="C27" s="432" t="s">
        <v>173</v>
      </c>
      <c r="D27" s="93">
        <v>145461</v>
      </c>
      <c r="E27" s="94">
        <v>145461</v>
      </c>
      <c r="F27" s="95">
        <v>0</v>
      </c>
      <c r="G27" s="93">
        <v>153817</v>
      </c>
      <c r="H27" s="94">
        <v>153481</v>
      </c>
      <c r="I27" s="95">
        <v>336</v>
      </c>
      <c r="J27" s="94">
        <v>182600</v>
      </c>
      <c r="K27" s="94">
        <v>180556</v>
      </c>
      <c r="L27" s="95">
        <v>2044</v>
      </c>
      <c r="M27" s="94">
        <v>243319</v>
      </c>
      <c r="N27" s="94">
        <v>231853</v>
      </c>
      <c r="O27" s="95">
        <v>11466</v>
      </c>
      <c r="W27" s="514"/>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row r="53" ht="11.25">
      <c r="G53" s="519"/>
    </row>
  </sheetData>
  <sheetProtection/>
  <mergeCells count="5">
    <mergeCell ref="B9:C11"/>
    <mergeCell ref="M10:M11"/>
    <mergeCell ref="D10:D11"/>
    <mergeCell ref="G10:G11"/>
    <mergeCell ref="J10:J11"/>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53"/>
  </sheetPr>
  <dimension ref="A6:U53"/>
  <sheetViews>
    <sheetView view="pageBreakPreview" zoomScaleSheetLayoutView="100" zoomScalePageLayoutView="0" workbookViewId="0" topLeftCell="A1">
      <selection activeCell="A1" sqref="A1"/>
    </sheetView>
  </sheetViews>
  <sheetFormatPr defaultColWidth="8.796875" defaultRowHeight="14.25"/>
  <cols>
    <col min="1" max="1" width="7" style="82" customWidth="1"/>
    <col min="2" max="2" width="3.8984375" style="82" customWidth="1"/>
    <col min="3" max="3" width="16.59765625" style="82" customWidth="1"/>
    <col min="4" max="4" width="7.09765625" style="82" customWidth="1"/>
    <col min="5" max="5" width="7.59765625" style="82" customWidth="1"/>
    <col min="6" max="8" width="7.19921875" style="82" customWidth="1"/>
    <col min="9" max="9" width="7.59765625" style="82" customWidth="1"/>
    <col min="10" max="12" width="7.19921875" style="82" customWidth="1"/>
    <col min="13" max="13" width="7.59765625" style="82" customWidth="1"/>
    <col min="14" max="15" width="7.19921875" style="82" customWidth="1"/>
    <col min="16" max="16" width="7.09765625" style="82" customWidth="1"/>
    <col min="17" max="17" width="7.59765625" style="82" customWidth="1"/>
    <col min="18" max="19" width="7.19921875" style="82" customWidth="1"/>
    <col min="20" max="16384" width="9" style="82" customWidth="1"/>
  </cols>
  <sheetData>
    <row r="6" spans="3:5" ht="16.5" customHeight="1">
      <c r="C6" s="80"/>
      <c r="E6" s="81" t="s">
        <v>87</v>
      </c>
    </row>
    <row r="7" ht="15.75" customHeight="1"/>
    <row r="8" ht="16.5" customHeight="1">
      <c r="C8" s="392">
        <v>42826</v>
      </c>
    </row>
    <row r="9" spans="2:21" ht="16.5" customHeight="1">
      <c r="B9" s="699" t="s">
        <v>359</v>
      </c>
      <c r="C9" s="700"/>
      <c r="D9" s="96"/>
      <c r="E9" s="709" t="s">
        <v>361</v>
      </c>
      <c r="F9" s="709"/>
      <c r="G9" s="98"/>
      <c r="H9" s="97"/>
      <c r="I9" s="709" t="s">
        <v>362</v>
      </c>
      <c r="J9" s="709"/>
      <c r="K9" s="98"/>
      <c r="L9" s="97"/>
      <c r="M9" s="709" t="s">
        <v>363</v>
      </c>
      <c r="N9" s="709"/>
      <c r="O9" s="98"/>
      <c r="P9" s="97"/>
      <c r="Q9" s="709" t="s">
        <v>364</v>
      </c>
      <c r="R9" s="709"/>
      <c r="S9" s="98"/>
      <c r="T9" s="514"/>
      <c r="U9" s="514"/>
    </row>
    <row r="10" spans="2:21" ht="9" customHeight="1">
      <c r="B10" s="701"/>
      <c r="C10" s="702"/>
      <c r="D10" s="707" t="s">
        <v>336</v>
      </c>
      <c r="E10" s="707" t="s">
        <v>285</v>
      </c>
      <c r="F10" s="417"/>
      <c r="G10" s="418"/>
      <c r="H10" s="707" t="s">
        <v>336</v>
      </c>
      <c r="I10" s="707" t="s">
        <v>285</v>
      </c>
      <c r="J10" s="417"/>
      <c r="K10" s="418"/>
      <c r="L10" s="707" t="s">
        <v>336</v>
      </c>
      <c r="M10" s="707" t="s">
        <v>285</v>
      </c>
      <c r="N10" s="417"/>
      <c r="O10" s="418"/>
      <c r="P10" s="707" t="s">
        <v>336</v>
      </c>
      <c r="Q10" s="707" t="s">
        <v>285</v>
      </c>
      <c r="R10" s="417"/>
      <c r="S10" s="418"/>
      <c r="T10" s="514"/>
      <c r="U10" s="514"/>
    </row>
    <row r="11" spans="2:20" ht="16.5" customHeight="1">
      <c r="B11" s="703"/>
      <c r="C11" s="704"/>
      <c r="D11" s="708"/>
      <c r="E11" s="708"/>
      <c r="F11" s="102" t="s">
        <v>366</v>
      </c>
      <c r="G11" s="99" t="s">
        <v>204</v>
      </c>
      <c r="H11" s="708"/>
      <c r="I11" s="708"/>
      <c r="J11" s="100" t="s">
        <v>366</v>
      </c>
      <c r="K11" s="101" t="s">
        <v>204</v>
      </c>
      <c r="L11" s="708"/>
      <c r="M11" s="708"/>
      <c r="N11" s="100" t="s">
        <v>366</v>
      </c>
      <c r="O11" s="101" t="s">
        <v>204</v>
      </c>
      <c r="P11" s="708"/>
      <c r="Q11" s="708"/>
      <c r="R11" s="100" t="s">
        <v>366</v>
      </c>
      <c r="S11" s="101" t="s">
        <v>204</v>
      </c>
      <c r="T11" s="515"/>
    </row>
    <row r="12" spans="2:20" s="516" customFormat="1" ht="10.5" customHeight="1">
      <c r="B12" s="517"/>
      <c r="C12" s="436"/>
      <c r="D12" s="103" t="s">
        <v>367</v>
      </c>
      <c r="E12" s="104" t="s">
        <v>339</v>
      </c>
      <c r="F12" s="104" t="s">
        <v>339</v>
      </c>
      <c r="G12" s="105" t="s">
        <v>339</v>
      </c>
      <c r="H12" s="106" t="s">
        <v>367</v>
      </c>
      <c r="I12" s="104" t="s">
        <v>339</v>
      </c>
      <c r="J12" s="104" t="s">
        <v>339</v>
      </c>
      <c r="K12" s="105" t="s">
        <v>339</v>
      </c>
      <c r="L12" s="106" t="s">
        <v>367</v>
      </c>
      <c r="M12" s="104" t="s">
        <v>339</v>
      </c>
      <c r="N12" s="104" t="s">
        <v>339</v>
      </c>
      <c r="O12" s="105" t="s">
        <v>339</v>
      </c>
      <c r="P12" s="106" t="s">
        <v>367</v>
      </c>
      <c r="Q12" s="104" t="s">
        <v>339</v>
      </c>
      <c r="R12" s="104" t="s">
        <v>339</v>
      </c>
      <c r="S12" s="105" t="s">
        <v>339</v>
      </c>
      <c r="T12" s="518"/>
    </row>
    <row r="13" spans="1:20" ht="16.5" customHeight="1">
      <c r="A13" s="80"/>
      <c r="B13" s="433" t="s">
        <v>655</v>
      </c>
      <c r="C13" s="435" t="s">
        <v>175</v>
      </c>
      <c r="D13" s="107">
        <v>19.7</v>
      </c>
      <c r="E13" s="108">
        <v>168.3</v>
      </c>
      <c r="F13" s="108">
        <v>151.4</v>
      </c>
      <c r="G13" s="109">
        <v>16.9</v>
      </c>
      <c r="H13" s="108">
        <v>19.5</v>
      </c>
      <c r="I13" s="108">
        <v>157.3</v>
      </c>
      <c r="J13" s="108">
        <v>142.8</v>
      </c>
      <c r="K13" s="109">
        <v>14.5</v>
      </c>
      <c r="L13" s="108">
        <v>19.9</v>
      </c>
      <c r="M13" s="108">
        <v>157.1</v>
      </c>
      <c r="N13" s="108">
        <v>141.6</v>
      </c>
      <c r="O13" s="109">
        <v>15.5</v>
      </c>
      <c r="P13" s="108">
        <v>19.3</v>
      </c>
      <c r="Q13" s="108">
        <v>142.8</v>
      </c>
      <c r="R13" s="108">
        <v>134.3</v>
      </c>
      <c r="S13" s="109">
        <v>8.5</v>
      </c>
      <c r="T13" s="514"/>
    </row>
    <row r="14" spans="1:20" ht="16.5" customHeight="1">
      <c r="A14" s="80"/>
      <c r="B14" s="433" t="s">
        <v>702</v>
      </c>
      <c r="C14" s="430" t="s">
        <v>176</v>
      </c>
      <c r="D14" s="107" t="s">
        <v>453</v>
      </c>
      <c r="E14" s="110" t="s">
        <v>453</v>
      </c>
      <c r="F14" s="110" t="s">
        <v>453</v>
      </c>
      <c r="G14" s="109" t="s">
        <v>453</v>
      </c>
      <c r="H14" s="108">
        <v>21.5</v>
      </c>
      <c r="I14" s="108">
        <v>181.9</v>
      </c>
      <c r="J14" s="108">
        <v>166.5</v>
      </c>
      <c r="K14" s="109">
        <v>15.4</v>
      </c>
      <c r="L14" s="107" t="s">
        <v>42</v>
      </c>
      <c r="M14" s="108" t="s">
        <v>42</v>
      </c>
      <c r="N14" s="108" t="s">
        <v>42</v>
      </c>
      <c r="O14" s="109" t="s">
        <v>42</v>
      </c>
      <c r="P14" s="108">
        <v>21.8</v>
      </c>
      <c r="Q14" s="108">
        <v>172.4</v>
      </c>
      <c r="R14" s="108">
        <v>165.6</v>
      </c>
      <c r="S14" s="109">
        <v>6.8</v>
      </c>
      <c r="T14" s="514"/>
    </row>
    <row r="15" spans="2:20" ht="16.5" customHeight="1">
      <c r="B15" s="433" t="s">
        <v>738</v>
      </c>
      <c r="C15" s="430" t="s">
        <v>177</v>
      </c>
      <c r="D15" s="107">
        <v>19.9</v>
      </c>
      <c r="E15" s="108">
        <v>175.4</v>
      </c>
      <c r="F15" s="108">
        <v>155.2</v>
      </c>
      <c r="G15" s="109">
        <v>20.2</v>
      </c>
      <c r="H15" s="108">
        <v>20</v>
      </c>
      <c r="I15" s="108">
        <v>175.1</v>
      </c>
      <c r="J15" s="108">
        <v>154.5</v>
      </c>
      <c r="K15" s="109">
        <v>20.6</v>
      </c>
      <c r="L15" s="108">
        <v>21.8</v>
      </c>
      <c r="M15" s="108">
        <v>184.1</v>
      </c>
      <c r="N15" s="108">
        <v>164.6</v>
      </c>
      <c r="O15" s="109">
        <v>19.5</v>
      </c>
      <c r="P15" s="108">
        <v>21.2</v>
      </c>
      <c r="Q15" s="108">
        <v>164.9</v>
      </c>
      <c r="R15" s="108">
        <v>154.2</v>
      </c>
      <c r="S15" s="109">
        <v>10.7</v>
      </c>
      <c r="T15" s="514"/>
    </row>
    <row r="16" spans="2:20" ht="16.5" customHeight="1">
      <c r="B16" s="433" t="s">
        <v>739</v>
      </c>
      <c r="C16" s="431" t="s">
        <v>190</v>
      </c>
      <c r="D16" s="107" t="s">
        <v>42</v>
      </c>
      <c r="E16" s="108" t="s">
        <v>42</v>
      </c>
      <c r="F16" s="108" t="s">
        <v>42</v>
      </c>
      <c r="G16" s="109" t="s">
        <v>42</v>
      </c>
      <c r="H16" s="108" t="s">
        <v>42</v>
      </c>
      <c r="I16" s="108" t="s">
        <v>42</v>
      </c>
      <c r="J16" s="108" t="s">
        <v>42</v>
      </c>
      <c r="K16" s="109" t="s">
        <v>42</v>
      </c>
      <c r="L16" s="107" t="s">
        <v>42</v>
      </c>
      <c r="M16" s="108" t="s">
        <v>42</v>
      </c>
      <c r="N16" s="108" t="s">
        <v>42</v>
      </c>
      <c r="O16" s="109" t="s">
        <v>42</v>
      </c>
      <c r="P16" s="107" t="s">
        <v>42</v>
      </c>
      <c r="Q16" s="108" t="s">
        <v>42</v>
      </c>
      <c r="R16" s="108" t="s">
        <v>42</v>
      </c>
      <c r="S16" s="109" t="s">
        <v>42</v>
      </c>
      <c r="T16" s="514"/>
    </row>
    <row r="17" spans="1:20" ht="16.5" customHeight="1">
      <c r="A17" s="80" t="s">
        <v>360</v>
      </c>
      <c r="B17" s="433" t="s">
        <v>740</v>
      </c>
      <c r="C17" s="430" t="s">
        <v>171</v>
      </c>
      <c r="D17" s="107" t="s">
        <v>453</v>
      </c>
      <c r="E17" s="110" t="s">
        <v>453</v>
      </c>
      <c r="F17" s="110" t="s">
        <v>453</v>
      </c>
      <c r="G17" s="109" t="s">
        <v>453</v>
      </c>
      <c r="H17" s="108">
        <v>19.2</v>
      </c>
      <c r="I17" s="108">
        <v>146.2</v>
      </c>
      <c r="J17" s="108">
        <v>137.1</v>
      </c>
      <c r="K17" s="109">
        <v>9.1</v>
      </c>
      <c r="L17" s="107">
        <v>20.6</v>
      </c>
      <c r="M17" s="108">
        <v>167.4</v>
      </c>
      <c r="N17" s="108">
        <v>153.8</v>
      </c>
      <c r="O17" s="109">
        <v>13.6</v>
      </c>
      <c r="P17" s="108">
        <v>16.8</v>
      </c>
      <c r="Q17" s="108">
        <v>140.2</v>
      </c>
      <c r="R17" s="108">
        <v>127.4</v>
      </c>
      <c r="S17" s="109">
        <v>12.8</v>
      </c>
      <c r="T17" s="514"/>
    </row>
    <row r="18" spans="1:20" ht="16.5" customHeight="1">
      <c r="A18" s="388">
        <v>21</v>
      </c>
      <c r="B18" s="433" t="s">
        <v>660</v>
      </c>
      <c r="C18" s="430" t="s">
        <v>189</v>
      </c>
      <c r="D18" s="107" t="s">
        <v>42</v>
      </c>
      <c r="E18" s="108" t="s">
        <v>42</v>
      </c>
      <c r="F18" s="108" t="s">
        <v>42</v>
      </c>
      <c r="G18" s="109" t="s">
        <v>42</v>
      </c>
      <c r="H18" s="108">
        <v>21</v>
      </c>
      <c r="I18" s="108">
        <v>185.6</v>
      </c>
      <c r="J18" s="108">
        <v>150.2</v>
      </c>
      <c r="K18" s="109">
        <v>35.4</v>
      </c>
      <c r="L18" s="108">
        <v>21.6</v>
      </c>
      <c r="M18" s="108">
        <v>182.3</v>
      </c>
      <c r="N18" s="108">
        <v>151.9</v>
      </c>
      <c r="O18" s="109">
        <v>30.4</v>
      </c>
      <c r="P18" s="108">
        <v>20.5</v>
      </c>
      <c r="Q18" s="108">
        <v>159.9</v>
      </c>
      <c r="R18" s="108">
        <v>140.8</v>
      </c>
      <c r="S18" s="109">
        <v>19.1</v>
      </c>
      <c r="T18" s="514"/>
    </row>
    <row r="19" spans="1:20" ht="16.5" customHeight="1">
      <c r="A19" s="92" t="s">
        <v>360</v>
      </c>
      <c r="B19" s="433" t="s">
        <v>741</v>
      </c>
      <c r="C19" s="430" t="s">
        <v>196</v>
      </c>
      <c r="D19" s="107">
        <v>18.5</v>
      </c>
      <c r="E19" s="108">
        <v>145.6</v>
      </c>
      <c r="F19" s="108">
        <v>143</v>
      </c>
      <c r="G19" s="109">
        <v>2.6</v>
      </c>
      <c r="H19" s="108">
        <v>18.7</v>
      </c>
      <c r="I19" s="108">
        <v>118.9</v>
      </c>
      <c r="J19" s="108">
        <v>113.4</v>
      </c>
      <c r="K19" s="109">
        <v>5.5</v>
      </c>
      <c r="L19" s="108">
        <v>19.7</v>
      </c>
      <c r="M19" s="108">
        <v>141.3</v>
      </c>
      <c r="N19" s="108">
        <v>134</v>
      </c>
      <c r="O19" s="109">
        <v>7.3</v>
      </c>
      <c r="P19" s="108">
        <v>19.4</v>
      </c>
      <c r="Q19" s="108">
        <v>135.3</v>
      </c>
      <c r="R19" s="108">
        <v>129.7</v>
      </c>
      <c r="S19" s="109">
        <v>5.6</v>
      </c>
      <c r="T19" s="514"/>
    </row>
    <row r="20" spans="2:20" ht="16.5" customHeight="1">
      <c r="B20" s="433" t="s">
        <v>552</v>
      </c>
      <c r="C20" s="430" t="s">
        <v>197</v>
      </c>
      <c r="D20" s="107" t="s">
        <v>42</v>
      </c>
      <c r="E20" s="108" t="s">
        <v>42</v>
      </c>
      <c r="F20" s="108" t="s">
        <v>42</v>
      </c>
      <c r="G20" s="109" t="s">
        <v>42</v>
      </c>
      <c r="H20" s="107">
        <v>18.8</v>
      </c>
      <c r="I20" s="108">
        <v>145.3</v>
      </c>
      <c r="J20" s="108">
        <v>135.6</v>
      </c>
      <c r="K20" s="109">
        <v>9.7</v>
      </c>
      <c r="L20" s="108">
        <v>18</v>
      </c>
      <c r="M20" s="108">
        <v>135.9</v>
      </c>
      <c r="N20" s="108">
        <v>127</v>
      </c>
      <c r="O20" s="109">
        <v>8.9</v>
      </c>
      <c r="P20" s="108">
        <v>20.2</v>
      </c>
      <c r="Q20" s="108">
        <v>157</v>
      </c>
      <c r="R20" s="108">
        <v>142.3</v>
      </c>
      <c r="S20" s="109">
        <v>14.7</v>
      </c>
      <c r="T20" s="514"/>
    </row>
    <row r="21" spans="2:20" ht="16.5" customHeight="1">
      <c r="B21" s="433" t="s">
        <v>742</v>
      </c>
      <c r="C21" s="431" t="s">
        <v>188</v>
      </c>
      <c r="D21" s="107" t="s">
        <v>453</v>
      </c>
      <c r="E21" s="110" t="s">
        <v>453</v>
      </c>
      <c r="F21" s="110" t="s">
        <v>453</v>
      </c>
      <c r="G21" s="109" t="s">
        <v>453</v>
      </c>
      <c r="H21" s="107" t="s">
        <v>42</v>
      </c>
      <c r="I21" s="108" t="s">
        <v>42</v>
      </c>
      <c r="J21" s="108" t="s">
        <v>42</v>
      </c>
      <c r="K21" s="109" t="s">
        <v>42</v>
      </c>
      <c r="L21" s="108">
        <v>19.2</v>
      </c>
      <c r="M21" s="108">
        <v>154.5</v>
      </c>
      <c r="N21" s="108">
        <v>140</v>
      </c>
      <c r="O21" s="109">
        <v>14.5</v>
      </c>
      <c r="P21" s="108">
        <v>19.2</v>
      </c>
      <c r="Q21" s="108">
        <v>151.3</v>
      </c>
      <c r="R21" s="108">
        <v>141.5</v>
      </c>
      <c r="S21" s="109">
        <v>9.8</v>
      </c>
      <c r="T21" s="514"/>
    </row>
    <row r="22" spans="2:20" ht="16.5" customHeight="1">
      <c r="B22" s="433" t="s">
        <v>743</v>
      </c>
      <c r="C22" s="431" t="s">
        <v>187</v>
      </c>
      <c r="D22" s="107">
        <v>20.7</v>
      </c>
      <c r="E22" s="108">
        <v>183.7</v>
      </c>
      <c r="F22" s="108">
        <v>167.6</v>
      </c>
      <c r="G22" s="109">
        <v>16.1</v>
      </c>
      <c r="H22" s="107">
        <v>21.3</v>
      </c>
      <c r="I22" s="108">
        <v>176.2</v>
      </c>
      <c r="J22" s="108">
        <v>167</v>
      </c>
      <c r="K22" s="109">
        <v>9.2</v>
      </c>
      <c r="L22" s="108">
        <v>20.6</v>
      </c>
      <c r="M22" s="108">
        <v>143.1</v>
      </c>
      <c r="N22" s="108">
        <v>134.1</v>
      </c>
      <c r="O22" s="109">
        <v>9</v>
      </c>
      <c r="P22" s="108">
        <v>19.5</v>
      </c>
      <c r="Q22" s="108">
        <v>146.4</v>
      </c>
      <c r="R22" s="108">
        <v>138.8</v>
      </c>
      <c r="S22" s="109">
        <v>7.6</v>
      </c>
      <c r="T22" s="514"/>
    </row>
    <row r="23" spans="2:20" ht="16.5" customHeight="1">
      <c r="B23" s="433" t="s">
        <v>744</v>
      </c>
      <c r="C23" s="431" t="s">
        <v>186</v>
      </c>
      <c r="D23" s="107" t="s">
        <v>453</v>
      </c>
      <c r="E23" s="110" t="s">
        <v>453</v>
      </c>
      <c r="F23" s="110" t="s">
        <v>453</v>
      </c>
      <c r="G23" s="109" t="s">
        <v>453</v>
      </c>
      <c r="H23" s="107">
        <v>18.7</v>
      </c>
      <c r="I23" s="108">
        <v>136.9</v>
      </c>
      <c r="J23" s="108">
        <v>125.6</v>
      </c>
      <c r="K23" s="109">
        <v>11.3</v>
      </c>
      <c r="L23" s="108">
        <v>16.9</v>
      </c>
      <c r="M23" s="108">
        <v>105.5</v>
      </c>
      <c r="N23" s="108">
        <v>100.6</v>
      </c>
      <c r="O23" s="109">
        <v>4.9</v>
      </c>
      <c r="P23" s="108">
        <v>15.1</v>
      </c>
      <c r="Q23" s="108">
        <v>95.8</v>
      </c>
      <c r="R23" s="108">
        <v>91.7</v>
      </c>
      <c r="S23" s="109">
        <v>4.1</v>
      </c>
      <c r="T23" s="514"/>
    </row>
    <row r="24" spans="2:20" ht="16.5" customHeight="1">
      <c r="B24" s="433" t="s">
        <v>745</v>
      </c>
      <c r="C24" s="431" t="s">
        <v>185</v>
      </c>
      <c r="D24" s="107" t="s">
        <v>453</v>
      </c>
      <c r="E24" s="110" t="s">
        <v>453</v>
      </c>
      <c r="F24" s="110" t="s">
        <v>453</v>
      </c>
      <c r="G24" s="109" t="s">
        <v>453</v>
      </c>
      <c r="H24" s="108">
        <v>19.2</v>
      </c>
      <c r="I24" s="108">
        <v>137.7</v>
      </c>
      <c r="J24" s="108">
        <v>133.5</v>
      </c>
      <c r="K24" s="109">
        <v>4.2</v>
      </c>
      <c r="L24" s="108">
        <v>17.6</v>
      </c>
      <c r="M24" s="108">
        <v>130.4</v>
      </c>
      <c r="N24" s="108">
        <v>123.3</v>
      </c>
      <c r="O24" s="109">
        <v>7.1</v>
      </c>
      <c r="P24" s="108">
        <v>18.1</v>
      </c>
      <c r="Q24" s="108">
        <v>133.4</v>
      </c>
      <c r="R24" s="108">
        <v>125.5</v>
      </c>
      <c r="S24" s="109">
        <v>7.9</v>
      </c>
      <c r="T24" s="514"/>
    </row>
    <row r="25" spans="2:20" ht="16.5" customHeight="1">
      <c r="B25" s="433" t="s">
        <v>746</v>
      </c>
      <c r="C25" s="430" t="s">
        <v>178</v>
      </c>
      <c r="D25" s="107">
        <v>19.3</v>
      </c>
      <c r="E25" s="108">
        <v>147.1</v>
      </c>
      <c r="F25" s="108">
        <v>143.3</v>
      </c>
      <c r="G25" s="109">
        <v>3.8</v>
      </c>
      <c r="H25" s="108">
        <v>15.6</v>
      </c>
      <c r="I25" s="108">
        <v>120.8</v>
      </c>
      <c r="J25" s="108">
        <v>116.2</v>
      </c>
      <c r="K25" s="109">
        <v>4.6</v>
      </c>
      <c r="L25" s="107" t="s">
        <v>42</v>
      </c>
      <c r="M25" s="108" t="s">
        <v>42</v>
      </c>
      <c r="N25" s="108" t="s">
        <v>42</v>
      </c>
      <c r="O25" s="109" t="s">
        <v>42</v>
      </c>
      <c r="P25" s="108">
        <v>17.7</v>
      </c>
      <c r="Q25" s="108">
        <v>128.7</v>
      </c>
      <c r="R25" s="108">
        <v>116.5</v>
      </c>
      <c r="S25" s="109">
        <v>12.2</v>
      </c>
      <c r="T25" s="514"/>
    </row>
    <row r="26" spans="2:20" ht="16.5" customHeight="1">
      <c r="B26" s="433" t="s">
        <v>747</v>
      </c>
      <c r="C26" s="430" t="s">
        <v>174</v>
      </c>
      <c r="D26" s="107">
        <v>19.8</v>
      </c>
      <c r="E26" s="108">
        <v>161.4</v>
      </c>
      <c r="F26" s="108">
        <v>149.5</v>
      </c>
      <c r="G26" s="109">
        <v>11.9</v>
      </c>
      <c r="H26" s="108">
        <v>18.9</v>
      </c>
      <c r="I26" s="108">
        <v>142.7</v>
      </c>
      <c r="J26" s="108">
        <v>140.3</v>
      </c>
      <c r="K26" s="108">
        <v>2.4</v>
      </c>
      <c r="L26" s="107">
        <v>19.1</v>
      </c>
      <c r="M26" s="108">
        <v>154.4</v>
      </c>
      <c r="N26" s="108">
        <v>147.9</v>
      </c>
      <c r="O26" s="109">
        <v>6.5</v>
      </c>
      <c r="P26" s="108">
        <v>18.5</v>
      </c>
      <c r="Q26" s="108">
        <v>132.2</v>
      </c>
      <c r="R26" s="108">
        <v>126.6</v>
      </c>
      <c r="S26" s="109">
        <v>5.6</v>
      </c>
      <c r="T26" s="514"/>
    </row>
    <row r="27" spans="2:20" ht="16.5" customHeight="1">
      <c r="B27" s="433" t="s">
        <v>748</v>
      </c>
      <c r="C27" s="430" t="s">
        <v>172</v>
      </c>
      <c r="D27" s="107" t="s">
        <v>453</v>
      </c>
      <c r="E27" s="110" t="s">
        <v>453</v>
      </c>
      <c r="F27" s="110" t="s">
        <v>453</v>
      </c>
      <c r="G27" s="109" t="s">
        <v>453</v>
      </c>
      <c r="H27" s="107">
        <v>20.6</v>
      </c>
      <c r="I27" s="108">
        <v>160.1</v>
      </c>
      <c r="J27" s="108">
        <v>155.6</v>
      </c>
      <c r="K27" s="109">
        <v>4.5</v>
      </c>
      <c r="L27" s="107">
        <v>20.3</v>
      </c>
      <c r="M27" s="108">
        <v>165.1</v>
      </c>
      <c r="N27" s="108">
        <v>150.1</v>
      </c>
      <c r="O27" s="109">
        <v>15</v>
      </c>
      <c r="P27" s="108">
        <v>18.7</v>
      </c>
      <c r="Q27" s="108">
        <v>149.6</v>
      </c>
      <c r="R27" s="108">
        <v>144.7</v>
      </c>
      <c r="S27" s="109">
        <v>4.9</v>
      </c>
      <c r="T27" s="514"/>
    </row>
    <row r="28" spans="1:20" ht="16.5" customHeight="1">
      <c r="A28" s="82" t="s">
        <v>230</v>
      </c>
      <c r="B28" s="434" t="s">
        <v>749</v>
      </c>
      <c r="C28" s="432" t="s">
        <v>173</v>
      </c>
      <c r="D28" s="111">
        <v>18</v>
      </c>
      <c r="E28" s="112">
        <v>127.8</v>
      </c>
      <c r="F28" s="112">
        <v>119.8</v>
      </c>
      <c r="G28" s="113">
        <v>8</v>
      </c>
      <c r="H28" s="112">
        <v>18.5</v>
      </c>
      <c r="I28" s="112">
        <v>128.2</v>
      </c>
      <c r="J28" s="112">
        <v>120.3</v>
      </c>
      <c r="K28" s="113">
        <v>7.9</v>
      </c>
      <c r="L28" s="112">
        <v>18.8</v>
      </c>
      <c r="M28" s="112">
        <v>128.7</v>
      </c>
      <c r="N28" s="112">
        <v>126.4</v>
      </c>
      <c r="O28" s="113">
        <v>2.3</v>
      </c>
      <c r="P28" s="112">
        <v>20.8</v>
      </c>
      <c r="Q28" s="112">
        <v>168.4</v>
      </c>
      <c r="R28" s="112">
        <v>155.3</v>
      </c>
      <c r="S28" s="113">
        <v>13.1</v>
      </c>
      <c r="T28" s="514"/>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 customHeight="1"/>
    <row r="40" ht="15" customHeight="1"/>
    <row r="41" ht="15" customHeight="1"/>
    <row r="42" ht="15" customHeight="1"/>
    <row r="43" ht="15" customHeight="1"/>
    <row r="44" ht="15" customHeight="1"/>
    <row r="45" ht="15" customHeight="1"/>
    <row r="46" ht="15" customHeight="1"/>
    <row r="47" ht="15" customHeight="1"/>
    <row r="53" ht="11.25">
      <c r="G53" s="519"/>
    </row>
  </sheetData>
  <sheetProtection/>
  <mergeCells count="13">
    <mergeCell ref="B9:C11"/>
    <mergeCell ref="M10:M11"/>
    <mergeCell ref="P10:P11"/>
    <mergeCell ref="Q10:Q11"/>
    <mergeCell ref="Q9:R9"/>
    <mergeCell ref="D10:D11"/>
    <mergeCell ref="H10:H11"/>
    <mergeCell ref="I10:I11"/>
    <mergeCell ref="L10:L11"/>
    <mergeCell ref="E9:F9"/>
    <mergeCell ref="I9:J9"/>
    <mergeCell ref="M9:N9"/>
    <mergeCell ref="E10:E11"/>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 style="69" customWidth="1"/>
    <col min="2" max="2" width="6.5" style="69" customWidth="1"/>
    <col min="3" max="3" width="35" style="67" customWidth="1"/>
    <col min="4" max="13" width="10.3984375" style="69" customWidth="1"/>
    <col min="14" max="16384" width="9" style="69" customWidth="1"/>
  </cols>
  <sheetData>
    <row r="1" spans="2:13" ht="24.75" customHeight="1">
      <c r="B1" s="64"/>
      <c r="C1" s="65"/>
      <c r="D1" s="201" t="s">
        <v>88</v>
      </c>
      <c r="E1" s="77"/>
      <c r="G1" s="64"/>
      <c r="I1" s="64"/>
      <c r="J1" s="64"/>
      <c r="K1" s="64"/>
      <c r="L1" s="64"/>
      <c r="M1" s="64"/>
    </row>
    <row r="2" spans="2:13" ht="24.75" customHeight="1">
      <c r="B2" s="64"/>
      <c r="C2" s="393">
        <v>42826</v>
      </c>
      <c r="D2" s="201"/>
      <c r="E2" s="77"/>
      <c r="G2" s="64"/>
      <c r="I2" s="64"/>
      <c r="J2" s="64"/>
      <c r="K2" s="64"/>
      <c r="L2" s="64"/>
      <c r="M2" s="64"/>
    </row>
    <row r="3" spans="2:13" ht="18" customHeight="1">
      <c r="B3" s="66"/>
      <c r="C3" s="68" t="s">
        <v>582</v>
      </c>
      <c r="D3" s="68"/>
      <c r="E3" s="66"/>
      <c r="F3" s="66"/>
      <c r="G3" s="66"/>
      <c r="H3" s="66"/>
      <c r="I3" s="66"/>
      <c r="J3" s="66"/>
      <c r="K3" s="66"/>
      <c r="L3" s="66"/>
      <c r="M3" s="69" t="s">
        <v>328</v>
      </c>
    </row>
    <row r="4" spans="2:13" s="70" customFormat="1" ht="18" customHeight="1">
      <c r="B4" s="683" t="s">
        <v>473</v>
      </c>
      <c r="C4" s="684"/>
      <c r="D4" s="696" t="s">
        <v>346</v>
      </c>
      <c r="E4" s="696"/>
      <c r="F4" s="696"/>
      <c r="G4" s="695"/>
      <c r="H4" s="710"/>
      <c r="I4" s="694" t="s">
        <v>347</v>
      </c>
      <c r="J4" s="695"/>
      <c r="K4" s="695"/>
      <c r="L4" s="695"/>
      <c r="M4" s="710"/>
    </row>
    <row r="5" spans="2:13" s="70" customFormat="1" ht="9.75" customHeight="1">
      <c r="B5" s="685"/>
      <c r="C5" s="686"/>
      <c r="D5" s="711" t="s">
        <v>348</v>
      </c>
      <c r="E5" s="409"/>
      <c r="F5" s="409"/>
      <c r="G5" s="501"/>
      <c r="H5" s="501"/>
      <c r="I5" s="711" t="s">
        <v>348</v>
      </c>
      <c r="J5" s="409"/>
      <c r="K5" s="409"/>
      <c r="L5" s="501"/>
      <c r="M5" s="501"/>
    </row>
    <row r="6" spans="2:13" s="70" customFormat="1" ht="9.75" customHeight="1">
      <c r="B6" s="685"/>
      <c r="C6" s="686"/>
      <c r="D6" s="715"/>
      <c r="E6" s="711" t="s">
        <v>330</v>
      </c>
      <c r="F6" s="409"/>
      <c r="G6" s="502"/>
      <c r="H6" s="713" t="s">
        <v>700</v>
      </c>
      <c r="I6" s="715"/>
      <c r="J6" s="711" t="s">
        <v>330</v>
      </c>
      <c r="K6" s="409"/>
      <c r="L6" s="502"/>
      <c r="M6" s="713" t="s">
        <v>700</v>
      </c>
    </row>
    <row r="7" spans="2:13" s="70" customFormat="1" ht="36" customHeight="1" thickBot="1">
      <c r="B7" s="687"/>
      <c r="C7" s="688"/>
      <c r="D7" s="716"/>
      <c r="E7" s="712"/>
      <c r="F7" s="419" t="s">
        <v>349</v>
      </c>
      <c r="G7" s="420" t="s">
        <v>350</v>
      </c>
      <c r="H7" s="714"/>
      <c r="I7" s="716"/>
      <c r="J7" s="712"/>
      <c r="K7" s="419" t="s">
        <v>349</v>
      </c>
      <c r="L7" s="420" t="s">
        <v>350</v>
      </c>
      <c r="M7" s="714"/>
    </row>
    <row r="8" spans="2:13" ht="19.5" customHeight="1" thickTop="1">
      <c r="B8" s="440" t="s">
        <v>701</v>
      </c>
      <c r="C8" s="423" t="s">
        <v>238</v>
      </c>
      <c r="D8" s="470">
        <v>334532</v>
      </c>
      <c r="E8" s="480">
        <v>323226</v>
      </c>
      <c r="F8" s="480">
        <v>291543</v>
      </c>
      <c r="G8" s="480">
        <v>31683</v>
      </c>
      <c r="H8" s="470">
        <v>11306</v>
      </c>
      <c r="I8" s="470">
        <v>96784</v>
      </c>
      <c r="J8" s="470">
        <v>95821</v>
      </c>
      <c r="K8" s="470">
        <v>93124</v>
      </c>
      <c r="L8" s="470">
        <v>2697</v>
      </c>
      <c r="M8" s="470">
        <v>963</v>
      </c>
    </row>
    <row r="9" spans="2:13" ht="19.5" customHeight="1">
      <c r="B9" s="441" t="s">
        <v>702</v>
      </c>
      <c r="C9" s="202" t="s">
        <v>239</v>
      </c>
      <c r="D9" s="471">
        <v>334918</v>
      </c>
      <c r="E9" s="472">
        <v>329150</v>
      </c>
      <c r="F9" s="472">
        <v>312921</v>
      </c>
      <c r="G9" s="472">
        <v>16229</v>
      </c>
      <c r="H9" s="472">
        <v>5768</v>
      </c>
      <c r="I9" s="472">
        <v>115519</v>
      </c>
      <c r="J9" s="472">
        <v>115519</v>
      </c>
      <c r="K9" s="472">
        <v>114623</v>
      </c>
      <c r="L9" s="472">
        <v>896</v>
      </c>
      <c r="M9" s="472">
        <v>0</v>
      </c>
    </row>
    <row r="10" spans="2:13" ht="19.5" customHeight="1">
      <c r="B10" s="442" t="s">
        <v>703</v>
      </c>
      <c r="C10" s="203" t="s">
        <v>240</v>
      </c>
      <c r="D10" s="473">
        <v>347337</v>
      </c>
      <c r="E10" s="474">
        <v>338866</v>
      </c>
      <c r="F10" s="474">
        <v>296033</v>
      </c>
      <c r="G10" s="474">
        <v>42833</v>
      </c>
      <c r="H10" s="474">
        <v>8471</v>
      </c>
      <c r="I10" s="474">
        <v>117286</v>
      </c>
      <c r="J10" s="474">
        <v>117118</v>
      </c>
      <c r="K10" s="474">
        <v>112098</v>
      </c>
      <c r="L10" s="474">
        <v>5020</v>
      </c>
      <c r="M10" s="474">
        <v>168</v>
      </c>
    </row>
    <row r="11" spans="2:13" ht="19.5" customHeight="1">
      <c r="B11" s="443" t="s">
        <v>704</v>
      </c>
      <c r="C11" s="203" t="s">
        <v>241</v>
      </c>
      <c r="D11" s="473">
        <v>390191</v>
      </c>
      <c r="E11" s="474">
        <v>382203</v>
      </c>
      <c r="F11" s="474">
        <v>358048</v>
      </c>
      <c r="G11" s="474">
        <v>24155</v>
      </c>
      <c r="H11" s="474">
        <v>7988</v>
      </c>
      <c r="I11" s="474">
        <v>152910</v>
      </c>
      <c r="J11" s="474">
        <v>152097</v>
      </c>
      <c r="K11" s="474">
        <v>151355</v>
      </c>
      <c r="L11" s="474">
        <v>742</v>
      </c>
      <c r="M11" s="474">
        <v>813</v>
      </c>
    </row>
    <row r="12" spans="2:13" ht="19.5" customHeight="1">
      <c r="B12" s="442" t="s">
        <v>705</v>
      </c>
      <c r="C12" s="203" t="s">
        <v>242</v>
      </c>
      <c r="D12" s="473">
        <v>386272</v>
      </c>
      <c r="E12" s="474">
        <v>381459</v>
      </c>
      <c r="F12" s="474">
        <v>355803</v>
      </c>
      <c r="G12" s="474">
        <v>25656</v>
      </c>
      <c r="H12" s="474">
        <v>4813</v>
      </c>
      <c r="I12" s="474">
        <v>70392</v>
      </c>
      <c r="J12" s="474">
        <v>70392</v>
      </c>
      <c r="K12" s="474">
        <v>69324</v>
      </c>
      <c r="L12" s="474">
        <v>1068</v>
      </c>
      <c r="M12" s="474">
        <v>0</v>
      </c>
    </row>
    <row r="13" spans="2:13" ht="19.5" customHeight="1">
      <c r="B13" s="442" t="s">
        <v>706</v>
      </c>
      <c r="C13" s="203" t="s">
        <v>298</v>
      </c>
      <c r="D13" s="473">
        <v>342978</v>
      </c>
      <c r="E13" s="474">
        <v>336307</v>
      </c>
      <c r="F13" s="474">
        <v>274211</v>
      </c>
      <c r="G13" s="474">
        <v>62096</v>
      </c>
      <c r="H13" s="474">
        <v>6671</v>
      </c>
      <c r="I13" s="474">
        <v>101854</v>
      </c>
      <c r="J13" s="474">
        <v>91862</v>
      </c>
      <c r="K13" s="474">
        <v>84825</v>
      </c>
      <c r="L13" s="474">
        <v>7037</v>
      </c>
      <c r="M13" s="474">
        <v>9992</v>
      </c>
    </row>
    <row r="14" spans="2:13" ht="19.5" customHeight="1">
      <c r="B14" s="442" t="s">
        <v>707</v>
      </c>
      <c r="C14" s="203" t="s">
        <v>299</v>
      </c>
      <c r="D14" s="473">
        <v>364689</v>
      </c>
      <c r="E14" s="474">
        <v>313109</v>
      </c>
      <c r="F14" s="474">
        <v>295612</v>
      </c>
      <c r="G14" s="474">
        <v>17497</v>
      </c>
      <c r="H14" s="474">
        <v>51580</v>
      </c>
      <c r="I14" s="474">
        <v>94480</v>
      </c>
      <c r="J14" s="474">
        <v>93171</v>
      </c>
      <c r="K14" s="474">
        <v>91882</v>
      </c>
      <c r="L14" s="474">
        <v>1289</v>
      </c>
      <c r="M14" s="474">
        <v>1309</v>
      </c>
    </row>
    <row r="15" spans="2:13" ht="19.5" customHeight="1">
      <c r="B15" s="442" t="s">
        <v>708</v>
      </c>
      <c r="C15" s="203" t="s">
        <v>300</v>
      </c>
      <c r="D15" s="473">
        <v>384931</v>
      </c>
      <c r="E15" s="474">
        <v>375948</v>
      </c>
      <c r="F15" s="474">
        <v>327491</v>
      </c>
      <c r="G15" s="474">
        <v>48457</v>
      </c>
      <c r="H15" s="474">
        <v>8983</v>
      </c>
      <c r="I15" s="474">
        <v>164847</v>
      </c>
      <c r="J15" s="474">
        <v>164790</v>
      </c>
      <c r="K15" s="474">
        <v>159213</v>
      </c>
      <c r="L15" s="474">
        <v>5577</v>
      </c>
      <c r="M15" s="474">
        <v>57</v>
      </c>
    </row>
    <row r="16" spans="2:13" ht="19.5" customHeight="1">
      <c r="B16" s="442" t="s">
        <v>709</v>
      </c>
      <c r="C16" s="203" t="s">
        <v>301</v>
      </c>
      <c r="D16" s="473">
        <v>363834</v>
      </c>
      <c r="E16" s="474">
        <v>356787</v>
      </c>
      <c r="F16" s="474">
        <v>327924</v>
      </c>
      <c r="G16" s="474">
        <v>28863</v>
      </c>
      <c r="H16" s="474">
        <v>7047</v>
      </c>
      <c r="I16" s="474">
        <v>104841</v>
      </c>
      <c r="J16" s="474">
        <v>104819</v>
      </c>
      <c r="K16" s="474">
        <v>101016</v>
      </c>
      <c r="L16" s="474">
        <v>3803</v>
      </c>
      <c r="M16" s="474">
        <v>22</v>
      </c>
    </row>
    <row r="17" spans="2:13" ht="19.5" customHeight="1">
      <c r="B17" s="442" t="s">
        <v>710</v>
      </c>
      <c r="C17" s="203" t="s">
        <v>302</v>
      </c>
      <c r="D17" s="473">
        <v>372086</v>
      </c>
      <c r="E17" s="474">
        <v>365474</v>
      </c>
      <c r="F17" s="474">
        <v>340419</v>
      </c>
      <c r="G17" s="474">
        <v>25055</v>
      </c>
      <c r="H17" s="474">
        <v>6612</v>
      </c>
      <c r="I17" s="474">
        <v>112289</v>
      </c>
      <c r="J17" s="474">
        <v>110372</v>
      </c>
      <c r="K17" s="474">
        <v>107636</v>
      </c>
      <c r="L17" s="474">
        <v>2736</v>
      </c>
      <c r="M17" s="474">
        <v>1917</v>
      </c>
    </row>
    <row r="18" spans="2:13" ht="19.5" customHeight="1">
      <c r="B18" s="442" t="s">
        <v>711</v>
      </c>
      <c r="C18" s="203" t="s">
        <v>303</v>
      </c>
      <c r="D18" s="473">
        <v>287084</v>
      </c>
      <c r="E18" s="474">
        <v>282746</v>
      </c>
      <c r="F18" s="474">
        <v>262594</v>
      </c>
      <c r="G18" s="474">
        <v>20152</v>
      </c>
      <c r="H18" s="474">
        <v>4338</v>
      </c>
      <c r="I18" s="474">
        <v>73328</v>
      </c>
      <c r="J18" s="474">
        <v>73237</v>
      </c>
      <c r="K18" s="474">
        <v>71186</v>
      </c>
      <c r="L18" s="474">
        <v>2051</v>
      </c>
      <c r="M18" s="474">
        <v>91</v>
      </c>
    </row>
    <row r="19" spans="2:13" ht="19.5" customHeight="1">
      <c r="B19" s="442" t="s">
        <v>712</v>
      </c>
      <c r="C19" s="203" t="s">
        <v>304</v>
      </c>
      <c r="D19" s="473">
        <v>268925</v>
      </c>
      <c r="E19" s="474">
        <v>265697</v>
      </c>
      <c r="F19" s="474">
        <v>246447</v>
      </c>
      <c r="G19" s="474">
        <v>19250</v>
      </c>
      <c r="H19" s="474">
        <v>3228</v>
      </c>
      <c r="I19" s="474">
        <v>105659</v>
      </c>
      <c r="J19" s="474">
        <v>105659</v>
      </c>
      <c r="K19" s="474">
        <v>100765</v>
      </c>
      <c r="L19" s="474">
        <v>4894</v>
      </c>
      <c r="M19" s="474">
        <v>0</v>
      </c>
    </row>
    <row r="20" spans="2:13" ht="19.5" customHeight="1">
      <c r="B20" s="442" t="s">
        <v>713</v>
      </c>
      <c r="C20" s="203" t="s">
        <v>305</v>
      </c>
      <c r="D20" s="473">
        <v>347873</v>
      </c>
      <c r="E20" s="474">
        <v>347487</v>
      </c>
      <c r="F20" s="474">
        <v>345305</v>
      </c>
      <c r="G20" s="474">
        <v>2182</v>
      </c>
      <c r="H20" s="474">
        <v>386</v>
      </c>
      <c r="I20" s="474">
        <v>82920</v>
      </c>
      <c r="J20" s="474">
        <v>82882</v>
      </c>
      <c r="K20" s="474">
        <v>81894</v>
      </c>
      <c r="L20" s="474">
        <v>988</v>
      </c>
      <c r="M20" s="474">
        <v>38</v>
      </c>
    </row>
    <row r="21" spans="2:13" ht="19.5" customHeight="1">
      <c r="B21" s="442" t="s">
        <v>714</v>
      </c>
      <c r="C21" s="203" t="s">
        <v>306</v>
      </c>
      <c r="D21" s="473">
        <v>285004</v>
      </c>
      <c r="E21" s="474">
        <v>283069</v>
      </c>
      <c r="F21" s="474">
        <v>258996</v>
      </c>
      <c r="G21" s="474">
        <v>24073</v>
      </c>
      <c r="H21" s="474">
        <v>1935</v>
      </c>
      <c r="I21" s="474">
        <v>112994</v>
      </c>
      <c r="J21" s="474">
        <v>112586</v>
      </c>
      <c r="K21" s="474">
        <v>109072</v>
      </c>
      <c r="L21" s="474">
        <v>3514</v>
      </c>
      <c r="M21" s="474">
        <v>408</v>
      </c>
    </row>
    <row r="22" spans="2:13" ht="19.5" customHeight="1">
      <c r="B22" s="442" t="s">
        <v>715</v>
      </c>
      <c r="C22" s="203" t="s">
        <v>243</v>
      </c>
      <c r="D22" s="473">
        <v>374306</v>
      </c>
      <c r="E22" s="474">
        <v>328843</v>
      </c>
      <c r="F22" s="474">
        <v>316103</v>
      </c>
      <c r="G22" s="474">
        <v>12740</v>
      </c>
      <c r="H22" s="474">
        <v>45463</v>
      </c>
      <c r="I22" s="474">
        <v>126582</v>
      </c>
      <c r="J22" s="474">
        <v>124357</v>
      </c>
      <c r="K22" s="474">
        <v>116400</v>
      </c>
      <c r="L22" s="474">
        <v>7957</v>
      </c>
      <c r="M22" s="474">
        <v>2225</v>
      </c>
    </row>
    <row r="23" spans="2:13" ht="19.5" customHeight="1">
      <c r="B23" s="444" t="s">
        <v>716</v>
      </c>
      <c r="C23" s="204" t="s">
        <v>307</v>
      </c>
      <c r="D23" s="475">
        <v>248694</v>
      </c>
      <c r="E23" s="476">
        <v>241724</v>
      </c>
      <c r="F23" s="476">
        <v>219592</v>
      </c>
      <c r="G23" s="476">
        <v>22132</v>
      </c>
      <c r="H23" s="476">
        <v>6970</v>
      </c>
      <c r="I23" s="476">
        <v>94023</v>
      </c>
      <c r="J23" s="476">
        <v>93289</v>
      </c>
      <c r="K23" s="476">
        <v>92133</v>
      </c>
      <c r="L23" s="476">
        <v>1156</v>
      </c>
      <c r="M23" s="476">
        <v>734</v>
      </c>
    </row>
    <row r="24" spans="2:13" ht="19.5" customHeight="1">
      <c r="B24" s="424" t="s">
        <v>717</v>
      </c>
      <c r="C24" s="205" t="s">
        <v>308</v>
      </c>
      <c r="D24" s="472">
        <v>288003</v>
      </c>
      <c r="E24" s="472">
        <v>286346</v>
      </c>
      <c r="F24" s="472">
        <v>256759</v>
      </c>
      <c r="G24" s="472">
        <v>29587</v>
      </c>
      <c r="H24" s="472">
        <v>1657</v>
      </c>
      <c r="I24" s="472">
        <v>113400</v>
      </c>
      <c r="J24" s="472">
        <v>113234</v>
      </c>
      <c r="K24" s="472">
        <v>110320</v>
      </c>
      <c r="L24" s="472">
        <v>2914</v>
      </c>
      <c r="M24" s="472">
        <v>166</v>
      </c>
    </row>
    <row r="25" spans="2:13" ht="19.5" customHeight="1">
      <c r="B25" s="425" t="s">
        <v>718</v>
      </c>
      <c r="C25" s="203" t="s">
        <v>245</v>
      </c>
      <c r="D25" s="478">
        <v>228236</v>
      </c>
      <c r="E25" s="478">
        <v>225715</v>
      </c>
      <c r="F25" s="478">
        <v>205685</v>
      </c>
      <c r="G25" s="478">
        <v>20030</v>
      </c>
      <c r="H25" s="478">
        <v>2521</v>
      </c>
      <c r="I25" s="478">
        <v>97273</v>
      </c>
      <c r="J25" s="478">
        <v>97273</v>
      </c>
      <c r="K25" s="478">
        <v>94750</v>
      </c>
      <c r="L25" s="478">
        <v>2523</v>
      </c>
      <c r="M25" s="478">
        <v>0</v>
      </c>
    </row>
    <row r="26" spans="2:13" ht="19.5" customHeight="1">
      <c r="B26" s="426" t="s">
        <v>719</v>
      </c>
      <c r="C26" s="206" t="s">
        <v>309</v>
      </c>
      <c r="D26" s="480">
        <v>314325</v>
      </c>
      <c r="E26" s="480">
        <v>298549</v>
      </c>
      <c r="F26" s="480">
        <v>279796</v>
      </c>
      <c r="G26" s="480">
        <v>18753</v>
      </c>
      <c r="H26" s="480">
        <v>15776</v>
      </c>
      <c r="I26" s="480">
        <v>168080</v>
      </c>
      <c r="J26" s="480">
        <v>168080</v>
      </c>
      <c r="K26" s="480">
        <v>167480</v>
      </c>
      <c r="L26" s="480">
        <v>600</v>
      </c>
      <c r="M26" s="480">
        <v>0</v>
      </c>
    </row>
    <row r="27" spans="2:13" ht="19.5" customHeight="1">
      <c r="B27" s="427" t="s">
        <v>720</v>
      </c>
      <c r="C27" s="207" t="s">
        <v>310</v>
      </c>
      <c r="D27" s="474">
        <v>308544</v>
      </c>
      <c r="E27" s="474">
        <v>308544</v>
      </c>
      <c r="F27" s="474">
        <v>288936</v>
      </c>
      <c r="G27" s="474">
        <v>19608</v>
      </c>
      <c r="H27" s="474">
        <v>0</v>
      </c>
      <c r="I27" s="474">
        <v>125943</v>
      </c>
      <c r="J27" s="474">
        <v>125943</v>
      </c>
      <c r="K27" s="474">
        <v>118844</v>
      </c>
      <c r="L27" s="474">
        <v>7099</v>
      </c>
      <c r="M27" s="474">
        <v>0</v>
      </c>
    </row>
    <row r="28" spans="2:13" ht="19.5" customHeight="1">
      <c r="B28" s="427" t="s">
        <v>721</v>
      </c>
      <c r="C28" s="207" t="s">
        <v>311</v>
      </c>
      <c r="D28" s="474">
        <v>358726</v>
      </c>
      <c r="E28" s="474">
        <v>357612</v>
      </c>
      <c r="F28" s="474">
        <v>294921</v>
      </c>
      <c r="G28" s="474">
        <v>62691</v>
      </c>
      <c r="H28" s="474">
        <v>1114</v>
      </c>
      <c r="I28" s="474">
        <v>117283</v>
      </c>
      <c r="J28" s="474">
        <v>117283</v>
      </c>
      <c r="K28" s="474">
        <v>113305</v>
      </c>
      <c r="L28" s="474">
        <v>3978</v>
      </c>
      <c r="M28" s="474">
        <v>0</v>
      </c>
    </row>
    <row r="29" spans="2:13" ht="19.5" customHeight="1">
      <c r="B29" s="427" t="s">
        <v>722</v>
      </c>
      <c r="C29" s="207" t="s">
        <v>249</v>
      </c>
      <c r="D29" s="474">
        <v>320715</v>
      </c>
      <c r="E29" s="474">
        <v>320715</v>
      </c>
      <c r="F29" s="474">
        <v>273915</v>
      </c>
      <c r="G29" s="474">
        <v>46800</v>
      </c>
      <c r="H29" s="474">
        <v>0</v>
      </c>
      <c r="I29" s="474">
        <v>128003</v>
      </c>
      <c r="J29" s="474">
        <v>128003</v>
      </c>
      <c r="K29" s="474">
        <v>119220</v>
      </c>
      <c r="L29" s="474">
        <v>8783</v>
      </c>
      <c r="M29" s="474">
        <v>0</v>
      </c>
    </row>
    <row r="30" spans="2:13" ht="19.5" customHeight="1">
      <c r="B30" s="427" t="s">
        <v>723</v>
      </c>
      <c r="C30" s="207" t="s">
        <v>312</v>
      </c>
      <c r="D30" s="474">
        <v>423336</v>
      </c>
      <c r="E30" s="474">
        <v>423064</v>
      </c>
      <c r="F30" s="474">
        <v>374821</v>
      </c>
      <c r="G30" s="474">
        <v>48243</v>
      </c>
      <c r="H30" s="474">
        <v>272</v>
      </c>
      <c r="I30" s="474">
        <v>154519</v>
      </c>
      <c r="J30" s="474">
        <v>154519</v>
      </c>
      <c r="K30" s="474">
        <v>149347</v>
      </c>
      <c r="L30" s="474">
        <v>5172</v>
      </c>
      <c r="M30" s="474">
        <v>0</v>
      </c>
    </row>
    <row r="31" spans="2:13" ht="19.5" customHeight="1">
      <c r="B31" s="427" t="s">
        <v>724</v>
      </c>
      <c r="C31" s="207" t="s">
        <v>313</v>
      </c>
      <c r="D31" s="474">
        <v>286071</v>
      </c>
      <c r="E31" s="474">
        <v>285284</v>
      </c>
      <c r="F31" s="474">
        <v>244369</v>
      </c>
      <c r="G31" s="474">
        <v>40915</v>
      </c>
      <c r="H31" s="474">
        <v>787</v>
      </c>
      <c r="I31" s="474">
        <v>128096</v>
      </c>
      <c r="J31" s="474">
        <v>128096</v>
      </c>
      <c r="K31" s="474">
        <v>105961</v>
      </c>
      <c r="L31" s="474">
        <v>22135</v>
      </c>
      <c r="M31" s="474">
        <v>0</v>
      </c>
    </row>
    <row r="32" spans="2:13" ht="19.5" customHeight="1">
      <c r="B32" s="427" t="s">
        <v>725</v>
      </c>
      <c r="C32" s="207" t="s">
        <v>314</v>
      </c>
      <c r="D32" s="474">
        <v>331333</v>
      </c>
      <c r="E32" s="474">
        <v>329644</v>
      </c>
      <c r="F32" s="474">
        <v>276947</v>
      </c>
      <c r="G32" s="474">
        <v>52697</v>
      </c>
      <c r="H32" s="474">
        <v>1689</v>
      </c>
      <c r="I32" s="474">
        <v>111608</v>
      </c>
      <c r="J32" s="474">
        <v>109824</v>
      </c>
      <c r="K32" s="474">
        <v>108173</v>
      </c>
      <c r="L32" s="474">
        <v>1651</v>
      </c>
      <c r="M32" s="474">
        <v>1784</v>
      </c>
    </row>
    <row r="33" spans="2:13" ht="19.5" customHeight="1">
      <c r="B33" s="427" t="s">
        <v>726</v>
      </c>
      <c r="C33" s="207" t="s">
        <v>315</v>
      </c>
      <c r="D33" s="474">
        <v>354196</v>
      </c>
      <c r="E33" s="474">
        <v>354196</v>
      </c>
      <c r="F33" s="474">
        <v>319794</v>
      </c>
      <c r="G33" s="474">
        <v>34402</v>
      </c>
      <c r="H33" s="474">
        <v>0</v>
      </c>
      <c r="I33" s="474">
        <v>86365</v>
      </c>
      <c r="J33" s="474">
        <v>86365</v>
      </c>
      <c r="K33" s="474">
        <v>85991</v>
      </c>
      <c r="L33" s="474">
        <v>374</v>
      </c>
      <c r="M33" s="474">
        <v>0</v>
      </c>
    </row>
    <row r="34" spans="2:13" ht="19.5" customHeight="1">
      <c r="B34" s="427" t="s">
        <v>727</v>
      </c>
      <c r="C34" s="207" t="s">
        <v>254</v>
      </c>
      <c r="D34" s="474">
        <v>351416</v>
      </c>
      <c r="E34" s="474">
        <v>351416</v>
      </c>
      <c r="F34" s="474">
        <v>295555</v>
      </c>
      <c r="G34" s="474">
        <v>55861</v>
      </c>
      <c r="H34" s="474">
        <v>0</v>
      </c>
      <c r="I34" s="474">
        <v>136806</v>
      </c>
      <c r="J34" s="474">
        <v>136806</v>
      </c>
      <c r="K34" s="474">
        <v>136327</v>
      </c>
      <c r="L34" s="474">
        <v>479</v>
      </c>
      <c r="M34" s="474">
        <v>0</v>
      </c>
    </row>
    <row r="35" spans="2:13" ht="19.5" customHeight="1">
      <c r="B35" s="427" t="s">
        <v>728</v>
      </c>
      <c r="C35" s="207" t="s">
        <v>255</v>
      </c>
      <c r="D35" s="474">
        <v>352880</v>
      </c>
      <c r="E35" s="474">
        <v>345691</v>
      </c>
      <c r="F35" s="474">
        <v>289251</v>
      </c>
      <c r="G35" s="474">
        <v>56440</v>
      </c>
      <c r="H35" s="474">
        <v>7189</v>
      </c>
      <c r="I35" s="474">
        <v>146569</v>
      </c>
      <c r="J35" s="474">
        <v>142969</v>
      </c>
      <c r="K35" s="474">
        <v>141354</v>
      </c>
      <c r="L35" s="474">
        <v>1615</v>
      </c>
      <c r="M35" s="474">
        <v>3600</v>
      </c>
    </row>
    <row r="36" spans="2:13" ht="19.5" customHeight="1">
      <c r="B36" s="427" t="s">
        <v>729</v>
      </c>
      <c r="C36" s="207" t="s">
        <v>256</v>
      </c>
      <c r="D36" s="474">
        <v>342510</v>
      </c>
      <c r="E36" s="474">
        <v>301521</v>
      </c>
      <c r="F36" s="474">
        <v>268116</v>
      </c>
      <c r="G36" s="474">
        <v>33405</v>
      </c>
      <c r="H36" s="474">
        <v>40989</v>
      </c>
      <c r="I36" s="474">
        <v>100971</v>
      </c>
      <c r="J36" s="474">
        <v>100971</v>
      </c>
      <c r="K36" s="474">
        <v>100940</v>
      </c>
      <c r="L36" s="474">
        <v>31</v>
      </c>
      <c r="M36" s="474">
        <v>0</v>
      </c>
    </row>
    <row r="37" spans="2:13" ht="19.5" customHeight="1">
      <c r="B37" s="427" t="s">
        <v>730</v>
      </c>
      <c r="C37" s="207" t="s">
        <v>316</v>
      </c>
      <c r="D37" s="474">
        <v>376814</v>
      </c>
      <c r="E37" s="474">
        <v>367320</v>
      </c>
      <c r="F37" s="474">
        <v>312428</v>
      </c>
      <c r="G37" s="474">
        <v>54892</v>
      </c>
      <c r="H37" s="474">
        <v>9494</v>
      </c>
      <c r="I37" s="474">
        <v>135578</v>
      </c>
      <c r="J37" s="474">
        <v>135270</v>
      </c>
      <c r="K37" s="474">
        <v>131053</v>
      </c>
      <c r="L37" s="474">
        <v>4217</v>
      </c>
      <c r="M37" s="474">
        <v>308</v>
      </c>
    </row>
    <row r="38" spans="2:13" ht="19.5" customHeight="1">
      <c r="B38" s="427" t="s">
        <v>731</v>
      </c>
      <c r="C38" s="207" t="s">
        <v>317</v>
      </c>
      <c r="D38" s="474">
        <v>350713</v>
      </c>
      <c r="E38" s="474">
        <v>347959</v>
      </c>
      <c r="F38" s="474">
        <v>306027</v>
      </c>
      <c r="G38" s="474">
        <v>41932</v>
      </c>
      <c r="H38" s="474">
        <v>2754</v>
      </c>
      <c r="I38" s="474">
        <v>132919</v>
      </c>
      <c r="J38" s="474">
        <v>132695</v>
      </c>
      <c r="K38" s="474">
        <v>130464</v>
      </c>
      <c r="L38" s="474">
        <v>2231</v>
      </c>
      <c r="M38" s="474">
        <v>224</v>
      </c>
    </row>
    <row r="39" spans="2:13" ht="19.5" customHeight="1">
      <c r="B39" s="427" t="s">
        <v>732</v>
      </c>
      <c r="C39" s="207" t="s">
        <v>318</v>
      </c>
      <c r="D39" s="474">
        <v>333751</v>
      </c>
      <c r="E39" s="474">
        <v>333751</v>
      </c>
      <c r="F39" s="474">
        <v>286665</v>
      </c>
      <c r="G39" s="474">
        <v>47086</v>
      </c>
      <c r="H39" s="474">
        <v>0</v>
      </c>
      <c r="I39" s="474">
        <v>122758</v>
      </c>
      <c r="J39" s="474">
        <v>122758</v>
      </c>
      <c r="K39" s="474">
        <v>117230</v>
      </c>
      <c r="L39" s="474">
        <v>5528</v>
      </c>
      <c r="M39" s="474">
        <v>0</v>
      </c>
    </row>
    <row r="40" spans="2:13" ht="19.5" customHeight="1">
      <c r="B40" s="427" t="s">
        <v>733</v>
      </c>
      <c r="C40" s="207" t="s">
        <v>319</v>
      </c>
      <c r="D40" s="474">
        <v>338179</v>
      </c>
      <c r="E40" s="474">
        <v>334668</v>
      </c>
      <c r="F40" s="474">
        <v>302509</v>
      </c>
      <c r="G40" s="474">
        <v>32159</v>
      </c>
      <c r="H40" s="474">
        <v>3511</v>
      </c>
      <c r="I40" s="474">
        <v>113067</v>
      </c>
      <c r="J40" s="474">
        <v>113067</v>
      </c>
      <c r="K40" s="474">
        <v>110928</v>
      </c>
      <c r="L40" s="474">
        <v>2139</v>
      </c>
      <c r="M40" s="474">
        <v>0</v>
      </c>
    </row>
    <row r="41" spans="2:13" ht="19.5" customHeight="1">
      <c r="B41" s="427" t="s">
        <v>734</v>
      </c>
      <c r="C41" s="207" t="s">
        <v>320</v>
      </c>
      <c r="D41" s="474">
        <v>341626</v>
      </c>
      <c r="E41" s="474">
        <v>339085</v>
      </c>
      <c r="F41" s="474">
        <v>298610</v>
      </c>
      <c r="G41" s="474">
        <v>40475</v>
      </c>
      <c r="H41" s="474">
        <v>2541</v>
      </c>
      <c r="I41" s="474">
        <v>115810</v>
      </c>
      <c r="J41" s="474">
        <v>115810</v>
      </c>
      <c r="K41" s="474">
        <v>113581</v>
      </c>
      <c r="L41" s="474">
        <v>2229</v>
      </c>
      <c r="M41" s="474">
        <v>0</v>
      </c>
    </row>
    <row r="42" spans="2:13" ht="19.5" customHeight="1">
      <c r="B42" s="427" t="s">
        <v>735</v>
      </c>
      <c r="C42" s="207" t="s">
        <v>321</v>
      </c>
      <c r="D42" s="474">
        <v>387578</v>
      </c>
      <c r="E42" s="474">
        <v>385469</v>
      </c>
      <c r="F42" s="474">
        <v>349084</v>
      </c>
      <c r="G42" s="474">
        <v>36385</v>
      </c>
      <c r="H42" s="474">
        <v>2109</v>
      </c>
      <c r="I42" s="474">
        <v>144142</v>
      </c>
      <c r="J42" s="474">
        <v>136191</v>
      </c>
      <c r="K42" s="474">
        <v>135436</v>
      </c>
      <c r="L42" s="474">
        <v>755</v>
      </c>
      <c r="M42" s="474">
        <v>7951</v>
      </c>
    </row>
    <row r="43" spans="2:13" ht="19.5" customHeight="1">
      <c r="B43" s="427" t="s">
        <v>736</v>
      </c>
      <c r="C43" s="207" t="s">
        <v>322</v>
      </c>
      <c r="D43" s="474">
        <v>372929</v>
      </c>
      <c r="E43" s="474">
        <v>357110</v>
      </c>
      <c r="F43" s="474">
        <v>307208</v>
      </c>
      <c r="G43" s="474">
        <v>49902</v>
      </c>
      <c r="H43" s="474">
        <v>15819</v>
      </c>
      <c r="I43" s="474">
        <v>131848</v>
      </c>
      <c r="J43" s="474">
        <v>131848</v>
      </c>
      <c r="K43" s="474">
        <v>120493</v>
      </c>
      <c r="L43" s="474">
        <v>11355</v>
      </c>
      <c r="M43" s="474">
        <v>0</v>
      </c>
    </row>
    <row r="44" spans="2:13" ht="19.5" customHeight="1">
      <c r="B44" s="427" t="s">
        <v>737</v>
      </c>
      <c r="C44" s="446" t="s">
        <v>6</v>
      </c>
      <c r="D44" s="474">
        <v>330472</v>
      </c>
      <c r="E44" s="474">
        <v>316516</v>
      </c>
      <c r="F44" s="474">
        <v>278610</v>
      </c>
      <c r="G44" s="474">
        <v>37906</v>
      </c>
      <c r="H44" s="474">
        <v>13956</v>
      </c>
      <c r="I44" s="474">
        <v>97325</v>
      </c>
      <c r="J44" s="474">
        <v>96963</v>
      </c>
      <c r="K44" s="474">
        <v>94948</v>
      </c>
      <c r="L44" s="474">
        <v>2015</v>
      </c>
      <c r="M44" s="474">
        <v>362</v>
      </c>
    </row>
    <row r="45" spans="2:13" ht="19.5" customHeight="1">
      <c r="B45" s="424" t="s">
        <v>537</v>
      </c>
      <c r="C45" s="521" t="s">
        <v>4</v>
      </c>
      <c r="D45" s="472">
        <v>412636</v>
      </c>
      <c r="E45" s="472">
        <v>336183</v>
      </c>
      <c r="F45" s="472">
        <v>319183</v>
      </c>
      <c r="G45" s="472">
        <v>17000</v>
      </c>
      <c r="H45" s="472">
        <v>76453</v>
      </c>
      <c r="I45" s="472">
        <v>103452</v>
      </c>
      <c r="J45" s="472">
        <v>103452</v>
      </c>
      <c r="K45" s="472">
        <v>102667</v>
      </c>
      <c r="L45" s="472">
        <v>785</v>
      </c>
      <c r="M45" s="472">
        <v>0</v>
      </c>
    </row>
    <row r="46" spans="2:13" ht="19.5" customHeight="1">
      <c r="B46" s="428" t="s">
        <v>538</v>
      </c>
      <c r="C46" s="522" t="s">
        <v>5</v>
      </c>
      <c r="D46" s="476">
        <v>310131</v>
      </c>
      <c r="E46" s="476">
        <v>286854</v>
      </c>
      <c r="F46" s="476">
        <v>268791</v>
      </c>
      <c r="G46" s="476">
        <v>18063</v>
      </c>
      <c r="H46" s="476">
        <v>23277</v>
      </c>
      <c r="I46" s="476">
        <v>93516</v>
      </c>
      <c r="J46" s="476">
        <v>92066</v>
      </c>
      <c r="K46" s="476">
        <v>90723</v>
      </c>
      <c r="L46" s="476">
        <v>1343</v>
      </c>
      <c r="M46" s="476">
        <v>1450</v>
      </c>
    </row>
    <row r="47" spans="2:13" ht="19.5" customHeight="1">
      <c r="B47" s="426" t="s">
        <v>539</v>
      </c>
      <c r="C47" s="206" t="s">
        <v>265</v>
      </c>
      <c r="D47" s="480">
        <v>285954</v>
      </c>
      <c r="E47" s="480">
        <v>285919</v>
      </c>
      <c r="F47" s="480">
        <v>261080</v>
      </c>
      <c r="G47" s="480">
        <v>24839</v>
      </c>
      <c r="H47" s="480">
        <v>35</v>
      </c>
      <c r="I47" s="480">
        <v>90702</v>
      </c>
      <c r="J47" s="480">
        <v>90453</v>
      </c>
      <c r="K47" s="480">
        <v>88399</v>
      </c>
      <c r="L47" s="480">
        <v>2054</v>
      </c>
      <c r="M47" s="480">
        <v>249</v>
      </c>
    </row>
    <row r="48" spans="2:13" ht="19.5" customHeight="1">
      <c r="B48" s="427" t="s">
        <v>540</v>
      </c>
      <c r="C48" s="207" t="s">
        <v>323</v>
      </c>
      <c r="D48" s="474">
        <v>287865</v>
      </c>
      <c r="E48" s="474">
        <v>280553</v>
      </c>
      <c r="F48" s="474">
        <v>263640</v>
      </c>
      <c r="G48" s="474">
        <v>16913</v>
      </c>
      <c r="H48" s="474">
        <v>7312</v>
      </c>
      <c r="I48" s="474">
        <v>68966</v>
      </c>
      <c r="J48" s="474">
        <v>68915</v>
      </c>
      <c r="K48" s="474">
        <v>66865</v>
      </c>
      <c r="L48" s="474">
        <v>2050</v>
      </c>
      <c r="M48" s="474">
        <v>51</v>
      </c>
    </row>
    <row r="49" spans="2:13" ht="19.5" customHeight="1">
      <c r="B49" s="424" t="s">
        <v>541</v>
      </c>
      <c r="C49" s="205" t="s">
        <v>266</v>
      </c>
      <c r="D49" s="472">
        <v>331773</v>
      </c>
      <c r="E49" s="472">
        <v>327955</v>
      </c>
      <c r="F49" s="472">
        <v>297575</v>
      </c>
      <c r="G49" s="472">
        <v>30380</v>
      </c>
      <c r="H49" s="472">
        <v>3818</v>
      </c>
      <c r="I49" s="472">
        <v>110992</v>
      </c>
      <c r="J49" s="472">
        <v>110992</v>
      </c>
      <c r="K49" s="472">
        <v>107673</v>
      </c>
      <c r="L49" s="472">
        <v>3319</v>
      </c>
      <c r="M49" s="472">
        <v>0</v>
      </c>
    </row>
    <row r="50" spans="2:13" ht="19.5" customHeight="1">
      <c r="B50" s="428" t="s">
        <v>542</v>
      </c>
      <c r="C50" s="204" t="s">
        <v>324</v>
      </c>
      <c r="D50" s="476">
        <v>241552</v>
      </c>
      <c r="E50" s="476">
        <v>241367</v>
      </c>
      <c r="F50" s="476">
        <v>223154</v>
      </c>
      <c r="G50" s="476">
        <v>18213</v>
      </c>
      <c r="H50" s="476">
        <v>185</v>
      </c>
      <c r="I50" s="476">
        <v>114089</v>
      </c>
      <c r="J50" s="476">
        <v>113458</v>
      </c>
      <c r="K50" s="476">
        <v>109837</v>
      </c>
      <c r="L50" s="476">
        <v>3621</v>
      </c>
      <c r="M50" s="476">
        <v>631</v>
      </c>
    </row>
    <row r="51" spans="2:13" ht="19.5" customHeight="1">
      <c r="B51" s="426" t="s">
        <v>543</v>
      </c>
      <c r="C51" s="206" t="s">
        <v>325</v>
      </c>
      <c r="D51" s="472">
        <v>205300</v>
      </c>
      <c r="E51" s="472">
        <v>204504</v>
      </c>
      <c r="F51" s="472">
        <v>185831</v>
      </c>
      <c r="G51" s="472">
        <v>18673</v>
      </c>
      <c r="H51" s="472">
        <v>796</v>
      </c>
      <c r="I51" s="472">
        <v>170089</v>
      </c>
      <c r="J51" s="472">
        <v>163902</v>
      </c>
      <c r="K51" s="472">
        <v>162747</v>
      </c>
      <c r="L51" s="472">
        <v>1155</v>
      </c>
      <c r="M51" s="472">
        <v>6187</v>
      </c>
    </row>
    <row r="52" spans="2:13" ht="19.5" customHeight="1">
      <c r="B52" s="427" t="s">
        <v>544</v>
      </c>
      <c r="C52" s="207" t="s">
        <v>326</v>
      </c>
      <c r="D52" s="474">
        <v>244165</v>
      </c>
      <c r="E52" s="474">
        <v>228522</v>
      </c>
      <c r="F52" s="474">
        <v>206122</v>
      </c>
      <c r="G52" s="474">
        <v>22400</v>
      </c>
      <c r="H52" s="474">
        <v>15643</v>
      </c>
      <c r="I52" s="474">
        <v>80455</v>
      </c>
      <c r="J52" s="474">
        <v>80455</v>
      </c>
      <c r="K52" s="474">
        <v>79302</v>
      </c>
      <c r="L52" s="474">
        <v>1153</v>
      </c>
      <c r="M52" s="474">
        <v>0</v>
      </c>
    </row>
    <row r="53" spans="2:13" ht="19.5" customHeight="1">
      <c r="B53" s="428" t="s">
        <v>545</v>
      </c>
      <c r="C53" s="204" t="s">
        <v>327</v>
      </c>
      <c r="D53" s="476">
        <v>296247</v>
      </c>
      <c r="E53" s="476">
        <v>294049</v>
      </c>
      <c r="F53" s="476">
        <v>268906</v>
      </c>
      <c r="G53" s="476">
        <v>25143</v>
      </c>
      <c r="H53" s="476">
        <v>2198</v>
      </c>
      <c r="I53" s="476">
        <v>125861</v>
      </c>
      <c r="J53" s="476">
        <v>125861</v>
      </c>
      <c r="K53" s="476">
        <v>124667</v>
      </c>
      <c r="L53" s="476">
        <v>1194</v>
      </c>
      <c r="M53" s="476">
        <v>0</v>
      </c>
    </row>
    <row r="54" spans="2:13" ht="23.25" customHeight="1">
      <c r="B54" s="64"/>
      <c r="C54" s="65"/>
      <c r="D54" s="201" t="s">
        <v>89</v>
      </c>
      <c r="E54" s="77"/>
      <c r="F54" s="497"/>
      <c r="G54" s="64"/>
      <c r="I54" s="64"/>
      <c r="J54" s="64"/>
      <c r="K54" s="64"/>
      <c r="L54" s="64"/>
      <c r="M54" s="64"/>
    </row>
    <row r="55" spans="2:13" ht="23.25" customHeight="1">
      <c r="B55" s="64"/>
      <c r="C55" s="393">
        <v>42826</v>
      </c>
      <c r="D55" s="201"/>
      <c r="E55" s="77"/>
      <c r="G55" s="64"/>
      <c r="I55" s="64"/>
      <c r="J55" s="64"/>
      <c r="K55" s="64"/>
      <c r="L55" s="64"/>
      <c r="M55" s="64"/>
    </row>
    <row r="56" spans="2:13" ht="18" customHeight="1">
      <c r="B56" s="66"/>
      <c r="C56" s="68" t="s">
        <v>546</v>
      </c>
      <c r="D56" s="68"/>
      <c r="E56" s="66"/>
      <c r="F56" s="66"/>
      <c r="G56" s="66"/>
      <c r="H56" s="66"/>
      <c r="I56" s="66"/>
      <c r="J56" s="66"/>
      <c r="K56" s="66"/>
      <c r="L56" s="66"/>
      <c r="M56" s="69" t="s">
        <v>428</v>
      </c>
    </row>
    <row r="57" spans="2:13" s="70" customFormat="1" ht="18" customHeight="1">
      <c r="B57" s="683" t="s">
        <v>473</v>
      </c>
      <c r="C57" s="684"/>
      <c r="D57" s="696" t="s">
        <v>440</v>
      </c>
      <c r="E57" s="696"/>
      <c r="F57" s="696"/>
      <c r="G57" s="695"/>
      <c r="H57" s="710"/>
      <c r="I57" s="694" t="s">
        <v>441</v>
      </c>
      <c r="J57" s="695"/>
      <c r="K57" s="695"/>
      <c r="L57" s="695"/>
      <c r="M57" s="710"/>
    </row>
    <row r="58" spans="2:13" s="70" customFormat="1" ht="9.75" customHeight="1">
      <c r="B58" s="685"/>
      <c r="C58" s="686"/>
      <c r="D58" s="711" t="s">
        <v>348</v>
      </c>
      <c r="E58" s="409"/>
      <c r="F58" s="409"/>
      <c r="G58" s="501"/>
      <c r="H58" s="501"/>
      <c r="I58" s="711" t="s">
        <v>348</v>
      </c>
      <c r="J58" s="409"/>
      <c r="K58" s="409"/>
      <c r="L58" s="501"/>
      <c r="M58" s="501"/>
    </row>
    <row r="59" spans="2:13" s="70" customFormat="1" ht="9.75" customHeight="1">
      <c r="B59" s="685"/>
      <c r="C59" s="686"/>
      <c r="D59" s="715"/>
      <c r="E59" s="711" t="s">
        <v>330</v>
      </c>
      <c r="F59" s="409"/>
      <c r="G59" s="502"/>
      <c r="H59" s="713" t="s">
        <v>700</v>
      </c>
      <c r="I59" s="715"/>
      <c r="J59" s="711" t="s">
        <v>330</v>
      </c>
      <c r="K59" s="409"/>
      <c r="L59" s="502"/>
      <c r="M59" s="713" t="s">
        <v>700</v>
      </c>
    </row>
    <row r="60" spans="2:13" s="70" customFormat="1" ht="36" customHeight="1" thickBot="1">
      <c r="B60" s="687"/>
      <c r="C60" s="688"/>
      <c r="D60" s="716"/>
      <c r="E60" s="712"/>
      <c r="F60" s="419" t="s">
        <v>349</v>
      </c>
      <c r="G60" s="420" t="s">
        <v>350</v>
      </c>
      <c r="H60" s="714"/>
      <c r="I60" s="716"/>
      <c r="J60" s="712"/>
      <c r="K60" s="419" t="s">
        <v>349</v>
      </c>
      <c r="L60" s="420" t="s">
        <v>350</v>
      </c>
      <c r="M60" s="714"/>
    </row>
    <row r="61" spans="2:13" ht="19.5" customHeight="1" thickTop="1">
      <c r="B61" s="440" t="s">
        <v>701</v>
      </c>
      <c r="C61" s="423" t="s">
        <v>238</v>
      </c>
      <c r="D61" s="470">
        <v>340192</v>
      </c>
      <c r="E61" s="470">
        <v>333351</v>
      </c>
      <c r="F61" s="470">
        <v>296691</v>
      </c>
      <c r="G61" s="470">
        <v>36660</v>
      </c>
      <c r="H61" s="470">
        <v>6841</v>
      </c>
      <c r="I61" s="470">
        <v>106862</v>
      </c>
      <c r="J61" s="470">
        <v>105136</v>
      </c>
      <c r="K61" s="470">
        <v>101204</v>
      </c>
      <c r="L61" s="470">
        <v>3932</v>
      </c>
      <c r="M61" s="470">
        <v>1726</v>
      </c>
    </row>
    <row r="62" spans="2:13" ht="19.5" customHeight="1">
      <c r="B62" s="441" t="s">
        <v>702</v>
      </c>
      <c r="C62" s="202" t="s">
        <v>239</v>
      </c>
      <c r="D62" s="471">
        <v>336882</v>
      </c>
      <c r="E62" s="472">
        <v>336882</v>
      </c>
      <c r="F62" s="472">
        <v>310269</v>
      </c>
      <c r="G62" s="472">
        <v>26613</v>
      </c>
      <c r="H62" s="472">
        <v>0</v>
      </c>
      <c r="I62" s="472">
        <v>93581</v>
      </c>
      <c r="J62" s="472">
        <v>93581</v>
      </c>
      <c r="K62" s="472">
        <v>93178</v>
      </c>
      <c r="L62" s="472">
        <v>403</v>
      </c>
      <c r="M62" s="472">
        <v>0</v>
      </c>
    </row>
    <row r="63" spans="2:13" ht="19.5" customHeight="1">
      <c r="B63" s="442" t="s">
        <v>703</v>
      </c>
      <c r="C63" s="203" t="s">
        <v>240</v>
      </c>
      <c r="D63" s="473">
        <v>356534</v>
      </c>
      <c r="E63" s="474">
        <v>350043</v>
      </c>
      <c r="F63" s="474">
        <v>302421</v>
      </c>
      <c r="G63" s="474">
        <v>47622</v>
      </c>
      <c r="H63" s="474">
        <v>6491</v>
      </c>
      <c r="I63" s="474">
        <v>129469</v>
      </c>
      <c r="J63" s="474">
        <v>129203</v>
      </c>
      <c r="K63" s="474">
        <v>120652</v>
      </c>
      <c r="L63" s="474">
        <v>8551</v>
      </c>
      <c r="M63" s="474">
        <v>266</v>
      </c>
    </row>
    <row r="64" spans="2:13" ht="19.5" customHeight="1">
      <c r="B64" s="443" t="s">
        <v>704</v>
      </c>
      <c r="C64" s="203" t="s">
        <v>241</v>
      </c>
      <c r="D64" s="473">
        <v>414966</v>
      </c>
      <c r="E64" s="474">
        <v>403485</v>
      </c>
      <c r="F64" s="474">
        <v>374216</v>
      </c>
      <c r="G64" s="474">
        <v>29269</v>
      </c>
      <c r="H64" s="474">
        <v>11481</v>
      </c>
      <c r="I64" s="474">
        <v>136527</v>
      </c>
      <c r="J64" s="474">
        <v>134672</v>
      </c>
      <c r="K64" s="474">
        <v>134076</v>
      </c>
      <c r="L64" s="474">
        <v>596</v>
      </c>
      <c r="M64" s="474">
        <v>1855</v>
      </c>
    </row>
    <row r="65" spans="2:13" ht="19.5" customHeight="1">
      <c r="B65" s="442" t="s">
        <v>705</v>
      </c>
      <c r="C65" s="203" t="s">
        <v>242</v>
      </c>
      <c r="D65" s="473">
        <v>427110</v>
      </c>
      <c r="E65" s="474">
        <v>420199</v>
      </c>
      <c r="F65" s="474">
        <v>390554</v>
      </c>
      <c r="G65" s="474">
        <v>29645</v>
      </c>
      <c r="H65" s="474">
        <v>6911</v>
      </c>
      <c r="I65" s="474">
        <v>150495</v>
      </c>
      <c r="J65" s="474">
        <v>150495</v>
      </c>
      <c r="K65" s="474">
        <v>146390</v>
      </c>
      <c r="L65" s="474">
        <v>4105</v>
      </c>
      <c r="M65" s="474">
        <v>0</v>
      </c>
    </row>
    <row r="66" spans="2:13" ht="19.5" customHeight="1">
      <c r="B66" s="442" t="s">
        <v>706</v>
      </c>
      <c r="C66" s="203" t="s">
        <v>298</v>
      </c>
      <c r="D66" s="473">
        <v>332240</v>
      </c>
      <c r="E66" s="474">
        <v>323283</v>
      </c>
      <c r="F66" s="474">
        <v>262382</v>
      </c>
      <c r="G66" s="474">
        <v>60901</v>
      </c>
      <c r="H66" s="474">
        <v>8957</v>
      </c>
      <c r="I66" s="474">
        <v>124271</v>
      </c>
      <c r="J66" s="474">
        <v>109031</v>
      </c>
      <c r="K66" s="474">
        <v>99661</v>
      </c>
      <c r="L66" s="474">
        <v>9370</v>
      </c>
      <c r="M66" s="474">
        <v>15240</v>
      </c>
    </row>
    <row r="67" spans="2:13" ht="19.5" customHeight="1">
      <c r="B67" s="442" t="s">
        <v>707</v>
      </c>
      <c r="C67" s="203" t="s">
        <v>299</v>
      </c>
      <c r="D67" s="473">
        <v>324550</v>
      </c>
      <c r="E67" s="474">
        <v>304977</v>
      </c>
      <c r="F67" s="474">
        <v>285089</v>
      </c>
      <c r="G67" s="474">
        <v>19888</v>
      </c>
      <c r="H67" s="474">
        <v>19573</v>
      </c>
      <c r="I67" s="474">
        <v>102251</v>
      </c>
      <c r="J67" s="474">
        <v>99560</v>
      </c>
      <c r="K67" s="474">
        <v>98081</v>
      </c>
      <c r="L67" s="474">
        <v>1479</v>
      </c>
      <c r="M67" s="474">
        <v>2691</v>
      </c>
    </row>
    <row r="68" spans="2:13" ht="19.5" customHeight="1">
      <c r="B68" s="442" t="s">
        <v>708</v>
      </c>
      <c r="C68" s="203" t="s">
        <v>300</v>
      </c>
      <c r="D68" s="473">
        <v>407296</v>
      </c>
      <c r="E68" s="474">
        <v>403378</v>
      </c>
      <c r="F68" s="474">
        <v>364764</v>
      </c>
      <c r="G68" s="474">
        <v>38614</v>
      </c>
      <c r="H68" s="474">
        <v>3918</v>
      </c>
      <c r="I68" s="474">
        <v>180210</v>
      </c>
      <c r="J68" s="474">
        <v>180097</v>
      </c>
      <c r="K68" s="474">
        <v>176213</v>
      </c>
      <c r="L68" s="474">
        <v>3884</v>
      </c>
      <c r="M68" s="474">
        <v>113</v>
      </c>
    </row>
    <row r="69" spans="2:13" ht="19.5" customHeight="1">
      <c r="B69" s="442" t="s">
        <v>709</v>
      </c>
      <c r="C69" s="203" t="s">
        <v>301</v>
      </c>
      <c r="D69" s="473">
        <v>414710</v>
      </c>
      <c r="E69" s="474">
        <v>402219</v>
      </c>
      <c r="F69" s="474">
        <v>366591</v>
      </c>
      <c r="G69" s="474">
        <v>35628</v>
      </c>
      <c r="H69" s="474">
        <v>12491</v>
      </c>
      <c r="I69" s="474">
        <v>96796</v>
      </c>
      <c r="J69" s="474">
        <v>96723</v>
      </c>
      <c r="K69" s="474">
        <v>93462</v>
      </c>
      <c r="L69" s="474">
        <v>3261</v>
      </c>
      <c r="M69" s="474">
        <v>73</v>
      </c>
    </row>
    <row r="70" spans="2:13" ht="19.5" customHeight="1">
      <c r="B70" s="442" t="s">
        <v>710</v>
      </c>
      <c r="C70" s="203" t="s">
        <v>302</v>
      </c>
      <c r="D70" s="473">
        <v>390857</v>
      </c>
      <c r="E70" s="474">
        <v>380089</v>
      </c>
      <c r="F70" s="474">
        <v>345148</v>
      </c>
      <c r="G70" s="474">
        <v>34941</v>
      </c>
      <c r="H70" s="474">
        <v>10768</v>
      </c>
      <c r="I70" s="474">
        <v>98104</v>
      </c>
      <c r="J70" s="474">
        <v>98104</v>
      </c>
      <c r="K70" s="474">
        <v>95113</v>
      </c>
      <c r="L70" s="474">
        <v>2991</v>
      </c>
      <c r="M70" s="474">
        <v>0</v>
      </c>
    </row>
    <row r="71" spans="2:13" ht="19.5" customHeight="1">
      <c r="B71" s="442" t="s">
        <v>711</v>
      </c>
      <c r="C71" s="203" t="s">
        <v>303</v>
      </c>
      <c r="D71" s="473">
        <v>293980</v>
      </c>
      <c r="E71" s="474">
        <v>285974</v>
      </c>
      <c r="F71" s="474">
        <v>264290</v>
      </c>
      <c r="G71" s="474">
        <v>21684</v>
      </c>
      <c r="H71" s="474">
        <v>8006</v>
      </c>
      <c r="I71" s="474">
        <v>82488</v>
      </c>
      <c r="J71" s="474">
        <v>82259</v>
      </c>
      <c r="K71" s="474">
        <v>78831</v>
      </c>
      <c r="L71" s="474">
        <v>3428</v>
      </c>
      <c r="M71" s="474">
        <v>229</v>
      </c>
    </row>
    <row r="72" spans="2:13" ht="19.5" customHeight="1">
      <c r="B72" s="442" t="s">
        <v>712</v>
      </c>
      <c r="C72" s="203" t="s">
        <v>304</v>
      </c>
      <c r="D72" s="473">
        <v>277837</v>
      </c>
      <c r="E72" s="474">
        <v>277837</v>
      </c>
      <c r="F72" s="474">
        <v>258312</v>
      </c>
      <c r="G72" s="474">
        <v>19525</v>
      </c>
      <c r="H72" s="474">
        <v>0</v>
      </c>
      <c r="I72" s="474">
        <v>115205</v>
      </c>
      <c r="J72" s="474">
        <v>115205</v>
      </c>
      <c r="K72" s="474">
        <v>110178</v>
      </c>
      <c r="L72" s="474">
        <v>5027</v>
      </c>
      <c r="M72" s="474">
        <v>0</v>
      </c>
    </row>
    <row r="73" spans="2:13" ht="19.5" customHeight="1">
      <c r="B73" s="442" t="s">
        <v>713</v>
      </c>
      <c r="C73" s="203" t="s">
        <v>305</v>
      </c>
      <c r="D73" s="473">
        <v>370947</v>
      </c>
      <c r="E73" s="474">
        <v>370455</v>
      </c>
      <c r="F73" s="474">
        <v>367583</v>
      </c>
      <c r="G73" s="474">
        <v>2872</v>
      </c>
      <c r="H73" s="474">
        <v>492</v>
      </c>
      <c r="I73" s="474">
        <v>77557</v>
      </c>
      <c r="J73" s="474">
        <v>77406</v>
      </c>
      <c r="K73" s="474">
        <v>76249</v>
      </c>
      <c r="L73" s="474">
        <v>1157</v>
      </c>
      <c r="M73" s="474">
        <v>151</v>
      </c>
    </row>
    <row r="74" spans="2:13" ht="19.5" customHeight="1">
      <c r="B74" s="442" t="s">
        <v>714</v>
      </c>
      <c r="C74" s="203" t="s">
        <v>306</v>
      </c>
      <c r="D74" s="473">
        <v>297573</v>
      </c>
      <c r="E74" s="474">
        <v>295673</v>
      </c>
      <c r="F74" s="474">
        <v>268792</v>
      </c>
      <c r="G74" s="474">
        <v>26881</v>
      </c>
      <c r="H74" s="474">
        <v>1900</v>
      </c>
      <c r="I74" s="474">
        <v>125992</v>
      </c>
      <c r="J74" s="474">
        <v>125992</v>
      </c>
      <c r="K74" s="474">
        <v>121001</v>
      </c>
      <c r="L74" s="474">
        <v>4991</v>
      </c>
      <c r="M74" s="474">
        <v>0</v>
      </c>
    </row>
    <row r="75" spans="2:13" ht="19.5" customHeight="1">
      <c r="B75" s="442" t="s">
        <v>715</v>
      </c>
      <c r="C75" s="203" t="s">
        <v>243</v>
      </c>
      <c r="D75" s="473">
        <v>471696</v>
      </c>
      <c r="E75" s="474">
        <v>348853</v>
      </c>
      <c r="F75" s="474">
        <v>332417</v>
      </c>
      <c r="G75" s="474">
        <v>16436</v>
      </c>
      <c r="H75" s="474">
        <v>122843</v>
      </c>
      <c r="I75" s="474">
        <v>174551</v>
      </c>
      <c r="J75" s="474">
        <v>168619</v>
      </c>
      <c r="K75" s="474">
        <v>151079</v>
      </c>
      <c r="L75" s="474">
        <v>17540</v>
      </c>
      <c r="M75" s="474">
        <v>5932</v>
      </c>
    </row>
    <row r="76" spans="2:13" ht="19.5" customHeight="1">
      <c r="B76" s="444" t="s">
        <v>716</v>
      </c>
      <c r="C76" s="204" t="s">
        <v>307</v>
      </c>
      <c r="D76" s="475">
        <v>228280</v>
      </c>
      <c r="E76" s="476">
        <v>227033</v>
      </c>
      <c r="F76" s="476">
        <v>210869</v>
      </c>
      <c r="G76" s="476">
        <v>16164</v>
      </c>
      <c r="H76" s="476">
        <v>1247</v>
      </c>
      <c r="I76" s="476">
        <v>91947</v>
      </c>
      <c r="J76" s="476">
        <v>91058</v>
      </c>
      <c r="K76" s="476">
        <v>89769</v>
      </c>
      <c r="L76" s="476">
        <v>1289</v>
      </c>
      <c r="M76" s="476">
        <v>889</v>
      </c>
    </row>
    <row r="77" spans="2:13" ht="19.5" customHeight="1">
      <c r="B77" s="424" t="s">
        <v>717</v>
      </c>
      <c r="C77" s="205" t="s">
        <v>308</v>
      </c>
      <c r="D77" s="472">
        <v>306084</v>
      </c>
      <c r="E77" s="472">
        <v>303984</v>
      </c>
      <c r="F77" s="472">
        <v>271119</v>
      </c>
      <c r="G77" s="472">
        <v>32865</v>
      </c>
      <c r="H77" s="472">
        <v>2100</v>
      </c>
      <c r="I77" s="472">
        <v>126503</v>
      </c>
      <c r="J77" s="472">
        <v>126222</v>
      </c>
      <c r="K77" s="472">
        <v>121467</v>
      </c>
      <c r="L77" s="472">
        <v>4755</v>
      </c>
      <c r="M77" s="472">
        <v>281</v>
      </c>
    </row>
    <row r="78" spans="2:13" ht="19.5" customHeight="1">
      <c r="B78" s="425" t="s">
        <v>718</v>
      </c>
      <c r="C78" s="203" t="s">
        <v>245</v>
      </c>
      <c r="D78" s="478">
        <v>252829</v>
      </c>
      <c r="E78" s="478">
        <v>247212</v>
      </c>
      <c r="F78" s="478">
        <v>207476</v>
      </c>
      <c r="G78" s="478">
        <v>39736</v>
      </c>
      <c r="H78" s="478">
        <v>5617</v>
      </c>
      <c r="I78" s="478">
        <v>124769</v>
      </c>
      <c r="J78" s="478">
        <v>124769</v>
      </c>
      <c r="K78" s="478">
        <v>124397</v>
      </c>
      <c r="L78" s="478">
        <v>372</v>
      </c>
      <c r="M78" s="478">
        <v>0</v>
      </c>
    </row>
    <row r="79" spans="2:13" ht="19.5" customHeight="1">
      <c r="B79" s="426" t="s">
        <v>719</v>
      </c>
      <c r="C79" s="206" t="s">
        <v>309</v>
      </c>
      <c r="D79" s="483">
        <v>315447</v>
      </c>
      <c r="E79" s="483">
        <v>286267</v>
      </c>
      <c r="F79" s="483">
        <v>261067</v>
      </c>
      <c r="G79" s="483">
        <v>25200</v>
      </c>
      <c r="H79" s="483">
        <v>29180</v>
      </c>
      <c r="I79" s="483">
        <v>153043</v>
      </c>
      <c r="J79" s="483">
        <v>153043</v>
      </c>
      <c r="K79" s="483">
        <v>149860</v>
      </c>
      <c r="L79" s="483">
        <v>3183</v>
      </c>
      <c r="M79" s="483">
        <v>0</v>
      </c>
    </row>
    <row r="80" spans="2:13" ht="19.5" customHeight="1">
      <c r="B80" s="427" t="s">
        <v>720</v>
      </c>
      <c r="C80" s="207" t="s">
        <v>310</v>
      </c>
      <c r="D80" s="474">
        <v>319937</v>
      </c>
      <c r="E80" s="474">
        <v>319937</v>
      </c>
      <c r="F80" s="474">
        <v>296229</v>
      </c>
      <c r="G80" s="474">
        <v>23708</v>
      </c>
      <c r="H80" s="474">
        <v>0</v>
      </c>
      <c r="I80" s="474">
        <v>108404</v>
      </c>
      <c r="J80" s="474">
        <v>108404</v>
      </c>
      <c r="K80" s="474">
        <v>108404</v>
      </c>
      <c r="L80" s="474">
        <v>0</v>
      </c>
      <c r="M80" s="474">
        <v>0</v>
      </c>
    </row>
    <row r="81" spans="2:13" ht="19.5" customHeight="1">
      <c r="B81" s="427" t="s">
        <v>721</v>
      </c>
      <c r="C81" s="207" t="s">
        <v>311</v>
      </c>
      <c r="D81" s="474">
        <v>368126</v>
      </c>
      <c r="E81" s="474">
        <v>366886</v>
      </c>
      <c r="F81" s="474">
        <v>298830</v>
      </c>
      <c r="G81" s="474">
        <v>68056</v>
      </c>
      <c r="H81" s="474">
        <v>1240</v>
      </c>
      <c r="I81" s="474">
        <v>91172</v>
      </c>
      <c r="J81" s="474">
        <v>91172</v>
      </c>
      <c r="K81" s="474">
        <v>88158</v>
      </c>
      <c r="L81" s="474">
        <v>3014</v>
      </c>
      <c r="M81" s="474">
        <v>0</v>
      </c>
    </row>
    <row r="82" spans="2:13" ht="19.5" customHeight="1">
      <c r="B82" s="427" t="s">
        <v>722</v>
      </c>
      <c r="C82" s="207" t="s">
        <v>249</v>
      </c>
      <c r="D82" s="474">
        <v>337434</v>
      </c>
      <c r="E82" s="474">
        <v>337434</v>
      </c>
      <c r="F82" s="474">
        <v>287277</v>
      </c>
      <c r="G82" s="474">
        <v>50157</v>
      </c>
      <c r="H82" s="474">
        <v>0</v>
      </c>
      <c r="I82" s="474">
        <v>135993</v>
      </c>
      <c r="J82" s="474">
        <v>135993</v>
      </c>
      <c r="K82" s="474">
        <v>125195</v>
      </c>
      <c r="L82" s="474">
        <v>10798</v>
      </c>
      <c r="M82" s="474">
        <v>0</v>
      </c>
    </row>
    <row r="83" spans="2:13" ht="19.5" customHeight="1">
      <c r="B83" s="427" t="s">
        <v>723</v>
      </c>
      <c r="C83" s="207" t="s">
        <v>312</v>
      </c>
      <c r="D83" s="474">
        <v>413399</v>
      </c>
      <c r="E83" s="474">
        <v>413098</v>
      </c>
      <c r="F83" s="474">
        <v>368633</v>
      </c>
      <c r="G83" s="474">
        <v>44465</v>
      </c>
      <c r="H83" s="474">
        <v>301</v>
      </c>
      <c r="I83" s="474">
        <v>154519</v>
      </c>
      <c r="J83" s="474">
        <v>154519</v>
      </c>
      <c r="K83" s="474">
        <v>149347</v>
      </c>
      <c r="L83" s="474">
        <v>5172</v>
      </c>
      <c r="M83" s="474">
        <v>0</v>
      </c>
    </row>
    <row r="84" spans="2:13" ht="19.5" customHeight="1">
      <c r="B84" s="427" t="s">
        <v>724</v>
      </c>
      <c r="C84" s="207" t="s">
        <v>313</v>
      </c>
      <c r="D84" s="474">
        <v>292808</v>
      </c>
      <c r="E84" s="474">
        <v>291686</v>
      </c>
      <c r="F84" s="474">
        <v>239370</v>
      </c>
      <c r="G84" s="474">
        <v>52316</v>
      </c>
      <c r="H84" s="474">
        <v>1122</v>
      </c>
      <c r="I84" s="474">
        <v>166798</v>
      </c>
      <c r="J84" s="474">
        <v>166798</v>
      </c>
      <c r="K84" s="474">
        <v>128549</v>
      </c>
      <c r="L84" s="474">
        <v>38249</v>
      </c>
      <c r="M84" s="474">
        <v>0</v>
      </c>
    </row>
    <row r="85" spans="2:13" ht="19.5" customHeight="1">
      <c r="B85" s="427" t="s">
        <v>725</v>
      </c>
      <c r="C85" s="207" t="s">
        <v>314</v>
      </c>
      <c r="D85" s="474">
        <v>343609</v>
      </c>
      <c r="E85" s="474">
        <v>341977</v>
      </c>
      <c r="F85" s="474">
        <v>285116</v>
      </c>
      <c r="G85" s="474">
        <v>56861</v>
      </c>
      <c r="H85" s="474">
        <v>1632</v>
      </c>
      <c r="I85" s="474">
        <v>132360</v>
      </c>
      <c r="J85" s="474">
        <v>128917</v>
      </c>
      <c r="K85" s="474">
        <v>125500</v>
      </c>
      <c r="L85" s="474">
        <v>3417</v>
      </c>
      <c r="M85" s="474">
        <v>3443</v>
      </c>
    </row>
    <row r="86" spans="2:13" ht="19.5" customHeight="1">
      <c r="B86" s="427" t="s">
        <v>726</v>
      </c>
      <c r="C86" s="207" t="s">
        <v>315</v>
      </c>
      <c r="D86" s="474">
        <v>375564</v>
      </c>
      <c r="E86" s="474">
        <v>375564</v>
      </c>
      <c r="F86" s="474">
        <v>339468</v>
      </c>
      <c r="G86" s="474">
        <v>36096</v>
      </c>
      <c r="H86" s="474">
        <v>0</v>
      </c>
      <c r="I86" s="474">
        <v>0</v>
      </c>
      <c r="J86" s="474">
        <v>0</v>
      </c>
      <c r="K86" s="474">
        <v>0</v>
      </c>
      <c r="L86" s="474">
        <v>0</v>
      </c>
      <c r="M86" s="474">
        <v>0</v>
      </c>
    </row>
    <row r="87" spans="2:13" ht="19.5" customHeight="1">
      <c r="B87" s="427" t="s">
        <v>727</v>
      </c>
      <c r="C87" s="207" t="s">
        <v>254</v>
      </c>
      <c r="D87" s="474">
        <v>351944</v>
      </c>
      <c r="E87" s="474">
        <v>351944</v>
      </c>
      <c r="F87" s="474">
        <v>288952</v>
      </c>
      <c r="G87" s="474">
        <v>62992</v>
      </c>
      <c r="H87" s="474">
        <v>0</v>
      </c>
      <c r="I87" s="474">
        <v>136155</v>
      </c>
      <c r="J87" s="474">
        <v>136155</v>
      </c>
      <c r="K87" s="474">
        <v>135605</v>
      </c>
      <c r="L87" s="474">
        <v>550</v>
      </c>
      <c r="M87" s="474">
        <v>0</v>
      </c>
    </row>
    <row r="88" spans="2:13" ht="19.5" customHeight="1">
      <c r="B88" s="427" t="s">
        <v>728</v>
      </c>
      <c r="C88" s="207" t="s">
        <v>255</v>
      </c>
      <c r="D88" s="474">
        <v>352880</v>
      </c>
      <c r="E88" s="474">
        <v>345691</v>
      </c>
      <c r="F88" s="474">
        <v>289251</v>
      </c>
      <c r="G88" s="474">
        <v>56440</v>
      </c>
      <c r="H88" s="474">
        <v>7189</v>
      </c>
      <c r="I88" s="474">
        <v>146569</v>
      </c>
      <c r="J88" s="474">
        <v>142969</v>
      </c>
      <c r="K88" s="474">
        <v>141354</v>
      </c>
      <c r="L88" s="474">
        <v>1615</v>
      </c>
      <c r="M88" s="474">
        <v>3600</v>
      </c>
    </row>
    <row r="89" spans="2:13" ht="19.5" customHeight="1">
      <c r="B89" s="427" t="s">
        <v>729</v>
      </c>
      <c r="C89" s="207" t="s">
        <v>256</v>
      </c>
      <c r="D89" s="474">
        <v>287121</v>
      </c>
      <c r="E89" s="474">
        <v>287121</v>
      </c>
      <c r="F89" s="474">
        <v>244262</v>
      </c>
      <c r="G89" s="474">
        <v>42859</v>
      </c>
      <c r="H89" s="474">
        <v>0</v>
      </c>
      <c r="I89" s="474">
        <v>98328</v>
      </c>
      <c r="J89" s="474">
        <v>98328</v>
      </c>
      <c r="K89" s="474">
        <v>98240</v>
      </c>
      <c r="L89" s="474">
        <v>88</v>
      </c>
      <c r="M89" s="474">
        <v>0</v>
      </c>
    </row>
    <row r="90" spans="2:13" ht="19.5" customHeight="1">
      <c r="B90" s="427" t="s">
        <v>730</v>
      </c>
      <c r="C90" s="207" t="s">
        <v>316</v>
      </c>
      <c r="D90" s="474">
        <v>384786</v>
      </c>
      <c r="E90" s="474">
        <v>382535</v>
      </c>
      <c r="F90" s="474">
        <v>314350</v>
      </c>
      <c r="G90" s="474">
        <v>68185</v>
      </c>
      <c r="H90" s="474">
        <v>2251</v>
      </c>
      <c r="I90" s="474">
        <v>160014</v>
      </c>
      <c r="J90" s="474">
        <v>159431</v>
      </c>
      <c r="K90" s="474">
        <v>151450</v>
      </c>
      <c r="L90" s="474">
        <v>7981</v>
      </c>
      <c r="M90" s="474">
        <v>583</v>
      </c>
    </row>
    <row r="91" spans="2:13" ht="19.5" customHeight="1">
      <c r="B91" s="427" t="s">
        <v>731</v>
      </c>
      <c r="C91" s="207" t="s">
        <v>317</v>
      </c>
      <c r="D91" s="474">
        <v>359929</v>
      </c>
      <c r="E91" s="474">
        <v>356227</v>
      </c>
      <c r="F91" s="474">
        <v>306431</v>
      </c>
      <c r="G91" s="474">
        <v>49796</v>
      </c>
      <c r="H91" s="474">
        <v>3702</v>
      </c>
      <c r="I91" s="474">
        <v>155035</v>
      </c>
      <c r="J91" s="474">
        <v>154158</v>
      </c>
      <c r="K91" s="474">
        <v>149585</v>
      </c>
      <c r="L91" s="474">
        <v>4573</v>
      </c>
      <c r="M91" s="474">
        <v>877</v>
      </c>
    </row>
    <row r="92" spans="2:13" ht="19.5" customHeight="1">
      <c r="B92" s="427" t="s">
        <v>732</v>
      </c>
      <c r="C92" s="207" t="s">
        <v>318</v>
      </c>
      <c r="D92" s="474">
        <v>332070</v>
      </c>
      <c r="E92" s="474">
        <v>332070</v>
      </c>
      <c r="F92" s="474">
        <v>284891</v>
      </c>
      <c r="G92" s="474">
        <v>47179</v>
      </c>
      <c r="H92" s="474">
        <v>0</v>
      </c>
      <c r="I92" s="474">
        <v>117493</v>
      </c>
      <c r="J92" s="474">
        <v>117493</v>
      </c>
      <c r="K92" s="474">
        <v>114220</v>
      </c>
      <c r="L92" s="474">
        <v>3273</v>
      </c>
      <c r="M92" s="474">
        <v>0</v>
      </c>
    </row>
    <row r="93" spans="2:13" ht="19.5" customHeight="1">
      <c r="B93" s="427" t="s">
        <v>733</v>
      </c>
      <c r="C93" s="207" t="s">
        <v>319</v>
      </c>
      <c r="D93" s="474">
        <v>351615</v>
      </c>
      <c r="E93" s="474">
        <v>347500</v>
      </c>
      <c r="F93" s="474">
        <v>315070</v>
      </c>
      <c r="G93" s="474">
        <v>32430</v>
      </c>
      <c r="H93" s="474">
        <v>4115</v>
      </c>
      <c r="I93" s="474">
        <v>106171</v>
      </c>
      <c r="J93" s="474">
        <v>106171</v>
      </c>
      <c r="K93" s="474">
        <v>103046</v>
      </c>
      <c r="L93" s="474">
        <v>3125</v>
      </c>
      <c r="M93" s="474">
        <v>0</v>
      </c>
    </row>
    <row r="94" spans="2:13" ht="19.5" customHeight="1">
      <c r="B94" s="427" t="s">
        <v>734</v>
      </c>
      <c r="C94" s="207" t="s">
        <v>320</v>
      </c>
      <c r="D94" s="474">
        <v>352236</v>
      </c>
      <c r="E94" s="474">
        <v>349391</v>
      </c>
      <c r="F94" s="474">
        <v>305443</v>
      </c>
      <c r="G94" s="474">
        <v>43948</v>
      </c>
      <c r="H94" s="474">
        <v>2845</v>
      </c>
      <c r="I94" s="474">
        <v>149795</v>
      </c>
      <c r="J94" s="474">
        <v>149795</v>
      </c>
      <c r="K94" s="474">
        <v>145654</v>
      </c>
      <c r="L94" s="474">
        <v>4141</v>
      </c>
      <c r="M94" s="474">
        <v>0</v>
      </c>
    </row>
    <row r="95" spans="2:13" ht="19.5" customHeight="1">
      <c r="B95" s="427" t="s">
        <v>735</v>
      </c>
      <c r="C95" s="207" t="s">
        <v>321</v>
      </c>
      <c r="D95" s="474">
        <v>388844</v>
      </c>
      <c r="E95" s="474">
        <v>388365</v>
      </c>
      <c r="F95" s="474">
        <v>351569</v>
      </c>
      <c r="G95" s="474">
        <v>36796</v>
      </c>
      <c r="H95" s="474">
        <v>479</v>
      </c>
      <c r="I95" s="474">
        <v>182044</v>
      </c>
      <c r="J95" s="474">
        <v>182044</v>
      </c>
      <c r="K95" s="474">
        <v>179986</v>
      </c>
      <c r="L95" s="474">
        <v>2058</v>
      </c>
      <c r="M95" s="474">
        <v>0</v>
      </c>
    </row>
    <row r="96" spans="2:13" ht="19.5" customHeight="1">
      <c r="B96" s="427" t="s">
        <v>736</v>
      </c>
      <c r="C96" s="207" t="s">
        <v>322</v>
      </c>
      <c r="D96" s="474">
        <v>378078</v>
      </c>
      <c r="E96" s="474">
        <v>362698</v>
      </c>
      <c r="F96" s="474">
        <v>310512</v>
      </c>
      <c r="G96" s="474">
        <v>52186</v>
      </c>
      <c r="H96" s="474">
        <v>15380</v>
      </c>
      <c r="I96" s="474">
        <v>151410</v>
      </c>
      <c r="J96" s="474">
        <v>151410</v>
      </c>
      <c r="K96" s="474">
        <v>131721</v>
      </c>
      <c r="L96" s="474">
        <v>19689</v>
      </c>
      <c r="M96" s="474">
        <v>0</v>
      </c>
    </row>
    <row r="97" spans="2:13" ht="19.5" customHeight="1">
      <c r="B97" s="427" t="s">
        <v>737</v>
      </c>
      <c r="C97" s="446" t="s">
        <v>6</v>
      </c>
      <c r="D97" s="474">
        <v>360263</v>
      </c>
      <c r="E97" s="474">
        <v>342341</v>
      </c>
      <c r="F97" s="474">
        <v>299166</v>
      </c>
      <c r="G97" s="474">
        <v>43175</v>
      </c>
      <c r="H97" s="474">
        <v>17922</v>
      </c>
      <c r="I97" s="474">
        <v>91668</v>
      </c>
      <c r="J97" s="474">
        <v>91156</v>
      </c>
      <c r="K97" s="474">
        <v>88791</v>
      </c>
      <c r="L97" s="474">
        <v>2365</v>
      </c>
      <c r="M97" s="474">
        <v>512</v>
      </c>
    </row>
    <row r="98" spans="2:13" ht="19.5" customHeight="1">
      <c r="B98" s="424" t="s">
        <v>537</v>
      </c>
      <c r="C98" s="521" t="s">
        <v>4</v>
      </c>
      <c r="D98" s="472">
        <v>331734</v>
      </c>
      <c r="E98" s="472">
        <v>325405</v>
      </c>
      <c r="F98" s="472">
        <v>306592</v>
      </c>
      <c r="G98" s="472">
        <v>18813</v>
      </c>
      <c r="H98" s="472">
        <v>6329</v>
      </c>
      <c r="I98" s="472">
        <v>105344</v>
      </c>
      <c r="J98" s="472">
        <v>105344</v>
      </c>
      <c r="K98" s="472">
        <v>104563</v>
      </c>
      <c r="L98" s="472">
        <v>781</v>
      </c>
      <c r="M98" s="472">
        <v>0</v>
      </c>
    </row>
    <row r="99" spans="2:13" ht="19.5" customHeight="1">
      <c r="B99" s="428" t="s">
        <v>538</v>
      </c>
      <c r="C99" s="522" t="s">
        <v>5</v>
      </c>
      <c r="D99" s="476">
        <v>316385</v>
      </c>
      <c r="E99" s="476">
        <v>281764</v>
      </c>
      <c r="F99" s="476">
        <v>260654</v>
      </c>
      <c r="G99" s="476">
        <v>21110</v>
      </c>
      <c r="H99" s="476">
        <v>34621</v>
      </c>
      <c r="I99" s="476">
        <v>101948</v>
      </c>
      <c r="J99" s="476">
        <v>98992</v>
      </c>
      <c r="K99" s="476">
        <v>97444</v>
      </c>
      <c r="L99" s="476">
        <v>1548</v>
      </c>
      <c r="M99" s="476">
        <v>2956</v>
      </c>
    </row>
    <row r="100" spans="2:13" ht="19.5" customHeight="1">
      <c r="B100" s="426" t="s">
        <v>539</v>
      </c>
      <c r="C100" s="206" t="s">
        <v>265</v>
      </c>
      <c r="D100" s="480">
        <v>283586</v>
      </c>
      <c r="E100" s="480">
        <v>283535</v>
      </c>
      <c r="F100" s="480">
        <v>257418</v>
      </c>
      <c r="G100" s="480">
        <v>26117</v>
      </c>
      <c r="H100" s="480">
        <v>51</v>
      </c>
      <c r="I100" s="480">
        <v>91058</v>
      </c>
      <c r="J100" s="480">
        <v>90703</v>
      </c>
      <c r="K100" s="480">
        <v>88868</v>
      </c>
      <c r="L100" s="480">
        <v>1835</v>
      </c>
      <c r="M100" s="480">
        <v>355</v>
      </c>
    </row>
    <row r="101" spans="2:13" ht="19.5" customHeight="1">
      <c r="B101" s="427" t="s">
        <v>540</v>
      </c>
      <c r="C101" s="207" t="s">
        <v>323</v>
      </c>
      <c r="D101" s="474">
        <v>304942</v>
      </c>
      <c r="E101" s="474">
        <v>288546</v>
      </c>
      <c r="F101" s="474">
        <v>271537</v>
      </c>
      <c r="G101" s="474">
        <v>17009</v>
      </c>
      <c r="H101" s="474">
        <v>16396</v>
      </c>
      <c r="I101" s="474">
        <v>77759</v>
      </c>
      <c r="J101" s="474">
        <v>77599</v>
      </c>
      <c r="K101" s="474">
        <v>73292</v>
      </c>
      <c r="L101" s="474">
        <v>4307</v>
      </c>
      <c r="M101" s="474">
        <v>160</v>
      </c>
    </row>
    <row r="102" spans="2:13" ht="19.5" customHeight="1">
      <c r="B102" s="424" t="s">
        <v>541</v>
      </c>
      <c r="C102" s="205" t="s">
        <v>266</v>
      </c>
      <c r="D102" s="472">
        <v>356162</v>
      </c>
      <c r="E102" s="472">
        <v>352275</v>
      </c>
      <c r="F102" s="472">
        <v>317569</v>
      </c>
      <c r="G102" s="472">
        <v>34706</v>
      </c>
      <c r="H102" s="472">
        <v>3887</v>
      </c>
      <c r="I102" s="472">
        <v>123330</v>
      </c>
      <c r="J102" s="472">
        <v>123330</v>
      </c>
      <c r="K102" s="472">
        <v>118572</v>
      </c>
      <c r="L102" s="472">
        <v>4758</v>
      </c>
      <c r="M102" s="472">
        <v>0</v>
      </c>
    </row>
    <row r="103" spans="2:13" ht="19.5" customHeight="1">
      <c r="B103" s="428" t="s">
        <v>542</v>
      </c>
      <c r="C103" s="204" t="s">
        <v>324</v>
      </c>
      <c r="D103" s="476">
        <v>241572</v>
      </c>
      <c r="E103" s="476">
        <v>241572</v>
      </c>
      <c r="F103" s="476">
        <v>222170</v>
      </c>
      <c r="G103" s="476">
        <v>19402</v>
      </c>
      <c r="H103" s="476">
        <v>0</v>
      </c>
      <c r="I103" s="476">
        <v>127893</v>
      </c>
      <c r="J103" s="476">
        <v>127893</v>
      </c>
      <c r="K103" s="476">
        <v>122736</v>
      </c>
      <c r="L103" s="476">
        <v>5157</v>
      </c>
      <c r="M103" s="476">
        <v>0</v>
      </c>
    </row>
    <row r="104" spans="2:13" ht="19.5" customHeight="1">
      <c r="B104" s="426" t="s">
        <v>543</v>
      </c>
      <c r="C104" s="206" t="s">
        <v>325</v>
      </c>
      <c r="D104" s="472">
        <v>211867</v>
      </c>
      <c r="E104" s="472">
        <v>210871</v>
      </c>
      <c r="F104" s="472">
        <v>193586</v>
      </c>
      <c r="G104" s="472">
        <v>17285</v>
      </c>
      <c r="H104" s="472">
        <v>996</v>
      </c>
      <c r="I104" s="472">
        <v>174494</v>
      </c>
      <c r="J104" s="472">
        <v>168011</v>
      </c>
      <c r="K104" s="472">
        <v>166801</v>
      </c>
      <c r="L104" s="472">
        <v>1210</v>
      </c>
      <c r="M104" s="472">
        <v>6483</v>
      </c>
    </row>
    <row r="105" spans="2:13" ht="19.5" customHeight="1">
      <c r="B105" s="427" t="s">
        <v>544</v>
      </c>
      <c r="C105" s="207" t="s">
        <v>326</v>
      </c>
      <c r="D105" s="474">
        <v>225803</v>
      </c>
      <c r="E105" s="474">
        <v>225530</v>
      </c>
      <c r="F105" s="474">
        <v>212378</v>
      </c>
      <c r="G105" s="474">
        <v>13152</v>
      </c>
      <c r="H105" s="474">
        <v>273</v>
      </c>
      <c r="I105" s="474">
        <v>78827</v>
      </c>
      <c r="J105" s="474">
        <v>78827</v>
      </c>
      <c r="K105" s="474">
        <v>77526</v>
      </c>
      <c r="L105" s="474">
        <v>1301</v>
      </c>
      <c r="M105" s="474">
        <v>0</v>
      </c>
    </row>
    <row r="106" spans="2:13" ht="19.5" customHeight="1">
      <c r="B106" s="428" t="s">
        <v>545</v>
      </c>
      <c r="C106" s="204" t="s">
        <v>327</v>
      </c>
      <c r="D106" s="485">
        <v>282569</v>
      </c>
      <c r="E106" s="485">
        <v>277956</v>
      </c>
      <c r="F106" s="485">
        <v>256881</v>
      </c>
      <c r="G106" s="485">
        <v>21075</v>
      </c>
      <c r="H106" s="485">
        <v>4613</v>
      </c>
      <c r="I106" s="485">
        <v>0</v>
      </c>
      <c r="J106" s="485">
        <v>0</v>
      </c>
      <c r="K106" s="485">
        <v>0</v>
      </c>
      <c r="L106" s="485">
        <v>0</v>
      </c>
      <c r="M106" s="485">
        <v>0</v>
      </c>
    </row>
  </sheetData>
  <sheetProtection/>
  <mergeCells count="18">
    <mergeCell ref="E6:E7"/>
    <mergeCell ref="D5:D7"/>
    <mergeCell ref="D58:D60"/>
    <mergeCell ref="I58:I60"/>
    <mergeCell ref="E59:E60"/>
    <mergeCell ref="H59:H60"/>
    <mergeCell ref="H6:H7"/>
    <mergeCell ref="I5:I7"/>
    <mergeCell ref="B4:C7"/>
    <mergeCell ref="B57:C60"/>
    <mergeCell ref="D4:H4"/>
    <mergeCell ref="I4:M4"/>
    <mergeCell ref="D57:H57"/>
    <mergeCell ref="I57:M57"/>
    <mergeCell ref="J6:J7"/>
    <mergeCell ref="M6:M7"/>
    <mergeCell ref="J59:J60"/>
    <mergeCell ref="M59:M60"/>
  </mergeCells>
  <dataValidations count="1">
    <dataValidation type="whole" allowBlank="1" showInputMessage="1" showErrorMessage="1" errorTitle="入力エラー" error="入力した値に誤りがあります" sqref="D8:IV53 C8:C44 C100:C106 D98:IV106 C47:C53 C61:IV97">
      <formula1>-999999999999</formula1>
      <formula2>999999999999</formula2>
    </dataValidation>
  </dataValidations>
  <printOptions horizontalCentered="1"/>
  <pageMargins left="0.31496062992125984" right="0.4724409448818898" top="0.7874015748031497" bottom="0.5905511811023623" header="0" footer="0.3937007874015748"/>
  <pageSetup firstPageNumber="22"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3.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09765625" style="69" customWidth="1"/>
    <col min="2" max="2" width="6.5" style="69" customWidth="1"/>
    <col min="3" max="3" width="38.59765625" style="67" customWidth="1"/>
    <col min="4" max="11" width="11.59765625" style="69" customWidth="1"/>
    <col min="12" max="16384" width="9" style="69" customWidth="1"/>
  </cols>
  <sheetData>
    <row r="1" spans="2:11" ht="18.75">
      <c r="B1" s="64"/>
      <c r="C1" s="201" t="s">
        <v>91</v>
      </c>
      <c r="E1" s="77"/>
      <c r="I1" s="64"/>
      <c r="J1" s="64"/>
      <c r="K1" s="64"/>
    </row>
    <row r="2" spans="2:11" ht="18.75">
      <c r="B2" s="64"/>
      <c r="C2" s="393">
        <v>42826</v>
      </c>
      <c r="E2" s="77"/>
      <c r="I2" s="64"/>
      <c r="J2" s="64"/>
      <c r="K2" s="64"/>
    </row>
    <row r="3" spans="2:10" ht="18" customHeight="1">
      <c r="B3" s="66"/>
      <c r="C3" s="68" t="s">
        <v>582</v>
      </c>
      <c r="E3" s="66"/>
      <c r="F3" s="66"/>
      <c r="G3" s="66"/>
      <c r="H3" s="66"/>
      <c r="I3" s="66"/>
      <c r="J3" s="66"/>
    </row>
    <row r="4" spans="2:11" s="70" customFormat="1" ht="18" customHeight="1">
      <c r="B4" s="683" t="s">
        <v>473</v>
      </c>
      <c r="C4" s="684"/>
      <c r="D4" s="696" t="s">
        <v>346</v>
      </c>
      <c r="E4" s="695"/>
      <c r="F4" s="695"/>
      <c r="G4" s="710"/>
      <c r="H4" s="694" t="s">
        <v>347</v>
      </c>
      <c r="I4" s="695"/>
      <c r="J4" s="695"/>
      <c r="K4" s="710"/>
    </row>
    <row r="5" spans="2:11" s="70" customFormat="1" ht="9.75" customHeight="1">
      <c r="B5" s="685"/>
      <c r="C5" s="686"/>
      <c r="D5" s="717" t="s">
        <v>336</v>
      </c>
      <c r="E5" s="717" t="s">
        <v>351</v>
      </c>
      <c r="F5" s="501"/>
      <c r="G5" s="502"/>
      <c r="H5" s="717" t="s">
        <v>336</v>
      </c>
      <c r="I5" s="717" t="s">
        <v>351</v>
      </c>
      <c r="J5" s="501"/>
      <c r="K5" s="502"/>
    </row>
    <row r="6" spans="2:11" s="70" customFormat="1" ht="36" customHeight="1" thickBot="1">
      <c r="B6" s="687"/>
      <c r="C6" s="688"/>
      <c r="D6" s="718"/>
      <c r="E6" s="718"/>
      <c r="F6" s="78" t="s">
        <v>352</v>
      </c>
      <c r="G6" s="79" t="s">
        <v>353</v>
      </c>
      <c r="H6" s="718"/>
      <c r="I6" s="718"/>
      <c r="J6" s="78" t="s">
        <v>352</v>
      </c>
      <c r="K6" s="79" t="s">
        <v>353</v>
      </c>
    </row>
    <row r="7" spans="2:11" s="208" customFormat="1" ht="12.75" customHeight="1" thickTop="1">
      <c r="B7" s="438"/>
      <c r="C7" s="439"/>
      <c r="D7" s="219" t="s">
        <v>338</v>
      </c>
      <c r="E7" s="220" t="s">
        <v>339</v>
      </c>
      <c r="F7" s="221" t="s">
        <v>339</v>
      </c>
      <c r="G7" s="221" t="s">
        <v>339</v>
      </c>
      <c r="H7" s="221" t="s">
        <v>338</v>
      </c>
      <c r="I7" s="221" t="s">
        <v>339</v>
      </c>
      <c r="J7" s="221" t="s">
        <v>339</v>
      </c>
      <c r="K7" s="219" t="s">
        <v>339</v>
      </c>
    </row>
    <row r="8" spans="2:11" ht="19.5" customHeight="1">
      <c r="B8" s="445" t="s">
        <v>655</v>
      </c>
      <c r="C8" s="437" t="s">
        <v>238</v>
      </c>
      <c r="D8" s="503">
        <v>21</v>
      </c>
      <c r="E8" s="503">
        <v>179.1</v>
      </c>
      <c r="F8" s="503">
        <v>161.8</v>
      </c>
      <c r="G8" s="503">
        <v>17.3</v>
      </c>
      <c r="H8" s="503">
        <v>16.2</v>
      </c>
      <c r="I8" s="503">
        <v>93.2</v>
      </c>
      <c r="J8" s="503">
        <v>91</v>
      </c>
      <c r="K8" s="503">
        <v>2.2</v>
      </c>
    </row>
    <row r="9" spans="2:11" ht="19.5" customHeight="1">
      <c r="B9" s="441" t="s">
        <v>656</v>
      </c>
      <c r="C9" s="202" t="s">
        <v>239</v>
      </c>
      <c r="D9" s="504">
        <v>22.5</v>
      </c>
      <c r="E9" s="505">
        <v>180.2</v>
      </c>
      <c r="F9" s="505">
        <v>171</v>
      </c>
      <c r="G9" s="505">
        <v>9.2</v>
      </c>
      <c r="H9" s="505">
        <v>17.2</v>
      </c>
      <c r="I9" s="505">
        <v>104.7</v>
      </c>
      <c r="J9" s="505">
        <v>103.2</v>
      </c>
      <c r="K9" s="505">
        <v>1.5</v>
      </c>
    </row>
    <row r="10" spans="2:11" ht="19.5" customHeight="1">
      <c r="B10" s="442" t="s">
        <v>657</v>
      </c>
      <c r="C10" s="203" t="s">
        <v>240</v>
      </c>
      <c r="D10" s="506">
        <v>21</v>
      </c>
      <c r="E10" s="507">
        <v>183.7</v>
      </c>
      <c r="F10" s="507">
        <v>163.5</v>
      </c>
      <c r="G10" s="507">
        <v>20.2</v>
      </c>
      <c r="H10" s="507">
        <v>18.5</v>
      </c>
      <c r="I10" s="507">
        <v>118</v>
      </c>
      <c r="J10" s="507">
        <v>114.4</v>
      </c>
      <c r="K10" s="507">
        <v>3.6</v>
      </c>
    </row>
    <row r="11" spans="2:11" ht="19.5" customHeight="1">
      <c r="B11" s="443" t="s">
        <v>658</v>
      </c>
      <c r="C11" s="203" t="s">
        <v>241</v>
      </c>
      <c r="D11" s="506">
        <v>19</v>
      </c>
      <c r="E11" s="507">
        <v>156.3</v>
      </c>
      <c r="F11" s="507">
        <v>146.2</v>
      </c>
      <c r="G11" s="507">
        <v>10.1</v>
      </c>
      <c r="H11" s="507">
        <v>21.3</v>
      </c>
      <c r="I11" s="507">
        <v>126.8</v>
      </c>
      <c r="J11" s="507">
        <v>125.8</v>
      </c>
      <c r="K11" s="507">
        <v>1</v>
      </c>
    </row>
    <row r="12" spans="2:11" ht="19.5" customHeight="1">
      <c r="B12" s="442" t="s">
        <v>659</v>
      </c>
      <c r="C12" s="203" t="s">
        <v>242</v>
      </c>
      <c r="D12" s="506">
        <v>20.7</v>
      </c>
      <c r="E12" s="507">
        <v>168.6</v>
      </c>
      <c r="F12" s="507">
        <v>154.4</v>
      </c>
      <c r="G12" s="507">
        <v>14.2</v>
      </c>
      <c r="H12" s="507">
        <v>8.9</v>
      </c>
      <c r="I12" s="507">
        <v>59.8</v>
      </c>
      <c r="J12" s="507">
        <v>59.1</v>
      </c>
      <c r="K12" s="507">
        <v>0.7</v>
      </c>
    </row>
    <row r="13" spans="2:11" ht="19.5" customHeight="1">
      <c r="B13" s="442" t="s">
        <v>660</v>
      </c>
      <c r="C13" s="203" t="s">
        <v>298</v>
      </c>
      <c r="D13" s="506">
        <v>22.1</v>
      </c>
      <c r="E13" s="507">
        <v>195.7</v>
      </c>
      <c r="F13" s="507">
        <v>162.7</v>
      </c>
      <c r="G13" s="507">
        <v>33</v>
      </c>
      <c r="H13" s="507">
        <v>16.9</v>
      </c>
      <c r="I13" s="507">
        <v>92.4</v>
      </c>
      <c r="J13" s="507">
        <v>86.9</v>
      </c>
      <c r="K13" s="507">
        <v>5.5</v>
      </c>
    </row>
    <row r="14" spans="2:11" ht="19.5" customHeight="1">
      <c r="B14" s="442" t="s">
        <v>661</v>
      </c>
      <c r="C14" s="203" t="s">
        <v>299</v>
      </c>
      <c r="D14" s="506">
        <v>21.7</v>
      </c>
      <c r="E14" s="507">
        <v>179.1</v>
      </c>
      <c r="F14" s="507">
        <v>168.4</v>
      </c>
      <c r="G14" s="507">
        <v>10.7</v>
      </c>
      <c r="H14" s="507">
        <v>17.3</v>
      </c>
      <c r="I14" s="507">
        <v>96.4</v>
      </c>
      <c r="J14" s="507">
        <v>94.5</v>
      </c>
      <c r="K14" s="507">
        <v>1.9</v>
      </c>
    </row>
    <row r="15" spans="2:11" ht="19.5" customHeight="1">
      <c r="B15" s="442" t="s">
        <v>662</v>
      </c>
      <c r="C15" s="203" t="s">
        <v>300</v>
      </c>
      <c r="D15" s="506">
        <v>19.6</v>
      </c>
      <c r="E15" s="507">
        <v>154.1</v>
      </c>
      <c r="F15" s="507">
        <v>140.6</v>
      </c>
      <c r="G15" s="507">
        <v>13.5</v>
      </c>
      <c r="H15" s="507">
        <v>18.1</v>
      </c>
      <c r="I15" s="507">
        <v>118.9</v>
      </c>
      <c r="J15" s="507">
        <v>114.1</v>
      </c>
      <c r="K15" s="507">
        <v>4.8</v>
      </c>
    </row>
    <row r="16" spans="2:11" ht="19.5" customHeight="1">
      <c r="B16" s="442" t="s">
        <v>663</v>
      </c>
      <c r="C16" s="203" t="s">
        <v>301</v>
      </c>
      <c r="D16" s="506">
        <v>21</v>
      </c>
      <c r="E16" s="507">
        <v>176</v>
      </c>
      <c r="F16" s="507">
        <v>161.3</v>
      </c>
      <c r="G16" s="507">
        <v>14.7</v>
      </c>
      <c r="H16" s="507">
        <v>16.2</v>
      </c>
      <c r="I16" s="507">
        <v>107.5</v>
      </c>
      <c r="J16" s="507">
        <v>104.2</v>
      </c>
      <c r="K16" s="507">
        <v>3.3</v>
      </c>
    </row>
    <row r="17" spans="2:11" ht="19.5" customHeight="1">
      <c r="B17" s="442" t="s">
        <v>664</v>
      </c>
      <c r="C17" s="203" t="s">
        <v>302</v>
      </c>
      <c r="D17" s="506">
        <v>21</v>
      </c>
      <c r="E17" s="507">
        <v>178.1</v>
      </c>
      <c r="F17" s="507">
        <v>166.2</v>
      </c>
      <c r="G17" s="507">
        <v>11.9</v>
      </c>
      <c r="H17" s="507">
        <v>18.2</v>
      </c>
      <c r="I17" s="507">
        <v>99.5</v>
      </c>
      <c r="J17" s="507">
        <v>96.7</v>
      </c>
      <c r="K17" s="507">
        <v>2.8</v>
      </c>
    </row>
    <row r="18" spans="2:11" ht="19.5" customHeight="1">
      <c r="B18" s="442" t="s">
        <v>665</v>
      </c>
      <c r="C18" s="203" t="s">
        <v>303</v>
      </c>
      <c r="D18" s="506">
        <v>22.3</v>
      </c>
      <c r="E18" s="507">
        <v>194.7</v>
      </c>
      <c r="F18" s="507">
        <v>178.2</v>
      </c>
      <c r="G18" s="507">
        <v>16.5</v>
      </c>
      <c r="H18" s="507">
        <v>14.1</v>
      </c>
      <c r="I18" s="507">
        <v>74.6</v>
      </c>
      <c r="J18" s="507">
        <v>73.1</v>
      </c>
      <c r="K18" s="507">
        <v>1.5</v>
      </c>
    </row>
    <row r="19" spans="2:11" ht="19.5" customHeight="1">
      <c r="B19" s="442" t="s">
        <v>666</v>
      </c>
      <c r="C19" s="203" t="s">
        <v>304</v>
      </c>
      <c r="D19" s="506">
        <v>21.9</v>
      </c>
      <c r="E19" s="507">
        <v>177.3</v>
      </c>
      <c r="F19" s="507">
        <v>166.9</v>
      </c>
      <c r="G19" s="507">
        <v>10.4</v>
      </c>
      <c r="H19" s="507">
        <v>14.8</v>
      </c>
      <c r="I19" s="507">
        <v>94.1</v>
      </c>
      <c r="J19" s="507">
        <v>89.9</v>
      </c>
      <c r="K19" s="507">
        <v>4.2</v>
      </c>
    </row>
    <row r="20" spans="2:11" ht="19.5" customHeight="1">
      <c r="B20" s="442" t="s">
        <v>667</v>
      </c>
      <c r="C20" s="203" t="s">
        <v>305</v>
      </c>
      <c r="D20" s="506">
        <v>19.1</v>
      </c>
      <c r="E20" s="507">
        <v>180.3</v>
      </c>
      <c r="F20" s="507">
        <v>142.5</v>
      </c>
      <c r="G20" s="507">
        <v>37.8</v>
      </c>
      <c r="H20" s="507">
        <v>13.5</v>
      </c>
      <c r="I20" s="507">
        <v>63</v>
      </c>
      <c r="J20" s="507">
        <v>62.1</v>
      </c>
      <c r="K20" s="507">
        <v>0.9</v>
      </c>
    </row>
    <row r="21" spans="2:11" ht="19.5" customHeight="1">
      <c r="B21" s="442" t="s">
        <v>668</v>
      </c>
      <c r="C21" s="203" t="s">
        <v>306</v>
      </c>
      <c r="D21" s="506">
        <v>20.5</v>
      </c>
      <c r="E21" s="507">
        <v>165.8</v>
      </c>
      <c r="F21" s="507">
        <v>157.9</v>
      </c>
      <c r="G21" s="507">
        <v>7.9</v>
      </c>
      <c r="H21" s="507">
        <v>15.7</v>
      </c>
      <c r="I21" s="507">
        <v>102.4</v>
      </c>
      <c r="J21" s="507">
        <v>100.4</v>
      </c>
      <c r="K21" s="507">
        <v>2</v>
      </c>
    </row>
    <row r="22" spans="2:11" ht="19.5" customHeight="1">
      <c r="B22" s="442" t="s">
        <v>669</v>
      </c>
      <c r="C22" s="203" t="s">
        <v>243</v>
      </c>
      <c r="D22" s="506">
        <v>20.4</v>
      </c>
      <c r="E22" s="507">
        <v>164.1</v>
      </c>
      <c r="F22" s="507">
        <v>157.6</v>
      </c>
      <c r="G22" s="507">
        <v>6.5</v>
      </c>
      <c r="H22" s="507">
        <v>14.8</v>
      </c>
      <c r="I22" s="507">
        <v>112</v>
      </c>
      <c r="J22" s="507">
        <v>106</v>
      </c>
      <c r="K22" s="507">
        <v>6</v>
      </c>
    </row>
    <row r="23" spans="2:11" ht="19.5" customHeight="1">
      <c r="B23" s="444" t="s">
        <v>670</v>
      </c>
      <c r="C23" s="204" t="s">
        <v>307</v>
      </c>
      <c r="D23" s="508">
        <v>20.4</v>
      </c>
      <c r="E23" s="509">
        <v>171.8</v>
      </c>
      <c r="F23" s="509">
        <v>159.7</v>
      </c>
      <c r="G23" s="509">
        <v>12.1</v>
      </c>
      <c r="H23" s="509">
        <v>17.5</v>
      </c>
      <c r="I23" s="509">
        <v>90</v>
      </c>
      <c r="J23" s="509">
        <v>89.2</v>
      </c>
      <c r="K23" s="509">
        <v>0.8</v>
      </c>
    </row>
    <row r="24" spans="2:11" ht="19.5" customHeight="1">
      <c r="B24" s="424" t="s">
        <v>671</v>
      </c>
      <c r="C24" s="205" t="s">
        <v>308</v>
      </c>
      <c r="D24" s="505">
        <v>21.5</v>
      </c>
      <c r="E24" s="505">
        <v>183.8</v>
      </c>
      <c r="F24" s="505">
        <v>164.4</v>
      </c>
      <c r="G24" s="505">
        <v>19.4</v>
      </c>
      <c r="H24" s="505">
        <v>18.3</v>
      </c>
      <c r="I24" s="505">
        <v>114.9</v>
      </c>
      <c r="J24" s="505">
        <v>112.6</v>
      </c>
      <c r="K24" s="505">
        <v>2.3</v>
      </c>
    </row>
    <row r="25" spans="2:11" ht="19.5" customHeight="1">
      <c r="B25" s="425" t="s">
        <v>672</v>
      </c>
      <c r="C25" s="203" t="s">
        <v>245</v>
      </c>
      <c r="D25" s="510">
        <v>21.6</v>
      </c>
      <c r="E25" s="510">
        <v>180.8</v>
      </c>
      <c r="F25" s="510">
        <v>170.9</v>
      </c>
      <c r="G25" s="510">
        <v>9.9</v>
      </c>
      <c r="H25" s="510">
        <v>15.7</v>
      </c>
      <c r="I25" s="510">
        <v>111.8</v>
      </c>
      <c r="J25" s="510">
        <v>111.7</v>
      </c>
      <c r="K25" s="510">
        <v>0.1</v>
      </c>
    </row>
    <row r="26" spans="2:11" ht="19.5" customHeight="1">
      <c r="B26" s="426" t="s">
        <v>673</v>
      </c>
      <c r="C26" s="206" t="s">
        <v>309</v>
      </c>
      <c r="D26" s="503">
        <v>22.2</v>
      </c>
      <c r="E26" s="503">
        <v>187.2</v>
      </c>
      <c r="F26" s="503">
        <v>179</v>
      </c>
      <c r="G26" s="503">
        <v>8.2</v>
      </c>
      <c r="H26" s="503">
        <v>23.8</v>
      </c>
      <c r="I26" s="503">
        <v>165.5</v>
      </c>
      <c r="J26" s="503">
        <v>165.1</v>
      </c>
      <c r="K26" s="503">
        <v>0.4</v>
      </c>
    </row>
    <row r="27" spans="2:11" ht="19.5" customHeight="1">
      <c r="B27" s="427" t="s">
        <v>674</v>
      </c>
      <c r="C27" s="207" t="s">
        <v>310</v>
      </c>
      <c r="D27" s="507">
        <v>21.5</v>
      </c>
      <c r="E27" s="507">
        <v>188.1</v>
      </c>
      <c r="F27" s="507">
        <v>176</v>
      </c>
      <c r="G27" s="507">
        <v>12.1</v>
      </c>
      <c r="H27" s="507">
        <v>18.5</v>
      </c>
      <c r="I27" s="507">
        <v>128.7</v>
      </c>
      <c r="J27" s="507">
        <v>122.8</v>
      </c>
      <c r="K27" s="507">
        <v>5.9</v>
      </c>
    </row>
    <row r="28" spans="2:11" ht="19.5" customHeight="1">
      <c r="B28" s="427" t="s">
        <v>675</v>
      </c>
      <c r="C28" s="207" t="s">
        <v>311</v>
      </c>
      <c r="D28" s="507">
        <v>21.3</v>
      </c>
      <c r="E28" s="507">
        <v>183.8</v>
      </c>
      <c r="F28" s="507">
        <v>160.8</v>
      </c>
      <c r="G28" s="507">
        <v>23</v>
      </c>
      <c r="H28" s="507">
        <v>21.5</v>
      </c>
      <c r="I28" s="507">
        <v>122.5</v>
      </c>
      <c r="J28" s="507">
        <v>121.3</v>
      </c>
      <c r="K28" s="507">
        <v>1.2</v>
      </c>
    </row>
    <row r="29" spans="2:11" ht="19.5" customHeight="1">
      <c r="B29" s="427" t="s">
        <v>676</v>
      </c>
      <c r="C29" s="207" t="s">
        <v>249</v>
      </c>
      <c r="D29" s="507">
        <v>21.3</v>
      </c>
      <c r="E29" s="507">
        <v>191.9</v>
      </c>
      <c r="F29" s="507">
        <v>170</v>
      </c>
      <c r="G29" s="507">
        <v>21.9</v>
      </c>
      <c r="H29" s="507">
        <v>19</v>
      </c>
      <c r="I29" s="507">
        <v>132.6</v>
      </c>
      <c r="J29" s="507">
        <v>125.5</v>
      </c>
      <c r="K29" s="507">
        <v>7.1</v>
      </c>
    </row>
    <row r="30" spans="2:11" ht="19.5" customHeight="1">
      <c r="B30" s="427" t="s">
        <v>677</v>
      </c>
      <c r="C30" s="207" t="s">
        <v>312</v>
      </c>
      <c r="D30" s="507">
        <v>20.5</v>
      </c>
      <c r="E30" s="507">
        <v>170.1</v>
      </c>
      <c r="F30" s="507">
        <v>155.3</v>
      </c>
      <c r="G30" s="507">
        <v>14.8</v>
      </c>
      <c r="H30" s="507">
        <v>19.9</v>
      </c>
      <c r="I30" s="507">
        <v>140</v>
      </c>
      <c r="J30" s="507">
        <v>137.2</v>
      </c>
      <c r="K30" s="507">
        <v>2.8</v>
      </c>
    </row>
    <row r="31" spans="2:11" ht="19.5" customHeight="1">
      <c r="B31" s="427" t="s">
        <v>678</v>
      </c>
      <c r="C31" s="207" t="s">
        <v>313</v>
      </c>
      <c r="D31" s="507">
        <v>22.3</v>
      </c>
      <c r="E31" s="507">
        <v>202.1</v>
      </c>
      <c r="F31" s="507">
        <v>178.5</v>
      </c>
      <c r="G31" s="507">
        <v>23.6</v>
      </c>
      <c r="H31" s="507">
        <v>19.4</v>
      </c>
      <c r="I31" s="507">
        <v>145.4</v>
      </c>
      <c r="J31" s="507">
        <v>129.2</v>
      </c>
      <c r="K31" s="507">
        <v>16.2</v>
      </c>
    </row>
    <row r="32" spans="2:11" ht="19.5" customHeight="1">
      <c r="B32" s="427" t="s">
        <v>679</v>
      </c>
      <c r="C32" s="207" t="s">
        <v>314</v>
      </c>
      <c r="D32" s="507">
        <v>20.3</v>
      </c>
      <c r="E32" s="507">
        <v>181.4</v>
      </c>
      <c r="F32" s="507">
        <v>157.6</v>
      </c>
      <c r="G32" s="507">
        <v>23.8</v>
      </c>
      <c r="H32" s="507">
        <v>19.7</v>
      </c>
      <c r="I32" s="507">
        <v>113.9</v>
      </c>
      <c r="J32" s="507">
        <v>112.4</v>
      </c>
      <c r="K32" s="507">
        <v>1.5</v>
      </c>
    </row>
    <row r="33" spans="2:11" ht="19.5" customHeight="1">
      <c r="B33" s="427" t="s">
        <v>680</v>
      </c>
      <c r="C33" s="207" t="s">
        <v>315</v>
      </c>
      <c r="D33" s="507">
        <v>21.4</v>
      </c>
      <c r="E33" s="507">
        <v>179.7</v>
      </c>
      <c r="F33" s="507">
        <v>165</v>
      </c>
      <c r="G33" s="507">
        <v>14.7</v>
      </c>
      <c r="H33" s="507">
        <v>9.3</v>
      </c>
      <c r="I33" s="507">
        <v>57.4</v>
      </c>
      <c r="J33" s="507">
        <v>57.2</v>
      </c>
      <c r="K33" s="507">
        <v>0.2</v>
      </c>
    </row>
    <row r="34" spans="2:11" ht="19.5" customHeight="1">
      <c r="B34" s="427" t="s">
        <v>681</v>
      </c>
      <c r="C34" s="207" t="s">
        <v>254</v>
      </c>
      <c r="D34" s="507">
        <v>21.6</v>
      </c>
      <c r="E34" s="507">
        <v>201.9</v>
      </c>
      <c r="F34" s="507">
        <v>169.5</v>
      </c>
      <c r="G34" s="507">
        <v>32.4</v>
      </c>
      <c r="H34" s="507">
        <v>20.1</v>
      </c>
      <c r="I34" s="507">
        <v>120.5</v>
      </c>
      <c r="J34" s="507">
        <v>120.2</v>
      </c>
      <c r="K34" s="507">
        <v>0.3</v>
      </c>
    </row>
    <row r="35" spans="2:11" ht="19.5" customHeight="1">
      <c r="B35" s="427" t="s">
        <v>682</v>
      </c>
      <c r="C35" s="207" t="s">
        <v>255</v>
      </c>
      <c r="D35" s="507">
        <v>20.8</v>
      </c>
      <c r="E35" s="507">
        <v>175.5</v>
      </c>
      <c r="F35" s="507">
        <v>155</v>
      </c>
      <c r="G35" s="507">
        <v>20.5</v>
      </c>
      <c r="H35" s="507">
        <v>15.9</v>
      </c>
      <c r="I35" s="507">
        <v>114.5</v>
      </c>
      <c r="J35" s="507">
        <v>113.6</v>
      </c>
      <c r="K35" s="507">
        <v>0.9</v>
      </c>
    </row>
    <row r="36" spans="2:11" ht="19.5" customHeight="1">
      <c r="B36" s="427" t="s">
        <v>683</v>
      </c>
      <c r="C36" s="207" t="s">
        <v>256</v>
      </c>
      <c r="D36" s="507">
        <v>22.3</v>
      </c>
      <c r="E36" s="507">
        <v>194.9</v>
      </c>
      <c r="F36" s="507">
        <v>171.1</v>
      </c>
      <c r="G36" s="507">
        <v>23.8</v>
      </c>
      <c r="H36" s="507">
        <v>17.5</v>
      </c>
      <c r="I36" s="507">
        <v>104.1</v>
      </c>
      <c r="J36" s="507">
        <v>104.1</v>
      </c>
      <c r="K36" s="507">
        <v>0</v>
      </c>
    </row>
    <row r="37" spans="2:11" ht="19.5" customHeight="1">
      <c r="B37" s="427" t="s">
        <v>684</v>
      </c>
      <c r="C37" s="207" t="s">
        <v>316</v>
      </c>
      <c r="D37" s="507">
        <v>20.9</v>
      </c>
      <c r="E37" s="507">
        <v>185.5</v>
      </c>
      <c r="F37" s="507">
        <v>158.2</v>
      </c>
      <c r="G37" s="507">
        <v>27.3</v>
      </c>
      <c r="H37" s="507">
        <v>15.9</v>
      </c>
      <c r="I37" s="507">
        <v>114.2</v>
      </c>
      <c r="J37" s="507">
        <v>111</v>
      </c>
      <c r="K37" s="507">
        <v>3.2</v>
      </c>
    </row>
    <row r="38" spans="2:11" ht="19.5" customHeight="1">
      <c r="B38" s="427" t="s">
        <v>685</v>
      </c>
      <c r="C38" s="207" t="s">
        <v>317</v>
      </c>
      <c r="D38" s="507">
        <v>21.7</v>
      </c>
      <c r="E38" s="507">
        <v>194</v>
      </c>
      <c r="F38" s="507">
        <v>171.5</v>
      </c>
      <c r="G38" s="507">
        <v>22.5</v>
      </c>
      <c r="H38" s="507">
        <v>19.2</v>
      </c>
      <c r="I38" s="507">
        <v>112.9</v>
      </c>
      <c r="J38" s="507">
        <v>111.7</v>
      </c>
      <c r="K38" s="507">
        <v>1.2</v>
      </c>
    </row>
    <row r="39" spans="2:11" ht="19.5" customHeight="1">
      <c r="B39" s="427" t="s">
        <v>686</v>
      </c>
      <c r="C39" s="207" t="s">
        <v>318</v>
      </c>
      <c r="D39" s="507">
        <v>20.7</v>
      </c>
      <c r="E39" s="507">
        <v>178.4</v>
      </c>
      <c r="F39" s="507">
        <v>159.1</v>
      </c>
      <c r="G39" s="507">
        <v>19.3</v>
      </c>
      <c r="H39" s="507">
        <v>18.1</v>
      </c>
      <c r="I39" s="507">
        <v>117.7</v>
      </c>
      <c r="J39" s="507">
        <v>114.5</v>
      </c>
      <c r="K39" s="507">
        <v>3.2</v>
      </c>
    </row>
    <row r="40" spans="2:11" ht="19.5" customHeight="1">
      <c r="B40" s="427" t="s">
        <v>687</v>
      </c>
      <c r="C40" s="207" t="s">
        <v>319</v>
      </c>
      <c r="D40" s="507">
        <v>20.5</v>
      </c>
      <c r="E40" s="507">
        <v>177.5</v>
      </c>
      <c r="F40" s="507">
        <v>160</v>
      </c>
      <c r="G40" s="507">
        <v>17.5</v>
      </c>
      <c r="H40" s="507">
        <v>19.2</v>
      </c>
      <c r="I40" s="507">
        <v>121.2</v>
      </c>
      <c r="J40" s="507">
        <v>118.9</v>
      </c>
      <c r="K40" s="507">
        <v>2.3</v>
      </c>
    </row>
    <row r="41" spans="2:11" ht="19.5" customHeight="1">
      <c r="B41" s="427" t="s">
        <v>696</v>
      </c>
      <c r="C41" s="207" t="s">
        <v>320</v>
      </c>
      <c r="D41" s="507">
        <v>20.2</v>
      </c>
      <c r="E41" s="507">
        <v>173.8</v>
      </c>
      <c r="F41" s="507">
        <v>158.2</v>
      </c>
      <c r="G41" s="507">
        <v>15.6</v>
      </c>
      <c r="H41" s="507">
        <v>19.2</v>
      </c>
      <c r="I41" s="507">
        <v>113.6</v>
      </c>
      <c r="J41" s="507">
        <v>112.3</v>
      </c>
      <c r="K41" s="507">
        <v>1.3</v>
      </c>
    </row>
    <row r="42" spans="2:11" ht="19.5" customHeight="1">
      <c r="B42" s="427" t="s">
        <v>697</v>
      </c>
      <c r="C42" s="207" t="s">
        <v>321</v>
      </c>
      <c r="D42" s="507">
        <v>19.5</v>
      </c>
      <c r="E42" s="507">
        <v>167.7</v>
      </c>
      <c r="F42" s="507">
        <v>150.7</v>
      </c>
      <c r="G42" s="507">
        <v>17</v>
      </c>
      <c r="H42" s="507">
        <v>18.5</v>
      </c>
      <c r="I42" s="507">
        <v>119.1</v>
      </c>
      <c r="J42" s="507">
        <v>118.4</v>
      </c>
      <c r="K42" s="507">
        <v>0.7</v>
      </c>
    </row>
    <row r="43" spans="2:11" ht="19.5" customHeight="1">
      <c r="B43" s="427" t="s">
        <v>698</v>
      </c>
      <c r="C43" s="207" t="s">
        <v>322</v>
      </c>
      <c r="D43" s="507">
        <v>20.6</v>
      </c>
      <c r="E43" s="507">
        <v>184.9</v>
      </c>
      <c r="F43" s="507">
        <v>162.8</v>
      </c>
      <c r="G43" s="507">
        <v>22.1</v>
      </c>
      <c r="H43" s="507">
        <v>19.1</v>
      </c>
      <c r="I43" s="507">
        <v>122.4</v>
      </c>
      <c r="J43" s="507">
        <v>114.5</v>
      </c>
      <c r="K43" s="507">
        <v>7.9</v>
      </c>
    </row>
    <row r="44" spans="2:11" ht="19.5" customHeight="1">
      <c r="B44" s="427" t="s">
        <v>699</v>
      </c>
      <c r="C44" s="446" t="s">
        <v>6</v>
      </c>
      <c r="D44" s="507">
        <v>20.7</v>
      </c>
      <c r="E44" s="507">
        <v>168.9</v>
      </c>
      <c r="F44" s="507">
        <v>151.5</v>
      </c>
      <c r="G44" s="507">
        <v>17.4</v>
      </c>
      <c r="H44" s="507">
        <v>16.9</v>
      </c>
      <c r="I44" s="507">
        <v>100.2</v>
      </c>
      <c r="J44" s="507">
        <v>98.6</v>
      </c>
      <c r="K44" s="507">
        <v>1.6</v>
      </c>
    </row>
    <row r="45" spans="2:11" ht="19.5" customHeight="1">
      <c r="B45" s="424" t="s">
        <v>537</v>
      </c>
      <c r="C45" s="521" t="s">
        <v>4</v>
      </c>
      <c r="D45" s="505">
        <v>21.4</v>
      </c>
      <c r="E45" s="505">
        <v>175.3</v>
      </c>
      <c r="F45" s="505">
        <v>165.5</v>
      </c>
      <c r="G45" s="505">
        <v>9.8</v>
      </c>
      <c r="H45" s="505">
        <v>16.1</v>
      </c>
      <c r="I45" s="505">
        <v>99.3</v>
      </c>
      <c r="J45" s="505">
        <v>98.6</v>
      </c>
      <c r="K45" s="505">
        <v>0.7</v>
      </c>
    </row>
    <row r="46" spans="2:11" ht="19.5" customHeight="1">
      <c r="B46" s="428" t="s">
        <v>538</v>
      </c>
      <c r="C46" s="522" t="s">
        <v>5</v>
      </c>
      <c r="D46" s="509">
        <v>22.1</v>
      </c>
      <c r="E46" s="509">
        <v>183.5</v>
      </c>
      <c r="F46" s="509">
        <v>171.8</v>
      </c>
      <c r="G46" s="509">
        <v>11.7</v>
      </c>
      <c r="H46" s="509">
        <v>17.4</v>
      </c>
      <c r="I46" s="509">
        <v>96</v>
      </c>
      <c r="J46" s="509">
        <v>94</v>
      </c>
      <c r="K46" s="509">
        <v>2</v>
      </c>
    </row>
    <row r="47" spans="2:11" ht="19.5" customHeight="1">
      <c r="B47" s="426" t="s">
        <v>539</v>
      </c>
      <c r="C47" s="206" t="s">
        <v>265</v>
      </c>
      <c r="D47" s="505">
        <v>22.2</v>
      </c>
      <c r="E47" s="505">
        <v>197</v>
      </c>
      <c r="F47" s="505">
        <v>174.6</v>
      </c>
      <c r="G47" s="505">
        <v>22.4</v>
      </c>
      <c r="H47" s="505">
        <v>16.2</v>
      </c>
      <c r="I47" s="505">
        <v>86.2</v>
      </c>
      <c r="J47" s="505">
        <v>84.7</v>
      </c>
      <c r="K47" s="505">
        <v>1.5</v>
      </c>
    </row>
    <row r="48" spans="2:11" ht="19.5" customHeight="1">
      <c r="B48" s="427" t="s">
        <v>540</v>
      </c>
      <c r="C48" s="207" t="s">
        <v>323</v>
      </c>
      <c r="D48" s="509">
        <v>22.4</v>
      </c>
      <c r="E48" s="509">
        <v>193</v>
      </c>
      <c r="F48" s="509">
        <v>180.6</v>
      </c>
      <c r="G48" s="509">
        <v>12.4</v>
      </c>
      <c r="H48" s="509">
        <v>13.6</v>
      </c>
      <c r="I48" s="509">
        <v>71.7</v>
      </c>
      <c r="J48" s="509">
        <v>70.2</v>
      </c>
      <c r="K48" s="509">
        <v>1.5</v>
      </c>
    </row>
    <row r="49" spans="2:11" ht="19.5" customHeight="1">
      <c r="B49" s="424" t="s">
        <v>541</v>
      </c>
      <c r="C49" s="205" t="s">
        <v>266</v>
      </c>
      <c r="D49" s="503">
        <v>21.1</v>
      </c>
      <c r="E49" s="503">
        <v>168.7</v>
      </c>
      <c r="F49" s="503">
        <v>160.7</v>
      </c>
      <c r="G49" s="503">
        <v>8</v>
      </c>
      <c r="H49" s="503">
        <v>14</v>
      </c>
      <c r="I49" s="503">
        <v>78.4</v>
      </c>
      <c r="J49" s="503">
        <v>77.4</v>
      </c>
      <c r="K49" s="503">
        <v>1</v>
      </c>
    </row>
    <row r="50" spans="2:11" ht="19.5" customHeight="1">
      <c r="B50" s="428" t="s">
        <v>542</v>
      </c>
      <c r="C50" s="204" t="s">
        <v>324</v>
      </c>
      <c r="D50" s="507">
        <v>19.9</v>
      </c>
      <c r="E50" s="507">
        <v>163</v>
      </c>
      <c r="F50" s="507">
        <v>155.3</v>
      </c>
      <c r="G50" s="507">
        <v>7.7</v>
      </c>
      <c r="H50" s="507">
        <v>16.6</v>
      </c>
      <c r="I50" s="507">
        <v>115.6</v>
      </c>
      <c r="J50" s="507">
        <v>113</v>
      </c>
      <c r="K50" s="507">
        <v>2.6</v>
      </c>
    </row>
    <row r="51" spans="2:11" ht="19.5" customHeight="1">
      <c r="B51" s="426" t="s">
        <v>543</v>
      </c>
      <c r="C51" s="206" t="s">
        <v>325</v>
      </c>
      <c r="D51" s="505">
        <v>17.9</v>
      </c>
      <c r="E51" s="505">
        <v>143.8</v>
      </c>
      <c r="F51" s="505">
        <v>133.3</v>
      </c>
      <c r="G51" s="505">
        <v>10.5</v>
      </c>
      <c r="H51" s="505">
        <v>17</v>
      </c>
      <c r="I51" s="505">
        <v>115.1</v>
      </c>
      <c r="J51" s="505">
        <v>114.2</v>
      </c>
      <c r="K51" s="505">
        <v>0.9</v>
      </c>
    </row>
    <row r="52" spans="2:11" ht="19.5" customHeight="1">
      <c r="B52" s="427" t="s">
        <v>544</v>
      </c>
      <c r="C52" s="207" t="s">
        <v>326</v>
      </c>
      <c r="D52" s="507">
        <v>20.1</v>
      </c>
      <c r="E52" s="507">
        <v>165.6</v>
      </c>
      <c r="F52" s="507">
        <v>152.7</v>
      </c>
      <c r="G52" s="507">
        <v>12.9</v>
      </c>
      <c r="H52" s="507">
        <v>17.5</v>
      </c>
      <c r="I52" s="507">
        <v>84.5</v>
      </c>
      <c r="J52" s="507">
        <v>83.8</v>
      </c>
      <c r="K52" s="507">
        <v>0.7</v>
      </c>
    </row>
    <row r="53" spans="2:13" ht="19.5" customHeight="1">
      <c r="B53" s="428" t="s">
        <v>545</v>
      </c>
      <c r="C53" s="204" t="s">
        <v>327</v>
      </c>
      <c r="D53" s="509">
        <v>23.2</v>
      </c>
      <c r="E53" s="509">
        <v>206.5</v>
      </c>
      <c r="F53" s="509">
        <v>193.8</v>
      </c>
      <c r="G53" s="509">
        <v>12.7</v>
      </c>
      <c r="H53" s="509">
        <v>18.2</v>
      </c>
      <c r="I53" s="509">
        <v>113.3</v>
      </c>
      <c r="J53" s="509">
        <v>112.2</v>
      </c>
      <c r="K53" s="509">
        <v>1.1</v>
      </c>
      <c r="M53" s="511"/>
    </row>
    <row r="54" spans="2:11" ht="18.75">
      <c r="B54" s="64"/>
      <c r="C54" s="201" t="s">
        <v>90</v>
      </c>
      <c r="E54" s="77"/>
      <c r="I54" s="64"/>
      <c r="J54" s="64"/>
      <c r="K54" s="64"/>
    </row>
    <row r="55" spans="2:11" ht="18.75">
      <c r="B55" s="64"/>
      <c r="C55" s="393">
        <v>42826</v>
      </c>
      <c r="E55" s="77"/>
      <c r="I55" s="64"/>
      <c r="J55" s="64"/>
      <c r="K55" s="64"/>
    </row>
    <row r="56" spans="2:10" ht="18" customHeight="1">
      <c r="B56" s="66"/>
      <c r="C56" s="68" t="s">
        <v>546</v>
      </c>
      <c r="E56" s="66"/>
      <c r="F56" s="66"/>
      <c r="G56" s="66"/>
      <c r="H56" s="66"/>
      <c r="I56" s="66"/>
      <c r="J56" s="66"/>
    </row>
    <row r="57" spans="2:11" s="70" customFormat="1" ht="18" customHeight="1">
      <c r="B57" s="683" t="s">
        <v>473</v>
      </c>
      <c r="C57" s="684"/>
      <c r="D57" s="696" t="s">
        <v>346</v>
      </c>
      <c r="E57" s="695"/>
      <c r="F57" s="695"/>
      <c r="G57" s="710"/>
      <c r="H57" s="694" t="s">
        <v>347</v>
      </c>
      <c r="I57" s="695"/>
      <c r="J57" s="695"/>
      <c r="K57" s="710"/>
    </row>
    <row r="58" spans="2:11" s="70" customFormat="1" ht="9.75" customHeight="1">
      <c r="B58" s="685"/>
      <c r="C58" s="686"/>
      <c r="D58" s="717" t="s">
        <v>336</v>
      </c>
      <c r="E58" s="717" t="s">
        <v>351</v>
      </c>
      <c r="F58" s="501"/>
      <c r="G58" s="502"/>
      <c r="H58" s="717" t="s">
        <v>336</v>
      </c>
      <c r="I58" s="717" t="s">
        <v>351</v>
      </c>
      <c r="J58" s="501"/>
      <c r="K58" s="502"/>
    </row>
    <row r="59" spans="2:11" s="70" customFormat="1" ht="36" customHeight="1" thickBot="1">
      <c r="B59" s="687"/>
      <c r="C59" s="688"/>
      <c r="D59" s="718"/>
      <c r="E59" s="718"/>
      <c r="F59" s="78" t="s">
        <v>352</v>
      </c>
      <c r="G59" s="79" t="s">
        <v>353</v>
      </c>
      <c r="H59" s="718"/>
      <c r="I59" s="718"/>
      <c r="J59" s="78" t="s">
        <v>352</v>
      </c>
      <c r="K59" s="79" t="s">
        <v>353</v>
      </c>
    </row>
    <row r="60" spans="2:11" s="70" customFormat="1" ht="12" customHeight="1" thickTop="1">
      <c r="B60" s="438"/>
      <c r="C60" s="439"/>
      <c r="D60" s="219" t="s">
        <v>338</v>
      </c>
      <c r="E60" s="220" t="s">
        <v>339</v>
      </c>
      <c r="F60" s="221" t="s">
        <v>339</v>
      </c>
      <c r="G60" s="221" t="s">
        <v>339</v>
      </c>
      <c r="H60" s="221" t="s">
        <v>338</v>
      </c>
      <c r="I60" s="221" t="s">
        <v>339</v>
      </c>
      <c r="J60" s="221" t="s">
        <v>339</v>
      </c>
      <c r="K60" s="219" t="s">
        <v>339</v>
      </c>
    </row>
    <row r="61" spans="2:11" ht="19.5" customHeight="1">
      <c r="B61" s="445" t="s">
        <v>655</v>
      </c>
      <c r="C61" s="437" t="s">
        <v>238</v>
      </c>
      <c r="D61" s="503">
        <v>20.6</v>
      </c>
      <c r="E61" s="503">
        <v>178.1</v>
      </c>
      <c r="F61" s="503">
        <v>158.6</v>
      </c>
      <c r="G61" s="503">
        <v>19.5</v>
      </c>
      <c r="H61" s="503">
        <v>17</v>
      </c>
      <c r="I61" s="503">
        <v>102.1</v>
      </c>
      <c r="J61" s="503">
        <v>99</v>
      </c>
      <c r="K61" s="503">
        <v>3.1</v>
      </c>
    </row>
    <row r="62" spans="2:11" ht="19.5" customHeight="1">
      <c r="B62" s="441" t="s">
        <v>656</v>
      </c>
      <c r="C62" s="202" t="s">
        <v>239</v>
      </c>
      <c r="D62" s="504">
        <v>23.6</v>
      </c>
      <c r="E62" s="505">
        <v>188.6</v>
      </c>
      <c r="F62" s="505">
        <v>174.6</v>
      </c>
      <c r="G62" s="505">
        <v>14</v>
      </c>
      <c r="H62" s="505">
        <v>15.9</v>
      </c>
      <c r="I62" s="505">
        <v>102.6</v>
      </c>
      <c r="J62" s="505">
        <v>101.3</v>
      </c>
      <c r="K62" s="505">
        <v>1.3</v>
      </c>
    </row>
    <row r="63" spans="2:11" ht="19.5" customHeight="1">
      <c r="B63" s="442" t="s">
        <v>657</v>
      </c>
      <c r="C63" s="203" t="s">
        <v>240</v>
      </c>
      <c r="D63" s="506">
        <v>20.7</v>
      </c>
      <c r="E63" s="507">
        <v>182.8</v>
      </c>
      <c r="F63" s="507">
        <v>161.4</v>
      </c>
      <c r="G63" s="507">
        <v>21.4</v>
      </c>
      <c r="H63" s="507">
        <v>18.7</v>
      </c>
      <c r="I63" s="507">
        <v>127.4</v>
      </c>
      <c r="J63" s="507">
        <v>121.1</v>
      </c>
      <c r="K63" s="507">
        <v>6.3</v>
      </c>
    </row>
    <row r="64" spans="2:11" ht="19.5" customHeight="1">
      <c r="B64" s="443" t="s">
        <v>658</v>
      </c>
      <c r="C64" s="203" t="s">
        <v>241</v>
      </c>
      <c r="D64" s="506">
        <v>19.1</v>
      </c>
      <c r="E64" s="507">
        <v>158</v>
      </c>
      <c r="F64" s="507">
        <v>145.8</v>
      </c>
      <c r="G64" s="507">
        <v>12.2</v>
      </c>
      <c r="H64" s="507">
        <v>20.4</v>
      </c>
      <c r="I64" s="507">
        <v>109.2</v>
      </c>
      <c r="J64" s="507">
        <v>107.9</v>
      </c>
      <c r="K64" s="507">
        <v>1.3</v>
      </c>
    </row>
    <row r="65" spans="2:11" ht="19.5" customHeight="1">
      <c r="B65" s="442" t="s">
        <v>659</v>
      </c>
      <c r="C65" s="203" t="s">
        <v>242</v>
      </c>
      <c r="D65" s="506">
        <v>20.2</v>
      </c>
      <c r="E65" s="507">
        <v>159.3</v>
      </c>
      <c r="F65" s="507">
        <v>147.5</v>
      </c>
      <c r="G65" s="507">
        <v>11.8</v>
      </c>
      <c r="H65" s="507">
        <v>15.6</v>
      </c>
      <c r="I65" s="507">
        <v>113.5</v>
      </c>
      <c r="J65" s="507">
        <v>110.8</v>
      </c>
      <c r="K65" s="507">
        <v>2.7</v>
      </c>
    </row>
    <row r="66" spans="2:11" ht="19.5" customHeight="1">
      <c r="B66" s="442" t="s">
        <v>660</v>
      </c>
      <c r="C66" s="203" t="s">
        <v>298</v>
      </c>
      <c r="D66" s="506">
        <v>22.3</v>
      </c>
      <c r="E66" s="507">
        <v>199.3</v>
      </c>
      <c r="F66" s="507">
        <v>162.5</v>
      </c>
      <c r="G66" s="507">
        <v>36.8</v>
      </c>
      <c r="H66" s="507">
        <v>16.9</v>
      </c>
      <c r="I66" s="507">
        <v>106.1</v>
      </c>
      <c r="J66" s="507">
        <v>99.1</v>
      </c>
      <c r="K66" s="507">
        <v>7</v>
      </c>
    </row>
    <row r="67" spans="2:11" ht="19.5" customHeight="1">
      <c r="B67" s="442" t="s">
        <v>661</v>
      </c>
      <c r="C67" s="203" t="s">
        <v>299</v>
      </c>
      <c r="D67" s="506">
        <v>20.6</v>
      </c>
      <c r="E67" s="507">
        <v>174.2</v>
      </c>
      <c r="F67" s="507">
        <v>162.7</v>
      </c>
      <c r="G67" s="507">
        <v>11.5</v>
      </c>
      <c r="H67" s="507">
        <v>18.4</v>
      </c>
      <c r="I67" s="507">
        <v>104.8</v>
      </c>
      <c r="J67" s="507">
        <v>102</v>
      </c>
      <c r="K67" s="507">
        <v>2.8</v>
      </c>
    </row>
    <row r="68" spans="2:11" ht="19.5" customHeight="1">
      <c r="B68" s="442" t="s">
        <v>662</v>
      </c>
      <c r="C68" s="203" t="s">
        <v>300</v>
      </c>
      <c r="D68" s="506">
        <v>18.6</v>
      </c>
      <c r="E68" s="507">
        <v>145.2</v>
      </c>
      <c r="F68" s="507">
        <v>134.5</v>
      </c>
      <c r="G68" s="507">
        <v>10.7</v>
      </c>
      <c r="H68" s="507">
        <v>17.2</v>
      </c>
      <c r="I68" s="507">
        <v>113.2</v>
      </c>
      <c r="J68" s="507">
        <v>110.2</v>
      </c>
      <c r="K68" s="507">
        <v>3</v>
      </c>
    </row>
    <row r="69" spans="2:11" ht="19.5" customHeight="1">
      <c r="B69" s="442" t="s">
        <v>663</v>
      </c>
      <c r="C69" s="203" t="s">
        <v>301</v>
      </c>
      <c r="D69" s="506">
        <v>21.3</v>
      </c>
      <c r="E69" s="507">
        <v>178.9</v>
      </c>
      <c r="F69" s="507">
        <v>162.8</v>
      </c>
      <c r="G69" s="507">
        <v>16.1</v>
      </c>
      <c r="H69" s="507">
        <v>16.4</v>
      </c>
      <c r="I69" s="507">
        <v>97.4</v>
      </c>
      <c r="J69" s="507">
        <v>94.2</v>
      </c>
      <c r="K69" s="507">
        <v>3.2</v>
      </c>
    </row>
    <row r="70" spans="2:11" ht="19.5" customHeight="1">
      <c r="B70" s="442" t="s">
        <v>664</v>
      </c>
      <c r="C70" s="203" t="s">
        <v>302</v>
      </c>
      <c r="D70" s="506">
        <v>21.3</v>
      </c>
      <c r="E70" s="507">
        <v>181.3</v>
      </c>
      <c r="F70" s="507">
        <v>167.9</v>
      </c>
      <c r="G70" s="507">
        <v>13.4</v>
      </c>
      <c r="H70" s="507">
        <v>19.3</v>
      </c>
      <c r="I70" s="507">
        <v>108.5</v>
      </c>
      <c r="J70" s="507">
        <v>106.9</v>
      </c>
      <c r="K70" s="507">
        <v>1.6</v>
      </c>
    </row>
    <row r="71" spans="2:11" ht="19.5" customHeight="1">
      <c r="B71" s="442" t="s">
        <v>665</v>
      </c>
      <c r="C71" s="203" t="s">
        <v>303</v>
      </c>
      <c r="D71" s="506">
        <v>21.5</v>
      </c>
      <c r="E71" s="507">
        <v>181.3</v>
      </c>
      <c r="F71" s="507">
        <v>166.2</v>
      </c>
      <c r="G71" s="507">
        <v>15.1</v>
      </c>
      <c r="H71" s="507">
        <v>15.5</v>
      </c>
      <c r="I71" s="507">
        <v>82.5</v>
      </c>
      <c r="J71" s="507">
        <v>80.1</v>
      </c>
      <c r="K71" s="507">
        <v>2.4</v>
      </c>
    </row>
    <row r="72" spans="2:11" ht="19.5" customHeight="1">
      <c r="B72" s="442" t="s">
        <v>666</v>
      </c>
      <c r="C72" s="203" t="s">
        <v>304</v>
      </c>
      <c r="D72" s="506">
        <v>21.7</v>
      </c>
      <c r="E72" s="507">
        <v>173.1</v>
      </c>
      <c r="F72" s="507">
        <v>162.2</v>
      </c>
      <c r="G72" s="507">
        <v>10.9</v>
      </c>
      <c r="H72" s="507">
        <v>14.7</v>
      </c>
      <c r="I72" s="507">
        <v>95.3</v>
      </c>
      <c r="J72" s="507">
        <v>93.4</v>
      </c>
      <c r="K72" s="507">
        <v>1.9</v>
      </c>
    </row>
    <row r="73" spans="2:11" ht="19.5" customHeight="1">
      <c r="B73" s="442" t="s">
        <v>667</v>
      </c>
      <c r="C73" s="203" t="s">
        <v>305</v>
      </c>
      <c r="D73" s="506">
        <v>18.7</v>
      </c>
      <c r="E73" s="507">
        <v>181.5</v>
      </c>
      <c r="F73" s="507">
        <v>136.8</v>
      </c>
      <c r="G73" s="507">
        <v>44.7</v>
      </c>
      <c r="H73" s="507">
        <v>9.3</v>
      </c>
      <c r="I73" s="507">
        <v>47.1</v>
      </c>
      <c r="J73" s="507">
        <v>46.2</v>
      </c>
      <c r="K73" s="507">
        <v>0.9</v>
      </c>
    </row>
    <row r="74" spans="2:11" ht="19.5" customHeight="1">
      <c r="B74" s="442" t="s">
        <v>668</v>
      </c>
      <c r="C74" s="203" t="s">
        <v>306</v>
      </c>
      <c r="D74" s="506">
        <v>20.2</v>
      </c>
      <c r="E74" s="507">
        <v>163.6</v>
      </c>
      <c r="F74" s="507">
        <v>156.2</v>
      </c>
      <c r="G74" s="507">
        <v>7.4</v>
      </c>
      <c r="H74" s="507">
        <v>16.5</v>
      </c>
      <c r="I74" s="507">
        <v>119.1</v>
      </c>
      <c r="J74" s="507">
        <v>116.2</v>
      </c>
      <c r="K74" s="507">
        <v>2.9</v>
      </c>
    </row>
    <row r="75" spans="2:11" ht="19.5" customHeight="1">
      <c r="B75" s="442" t="s">
        <v>669</v>
      </c>
      <c r="C75" s="203" t="s">
        <v>243</v>
      </c>
      <c r="D75" s="506">
        <v>20.3</v>
      </c>
      <c r="E75" s="507">
        <v>163.7</v>
      </c>
      <c r="F75" s="507">
        <v>155.7</v>
      </c>
      <c r="G75" s="507">
        <v>8</v>
      </c>
      <c r="H75" s="507">
        <v>20.8</v>
      </c>
      <c r="I75" s="507">
        <v>156.2</v>
      </c>
      <c r="J75" s="507">
        <v>142.8</v>
      </c>
      <c r="K75" s="507">
        <v>13.4</v>
      </c>
    </row>
    <row r="76" spans="2:11" ht="19.5" customHeight="1">
      <c r="B76" s="444" t="s">
        <v>670</v>
      </c>
      <c r="C76" s="204" t="s">
        <v>307</v>
      </c>
      <c r="D76" s="508">
        <v>19.7</v>
      </c>
      <c r="E76" s="509">
        <v>163.9</v>
      </c>
      <c r="F76" s="509">
        <v>154.8</v>
      </c>
      <c r="G76" s="509">
        <v>9.1</v>
      </c>
      <c r="H76" s="509">
        <v>17.3</v>
      </c>
      <c r="I76" s="509">
        <v>86.2</v>
      </c>
      <c r="J76" s="509">
        <v>85.4</v>
      </c>
      <c r="K76" s="509">
        <v>0.8</v>
      </c>
    </row>
    <row r="77" spans="2:11" ht="19.5" customHeight="1">
      <c r="B77" s="424" t="s">
        <v>671</v>
      </c>
      <c r="C77" s="205" t="s">
        <v>308</v>
      </c>
      <c r="D77" s="505">
        <v>21.1</v>
      </c>
      <c r="E77" s="505">
        <v>180.4</v>
      </c>
      <c r="F77" s="505">
        <v>162.7</v>
      </c>
      <c r="G77" s="505">
        <v>17.7</v>
      </c>
      <c r="H77" s="505">
        <v>18</v>
      </c>
      <c r="I77" s="505">
        <v>121.7</v>
      </c>
      <c r="J77" s="505">
        <v>118</v>
      </c>
      <c r="K77" s="505">
        <v>3.7</v>
      </c>
    </row>
    <row r="78" spans="2:11" ht="19.5" customHeight="1">
      <c r="B78" s="425" t="s">
        <v>672</v>
      </c>
      <c r="C78" s="203" t="s">
        <v>245</v>
      </c>
      <c r="D78" s="510">
        <v>21.7</v>
      </c>
      <c r="E78" s="510">
        <v>189.4</v>
      </c>
      <c r="F78" s="510">
        <v>170.2</v>
      </c>
      <c r="G78" s="510">
        <v>19.2</v>
      </c>
      <c r="H78" s="510">
        <v>19</v>
      </c>
      <c r="I78" s="510">
        <v>127.5</v>
      </c>
      <c r="J78" s="510">
        <v>127.1</v>
      </c>
      <c r="K78" s="510">
        <v>0.4</v>
      </c>
    </row>
    <row r="79" spans="2:11" ht="19.5" customHeight="1">
      <c r="B79" s="426" t="s">
        <v>673</v>
      </c>
      <c r="C79" s="206" t="s">
        <v>309</v>
      </c>
      <c r="D79" s="512">
        <v>21</v>
      </c>
      <c r="E79" s="512">
        <v>182.2</v>
      </c>
      <c r="F79" s="512">
        <v>170.3</v>
      </c>
      <c r="G79" s="512">
        <v>11.9</v>
      </c>
      <c r="H79" s="512">
        <v>18.5</v>
      </c>
      <c r="I79" s="512">
        <v>125.4</v>
      </c>
      <c r="J79" s="512">
        <v>123.4</v>
      </c>
      <c r="K79" s="512">
        <v>2</v>
      </c>
    </row>
    <row r="80" spans="2:11" ht="19.5" customHeight="1">
      <c r="B80" s="427" t="s">
        <v>674</v>
      </c>
      <c r="C80" s="207" t="s">
        <v>310</v>
      </c>
      <c r="D80" s="507">
        <v>20.6</v>
      </c>
      <c r="E80" s="507">
        <v>175.4</v>
      </c>
      <c r="F80" s="507">
        <v>163.8</v>
      </c>
      <c r="G80" s="507">
        <v>11.6</v>
      </c>
      <c r="H80" s="507">
        <v>18.6</v>
      </c>
      <c r="I80" s="507">
        <v>114.4</v>
      </c>
      <c r="J80" s="507">
        <v>114.4</v>
      </c>
      <c r="K80" s="507">
        <v>0</v>
      </c>
    </row>
    <row r="81" spans="2:11" ht="19.5" customHeight="1">
      <c r="B81" s="427" t="s">
        <v>675</v>
      </c>
      <c r="C81" s="207" t="s">
        <v>311</v>
      </c>
      <c r="D81" s="507">
        <v>21.1</v>
      </c>
      <c r="E81" s="507">
        <v>182.4</v>
      </c>
      <c r="F81" s="507">
        <v>158</v>
      </c>
      <c r="G81" s="507">
        <v>24.4</v>
      </c>
      <c r="H81" s="507">
        <v>14.8</v>
      </c>
      <c r="I81" s="507">
        <v>95.7</v>
      </c>
      <c r="J81" s="507">
        <v>92.9</v>
      </c>
      <c r="K81" s="507">
        <v>2.8</v>
      </c>
    </row>
    <row r="82" spans="2:11" ht="19.5" customHeight="1">
      <c r="B82" s="427" t="s">
        <v>676</v>
      </c>
      <c r="C82" s="207" t="s">
        <v>249</v>
      </c>
      <c r="D82" s="507">
        <v>20.8</v>
      </c>
      <c r="E82" s="507">
        <v>191.1</v>
      </c>
      <c r="F82" s="507">
        <v>168.5</v>
      </c>
      <c r="G82" s="507">
        <v>22.6</v>
      </c>
      <c r="H82" s="507">
        <v>19</v>
      </c>
      <c r="I82" s="507">
        <v>139.7</v>
      </c>
      <c r="J82" s="507">
        <v>130.9</v>
      </c>
      <c r="K82" s="507">
        <v>8.8</v>
      </c>
    </row>
    <row r="83" spans="2:11" ht="19.5" customHeight="1">
      <c r="B83" s="427" t="s">
        <v>677</v>
      </c>
      <c r="C83" s="207" t="s">
        <v>312</v>
      </c>
      <c r="D83" s="507">
        <v>20.3</v>
      </c>
      <c r="E83" s="507">
        <v>170.1</v>
      </c>
      <c r="F83" s="507">
        <v>155</v>
      </c>
      <c r="G83" s="507">
        <v>15.1</v>
      </c>
      <c r="H83" s="507">
        <v>19.9</v>
      </c>
      <c r="I83" s="507">
        <v>140</v>
      </c>
      <c r="J83" s="507">
        <v>137.2</v>
      </c>
      <c r="K83" s="507">
        <v>2.8</v>
      </c>
    </row>
    <row r="84" spans="2:11" ht="19.5" customHeight="1">
      <c r="B84" s="427" t="s">
        <v>678</v>
      </c>
      <c r="C84" s="207" t="s">
        <v>313</v>
      </c>
      <c r="D84" s="507">
        <v>22.1</v>
      </c>
      <c r="E84" s="507">
        <v>205.2</v>
      </c>
      <c r="F84" s="507">
        <v>176.1</v>
      </c>
      <c r="G84" s="507">
        <v>29.1</v>
      </c>
      <c r="H84" s="507">
        <v>23</v>
      </c>
      <c r="I84" s="507">
        <v>189.7</v>
      </c>
      <c r="J84" s="507">
        <v>162.7</v>
      </c>
      <c r="K84" s="507">
        <v>27</v>
      </c>
    </row>
    <row r="85" spans="2:11" ht="19.5" customHeight="1">
      <c r="B85" s="427" t="s">
        <v>679</v>
      </c>
      <c r="C85" s="207" t="s">
        <v>314</v>
      </c>
      <c r="D85" s="507">
        <v>20.2</v>
      </c>
      <c r="E85" s="507">
        <v>182.7</v>
      </c>
      <c r="F85" s="507">
        <v>157.3</v>
      </c>
      <c r="G85" s="507">
        <v>25.4</v>
      </c>
      <c r="H85" s="507">
        <v>18.3</v>
      </c>
      <c r="I85" s="507">
        <v>130.6</v>
      </c>
      <c r="J85" s="507">
        <v>127.6</v>
      </c>
      <c r="K85" s="507">
        <v>3</v>
      </c>
    </row>
    <row r="86" spans="2:11" ht="19.5" customHeight="1">
      <c r="B86" s="427" t="s">
        <v>680</v>
      </c>
      <c r="C86" s="207" t="s">
        <v>315</v>
      </c>
      <c r="D86" s="507">
        <v>20.7</v>
      </c>
      <c r="E86" s="507">
        <v>173.8</v>
      </c>
      <c r="F86" s="507">
        <v>159.9</v>
      </c>
      <c r="G86" s="507">
        <v>13.9</v>
      </c>
      <c r="H86" s="507">
        <v>0</v>
      </c>
      <c r="I86" s="507">
        <v>0</v>
      </c>
      <c r="J86" s="507">
        <v>0</v>
      </c>
      <c r="K86" s="507">
        <v>0</v>
      </c>
    </row>
    <row r="87" spans="2:11" ht="19.5" customHeight="1">
      <c r="B87" s="427" t="s">
        <v>681</v>
      </c>
      <c r="C87" s="207" t="s">
        <v>254</v>
      </c>
      <c r="D87" s="507">
        <v>21.3</v>
      </c>
      <c r="E87" s="507">
        <v>206.1</v>
      </c>
      <c r="F87" s="507">
        <v>168.9</v>
      </c>
      <c r="G87" s="507">
        <v>37.2</v>
      </c>
      <c r="H87" s="507">
        <v>19.6</v>
      </c>
      <c r="I87" s="507">
        <v>125.2</v>
      </c>
      <c r="J87" s="507">
        <v>124.8</v>
      </c>
      <c r="K87" s="507">
        <v>0.4</v>
      </c>
    </row>
    <row r="88" spans="2:11" ht="19.5" customHeight="1">
      <c r="B88" s="427" t="s">
        <v>682</v>
      </c>
      <c r="C88" s="207" t="s">
        <v>255</v>
      </c>
      <c r="D88" s="507">
        <v>20.8</v>
      </c>
      <c r="E88" s="507">
        <v>175.5</v>
      </c>
      <c r="F88" s="507">
        <v>155</v>
      </c>
      <c r="G88" s="507">
        <v>20.5</v>
      </c>
      <c r="H88" s="507">
        <v>15.9</v>
      </c>
      <c r="I88" s="507">
        <v>114.5</v>
      </c>
      <c r="J88" s="507">
        <v>113.6</v>
      </c>
      <c r="K88" s="507">
        <v>0.9</v>
      </c>
    </row>
    <row r="89" spans="2:11" ht="19.5" customHeight="1">
      <c r="B89" s="427" t="s">
        <v>683</v>
      </c>
      <c r="C89" s="207" t="s">
        <v>256</v>
      </c>
      <c r="D89" s="507">
        <v>22.2</v>
      </c>
      <c r="E89" s="507">
        <v>201.3</v>
      </c>
      <c r="F89" s="507">
        <v>174.5</v>
      </c>
      <c r="G89" s="507">
        <v>26.8</v>
      </c>
      <c r="H89" s="507">
        <v>20</v>
      </c>
      <c r="I89" s="507">
        <v>96.6</v>
      </c>
      <c r="J89" s="507">
        <v>96.5</v>
      </c>
      <c r="K89" s="507">
        <v>0.1</v>
      </c>
    </row>
    <row r="90" spans="2:11" ht="19.5" customHeight="1">
      <c r="B90" s="427" t="s">
        <v>684</v>
      </c>
      <c r="C90" s="207" t="s">
        <v>316</v>
      </c>
      <c r="D90" s="507">
        <v>20.5</v>
      </c>
      <c r="E90" s="507">
        <v>186.5</v>
      </c>
      <c r="F90" s="507">
        <v>152.8</v>
      </c>
      <c r="G90" s="507">
        <v>33.7</v>
      </c>
      <c r="H90" s="507">
        <v>19.7</v>
      </c>
      <c r="I90" s="507">
        <v>152</v>
      </c>
      <c r="J90" s="507">
        <v>146</v>
      </c>
      <c r="K90" s="507">
        <v>6</v>
      </c>
    </row>
    <row r="91" spans="2:11" ht="19.5" customHeight="1">
      <c r="B91" s="427" t="s">
        <v>685</v>
      </c>
      <c r="C91" s="207" t="s">
        <v>317</v>
      </c>
      <c r="D91" s="507">
        <v>21.5</v>
      </c>
      <c r="E91" s="507">
        <v>197.1</v>
      </c>
      <c r="F91" s="507">
        <v>170.6</v>
      </c>
      <c r="G91" s="507">
        <v>26.5</v>
      </c>
      <c r="H91" s="507">
        <v>18.3</v>
      </c>
      <c r="I91" s="507">
        <v>114.9</v>
      </c>
      <c r="J91" s="507">
        <v>112.1</v>
      </c>
      <c r="K91" s="507">
        <v>2.8</v>
      </c>
    </row>
    <row r="92" spans="2:11" ht="19.5" customHeight="1">
      <c r="B92" s="427" t="s">
        <v>686</v>
      </c>
      <c r="C92" s="207" t="s">
        <v>318</v>
      </c>
      <c r="D92" s="507">
        <v>20.3</v>
      </c>
      <c r="E92" s="507">
        <v>176.6</v>
      </c>
      <c r="F92" s="507">
        <v>158.3</v>
      </c>
      <c r="G92" s="507">
        <v>18.3</v>
      </c>
      <c r="H92" s="507">
        <v>18.6</v>
      </c>
      <c r="I92" s="507">
        <v>119.7</v>
      </c>
      <c r="J92" s="507">
        <v>118.6</v>
      </c>
      <c r="K92" s="507">
        <v>1.1</v>
      </c>
    </row>
    <row r="93" spans="2:11" ht="19.5" customHeight="1">
      <c r="B93" s="427" t="s">
        <v>687</v>
      </c>
      <c r="C93" s="207" t="s">
        <v>319</v>
      </c>
      <c r="D93" s="507">
        <v>19.9</v>
      </c>
      <c r="E93" s="507">
        <v>173.3</v>
      </c>
      <c r="F93" s="507">
        <v>155.5</v>
      </c>
      <c r="G93" s="507">
        <v>17.8</v>
      </c>
      <c r="H93" s="507">
        <v>19.2</v>
      </c>
      <c r="I93" s="507">
        <v>117.4</v>
      </c>
      <c r="J93" s="507">
        <v>114.1</v>
      </c>
      <c r="K93" s="507">
        <v>3.3</v>
      </c>
    </row>
    <row r="94" spans="2:11" ht="19.5" customHeight="1">
      <c r="B94" s="427" t="s">
        <v>696</v>
      </c>
      <c r="C94" s="207" t="s">
        <v>320</v>
      </c>
      <c r="D94" s="507">
        <v>20.1</v>
      </c>
      <c r="E94" s="507">
        <v>175</v>
      </c>
      <c r="F94" s="507">
        <v>158.2</v>
      </c>
      <c r="G94" s="507">
        <v>16.8</v>
      </c>
      <c r="H94" s="507">
        <v>19.9</v>
      </c>
      <c r="I94" s="507">
        <v>133.1</v>
      </c>
      <c r="J94" s="507">
        <v>130</v>
      </c>
      <c r="K94" s="507">
        <v>3.1</v>
      </c>
    </row>
    <row r="95" spans="2:11" ht="19.5" customHeight="1">
      <c r="B95" s="427" t="s">
        <v>697</v>
      </c>
      <c r="C95" s="207" t="s">
        <v>321</v>
      </c>
      <c r="D95" s="507">
        <v>19.5</v>
      </c>
      <c r="E95" s="507">
        <v>168.1</v>
      </c>
      <c r="F95" s="507">
        <v>151</v>
      </c>
      <c r="G95" s="507">
        <v>17.1</v>
      </c>
      <c r="H95" s="507">
        <v>16.8</v>
      </c>
      <c r="I95" s="507">
        <v>111</v>
      </c>
      <c r="J95" s="507">
        <v>109.8</v>
      </c>
      <c r="K95" s="507">
        <v>1.2</v>
      </c>
    </row>
    <row r="96" spans="2:11" ht="19.5" customHeight="1">
      <c r="B96" s="427" t="s">
        <v>698</v>
      </c>
      <c r="C96" s="207" t="s">
        <v>322</v>
      </c>
      <c r="D96" s="507">
        <v>20.5</v>
      </c>
      <c r="E96" s="507">
        <v>185.1</v>
      </c>
      <c r="F96" s="507">
        <v>162.2</v>
      </c>
      <c r="G96" s="507">
        <v>22.9</v>
      </c>
      <c r="H96" s="507">
        <v>20</v>
      </c>
      <c r="I96" s="507">
        <v>139.5</v>
      </c>
      <c r="J96" s="507">
        <v>125.8</v>
      </c>
      <c r="K96" s="507">
        <v>13.7</v>
      </c>
    </row>
    <row r="97" spans="2:11" ht="19.5" customHeight="1">
      <c r="B97" s="427" t="s">
        <v>699</v>
      </c>
      <c r="C97" s="446" t="s">
        <v>6</v>
      </c>
      <c r="D97" s="507">
        <v>20.1</v>
      </c>
      <c r="E97" s="507">
        <v>160.5</v>
      </c>
      <c r="F97" s="507">
        <v>142.7</v>
      </c>
      <c r="G97" s="507">
        <v>17.8</v>
      </c>
      <c r="H97" s="507">
        <v>15.8</v>
      </c>
      <c r="I97" s="507">
        <v>92.9</v>
      </c>
      <c r="J97" s="507">
        <v>91.1</v>
      </c>
      <c r="K97" s="507">
        <v>1.8</v>
      </c>
    </row>
    <row r="98" spans="2:11" ht="19.5" customHeight="1">
      <c r="B98" s="424" t="s">
        <v>537</v>
      </c>
      <c r="C98" s="521" t="s">
        <v>4</v>
      </c>
      <c r="D98" s="505">
        <v>20.8</v>
      </c>
      <c r="E98" s="505">
        <v>173.6</v>
      </c>
      <c r="F98" s="505">
        <v>163.5</v>
      </c>
      <c r="G98" s="505">
        <v>10.1</v>
      </c>
      <c r="H98" s="505">
        <v>15.9</v>
      </c>
      <c r="I98" s="505">
        <v>98.5</v>
      </c>
      <c r="J98" s="505">
        <v>97.8</v>
      </c>
      <c r="K98" s="505">
        <v>0.7</v>
      </c>
    </row>
    <row r="99" spans="2:11" ht="19.5" customHeight="1">
      <c r="B99" s="428" t="s">
        <v>538</v>
      </c>
      <c r="C99" s="522" t="s">
        <v>5</v>
      </c>
      <c r="D99" s="509">
        <v>20.4</v>
      </c>
      <c r="E99" s="509">
        <v>174.7</v>
      </c>
      <c r="F99" s="509">
        <v>161.7</v>
      </c>
      <c r="G99" s="509">
        <v>13</v>
      </c>
      <c r="H99" s="509">
        <v>18.6</v>
      </c>
      <c r="I99" s="509">
        <v>105.4</v>
      </c>
      <c r="J99" s="509">
        <v>102.4</v>
      </c>
      <c r="K99" s="509">
        <v>3</v>
      </c>
    </row>
    <row r="100" spans="2:11" ht="19.5" customHeight="1">
      <c r="B100" s="426" t="s">
        <v>539</v>
      </c>
      <c r="C100" s="206" t="s">
        <v>265</v>
      </c>
      <c r="D100" s="505">
        <v>22.3</v>
      </c>
      <c r="E100" s="505">
        <v>194.6</v>
      </c>
      <c r="F100" s="505">
        <v>176.3</v>
      </c>
      <c r="G100" s="505">
        <v>18.3</v>
      </c>
      <c r="H100" s="505">
        <v>17.4</v>
      </c>
      <c r="I100" s="505">
        <v>91.2</v>
      </c>
      <c r="J100" s="505">
        <v>89.8</v>
      </c>
      <c r="K100" s="505">
        <v>1.4</v>
      </c>
    </row>
    <row r="101" spans="2:11" ht="19.5" customHeight="1">
      <c r="B101" s="427" t="s">
        <v>540</v>
      </c>
      <c r="C101" s="207" t="s">
        <v>323</v>
      </c>
      <c r="D101" s="509">
        <v>20.8</v>
      </c>
      <c r="E101" s="509">
        <v>167.3</v>
      </c>
      <c r="F101" s="509">
        <v>155.6</v>
      </c>
      <c r="G101" s="509">
        <v>11.7</v>
      </c>
      <c r="H101" s="509">
        <v>14.4</v>
      </c>
      <c r="I101" s="509">
        <v>77.7</v>
      </c>
      <c r="J101" s="509">
        <v>74.8</v>
      </c>
      <c r="K101" s="509">
        <v>2.9</v>
      </c>
    </row>
    <row r="102" spans="2:11" ht="19.5" customHeight="1">
      <c r="B102" s="424" t="s">
        <v>541</v>
      </c>
      <c r="C102" s="205" t="s">
        <v>266</v>
      </c>
      <c r="D102" s="503">
        <v>20.7</v>
      </c>
      <c r="E102" s="503">
        <v>167.3</v>
      </c>
      <c r="F102" s="503">
        <v>159.4</v>
      </c>
      <c r="G102" s="503">
        <v>7.9</v>
      </c>
      <c r="H102" s="503">
        <v>14.3</v>
      </c>
      <c r="I102" s="503">
        <v>86.3</v>
      </c>
      <c r="J102" s="503">
        <v>85</v>
      </c>
      <c r="K102" s="503">
        <v>1.3</v>
      </c>
    </row>
    <row r="103" spans="2:11" ht="19.5" customHeight="1">
      <c r="B103" s="428" t="s">
        <v>542</v>
      </c>
      <c r="C103" s="204" t="s">
        <v>324</v>
      </c>
      <c r="D103" s="507">
        <v>19.6</v>
      </c>
      <c r="E103" s="507">
        <v>160</v>
      </c>
      <c r="F103" s="507">
        <v>153.1</v>
      </c>
      <c r="G103" s="507">
        <v>6.9</v>
      </c>
      <c r="H103" s="507">
        <v>18.1</v>
      </c>
      <c r="I103" s="507">
        <v>142.4</v>
      </c>
      <c r="J103" s="507">
        <v>138.4</v>
      </c>
      <c r="K103" s="507">
        <v>4</v>
      </c>
    </row>
    <row r="104" spans="2:11" ht="19.5" customHeight="1">
      <c r="B104" s="426" t="s">
        <v>543</v>
      </c>
      <c r="C104" s="206" t="s">
        <v>325</v>
      </c>
      <c r="D104" s="505">
        <v>18.3</v>
      </c>
      <c r="E104" s="505">
        <v>147</v>
      </c>
      <c r="F104" s="505">
        <v>136.7</v>
      </c>
      <c r="G104" s="505">
        <v>10.3</v>
      </c>
      <c r="H104" s="505">
        <v>17.2</v>
      </c>
      <c r="I104" s="505">
        <v>117.5</v>
      </c>
      <c r="J104" s="505">
        <v>116.6</v>
      </c>
      <c r="K104" s="505">
        <v>0.9</v>
      </c>
    </row>
    <row r="105" spans="2:11" ht="19.5" customHeight="1">
      <c r="B105" s="427" t="s">
        <v>544</v>
      </c>
      <c r="C105" s="207" t="s">
        <v>326</v>
      </c>
      <c r="D105" s="507">
        <v>19.9</v>
      </c>
      <c r="E105" s="507">
        <v>160</v>
      </c>
      <c r="F105" s="507">
        <v>151</v>
      </c>
      <c r="G105" s="507">
        <v>9</v>
      </c>
      <c r="H105" s="507">
        <v>17.3</v>
      </c>
      <c r="I105" s="507">
        <v>81.3</v>
      </c>
      <c r="J105" s="507">
        <v>80.5</v>
      </c>
      <c r="K105" s="507">
        <v>0.8</v>
      </c>
    </row>
    <row r="106" spans="2:11" ht="19.5" customHeight="1">
      <c r="B106" s="428" t="s">
        <v>545</v>
      </c>
      <c r="C106" s="204" t="s">
        <v>327</v>
      </c>
      <c r="D106" s="513">
        <v>23</v>
      </c>
      <c r="E106" s="513">
        <v>223.3</v>
      </c>
      <c r="F106" s="513">
        <v>217.3</v>
      </c>
      <c r="G106" s="513">
        <v>6</v>
      </c>
      <c r="H106" s="513">
        <v>0</v>
      </c>
      <c r="I106" s="513">
        <v>0</v>
      </c>
      <c r="J106" s="513">
        <v>0</v>
      </c>
      <c r="K106" s="513">
        <v>0</v>
      </c>
    </row>
  </sheetData>
  <sheetProtection/>
  <mergeCells count="14">
    <mergeCell ref="E5:E6"/>
    <mergeCell ref="D5:D6"/>
    <mergeCell ref="H5:H6"/>
    <mergeCell ref="I5:I6"/>
    <mergeCell ref="B4:C6"/>
    <mergeCell ref="B57:C59"/>
    <mergeCell ref="D4:G4"/>
    <mergeCell ref="H4:K4"/>
    <mergeCell ref="D57:G57"/>
    <mergeCell ref="H57:K57"/>
    <mergeCell ref="D58:D59"/>
    <mergeCell ref="E58:E59"/>
    <mergeCell ref="H58:H59"/>
    <mergeCell ref="I58:I59"/>
  </mergeCells>
  <dataValidations count="2">
    <dataValidation type="whole" allowBlank="1" showInputMessage="1" showErrorMessage="1" errorTitle="入力エラー" error="入力した値に誤りがあります" sqref="A89:A106 C61:C97 G8:IV53 A8:A27 D61:IV106 F8:F52 A32:A53 C47:C53 A61:A84 D8:E53 C100:C106 C8:C44">
      <formula1>-999999999999</formula1>
      <formula2>999999999999</formula2>
    </dataValidation>
    <dataValidation type="whole" allowBlank="1" errorTitle="入力エラー" error="入力した値に誤りがあります" sqref="F5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4"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4.xml><?xml version="1.0" encoding="utf-8"?>
<worksheet xmlns="http://schemas.openxmlformats.org/spreadsheetml/2006/main" xmlns:r="http://schemas.openxmlformats.org/officeDocument/2006/relationships">
  <sheetPr>
    <tabColor indexed="53"/>
  </sheetPr>
  <dimension ref="A1:R103"/>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09765625" style="69" customWidth="1"/>
    <col min="2" max="2" width="6.5" style="69" customWidth="1"/>
    <col min="3" max="3" width="38.59765625" style="67" customWidth="1"/>
    <col min="4" max="11" width="11.5" style="69" customWidth="1"/>
    <col min="12" max="16384" width="9" style="69" customWidth="1"/>
  </cols>
  <sheetData>
    <row r="1" spans="2:11" ht="18.75">
      <c r="B1" s="64"/>
      <c r="C1" s="65"/>
      <c r="D1" s="201" t="s">
        <v>92</v>
      </c>
      <c r="E1" s="77"/>
      <c r="I1" s="64"/>
      <c r="J1" s="64"/>
      <c r="K1" s="64"/>
    </row>
    <row r="2" spans="2:11" ht="17.25" customHeight="1">
      <c r="B2" s="486"/>
      <c r="C2" s="393">
        <v>42826</v>
      </c>
      <c r="D2" s="486"/>
      <c r="E2" s="66"/>
      <c r="F2" s="66"/>
      <c r="G2" s="66"/>
      <c r="H2" s="66"/>
      <c r="I2" s="66"/>
      <c r="J2" s="66"/>
      <c r="K2" s="66"/>
    </row>
    <row r="3" spans="2:11" ht="18" customHeight="1">
      <c r="B3" s="66"/>
      <c r="C3" s="68" t="s">
        <v>582</v>
      </c>
      <c r="E3" s="66"/>
      <c r="F3" s="66"/>
      <c r="G3" s="66"/>
      <c r="H3" s="66"/>
      <c r="I3" s="66"/>
      <c r="J3" s="66"/>
      <c r="K3" s="69" t="s">
        <v>354</v>
      </c>
    </row>
    <row r="4" spans="2:11" s="70" customFormat="1" ht="18" customHeight="1">
      <c r="B4" s="683" t="s">
        <v>473</v>
      </c>
      <c r="C4" s="684"/>
      <c r="D4" s="696" t="s">
        <v>346</v>
      </c>
      <c r="E4" s="695"/>
      <c r="F4" s="695"/>
      <c r="G4" s="710"/>
      <c r="H4" s="694" t="s">
        <v>347</v>
      </c>
      <c r="I4" s="695"/>
      <c r="J4" s="695"/>
      <c r="K4" s="710"/>
    </row>
    <row r="5" spans="2:11" s="70" customFormat="1" ht="36" customHeight="1" thickBot="1">
      <c r="B5" s="687"/>
      <c r="C5" s="688"/>
      <c r="D5" s="216" t="s">
        <v>355</v>
      </c>
      <c r="E5" s="217" t="s">
        <v>356</v>
      </c>
      <c r="F5" s="217" t="s">
        <v>357</v>
      </c>
      <c r="G5" s="218" t="s">
        <v>358</v>
      </c>
      <c r="H5" s="216" t="s">
        <v>355</v>
      </c>
      <c r="I5" s="217" t="s">
        <v>356</v>
      </c>
      <c r="J5" s="217" t="s">
        <v>357</v>
      </c>
      <c r="K5" s="218" t="s">
        <v>358</v>
      </c>
    </row>
    <row r="6" spans="2:11" ht="19.5" customHeight="1" thickTop="1">
      <c r="B6" s="440" t="s">
        <v>583</v>
      </c>
      <c r="C6" s="423" t="s">
        <v>238</v>
      </c>
      <c r="D6" s="487">
        <v>961069</v>
      </c>
      <c r="E6" s="487">
        <v>52961</v>
      </c>
      <c r="F6" s="487">
        <v>42161</v>
      </c>
      <c r="G6" s="487">
        <v>972168</v>
      </c>
      <c r="H6" s="487">
        <v>428409</v>
      </c>
      <c r="I6" s="487">
        <v>20508</v>
      </c>
      <c r="J6" s="487">
        <v>18515</v>
      </c>
      <c r="K6" s="487">
        <v>430103</v>
      </c>
    </row>
    <row r="7" spans="2:11" ht="19.5" customHeight="1">
      <c r="B7" s="441" t="s">
        <v>584</v>
      </c>
      <c r="C7" s="202" t="s">
        <v>239</v>
      </c>
      <c r="D7" s="488">
        <v>62954</v>
      </c>
      <c r="E7" s="489">
        <v>2626</v>
      </c>
      <c r="F7" s="489">
        <v>626</v>
      </c>
      <c r="G7" s="489">
        <v>64954</v>
      </c>
      <c r="H7" s="489">
        <v>3784</v>
      </c>
      <c r="I7" s="489">
        <v>18</v>
      </c>
      <c r="J7" s="489">
        <v>0</v>
      </c>
      <c r="K7" s="489">
        <v>3802</v>
      </c>
    </row>
    <row r="8" spans="2:11" ht="19.5" customHeight="1">
      <c r="B8" s="442" t="s">
        <v>585</v>
      </c>
      <c r="C8" s="203" t="s">
        <v>240</v>
      </c>
      <c r="D8" s="490">
        <v>343127</v>
      </c>
      <c r="E8" s="491">
        <v>10039</v>
      </c>
      <c r="F8" s="491">
        <v>3634</v>
      </c>
      <c r="G8" s="491">
        <v>349427</v>
      </c>
      <c r="H8" s="491">
        <v>52269</v>
      </c>
      <c r="I8" s="491">
        <v>2647</v>
      </c>
      <c r="J8" s="491">
        <v>1880</v>
      </c>
      <c r="K8" s="491">
        <v>53141</v>
      </c>
    </row>
    <row r="9" spans="2:11" ht="19.5" customHeight="1">
      <c r="B9" s="443" t="s">
        <v>586</v>
      </c>
      <c r="C9" s="203" t="s">
        <v>241</v>
      </c>
      <c r="D9" s="490">
        <v>7426</v>
      </c>
      <c r="E9" s="491">
        <v>432</v>
      </c>
      <c r="F9" s="491">
        <v>567</v>
      </c>
      <c r="G9" s="491">
        <v>7292</v>
      </c>
      <c r="H9" s="491">
        <v>657</v>
      </c>
      <c r="I9" s="491">
        <v>35</v>
      </c>
      <c r="J9" s="491">
        <v>275</v>
      </c>
      <c r="K9" s="491">
        <v>416</v>
      </c>
    </row>
    <row r="10" spans="2:11" ht="19.5" customHeight="1">
      <c r="B10" s="442" t="s">
        <v>587</v>
      </c>
      <c r="C10" s="203" t="s">
        <v>242</v>
      </c>
      <c r="D10" s="490">
        <v>16291</v>
      </c>
      <c r="E10" s="491">
        <v>731</v>
      </c>
      <c r="F10" s="491">
        <v>288</v>
      </c>
      <c r="G10" s="491">
        <v>16735</v>
      </c>
      <c r="H10" s="491">
        <v>3667</v>
      </c>
      <c r="I10" s="491">
        <v>43</v>
      </c>
      <c r="J10" s="491">
        <v>272</v>
      </c>
      <c r="K10" s="491">
        <v>3437</v>
      </c>
    </row>
    <row r="11" spans="2:11" ht="19.5" customHeight="1">
      <c r="B11" s="442" t="s">
        <v>588</v>
      </c>
      <c r="C11" s="203" t="s">
        <v>298</v>
      </c>
      <c r="D11" s="490">
        <v>71827</v>
      </c>
      <c r="E11" s="491">
        <v>1388</v>
      </c>
      <c r="F11" s="491">
        <v>873</v>
      </c>
      <c r="G11" s="491">
        <v>72399</v>
      </c>
      <c r="H11" s="491">
        <v>18148</v>
      </c>
      <c r="I11" s="491">
        <v>322</v>
      </c>
      <c r="J11" s="491">
        <v>803</v>
      </c>
      <c r="K11" s="491">
        <v>17610</v>
      </c>
    </row>
    <row r="12" spans="2:11" ht="19.5" customHeight="1">
      <c r="B12" s="442" t="s">
        <v>589</v>
      </c>
      <c r="C12" s="203" t="s">
        <v>299</v>
      </c>
      <c r="D12" s="490">
        <v>99174</v>
      </c>
      <c r="E12" s="491">
        <v>5439</v>
      </c>
      <c r="F12" s="491">
        <v>4320</v>
      </c>
      <c r="G12" s="491">
        <v>100546</v>
      </c>
      <c r="H12" s="491">
        <v>111020</v>
      </c>
      <c r="I12" s="491">
        <v>3071</v>
      </c>
      <c r="J12" s="491">
        <v>2527</v>
      </c>
      <c r="K12" s="491">
        <v>111311</v>
      </c>
    </row>
    <row r="13" spans="2:11" ht="19.5" customHeight="1">
      <c r="B13" s="442" t="s">
        <v>590</v>
      </c>
      <c r="C13" s="203" t="s">
        <v>300</v>
      </c>
      <c r="D13" s="490">
        <v>32195</v>
      </c>
      <c r="E13" s="491">
        <v>1702</v>
      </c>
      <c r="F13" s="491">
        <v>2081</v>
      </c>
      <c r="G13" s="491">
        <v>31817</v>
      </c>
      <c r="H13" s="491">
        <v>4987</v>
      </c>
      <c r="I13" s="491">
        <v>220</v>
      </c>
      <c r="J13" s="491">
        <v>86</v>
      </c>
      <c r="K13" s="491">
        <v>5120</v>
      </c>
    </row>
    <row r="14" spans="2:11" ht="19.5" customHeight="1">
      <c r="B14" s="442" t="s">
        <v>591</v>
      </c>
      <c r="C14" s="203" t="s">
        <v>301</v>
      </c>
      <c r="D14" s="490">
        <v>12339</v>
      </c>
      <c r="E14" s="491">
        <v>852</v>
      </c>
      <c r="F14" s="491">
        <v>403</v>
      </c>
      <c r="G14" s="491">
        <v>12800</v>
      </c>
      <c r="H14" s="491">
        <v>5530</v>
      </c>
      <c r="I14" s="491">
        <v>151</v>
      </c>
      <c r="J14" s="491">
        <v>415</v>
      </c>
      <c r="K14" s="491">
        <v>5254</v>
      </c>
    </row>
    <row r="15" spans="2:11" ht="19.5" customHeight="1">
      <c r="B15" s="442" t="s">
        <v>592</v>
      </c>
      <c r="C15" s="203" t="s">
        <v>302</v>
      </c>
      <c r="D15" s="490">
        <v>27018</v>
      </c>
      <c r="E15" s="491">
        <v>511</v>
      </c>
      <c r="F15" s="491">
        <v>574</v>
      </c>
      <c r="G15" s="491">
        <v>26987</v>
      </c>
      <c r="H15" s="491">
        <v>8927</v>
      </c>
      <c r="I15" s="491">
        <v>626</v>
      </c>
      <c r="J15" s="491">
        <v>159</v>
      </c>
      <c r="K15" s="491">
        <v>9362</v>
      </c>
    </row>
    <row r="16" spans="2:11" ht="19.5" customHeight="1">
      <c r="B16" s="442" t="s">
        <v>593</v>
      </c>
      <c r="C16" s="203" t="s">
        <v>303</v>
      </c>
      <c r="D16" s="490">
        <v>28483</v>
      </c>
      <c r="E16" s="491">
        <v>1611</v>
      </c>
      <c r="F16" s="491">
        <v>1477</v>
      </c>
      <c r="G16" s="491">
        <v>28616</v>
      </c>
      <c r="H16" s="491">
        <v>93441</v>
      </c>
      <c r="I16" s="491">
        <v>6310</v>
      </c>
      <c r="J16" s="491">
        <v>5128</v>
      </c>
      <c r="K16" s="491">
        <v>94624</v>
      </c>
    </row>
    <row r="17" spans="2:11" ht="19.5" customHeight="1">
      <c r="B17" s="442" t="s">
        <v>594</v>
      </c>
      <c r="C17" s="203" t="s">
        <v>304</v>
      </c>
      <c r="D17" s="490">
        <v>15189</v>
      </c>
      <c r="E17" s="491">
        <v>484</v>
      </c>
      <c r="F17" s="491">
        <v>205</v>
      </c>
      <c r="G17" s="491">
        <v>15510</v>
      </c>
      <c r="H17" s="491">
        <v>17539</v>
      </c>
      <c r="I17" s="491">
        <v>722</v>
      </c>
      <c r="J17" s="491">
        <v>799</v>
      </c>
      <c r="K17" s="491">
        <v>17420</v>
      </c>
    </row>
    <row r="18" spans="2:11" ht="19.5" customHeight="1">
      <c r="B18" s="442" t="s">
        <v>595</v>
      </c>
      <c r="C18" s="203" t="s">
        <v>305</v>
      </c>
      <c r="D18" s="490">
        <v>55579</v>
      </c>
      <c r="E18" s="491">
        <v>9835</v>
      </c>
      <c r="F18" s="491">
        <v>10366</v>
      </c>
      <c r="G18" s="491">
        <v>55048</v>
      </c>
      <c r="H18" s="491">
        <v>16989</v>
      </c>
      <c r="I18" s="491">
        <v>3113</v>
      </c>
      <c r="J18" s="491">
        <v>1898</v>
      </c>
      <c r="K18" s="491">
        <v>18204</v>
      </c>
    </row>
    <row r="19" spans="2:11" ht="19.5" customHeight="1">
      <c r="B19" s="442" t="s">
        <v>596</v>
      </c>
      <c r="C19" s="203" t="s">
        <v>306</v>
      </c>
      <c r="D19" s="490">
        <v>116690</v>
      </c>
      <c r="E19" s="491">
        <v>11782</v>
      </c>
      <c r="F19" s="491">
        <v>11565</v>
      </c>
      <c r="G19" s="491">
        <v>116915</v>
      </c>
      <c r="H19" s="491">
        <v>54247</v>
      </c>
      <c r="I19" s="491">
        <v>1768</v>
      </c>
      <c r="J19" s="491">
        <v>2905</v>
      </c>
      <c r="K19" s="491">
        <v>53102</v>
      </c>
    </row>
    <row r="20" spans="2:11" ht="19.5" customHeight="1">
      <c r="B20" s="442" t="s">
        <v>597</v>
      </c>
      <c r="C20" s="203" t="s">
        <v>243</v>
      </c>
      <c r="D20" s="490">
        <v>9535</v>
      </c>
      <c r="E20" s="491">
        <v>2184</v>
      </c>
      <c r="F20" s="491">
        <v>1622</v>
      </c>
      <c r="G20" s="491">
        <v>10098</v>
      </c>
      <c r="H20" s="491">
        <v>2312</v>
      </c>
      <c r="I20" s="491">
        <v>40</v>
      </c>
      <c r="J20" s="491">
        <v>99</v>
      </c>
      <c r="K20" s="491">
        <v>2252</v>
      </c>
    </row>
    <row r="21" spans="2:11" ht="19.5" customHeight="1">
      <c r="B21" s="444" t="s">
        <v>598</v>
      </c>
      <c r="C21" s="204" t="s">
        <v>307</v>
      </c>
      <c r="D21" s="492">
        <v>62444</v>
      </c>
      <c r="E21" s="493">
        <v>3345</v>
      </c>
      <c r="F21" s="493">
        <v>3560</v>
      </c>
      <c r="G21" s="493">
        <v>62226</v>
      </c>
      <c r="H21" s="493">
        <v>34792</v>
      </c>
      <c r="I21" s="493">
        <v>1422</v>
      </c>
      <c r="J21" s="493">
        <v>1269</v>
      </c>
      <c r="K21" s="493">
        <v>34948</v>
      </c>
    </row>
    <row r="22" spans="2:11" ht="19.5" customHeight="1">
      <c r="B22" s="424" t="s">
        <v>599</v>
      </c>
      <c r="C22" s="205" t="s">
        <v>308</v>
      </c>
      <c r="D22" s="489">
        <v>33989</v>
      </c>
      <c r="E22" s="489">
        <v>1607</v>
      </c>
      <c r="F22" s="489">
        <v>213</v>
      </c>
      <c r="G22" s="489">
        <v>35382</v>
      </c>
      <c r="H22" s="489">
        <v>20567</v>
      </c>
      <c r="I22" s="489">
        <v>1699</v>
      </c>
      <c r="J22" s="489">
        <v>569</v>
      </c>
      <c r="K22" s="489">
        <v>21698</v>
      </c>
    </row>
    <row r="23" spans="2:11" ht="19.5" customHeight="1">
      <c r="B23" s="425" t="s">
        <v>600</v>
      </c>
      <c r="C23" s="203" t="s">
        <v>245</v>
      </c>
      <c r="D23" s="494">
        <v>6158</v>
      </c>
      <c r="E23" s="494">
        <v>438</v>
      </c>
      <c r="F23" s="494">
        <v>25</v>
      </c>
      <c r="G23" s="494">
        <v>6572</v>
      </c>
      <c r="H23" s="494">
        <v>1317</v>
      </c>
      <c r="I23" s="494">
        <v>0</v>
      </c>
      <c r="J23" s="494">
        <v>213</v>
      </c>
      <c r="K23" s="494">
        <v>1103</v>
      </c>
    </row>
    <row r="24" spans="2:11" ht="19.5" customHeight="1">
      <c r="B24" s="426" t="s">
        <v>601</v>
      </c>
      <c r="C24" s="206" t="s">
        <v>309</v>
      </c>
      <c r="D24" s="495">
        <v>3750</v>
      </c>
      <c r="E24" s="495">
        <v>36</v>
      </c>
      <c r="F24" s="495">
        <v>8</v>
      </c>
      <c r="G24" s="495">
        <v>3776</v>
      </c>
      <c r="H24" s="495">
        <v>609</v>
      </c>
      <c r="I24" s="495">
        <v>0</v>
      </c>
      <c r="J24" s="495">
        <v>1</v>
      </c>
      <c r="K24" s="495">
        <v>610</v>
      </c>
    </row>
    <row r="25" spans="2:11" ht="19.5" customHeight="1">
      <c r="B25" s="427" t="s">
        <v>602</v>
      </c>
      <c r="C25" s="207" t="s">
        <v>310</v>
      </c>
      <c r="D25" s="491">
        <v>6109</v>
      </c>
      <c r="E25" s="491">
        <v>43</v>
      </c>
      <c r="F25" s="491">
        <v>9</v>
      </c>
      <c r="G25" s="491">
        <v>6143</v>
      </c>
      <c r="H25" s="491">
        <v>482</v>
      </c>
      <c r="I25" s="491">
        <v>0</v>
      </c>
      <c r="J25" s="491">
        <v>45</v>
      </c>
      <c r="K25" s="491">
        <v>437</v>
      </c>
    </row>
    <row r="26" spans="2:11" ht="19.5" customHeight="1">
      <c r="B26" s="427" t="s">
        <v>603</v>
      </c>
      <c r="C26" s="207" t="s">
        <v>311</v>
      </c>
      <c r="D26" s="491">
        <v>15063</v>
      </c>
      <c r="E26" s="491">
        <v>304</v>
      </c>
      <c r="F26" s="491">
        <v>89</v>
      </c>
      <c r="G26" s="491">
        <v>15277</v>
      </c>
      <c r="H26" s="491">
        <v>1467</v>
      </c>
      <c r="I26" s="491">
        <v>49</v>
      </c>
      <c r="J26" s="491">
        <v>23</v>
      </c>
      <c r="K26" s="491">
        <v>1494</v>
      </c>
    </row>
    <row r="27" spans="2:11" ht="19.5" customHeight="1">
      <c r="B27" s="427" t="s">
        <v>604</v>
      </c>
      <c r="C27" s="207" t="s">
        <v>249</v>
      </c>
      <c r="D27" s="491">
        <v>6252</v>
      </c>
      <c r="E27" s="491">
        <v>92</v>
      </c>
      <c r="F27" s="491">
        <v>39</v>
      </c>
      <c r="G27" s="491">
        <v>6304</v>
      </c>
      <c r="H27" s="491">
        <v>1975</v>
      </c>
      <c r="I27" s="491">
        <v>45</v>
      </c>
      <c r="J27" s="491">
        <v>61</v>
      </c>
      <c r="K27" s="491">
        <v>1960</v>
      </c>
    </row>
    <row r="28" spans="2:11" ht="19.5" customHeight="1">
      <c r="B28" s="427" t="s">
        <v>605</v>
      </c>
      <c r="C28" s="207" t="s">
        <v>312</v>
      </c>
      <c r="D28" s="491">
        <v>23626</v>
      </c>
      <c r="E28" s="491">
        <v>500</v>
      </c>
      <c r="F28" s="491">
        <v>158</v>
      </c>
      <c r="G28" s="491">
        <v>23968</v>
      </c>
      <c r="H28" s="491">
        <v>306</v>
      </c>
      <c r="I28" s="491">
        <v>0</v>
      </c>
      <c r="J28" s="491">
        <v>3</v>
      </c>
      <c r="K28" s="491">
        <v>303</v>
      </c>
    </row>
    <row r="29" spans="2:11" ht="19.5" customHeight="1">
      <c r="B29" s="427" t="s">
        <v>606</v>
      </c>
      <c r="C29" s="207" t="s">
        <v>313</v>
      </c>
      <c r="D29" s="491">
        <v>15590</v>
      </c>
      <c r="E29" s="491">
        <v>559</v>
      </c>
      <c r="F29" s="491">
        <v>94</v>
      </c>
      <c r="G29" s="491">
        <v>16054</v>
      </c>
      <c r="H29" s="491">
        <v>4661</v>
      </c>
      <c r="I29" s="491">
        <v>186</v>
      </c>
      <c r="J29" s="491">
        <v>381</v>
      </c>
      <c r="K29" s="491">
        <v>4467</v>
      </c>
    </row>
    <row r="30" spans="2:11" ht="19.5" customHeight="1">
      <c r="B30" s="427" t="s">
        <v>607</v>
      </c>
      <c r="C30" s="207" t="s">
        <v>314</v>
      </c>
      <c r="D30" s="491">
        <v>6388</v>
      </c>
      <c r="E30" s="491">
        <v>179</v>
      </c>
      <c r="F30" s="491">
        <v>50</v>
      </c>
      <c r="G30" s="491">
        <v>6519</v>
      </c>
      <c r="H30" s="491">
        <v>694</v>
      </c>
      <c r="I30" s="491">
        <v>47</v>
      </c>
      <c r="J30" s="491">
        <v>0</v>
      </c>
      <c r="K30" s="491">
        <v>739</v>
      </c>
    </row>
    <row r="31" spans="2:11" ht="19.5" customHeight="1">
      <c r="B31" s="427" t="s">
        <v>608</v>
      </c>
      <c r="C31" s="207" t="s">
        <v>315</v>
      </c>
      <c r="D31" s="491">
        <v>5286</v>
      </c>
      <c r="E31" s="491">
        <v>42</v>
      </c>
      <c r="F31" s="491">
        <v>66</v>
      </c>
      <c r="G31" s="491">
        <v>5261</v>
      </c>
      <c r="H31" s="491">
        <v>429</v>
      </c>
      <c r="I31" s="491">
        <v>16</v>
      </c>
      <c r="J31" s="491">
        <v>31</v>
      </c>
      <c r="K31" s="491">
        <v>415</v>
      </c>
    </row>
    <row r="32" spans="2:11" ht="19.5" customHeight="1">
      <c r="B32" s="427" t="s">
        <v>609</v>
      </c>
      <c r="C32" s="207" t="s">
        <v>254</v>
      </c>
      <c r="D32" s="491">
        <v>3249</v>
      </c>
      <c r="E32" s="491">
        <v>12</v>
      </c>
      <c r="F32" s="491">
        <v>53</v>
      </c>
      <c r="G32" s="491">
        <v>3209</v>
      </c>
      <c r="H32" s="491">
        <v>185</v>
      </c>
      <c r="I32" s="491">
        <v>0</v>
      </c>
      <c r="J32" s="491">
        <v>14</v>
      </c>
      <c r="K32" s="491">
        <v>170</v>
      </c>
    </row>
    <row r="33" spans="2:11" ht="19.5" customHeight="1">
      <c r="B33" s="427" t="s">
        <v>610</v>
      </c>
      <c r="C33" s="207" t="s">
        <v>255</v>
      </c>
      <c r="D33" s="491">
        <v>4646</v>
      </c>
      <c r="E33" s="491">
        <v>136</v>
      </c>
      <c r="F33" s="491">
        <v>33</v>
      </c>
      <c r="G33" s="491">
        <v>4749</v>
      </c>
      <c r="H33" s="491">
        <v>134</v>
      </c>
      <c r="I33" s="491">
        <v>0</v>
      </c>
      <c r="J33" s="491">
        <v>8</v>
      </c>
      <c r="K33" s="491">
        <v>126</v>
      </c>
    </row>
    <row r="34" spans="2:11" ht="19.5" customHeight="1">
      <c r="B34" s="427" t="s">
        <v>611</v>
      </c>
      <c r="C34" s="207" t="s">
        <v>256</v>
      </c>
      <c r="D34" s="491">
        <v>21297</v>
      </c>
      <c r="E34" s="491">
        <v>679</v>
      </c>
      <c r="F34" s="491">
        <v>467</v>
      </c>
      <c r="G34" s="491">
        <v>21436</v>
      </c>
      <c r="H34" s="491">
        <v>2594</v>
      </c>
      <c r="I34" s="491">
        <v>241</v>
      </c>
      <c r="J34" s="491">
        <v>0</v>
      </c>
      <c r="K34" s="491">
        <v>2908</v>
      </c>
    </row>
    <row r="35" spans="2:11" ht="19.5" customHeight="1">
      <c r="B35" s="427" t="s">
        <v>612</v>
      </c>
      <c r="C35" s="207" t="s">
        <v>316</v>
      </c>
      <c r="D35" s="491">
        <v>10728</v>
      </c>
      <c r="E35" s="491">
        <v>193</v>
      </c>
      <c r="F35" s="491">
        <v>79</v>
      </c>
      <c r="G35" s="491">
        <v>10843</v>
      </c>
      <c r="H35" s="491">
        <v>743</v>
      </c>
      <c r="I35" s="491">
        <v>22</v>
      </c>
      <c r="J35" s="491">
        <v>118</v>
      </c>
      <c r="K35" s="491">
        <v>646</v>
      </c>
    </row>
    <row r="36" spans="2:11" ht="19.5" customHeight="1">
      <c r="B36" s="427" t="s">
        <v>613</v>
      </c>
      <c r="C36" s="207" t="s">
        <v>317</v>
      </c>
      <c r="D36" s="491">
        <v>28136</v>
      </c>
      <c r="E36" s="491">
        <v>770</v>
      </c>
      <c r="F36" s="491">
        <v>490</v>
      </c>
      <c r="G36" s="491">
        <v>28416</v>
      </c>
      <c r="H36" s="491">
        <v>3110</v>
      </c>
      <c r="I36" s="491">
        <v>219</v>
      </c>
      <c r="J36" s="491">
        <v>34</v>
      </c>
      <c r="K36" s="491">
        <v>3295</v>
      </c>
    </row>
    <row r="37" spans="2:11" ht="19.5" customHeight="1">
      <c r="B37" s="427" t="s">
        <v>614</v>
      </c>
      <c r="C37" s="207" t="s">
        <v>318</v>
      </c>
      <c r="D37" s="491">
        <v>8315</v>
      </c>
      <c r="E37" s="491">
        <v>225</v>
      </c>
      <c r="F37" s="491">
        <v>87</v>
      </c>
      <c r="G37" s="491">
        <v>8455</v>
      </c>
      <c r="H37" s="491">
        <v>891</v>
      </c>
      <c r="I37" s="491">
        <v>22</v>
      </c>
      <c r="J37" s="491">
        <v>76</v>
      </c>
      <c r="K37" s="491">
        <v>835</v>
      </c>
    </row>
    <row r="38" spans="2:11" ht="19.5" customHeight="1">
      <c r="B38" s="427" t="s">
        <v>615</v>
      </c>
      <c r="C38" s="207" t="s">
        <v>319</v>
      </c>
      <c r="D38" s="491">
        <v>9075</v>
      </c>
      <c r="E38" s="491">
        <v>127</v>
      </c>
      <c r="F38" s="491">
        <v>85</v>
      </c>
      <c r="G38" s="491">
        <v>9115</v>
      </c>
      <c r="H38" s="491">
        <v>2978</v>
      </c>
      <c r="I38" s="491">
        <v>84</v>
      </c>
      <c r="J38" s="491">
        <v>71</v>
      </c>
      <c r="K38" s="491">
        <v>2993</v>
      </c>
    </row>
    <row r="39" spans="2:11" ht="19.5" customHeight="1">
      <c r="B39" s="427" t="s">
        <v>616</v>
      </c>
      <c r="C39" s="207" t="s">
        <v>320</v>
      </c>
      <c r="D39" s="491">
        <v>29357</v>
      </c>
      <c r="E39" s="491">
        <v>1275</v>
      </c>
      <c r="F39" s="491">
        <v>482</v>
      </c>
      <c r="G39" s="491">
        <v>30150</v>
      </c>
      <c r="H39" s="491">
        <v>2895</v>
      </c>
      <c r="I39" s="491">
        <v>0</v>
      </c>
      <c r="J39" s="491">
        <v>60</v>
      </c>
      <c r="K39" s="491">
        <v>2835</v>
      </c>
    </row>
    <row r="40" spans="2:11" ht="19.5" customHeight="1">
      <c r="B40" s="427" t="s">
        <v>617</v>
      </c>
      <c r="C40" s="207" t="s">
        <v>321</v>
      </c>
      <c r="D40" s="491">
        <v>8462</v>
      </c>
      <c r="E40" s="491">
        <v>180</v>
      </c>
      <c r="F40" s="491">
        <v>155</v>
      </c>
      <c r="G40" s="491">
        <v>8488</v>
      </c>
      <c r="H40" s="491">
        <v>207</v>
      </c>
      <c r="I40" s="491">
        <v>0</v>
      </c>
      <c r="J40" s="491">
        <v>5</v>
      </c>
      <c r="K40" s="491">
        <v>201</v>
      </c>
    </row>
    <row r="41" spans="2:11" ht="19.5" customHeight="1">
      <c r="B41" s="427" t="s">
        <v>618</v>
      </c>
      <c r="C41" s="207" t="s">
        <v>322</v>
      </c>
      <c r="D41" s="491">
        <v>87246</v>
      </c>
      <c r="E41" s="491">
        <v>2483</v>
      </c>
      <c r="F41" s="491">
        <v>877</v>
      </c>
      <c r="G41" s="491">
        <v>88820</v>
      </c>
      <c r="H41" s="491">
        <v>3163</v>
      </c>
      <c r="I41" s="491">
        <v>15</v>
      </c>
      <c r="J41" s="491">
        <v>157</v>
      </c>
      <c r="K41" s="491">
        <v>3053</v>
      </c>
    </row>
    <row r="42" spans="2:11" ht="19.5" customHeight="1">
      <c r="B42" s="427" t="s">
        <v>619</v>
      </c>
      <c r="C42" s="446" t="s">
        <v>6</v>
      </c>
      <c r="D42" s="491">
        <v>10405</v>
      </c>
      <c r="E42" s="491">
        <v>159</v>
      </c>
      <c r="F42" s="491">
        <v>75</v>
      </c>
      <c r="G42" s="491">
        <v>10490</v>
      </c>
      <c r="H42" s="491">
        <v>2862</v>
      </c>
      <c r="I42" s="491">
        <v>2</v>
      </c>
      <c r="J42" s="491">
        <v>10</v>
      </c>
      <c r="K42" s="491">
        <v>2853</v>
      </c>
    </row>
    <row r="43" spans="2:11" ht="19.5" customHeight="1">
      <c r="B43" s="424" t="s">
        <v>537</v>
      </c>
      <c r="C43" s="521" t="s">
        <v>4</v>
      </c>
      <c r="D43" s="489">
        <v>52469</v>
      </c>
      <c r="E43" s="489">
        <v>3128</v>
      </c>
      <c r="F43" s="489">
        <v>1766</v>
      </c>
      <c r="G43" s="489">
        <v>53831</v>
      </c>
      <c r="H43" s="489">
        <v>11072</v>
      </c>
      <c r="I43" s="489">
        <v>0</v>
      </c>
      <c r="J43" s="489">
        <v>578</v>
      </c>
      <c r="K43" s="489">
        <v>10494</v>
      </c>
    </row>
    <row r="44" spans="2:11" ht="19.5" customHeight="1">
      <c r="B44" s="428" t="s">
        <v>538</v>
      </c>
      <c r="C44" s="522" t="s">
        <v>5</v>
      </c>
      <c r="D44" s="493">
        <v>46705</v>
      </c>
      <c r="E44" s="493">
        <v>2311</v>
      </c>
      <c r="F44" s="493">
        <v>2554</v>
      </c>
      <c r="G44" s="493">
        <v>46715</v>
      </c>
      <c r="H44" s="493">
        <v>99948</v>
      </c>
      <c r="I44" s="493">
        <v>3071</v>
      </c>
      <c r="J44" s="493">
        <v>1949</v>
      </c>
      <c r="K44" s="493">
        <v>100817</v>
      </c>
    </row>
    <row r="45" spans="2:11" ht="19.5" customHeight="1">
      <c r="B45" s="426" t="s">
        <v>539</v>
      </c>
      <c r="C45" s="206" t="s">
        <v>265</v>
      </c>
      <c r="D45" s="489">
        <v>11387</v>
      </c>
      <c r="E45" s="489">
        <v>631</v>
      </c>
      <c r="F45" s="489">
        <v>72</v>
      </c>
      <c r="G45" s="489">
        <v>11947</v>
      </c>
      <c r="H45" s="489">
        <v>19022</v>
      </c>
      <c r="I45" s="489">
        <v>670</v>
      </c>
      <c r="J45" s="489">
        <v>973</v>
      </c>
      <c r="K45" s="489">
        <v>18718</v>
      </c>
    </row>
    <row r="46" spans="2:11" ht="19.5" customHeight="1">
      <c r="B46" s="427" t="s">
        <v>540</v>
      </c>
      <c r="C46" s="207" t="s">
        <v>323</v>
      </c>
      <c r="D46" s="493">
        <v>17096</v>
      </c>
      <c r="E46" s="493">
        <v>980</v>
      </c>
      <c r="F46" s="493">
        <v>1405</v>
      </c>
      <c r="G46" s="493">
        <v>16669</v>
      </c>
      <c r="H46" s="493">
        <v>74419</v>
      </c>
      <c r="I46" s="493">
        <v>5640</v>
      </c>
      <c r="J46" s="493">
        <v>4155</v>
      </c>
      <c r="K46" s="493">
        <v>75906</v>
      </c>
    </row>
    <row r="47" spans="2:11" ht="19.5" customHeight="1">
      <c r="B47" s="424" t="s">
        <v>541</v>
      </c>
      <c r="C47" s="205" t="s">
        <v>266</v>
      </c>
      <c r="D47" s="495">
        <v>55445</v>
      </c>
      <c r="E47" s="495">
        <v>4531</v>
      </c>
      <c r="F47" s="495">
        <v>2912</v>
      </c>
      <c r="G47" s="495">
        <v>57063</v>
      </c>
      <c r="H47" s="495">
        <v>19123</v>
      </c>
      <c r="I47" s="495">
        <v>796</v>
      </c>
      <c r="J47" s="495">
        <v>1107</v>
      </c>
      <c r="K47" s="495">
        <v>18813</v>
      </c>
    </row>
    <row r="48" spans="2:11" ht="19.5" customHeight="1">
      <c r="B48" s="428" t="s">
        <v>542</v>
      </c>
      <c r="C48" s="204" t="s">
        <v>324</v>
      </c>
      <c r="D48" s="491">
        <v>61245</v>
      </c>
      <c r="E48" s="491">
        <v>7251</v>
      </c>
      <c r="F48" s="491">
        <v>8653</v>
      </c>
      <c r="G48" s="491">
        <v>59852</v>
      </c>
      <c r="H48" s="491">
        <v>35124</v>
      </c>
      <c r="I48" s="491">
        <v>972</v>
      </c>
      <c r="J48" s="491">
        <v>1798</v>
      </c>
      <c r="K48" s="491">
        <v>34289</v>
      </c>
    </row>
    <row r="49" spans="2:11" ht="19.5" customHeight="1">
      <c r="B49" s="426" t="s">
        <v>543</v>
      </c>
      <c r="C49" s="206" t="s">
        <v>325</v>
      </c>
      <c r="D49" s="496">
        <v>18894</v>
      </c>
      <c r="E49" s="496">
        <v>2008</v>
      </c>
      <c r="F49" s="496">
        <v>2197</v>
      </c>
      <c r="G49" s="496">
        <v>18705</v>
      </c>
      <c r="H49" s="496">
        <v>4150</v>
      </c>
      <c r="I49" s="496">
        <v>149</v>
      </c>
      <c r="J49" s="496">
        <v>179</v>
      </c>
      <c r="K49" s="496">
        <v>4120</v>
      </c>
    </row>
    <row r="50" spans="2:11" ht="19.5" customHeight="1">
      <c r="B50" s="427" t="s">
        <v>544</v>
      </c>
      <c r="C50" s="207" t="s">
        <v>326</v>
      </c>
      <c r="D50" s="494">
        <v>23879</v>
      </c>
      <c r="E50" s="494">
        <v>970</v>
      </c>
      <c r="F50" s="494">
        <v>555</v>
      </c>
      <c r="G50" s="494">
        <v>24292</v>
      </c>
      <c r="H50" s="494">
        <v>28473</v>
      </c>
      <c r="I50" s="494">
        <v>906</v>
      </c>
      <c r="J50" s="494">
        <v>897</v>
      </c>
      <c r="K50" s="494">
        <v>28484</v>
      </c>
    </row>
    <row r="51" spans="2:11" ht="19.5" customHeight="1">
      <c r="B51" s="428" t="s">
        <v>545</v>
      </c>
      <c r="C51" s="204" t="s">
        <v>327</v>
      </c>
      <c r="D51" s="493">
        <v>19671</v>
      </c>
      <c r="E51" s="493">
        <v>367</v>
      </c>
      <c r="F51" s="493">
        <v>808</v>
      </c>
      <c r="G51" s="493">
        <v>19229</v>
      </c>
      <c r="H51" s="493">
        <v>2169</v>
      </c>
      <c r="I51" s="493">
        <v>367</v>
      </c>
      <c r="J51" s="493">
        <v>193</v>
      </c>
      <c r="K51" s="493">
        <v>2344</v>
      </c>
    </row>
    <row r="52" spans="2:11" ht="18.75">
      <c r="B52" s="64"/>
      <c r="C52" s="69"/>
      <c r="D52" s="201" t="s">
        <v>93</v>
      </c>
      <c r="F52" s="497"/>
      <c r="I52" s="64"/>
      <c r="J52" s="64"/>
      <c r="K52" s="64"/>
    </row>
    <row r="53" spans="2:11" ht="17.25" customHeight="1">
      <c r="B53" s="486"/>
      <c r="C53" s="393">
        <v>42826</v>
      </c>
      <c r="D53" s="486"/>
      <c r="E53" s="66"/>
      <c r="F53" s="66"/>
      <c r="G53" s="66"/>
      <c r="H53" s="66"/>
      <c r="I53" s="66"/>
      <c r="J53" s="66"/>
      <c r="K53" s="66"/>
    </row>
    <row r="54" spans="2:11" ht="14.25">
      <c r="B54" s="66"/>
      <c r="C54" s="68" t="s">
        <v>546</v>
      </c>
      <c r="E54" s="66"/>
      <c r="F54" s="66"/>
      <c r="G54" s="66"/>
      <c r="H54" s="66"/>
      <c r="I54" s="66"/>
      <c r="J54" s="66"/>
      <c r="K54" s="69" t="s">
        <v>442</v>
      </c>
    </row>
    <row r="55" spans="1:11" ht="18" customHeight="1">
      <c r="A55" s="70"/>
      <c r="B55" s="683" t="s">
        <v>473</v>
      </c>
      <c r="C55" s="684"/>
      <c r="D55" s="696" t="s">
        <v>440</v>
      </c>
      <c r="E55" s="695"/>
      <c r="F55" s="695"/>
      <c r="G55" s="710"/>
      <c r="H55" s="694" t="s">
        <v>441</v>
      </c>
      <c r="I55" s="695"/>
      <c r="J55" s="695"/>
      <c r="K55" s="710"/>
    </row>
    <row r="56" spans="2:11" s="70" customFormat="1" ht="36" customHeight="1" thickBot="1">
      <c r="B56" s="687"/>
      <c r="C56" s="688"/>
      <c r="D56" s="216" t="s">
        <v>443</v>
      </c>
      <c r="E56" s="217" t="s">
        <v>444</v>
      </c>
      <c r="F56" s="217" t="s">
        <v>445</v>
      </c>
      <c r="G56" s="218" t="s">
        <v>446</v>
      </c>
      <c r="H56" s="216" t="s">
        <v>443</v>
      </c>
      <c r="I56" s="217" t="s">
        <v>444</v>
      </c>
      <c r="J56" s="217" t="s">
        <v>445</v>
      </c>
      <c r="K56" s="218" t="s">
        <v>446</v>
      </c>
    </row>
    <row r="57" spans="1:11" s="70" customFormat="1" ht="19.5" customHeight="1" thickTop="1">
      <c r="A57" s="69"/>
      <c r="B57" s="440" t="s">
        <v>267</v>
      </c>
      <c r="C57" s="423" t="s">
        <v>238</v>
      </c>
      <c r="D57" s="487">
        <v>629773</v>
      </c>
      <c r="E57" s="487">
        <v>36668</v>
      </c>
      <c r="F57" s="487">
        <v>31167</v>
      </c>
      <c r="G57" s="487">
        <v>635391</v>
      </c>
      <c r="H57" s="487">
        <v>210709</v>
      </c>
      <c r="I57" s="487">
        <v>8070</v>
      </c>
      <c r="J57" s="487">
        <v>8261</v>
      </c>
      <c r="K57" s="487">
        <v>210401</v>
      </c>
    </row>
    <row r="58" spans="2:11" ht="19.5" customHeight="1">
      <c r="B58" s="441" t="s">
        <v>620</v>
      </c>
      <c r="C58" s="202" t="s">
        <v>239</v>
      </c>
      <c r="D58" s="488">
        <v>19005</v>
      </c>
      <c r="E58" s="489">
        <v>564</v>
      </c>
      <c r="F58" s="489">
        <v>213</v>
      </c>
      <c r="G58" s="489">
        <v>19356</v>
      </c>
      <c r="H58" s="489">
        <v>990</v>
      </c>
      <c r="I58" s="489">
        <v>18</v>
      </c>
      <c r="J58" s="489">
        <v>0</v>
      </c>
      <c r="K58" s="489">
        <v>1008</v>
      </c>
    </row>
    <row r="59" spans="2:11" ht="19.5" customHeight="1">
      <c r="B59" s="442" t="s">
        <v>621</v>
      </c>
      <c r="C59" s="203" t="s">
        <v>240</v>
      </c>
      <c r="D59" s="490">
        <v>277992</v>
      </c>
      <c r="E59" s="491">
        <v>8638</v>
      </c>
      <c r="F59" s="491">
        <v>3052</v>
      </c>
      <c r="G59" s="491">
        <v>283580</v>
      </c>
      <c r="H59" s="491">
        <v>26705</v>
      </c>
      <c r="I59" s="491">
        <v>969</v>
      </c>
      <c r="J59" s="491">
        <v>1037</v>
      </c>
      <c r="K59" s="491">
        <v>26635</v>
      </c>
    </row>
    <row r="60" spans="2:11" ht="19.5" customHeight="1">
      <c r="B60" s="443" t="s">
        <v>622</v>
      </c>
      <c r="C60" s="203" t="s">
        <v>241</v>
      </c>
      <c r="D60" s="490">
        <v>5101</v>
      </c>
      <c r="E60" s="491">
        <v>432</v>
      </c>
      <c r="F60" s="491">
        <v>394</v>
      </c>
      <c r="G60" s="491">
        <v>5139</v>
      </c>
      <c r="H60" s="491">
        <v>226</v>
      </c>
      <c r="I60" s="491">
        <v>35</v>
      </c>
      <c r="J60" s="491">
        <v>17</v>
      </c>
      <c r="K60" s="491">
        <v>244</v>
      </c>
    </row>
    <row r="61" spans="2:11" ht="19.5" customHeight="1">
      <c r="B61" s="442" t="s">
        <v>623</v>
      </c>
      <c r="C61" s="203" t="s">
        <v>242</v>
      </c>
      <c r="D61" s="490">
        <v>10665</v>
      </c>
      <c r="E61" s="491">
        <v>595</v>
      </c>
      <c r="F61" s="491">
        <v>125</v>
      </c>
      <c r="G61" s="491">
        <v>11136</v>
      </c>
      <c r="H61" s="491">
        <v>935</v>
      </c>
      <c r="I61" s="491">
        <v>43</v>
      </c>
      <c r="J61" s="491">
        <v>63</v>
      </c>
      <c r="K61" s="491">
        <v>914</v>
      </c>
    </row>
    <row r="62" spans="2:11" ht="19.5" customHeight="1">
      <c r="B62" s="442" t="s">
        <v>624</v>
      </c>
      <c r="C62" s="203" t="s">
        <v>298</v>
      </c>
      <c r="D62" s="490">
        <v>50586</v>
      </c>
      <c r="E62" s="491">
        <v>1388</v>
      </c>
      <c r="F62" s="491">
        <v>873</v>
      </c>
      <c r="G62" s="491">
        <v>51158</v>
      </c>
      <c r="H62" s="491">
        <v>11757</v>
      </c>
      <c r="I62" s="491">
        <v>322</v>
      </c>
      <c r="J62" s="491">
        <v>335</v>
      </c>
      <c r="K62" s="491">
        <v>11687</v>
      </c>
    </row>
    <row r="63" spans="2:11" ht="19.5" customHeight="1">
      <c r="B63" s="442" t="s">
        <v>625</v>
      </c>
      <c r="C63" s="203" t="s">
        <v>299</v>
      </c>
      <c r="D63" s="490">
        <v>41139</v>
      </c>
      <c r="E63" s="491">
        <v>2808</v>
      </c>
      <c r="F63" s="491">
        <v>2509</v>
      </c>
      <c r="G63" s="491">
        <v>41444</v>
      </c>
      <c r="H63" s="491">
        <v>50802</v>
      </c>
      <c r="I63" s="491">
        <v>1014</v>
      </c>
      <c r="J63" s="491">
        <v>863</v>
      </c>
      <c r="K63" s="491">
        <v>50947</v>
      </c>
    </row>
    <row r="64" spans="2:11" ht="19.5" customHeight="1">
      <c r="B64" s="442" t="s">
        <v>626</v>
      </c>
      <c r="C64" s="203" t="s">
        <v>300</v>
      </c>
      <c r="D64" s="490">
        <v>15101</v>
      </c>
      <c r="E64" s="491">
        <v>656</v>
      </c>
      <c r="F64" s="491">
        <v>1158</v>
      </c>
      <c r="G64" s="491">
        <v>14599</v>
      </c>
      <c r="H64" s="491">
        <v>2477</v>
      </c>
      <c r="I64" s="491">
        <v>220</v>
      </c>
      <c r="J64" s="491">
        <v>86</v>
      </c>
      <c r="K64" s="491">
        <v>2611</v>
      </c>
    </row>
    <row r="65" spans="2:11" ht="19.5" customHeight="1">
      <c r="B65" s="442" t="s">
        <v>627</v>
      </c>
      <c r="C65" s="203" t="s">
        <v>301</v>
      </c>
      <c r="D65" s="490">
        <v>5803</v>
      </c>
      <c r="E65" s="491">
        <v>144</v>
      </c>
      <c r="F65" s="491">
        <v>66</v>
      </c>
      <c r="G65" s="491">
        <v>5893</v>
      </c>
      <c r="H65" s="491">
        <v>1627</v>
      </c>
      <c r="I65" s="491">
        <v>27</v>
      </c>
      <c r="J65" s="491">
        <v>65</v>
      </c>
      <c r="K65" s="491">
        <v>1577</v>
      </c>
    </row>
    <row r="66" spans="2:11" ht="19.5" customHeight="1">
      <c r="B66" s="442" t="s">
        <v>268</v>
      </c>
      <c r="C66" s="203" t="s">
        <v>302</v>
      </c>
      <c r="D66" s="490">
        <v>16528</v>
      </c>
      <c r="E66" s="491">
        <v>344</v>
      </c>
      <c r="F66" s="491">
        <v>269</v>
      </c>
      <c r="G66" s="491">
        <v>16634</v>
      </c>
      <c r="H66" s="491">
        <v>4026</v>
      </c>
      <c r="I66" s="491">
        <v>52</v>
      </c>
      <c r="J66" s="491">
        <v>159</v>
      </c>
      <c r="K66" s="491">
        <v>3888</v>
      </c>
    </row>
    <row r="67" spans="2:11" ht="19.5" customHeight="1">
      <c r="B67" s="442" t="s">
        <v>628</v>
      </c>
      <c r="C67" s="203" t="s">
        <v>303</v>
      </c>
      <c r="D67" s="490">
        <v>15270</v>
      </c>
      <c r="E67" s="491">
        <v>628</v>
      </c>
      <c r="F67" s="491">
        <v>231</v>
      </c>
      <c r="G67" s="491">
        <v>15667</v>
      </c>
      <c r="H67" s="491">
        <v>37013</v>
      </c>
      <c r="I67" s="491">
        <v>1574</v>
      </c>
      <c r="J67" s="491">
        <v>929</v>
      </c>
      <c r="K67" s="491">
        <v>37658</v>
      </c>
    </row>
    <row r="68" spans="2:11" ht="19.5" customHeight="1">
      <c r="B68" s="442" t="s">
        <v>629</v>
      </c>
      <c r="C68" s="203" t="s">
        <v>304</v>
      </c>
      <c r="D68" s="490">
        <v>7729</v>
      </c>
      <c r="E68" s="491">
        <v>287</v>
      </c>
      <c r="F68" s="491">
        <v>111</v>
      </c>
      <c r="G68" s="491">
        <v>7905</v>
      </c>
      <c r="H68" s="491">
        <v>8537</v>
      </c>
      <c r="I68" s="491">
        <v>369</v>
      </c>
      <c r="J68" s="491">
        <v>351</v>
      </c>
      <c r="K68" s="491">
        <v>8555</v>
      </c>
    </row>
    <row r="69" spans="2:11" ht="19.5" customHeight="1">
      <c r="B69" s="442" t="s">
        <v>630</v>
      </c>
      <c r="C69" s="203" t="s">
        <v>305</v>
      </c>
      <c r="D69" s="490">
        <v>39408</v>
      </c>
      <c r="E69" s="491">
        <v>7654</v>
      </c>
      <c r="F69" s="491">
        <v>8770</v>
      </c>
      <c r="G69" s="491">
        <v>38292</v>
      </c>
      <c r="H69" s="491">
        <v>4280</v>
      </c>
      <c r="I69" s="491">
        <v>1526</v>
      </c>
      <c r="J69" s="491">
        <v>1344</v>
      </c>
      <c r="K69" s="491">
        <v>4462</v>
      </c>
    </row>
    <row r="70" spans="2:11" ht="19.5" customHeight="1">
      <c r="B70" s="442" t="s">
        <v>631</v>
      </c>
      <c r="C70" s="203" t="s">
        <v>306</v>
      </c>
      <c r="D70" s="490">
        <v>87445</v>
      </c>
      <c r="E70" s="491">
        <v>9685</v>
      </c>
      <c r="F70" s="491">
        <v>10339</v>
      </c>
      <c r="G70" s="491">
        <v>86800</v>
      </c>
      <c r="H70" s="491">
        <v>31565</v>
      </c>
      <c r="I70" s="491">
        <v>1180</v>
      </c>
      <c r="J70" s="491">
        <v>2012</v>
      </c>
      <c r="K70" s="491">
        <v>30724</v>
      </c>
    </row>
    <row r="71" spans="2:11" ht="19.5" customHeight="1">
      <c r="B71" s="442" t="s">
        <v>632</v>
      </c>
      <c r="C71" s="203" t="s">
        <v>243</v>
      </c>
      <c r="D71" s="490">
        <v>3621</v>
      </c>
      <c r="E71" s="491">
        <v>288</v>
      </c>
      <c r="F71" s="491">
        <v>265</v>
      </c>
      <c r="G71" s="491">
        <v>3645</v>
      </c>
      <c r="H71" s="491">
        <v>847</v>
      </c>
      <c r="I71" s="491">
        <v>40</v>
      </c>
      <c r="J71" s="491">
        <v>21</v>
      </c>
      <c r="K71" s="491">
        <v>865</v>
      </c>
    </row>
    <row r="72" spans="2:11" ht="19.5" customHeight="1">
      <c r="B72" s="444" t="s">
        <v>633</v>
      </c>
      <c r="C72" s="204" t="s">
        <v>307</v>
      </c>
      <c r="D72" s="492">
        <v>34380</v>
      </c>
      <c r="E72" s="493">
        <v>2557</v>
      </c>
      <c r="F72" s="493">
        <v>2792</v>
      </c>
      <c r="G72" s="493">
        <v>34143</v>
      </c>
      <c r="H72" s="493">
        <v>28922</v>
      </c>
      <c r="I72" s="493">
        <v>681</v>
      </c>
      <c r="J72" s="493">
        <v>979</v>
      </c>
      <c r="K72" s="493">
        <v>28626</v>
      </c>
    </row>
    <row r="73" spans="2:11" ht="19.5" customHeight="1">
      <c r="B73" s="424" t="s">
        <v>634</v>
      </c>
      <c r="C73" s="205" t="s">
        <v>308</v>
      </c>
      <c r="D73" s="489">
        <v>26726</v>
      </c>
      <c r="E73" s="489">
        <v>1502</v>
      </c>
      <c r="F73" s="489">
        <v>213</v>
      </c>
      <c r="G73" s="489">
        <v>28014</v>
      </c>
      <c r="H73" s="489">
        <v>12495</v>
      </c>
      <c r="I73" s="489">
        <v>520</v>
      </c>
      <c r="J73" s="489">
        <v>569</v>
      </c>
      <c r="K73" s="489">
        <v>12447</v>
      </c>
    </row>
    <row r="74" spans="2:11" ht="19.5" customHeight="1">
      <c r="B74" s="425" t="s">
        <v>635</v>
      </c>
      <c r="C74" s="203" t="s">
        <v>245</v>
      </c>
      <c r="D74" s="494">
        <v>2849</v>
      </c>
      <c r="E74" s="494">
        <v>38</v>
      </c>
      <c r="F74" s="494">
        <v>24</v>
      </c>
      <c r="G74" s="494">
        <v>2863</v>
      </c>
      <c r="H74" s="494">
        <v>245</v>
      </c>
      <c r="I74" s="494">
        <v>0</v>
      </c>
      <c r="J74" s="494">
        <v>6</v>
      </c>
      <c r="K74" s="494">
        <v>239</v>
      </c>
    </row>
    <row r="75" spans="2:11" ht="19.5" customHeight="1">
      <c r="B75" s="426" t="s">
        <v>636</v>
      </c>
      <c r="C75" s="206" t="s">
        <v>309</v>
      </c>
      <c r="D75" s="498">
        <v>2021</v>
      </c>
      <c r="E75" s="498">
        <v>36</v>
      </c>
      <c r="F75" s="498">
        <v>8</v>
      </c>
      <c r="G75" s="498">
        <v>2048</v>
      </c>
      <c r="H75" s="498">
        <v>115</v>
      </c>
      <c r="I75" s="498">
        <v>0</v>
      </c>
      <c r="J75" s="498">
        <v>1</v>
      </c>
      <c r="K75" s="498">
        <v>115</v>
      </c>
    </row>
    <row r="76" spans="2:11" ht="19.5" customHeight="1">
      <c r="B76" s="427" t="s">
        <v>637</v>
      </c>
      <c r="C76" s="207" t="s">
        <v>310</v>
      </c>
      <c r="D76" s="491">
        <v>3845</v>
      </c>
      <c r="E76" s="491">
        <v>43</v>
      </c>
      <c r="F76" s="491">
        <v>9</v>
      </c>
      <c r="G76" s="491">
        <v>3879</v>
      </c>
      <c r="H76" s="491">
        <v>99</v>
      </c>
      <c r="I76" s="491">
        <v>0</v>
      </c>
      <c r="J76" s="491">
        <v>0</v>
      </c>
      <c r="K76" s="491">
        <v>99</v>
      </c>
    </row>
    <row r="77" spans="2:11" ht="19.5" customHeight="1">
      <c r="B77" s="427" t="s">
        <v>638</v>
      </c>
      <c r="C77" s="207" t="s">
        <v>311</v>
      </c>
      <c r="D77" s="491">
        <v>13515</v>
      </c>
      <c r="E77" s="491">
        <v>304</v>
      </c>
      <c r="F77" s="491">
        <v>89</v>
      </c>
      <c r="G77" s="491">
        <v>13730</v>
      </c>
      <c r="H77" s="491">
        <v>216</v>
      </c>
      <c r="I77" s="491">
        <v>10</v>
      </c>
      <c r="J77" s="491">
        <v>0</v>
      </c>
      <c r="K77" s="491">
        <v>226</v>
      </c>
    </row>
    <row r="78" spans="2:11" ht="19.5" customHeight="1">
      <c r="B78" s="427" t="s">
        <v>639</v>
      </c>
      <c r="C78" s="207" t="s">
        <v>249</v>
      </c>
      <c r="D78" s="491">
        <v>4345</v>
      </c>
      <c r="E78" s="491">
        <v>75</v>
      </c>
      <c r="F78" s="491">
        <v>20</v>
      </c>
      <c r="G78" s="491">
        <v>4400</v>
      </c>
      <c r="H78" s="491">
        <v>1584</v>
      </c>
      <c r="I78" s="491">
        <v>45</v>
      </c>
      <c r="J78" s="491">
        <v>61</v>
      </c>
      <c r="K78" s="491">
        <v>1568</v>
      </c>
    </row>
    <row r="79" spans="2:11" ht="19.5" customHeight="1">
      <c r="B79" s="427" t="s">
        <v>640</v>
      </c>
      <c r="C79" s="207" t="s">
        <v>312</v>
      </c>
      <c r="D79" s="491">
        <v>21376</v>
      </c>
      <c r="E79" s="491">
        <v>500</v>
      </c>
      <c r="F79" s="491">
        <v>158</v>
      </c>
      <c r="G79" s="491">
        <v>21718</v>
      </c>
      <c r="H79" s="491">
        <v>306</v>
      </c>
      <c r="I79" s="491">
        <v>0</v>
      </c>
      <c r="J79" s="491">
        <v>3</v>
      </c>
      <c r="K79" s="491">
        <v>303</v>
      </c>
    </row>
    <row r="80" spans="2:11" ht="19.5" customHeight="1">
      <c r="B80" s="427" t="s">
        <v>641</v>
      </c>
      <c r="C80" s="207" t="s">
        <v>313</v>
      </c>
      <c r="D80" s="491">
        <v>10942</v>
      </c>
      <c r="E80" s="491">
        <v>393</v>
      </c>
      <c r="F80" s="491">
        <v>94</v>
      </c>
      <c r="G80" s="491">
        <v>11241</v>
      </c>
      <c r="H80" s="491">
        <v>2301</v>
      </c>
      <c r="I80" s="491">
        <v>186</v>
      </c>
      <c r="J80" s="491">
        <v>49</v>
      </c>
      <c r="K80" s="491">
        <v>2438</v>
      </c>
    </row>
    <row r="81" spans="2:11" ht="19.5" customHeight="1">
      <c r="B81" s="427" t="s">
        <v>642</v>
      </c>
      <c r="C81" s="207" t="s">
        <v>314</v>
      </c>
      <c r="D81" s="491">
        <v>5812</v>
      </c>
      <c r="E81" s="491">
        <v>128</v>
      </c>
      <c r="F81" s="491">
        <v>50</v>
      </c>
      <c r="G81" s="491">
        <v>5892</v>
      </c>
      <c r="H81" s="491">
        <v>331</v>
      </c>
      <c r="I81" s="491">
        <v>12</v>
      </c>
      <c r="J81" s="491">
        <v>0</v>
      </c>
      <c r="K81" s="491">
        <v>341</v>
      </c>
    </row>
    <row r="82" spans="2:11" ht="19.5" customHeight="1">
      <c r="B82" s="427" t="s">
        <v>643</v>
      </c>
      <c r="C82" s="207" t="s">
        <v>315</v>
      </c>
      <c r="D82" s="491">
        <v>2853</v>
      </c>
      <c r="E82" s="491">
        <v>42</v>
      </c>
      <c r="F82" s="491">
        <v>19</v>
      </c>
      <c r="G82" s="491">
        <v>2876</v>
      </c>
      <c r="H82" s="491">
        <v>0</v>
      </c>
      <c r="I82" s="491">
        <v>0</v>
      </c>
      <c r="J82" s="491">
        <v>0</v>
      </c>
      <c r="K82" s="491">
        <v>0</v>
      </c>
    </row>
    <row r="83" spans="2:11" ht="19.5" customHeight="1">
      <c r="B83" s="427" t="s">
        <v>644</v>
      </c>
      <c r="C83" s="207" t="s">
        <v>254</v>
      </c>
      <c r="D83" s="491">
        <v>2727</v>
      </c>
      <c r="E83" s="491">
        <v>12</v>
      </c>
      <c r="F83" s="491">
        <v>53</v>
      </c>
      <c r="G83" s="491">
        <v>2687</v>
      </c>
      <c r="H83" s="491">
        <v>162</v>
      </c>
      <c r="I83" s="491">
        <v>0</v>
      </c>
      <c r="J83" s="491">
        <v>14</v>
      </c>
      <c r="K83" s="491">
        <v>147</v>
      </c>
    </row>
    <row r="84" spans="2:11" ht="19.5" customHeight="1">
      <c r="B84" s="427" t="s">
        <v>645</v>
      </c>
      <c r="C84" s="207" t="s">
        <v>255</v>
      </c>
      <c r="D84" s="491">
        <v>4646</v>
      </c>
      <c r="E84" s="491">
        <v>136</v>
      </c>
      <c r="F84" s="491">
        <v>33</v>
      </c>
      <c r="G84" s="491">
        <v>4749</v>
      </c>
      <c r="H84" s="491">
        <v>134</v>
      </c>
      <c r="I84" s="491">
        <v>0</v>
      </c>
      <c r="J84" s="491">
        <v>8</v>
      </c>
      <c r="K84" s="491">
        <v>126</v>
      </c>
    </row>
    <row r="85" spans="2:11" ht="19.5" customHeight="1">
      <c r="B85" s="427" t="s">
        <v>646</v>
      </c>
      <c r="C85" s="207" t="s">
        <v>256</v>
      </c>
      <c r="D85" s="491">
        <v>9396</v>
      </c>
      <c r="E85" s="491">
        <v>363</v>
      </c>
      <c r="F85" s="491">
        <v>87</v>
      </c>
      <c r="G85" s="491">
        <v>9672</v>
      </c>
      <c r="H85" s="491">
        <v>537</v>
      </c>
      <c r="I85" s="491">
        <v>0</v>
      </c>
      <c r="J85" s="491">
        <v>0</v>
      </c>
      <c r="K85" s="491">
        <v>537</v>
      </c>
    </row>
    <row r="86" spans="2:11" ht="19.5" customHeight="1">
      <c r="B86" s="427" t="s">
        <v>647</v>
      </c>
      <c r="C86" s="207" t="s">
        <v>316</v>
      </c>
      <c r="D86" s="491">
        <v>7611</v>
      </c>
      <c r="E86" s="491">
        <v>193</v>
      </c>
      <c r="F86" s="491">
        <v>79</v>
      </c>
      <c r="G86" s="491">
        <v>7726</v>
      </c>
      <c r="H86" s="491">
        <v>380</v>
      </c>
      <c r="I86" s="491">
        <v>22</v>
      </c>
      <c r="J86" s="491">
        <v>47</v>
      </c>
      <c r="K86" s="491">
        <v>354</v>
      </c>
    </row>
    <row r="87" spans="2:11" ht="19.5" customHeight="1">
      <c r="B87" s="427" t="s">
        <v>648</v>
      </c>
      <c r="C87" s="207" t="s">
        <v>317</v>
      </c>
      <c r="D87" s="491">
        <v>20896</v>
      </c>
      <c r="E87" s="491">
        <v>686</v>
      </c>
      <c r="F87" s="491">
        <v>406</v>
      </c>
      <c r="G87" s="491">
        <v>21176</v>
      </c>
      <c r="H87" s="491">
        <v>810</v>
      </c>
      <c r="I87" s="491">
        <v>51</v>
      </c>
      <c r="J87" s="491">
        <v>34</v>
      </c>
      <c r="K87" s="491">
        <v>827</v>
      </c>
    </row>
    <row r="88" spans="2:11" ht="19.5" customHeight="1">
      <c r="B88" s="427" t="s">
        <v>649</v>
      </c>
      <c r="C88" s="207" t="s">
        <v>318</v>
      </c>
      <c r="D88" s="491">
        <v>7087</v>
      </c>
      <c r="E88" s="491">
        <v>175</v>
      </c>
      <c r="F88" s="491">
        <v>87</v>
      </c>
      <c r="G88" s="491">
        <v>7176</v>
      </c>
      <c r="H88" s="491">
        <v>615</v>
      </c>
      <c r="I88" s="491">
        <v>22</v>
      </c>
      <c r="J88" s="491">
        <v>51</v>
      </c>
      <c r="K88" s="491">
        <v>585</v>
      </c>
    </row>
    <row r="89" spans="2:11" ht="19.5" customHeight="1">
      <c r="B89" s="427" t="s">
        <v>650</v>
      </c>
      <c r="C89" s="207" t="s">
        <v>319</v>
      </c>
      <c r="D89" s="491">
        <v>7740</v>
      </c>
      <c r="E89" s="491">
        <v>127</v>
      </c>
      <c r="F89" s="491">
        <v>85</v>
      </c>
      <c r="G89" s="491">
        <v>7780</v>
      </c>
      <c r="H89" s="491">
        <v>2036</v>
      </c>
      <c r="I89" s="491">
        <v>84</v>
      </c>
      <c r="J89" s="491">
        <v>71</v>
      </c>
      <c r="K89" s="491">
        <v>2051</v>
      </c>
    </row>
    <row r="90" spans="2:11" ht="19.5" customHeight="1">
      <c r="B90" s="427" t="s">
        <v>651</v>
      </c>
      <c r="C90" s="207" t="s">
        <v>320</v>
      </c>
      <c r="D90" s="491">
        <v>26224</v>
      </c>
      <c r="E90" s="491">
        <v>1122</v>
      </c>
      <c r="F90" s="491">
        <v>439</v>
      </c>
      <c r="G90" s="491">
        <v>26907</v>
      </c>
      <c r="H90" s="491">
        <v>412</v>
      </c>
      <c r="I90" s="491">
        <v>0</v>
      </c>
      <c r="J90" s="491">
        <v>16</v>
      </c>
      <c r="K90" s="491">
        <v>396</v>
      </c>
    </row>
    <row r="91" spans="2:11" ht="19.5" customHeight="1">
      <c r="B91" s="427" t="s">
        <v>652</v>
      </c>
      <c r="C91" s="207" t="s">
        <v>321</v>
      </c>
      <c r="D91" s="491">
        <v>8267</v>
      </c>
      <c r="E91" s="491">
        <v>180</v>
      </c>
      <c r="F91" s="491">
        <v>147</v>
      </c>
      <c r="G91" s="491">
        <v>8300</v>
      </c>
      <c r="H91" s="491">
        <v>71</v>
      </c>
      <c r="I91" s="491">
        <v>0</v>
      </c>
      <c r="J91" s="491">
        <v>5</v>
      </c>
      <c r="K91" s="491">
        <v>66</v>
      </c>
    </row>
    <row r="92" spans="2:11" ht="19.5" customHeight="1">
      <c r="B92" s="427" t="s">
        <v>653</v>
      </c>
      <c r="C92" s="207" t="s">
        <v>322</v>
      </c>
      <c r="D92" s="491">
        <v>81021</v>
      </c>
      <c r="E92" s="491">
        <v>2424</v>
      </c>
      <c r="F92" s="491">
        <v>877</v>
      </c>
      <c r="G92" s="491">
        <v>82568</v>
      </c>
      <c r="H92" s="491">
        <v>1831</v>
      </c>
      <c r="I92" s="491">
        <v>15</v>
      </c>
      <c r="J92" s="491">
        <v>92</v>
      </c>
      <c r="K92" s="491">
        <v>1754</v>
      </c>
    </row>
    <row r="93" spans="2:11" ht="19.5" customHeight="1">
      <c r="B93" s="427" t="s">
        <v>654</v>
      </c>
      <c r="C93" s="446" t="s">
        <v>6</v>
      </c>
      <c r="D93" s="491">
        <v>8093</v>
      </c>
      <c r="E93" s="491">
        <v>159</v>
      </c>
      <c r="F93" s="491">
        <v>75</v>
      </c>
      <c r="G93" s="491">
        <v>8178</v>
      </c>
      <c r="H93" s="491">
        <v>2025</v>
      </c>
      <c r="I93" s="491">
        <v>2</v>
      </c>
      <c r="J93" s="491">
        <v>10</v>
      </c>
      <c r="K93" s="491">
        <v>2016</v>
      </c>
    </row>
    <row r="94" spans="2:18" ht="19.5" customHeight="1">
      <c r="B94" s="424" t="s">
        <v>537</v>
      </c>
      <c r="C94" s="521" t="s">
        <v>4</v>
      </c>
      <c r="D94" s="489">
        <v>21790</v>
      </c>
      <c r="E94" s="489">
        <v>1343</v>
      </c>
      <c r="F94" s="489">
        <v>997</v>
      </c>
      <c r="G94" s="489">
        <v>22136</v>
      </c>
      <c r="H94" s="489">
        <v>4635</v>
      </c>
      <c r="I94" s="489">
        <v>0</v>
      </c>
      <c r="J94" s="489">
        <v>173</v>
      </c>
      <c r="K94" s="489">
        <v>4462</v>
      </c>
      <c r="L94" s="499"/>
      <c r="M94" s="499"/>
      <c r="N94" s="499"/>
      <c r="O94" s="499"/>
      <c r="P94" s="499"/>
      <c r="Q94" s="499"/>
      <c r="R94" s="499"/>
    </row>
    <row r="95" spans="2:11" ht="19.5" customHeight="1">
      <c r="B95" s="428" t="s">
        <v>538</v>
      </c>
      <c r="C95" s="522" t="s">
        <v>5</v>
      </c>
      <c r="D95" s="493">
        <v>19349</v>
      </c>
      <c r="E95" s="493">
        <v>1465</v>
      </c>
      <c r="F95" s="493">
        <v>1512</v>
      </c>
      <c r="G95" s="493">
        <v>19308</v>
      </c>
      <c r="H95" s="493">
        <v>46167</v>
      </c>
      <c r="I95" s="493">
        <v>1014</v>
      </c>
      <c r="J95" s="493">
        <v>690</v>
      </c>
      <c r="K95" s="493">
        <v>46485</v>
      </c>
    </row>
    <row r="96" spans="2:11" ht="19.5" customHeight="1">
      <c r="B96" s="426" t="s">
        <v>539</v>
      </c>
      <c r="C96" s="206" t="s">
        <v>265</v>
      </c>
      <c r="D96" s="489">
        <v>7721</v>
      </c>
      <c r="E96" s="489">
        <v>509</v>
      </c>
      <c r="F96" s="489">
        <v>72</v>
      </c>
      <c r="G96" s="489">
        <v>8159</v>
      </c>
      <c r="H96" s="489">
        <v>13184</v>
      </c>
      <c r="I96" s="489">
        <v>324</v>
      </c>
      <c r="J96" s="489">
        <v>135</v>
      </c>
      <c r="K96" s="489">
        <v>13372</v>
      </c>
    </row>
    <row r="97" spans="2:11" ht="19.5" customHeight="1">
      <c r="B97" s="427" t="s">
        <v>540</v>
      </c>
      <c r="C97" s="207" t="s">
        <v>323</v>
      </c>
      <c r="D97" s="493">
        <v>7549</v>
      </c>
      <c r="E97" s="493">
        <v>119</v>
      </c>
      <c r="F97" s="493">
        <v>159</v>
      </c>
      <c r="G97" s="493">
        <v>7508</v>
      </c>
      <c r="H97" s="493">
        <v>23829</v>
      </c>
      <c r="I97" s="493">
        <v>1250</v>
      </c>
      <c r="J97" s="493">
        <v>794</v>
      </c>
      <c r="K97" s="493">
        <v>24286</v>
      </c>
    </row>
    <row r="98" spans="2:11" ht="19.5" customHeight="1">
      <c r="B98" s="424" t="s">
        <v>541</v>
      </c>
      <c r="C98" s="205" t="s">
        <v>266</v>
      </c>
      <c r="D98" s="495">
        <v>41781</v>
      </c>
      <c r="E98" s="495">
        <v>4012</v>
      </c>
      <c r="F98" s="495">
        <v>2420</v>
      </c>
      <c r="G98" s="495">
        <v>43373</v>
      </c>
      <c r="H98" s="495">
        <v>13177</v>
      </c>
      <c r="I98" s="495">
        <v>473</v>
      </c>
      <c r="J98" s="495">
        <v>873</v>
      </c>
      <c r="K98" s="495">
        <v>12777</v>
      </c>
    </row>
    <row r="99" spans="2:11" ht="19.5" customHeight="1">
      <c r="B99" s="428" t="s">
        <v>542</v>
      </c>
      <c r="C99" s="204" t="s">
        <v>324</v>
      </c>
      <c r="D99" s="491">
        <v>45664</v>
      </c>
      <c r="E99" s="491">
        <v>5673</v>
      </c>
      <c r="F99" s="491">
        <v>7919</v>
      </c>
      <c r="G99" s="491">
        <v>43427</v>
      </c>
      <c r="H99" s="491">
        <v>18388</v>
      </c>
      <c r="I99" s="491">
        <v>707</v>
      </c>
      <c r="J99" s="491">
        <v>1139</v>
      </c>
      <c r="K99" s="491">
        <v>17947</v>
      </c>
    </row>
    <row r="100" spans="2:11" ht="19.5" customHeight="1">
      <c r="B100" s="426" t="s">
        <v>543</v>
      </c>
      <c r="C100" s="206" t="s">
        <v>325</v>
      </c>
      <c r="D100" s="496">
        <v>15000</v>
      </c>
      <c r="E100" s="496">
        <v>1882</v>
      </c>
      <c r="F100" s="496">
        <v>1823</v>
      </c>
      <c r="G100" s="496">
        <v>15059</v>
      </c>
      <c r="H100" s="496">
        <v>3982</v>
      </c>
      <c r="I100" s="496">
        <v>107</v>
      </c>
      <c r="J100" s="496">
        <v>179</v>
      </c>
      <c r="K100" s="496">
        <v>3910</v>
      </c>
    </row>
    <row r="101" spans="2:11" ht="19.5" customHeight="1">
      <c r="B101" s="427" t="s">
        <v>544</v>
      </c>
      <c r="C101" s="207" t="s">
        <v>326</v>
      </c>
      <c r="D101" s="494">
        <v>14051</v>
      </c>
      <c r="E101" s="494">
        <v>386</v>
      </c>
      <c r="F101" s="494">
        <v>391</v>
      </c>
      <c r="G101" s="494">
        <v>14044</v>
      </c>
      <c r="H101" s="494">
        <v>24940</v>
      </c>
      <c r="I101" s="494">
        <v>574</v>
      </c>
      <c r="J101" s="494">
        <v>800</v>
      </c>
      <c r="K101" s="494">
        <v>24716</v>
      </c>
    </row>
    <row r="102" spans="2:11" ht="19.5" customHeight="1">
      <c r="B102" s="428" t="s">
        <v>545</v>
      </c>
      <c r="C102" s="204" t="s">
        <v>327</v>
      </c>
      <c r="D102" s="500">
        <v>5329</v>
      </c>
      <c r="E102" s="500">
        <v>289</v>
      </c>
      <c r="F102" s="500">
        <v>578</v>
      </c>
      <c r="G102" s="500">
        <v>5040</v>
      </c>
      <c r="H102" s="500">
        <v>0</v>
      </c>
      <c r="I102" s="500">
        <v>0</v>
      </c>
      <c r="J102" s="500">
        <v>0</v>
      </c>
      <c r="K102" s="500">
        <v>0</v>
      </c>
    </row>
    <row r="103" spans="12:13" ht="14.25" customHeight="1">
      <c r="L103" s="499"/>
      <c r="M103" s="499"/>
    </row>
  </sheetData>
  <sheetProtection/>
  <mergeCells count="6">
    <mergeCell ref="B55:C56"/>
    <mergeCell ref="B4:C5"/>
    <mergeCell ref="D4:G4"/>
    <mergeCell ref="H4:K4"/>
    <mergeCell ref="D55:G55"/>
    <mergeCell ref="H55:K55"/>
  </mergeCells>
  <dataValidations count="1">
    <dataValidation type="whole" allowBlank="1" showInputMessage="1" showErrorMessage="1" errorTitle="入力エラー" error="入力した値に誤りがあります" sqref="A85:A102 A6:A25 C96:C102 A30:A51 D57:K57 C57:C93 A57:A80 D58:IV102 D6:IV51 C45:C51 C6:C42">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6" useFirstPageNumber="1" horizontalDpi="600" verticalDpi="600" orientation="portrait" paperSize="9" scale="65" r:id="rId1"/>
  <headerFooter alignWithMargins="0">
    <oddFooter>&amp;C&amp;"ＭＳ Ｐゴシック,標準"&amp;14－　&amp;P－</oddFooter>
  </headerFooter>
  <rowBreaks count="1" manualBreakCount="1">
    <brk id="51" max="255" man="1"/>
  </rowBreaks>
</worksheet>
</file>

<file path=xl/worksheets/sheet25.xml><?xml version="1.0" encoding="utf-8"?>
<worksheet xmlns="http://schemas.openxmlformats.org/spreadsheetml/2006/main" xmlns:r="http://schemas.openxmlformats.org/officeDocument/2006/relationships">
  <sheetPr>
    <tabColor indexed="8"/>
  </sheetPr>
  <dimension ref="A1:AG123"/>
  <sheetViews>
    <sheetView showGridLines="0" view="pageBreakPreview" zoomScaleSheetLayoutView="100" zoomScalePageLayoutView="0" workbookViewId="0" topLeftCell="A1">
      <selection activeCell="A1" sqref="A1"/>
    </sheetView>
  </sheetViews>
  <sheetFormatPr defaultColWidth="8.796875" defaultRowHeight="14.25"/>
  <cols>
    <col min="1" max="1" width="2.59765625" style="0" customWidth="1"/>
    <col min="2" max="2" width="2.8984375" style="0" customWidth="1"/>
    <col min="3" max="3" width="3.3984375" style="0" customWidth="1"/>
    <col min="4" max="4" width="2.69921875" style="0" customWidth="1"/>
    <col min="5" max="15" width="8" style="0" customWidth="1"/>
    <col min="16" max="33" width="2.59765625" style="0" customWidth="1"/>
  </cols>
  <sheetData>
    <row r="1" spans="1:33" ht="13.5">
      <c r="A1" s="114"/>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row>
    <row r="2" spans="1:33" ht="14.25">
      <c r="A2" s="719" t="s">
        <v>225</v>
      </c>
      <c r="B2" s="719"/>
      <c r="C2" s="719"/>
      <c r="D2" s="719"/>
      <c r="E2" s="719"/>
      <c r="F2" s="719"/>
      <c r="G2" s="719"/>
      <c r="H2" s="719"/>
      <c r="I2" s="719"/>
      <c r="J2" s="719"/>
      <c r="K2" s="719"/>
      <c r="L2" s="719"/>
      <c r="M2" s="719"/>
      <c r="N2" s="719"/>
      <c r="O2" s="114"/>
      <c r="P2" s="114"/>
      <c r="Q2" s="114"/>
      <c r="R2" s="114"/>
      <c r="S2" s="114"/>
      <c r="T2" s="114"/>
      <c r="U2" s="114"/>
      <c r="V2" s="114"/>
      <c r="W2" s="114"/>
      <c r="X2" s="114"/>
      <c r="Y2" s="114"/>
      <c r="Z2" s="114"/>
      <c r="AA2" s="114"/>
      <c r="AB2" s="114"/>
      <c r="AC2" s="114"/>
      <c r="AD2" s="114"/>
      <c r="AE2" s="114"/>
      <c r="AF2" s="114"/>
      <c r="AG2" s="114"/>
    </row>
    <row r="3" spans="1:33" ht="14.25" customHeight="1">
      <c r="A3" s="114"/>
      <c r="B3" s="115"/>
      <c r="C3" s="115"/>
      <c r="D3" s="115"/>
      <c r="E3" s="115"/>
      <c r="F3" s="115"/>
      <c r="G3" s="115"/>
      <c r="H3" s="115"/>
      <c r="I3" s="115"/>
      <c r="J3" s="115"/>
      <c r="K3" s="115"/>
      <c r="L3" s="115"/>
      <c r="M3" s="114"/>
      <c r="N3" s="114"/>
      <c r="O3" s="114"/>
      <c r="P3" s="114"/>
      <c r="Q3" s="114"/>
      <c r="R3" s="114"/>
      <c r="S3" s="114"/>
      <c r="T3" s="114"/>
      <c r="U3" s="114"/>
      <c r="V3" s="114"/>
      <c r="W3" s="114"/>
      <c r="X3" s="114"/>
      <c r="Y3" s="114"/>
      <c r="Z3" s="114"/>
      <c r="AA3" s="114"/>
      <c r="AB3" s="114"/>
      <c r="AC3" s="114"/>
      <c r="AD3" s="114"/>
      <c r="AE3" s="114"/>
      <c r="AF3" s="114"/>
      <c r="AG3" s="114"/>
    </row>
    <row r="4" spans="1:33" s="1" customFormat="1" ht="15" customHeight="1">
      <c r="A4" s="117"/>
      <c r="B4" s="116" t="s">
        <v>226</v>
      </c>
      <c r="C4" s="115"/>
      <c r="D4" s="115"/>
      <c r="E4" s="115"/>
      <c r="F4" s="115"/>
      <c r="G4" s="115"/>
      <c r="H4" s="115"/>
      <c r="I4" s="115"/>
      <c r="J4" s="115"/>
      <c r="K4" s="115"/>
      <c r="L4" s="115"/>
      <c r="M4" s="114"/>
      <c r="N4" s="114"/>
      <c r="O4" s="114"/>
      <c r="P4" s="114"/>
      <c r="Q4" s="114"/>
      <c r="R4" s="114"/>
      <c r="S4" s="114"/>
      <c r="T4" s="114"/>
      <c r="U4" s="114"/>
      <c r="V4" s="114"/>
      <c r="W4" s="114"/>
      <c r="X4" s="114"/>
      <c r="Y4" s="114"/>
      <c r="Z4" s="114"/>
      <c r="AA4" s="114"/>
      <c r="AB4" s="114"/>
      <c r="AC4" s="114"/>
      <c r="AD4" s="114"/>
      <c r="AE4" s="114"/>
      <c r="AF4" s="114"/>
      <c r="AG4" s="114"/>
    </row>
    <row r="5" spans="1:33" ht="15" customHeight="1">
      <c r="A5" s="114"/>
      <c r="B5" s="115"/>
      <c r="C5" s="609" t="s">
        <v>106</v>
      </c>
      <c r="D5" s="609"/>
      <c r="E5" s="609"/>
      <c r="F5" s="609"/>
      <c r="G5" s="609"/>
      <c r="H5" s="609"/>
      <c r="I5" s="609"/>
      <c r="J5" s="609"/>
      <c r="K5" s="609"/>
      <c r="L5" s="609"/>
      <c r="M5" s="609"/>
      <c r="N5" s="609"/>
      <c r="O5" s="165"/>
      <c r="P5" s="165"/>
      <c r="Q5" s="165"/>
      <c r="R5" s="165"/>
      <c r="S5" s="165"/>
      <c r="T5" s="165"/>
      <c r="U5" s="165"/>
      <c r="V5" s="165"/>
      <c r="W5" s="165"/>
      <c r="X5" s="165"/>
      <c r="Y5" s="165"/>
      <c r="Z5" s="165"/>
      <c r="AA5" s="165"/>
      <c r="AB5" s="165"/>
      <c r="AC5" s="165"/>
      <c r="AD5" s="165"/>
      <c r="AE5" s="165"/>
      <c r="AF5" s="165"/>
      <c r="AG5" s="165"/>
    </row>
    <row r="6" spans="1:33" ht="15" customHeight="1">
      <c r="A6" s="114"/>
      <c r="B6" s="115"/>
      <c r="C6" s="609"/>
      <c r="D6" s="609"/>
      <c r="E6" s="609"/>
      <c r="F6" s="609"/>
      <c r="G6" s="609"/>
      <c r="H6" s="609"/>
      <c r="I6" s="609"/>
      <c r="J6" s="609"/>
      <c r="K6" s="609"/>
      <c r="L6" s="609"/>
      <c r="M6" s="609"/>
      <c r="N6" s="609"/>
      <c r="O6" s="165"/>
      <c r="P6" s="165"/>
      <c r="Q6" s="165"/>
      <c r="R6" s="165"/>
      <c r="S6" s="165"/>
      <c r="T6" s="165"/>
      <c r="U6" s="165"/>
      <c r="V6" s="165"/>
      <c r="W6" s="165"/>
      <c r="X6" s="165"/>
      <c r="Y6" s="165"/>
      <c r="Z6" s="165"/>
      <c r="AA6" s="165"/>
      <c r="AB6" s="165"/>
      <c r="AC6" s="165"/>
      <c r="AD6" s="165"/>
      <c r="AE6" s="165"/>
      <c r="AF6" s="165"/>
      <c r="AG6" s="165"/>
    </row>
    <row r="7" spans="1:33" ht="15" customHeight="1">
      <c r="A7" s="114"/>
      <c r="B7" s="115"/>
      <c r="C7" s="609"/>
      <c r="D7" s="609"/>
      <c r="E7" s="609"/>
      <c r="F7" s="609"/>
      <c r="G7" s="609"/>
      <c r="H7" s="609"/>
      <c r="I7" s="609"/>
      <c r="J7" s="609"/>
      <c r="K7" s="609"/>
      <c r="L7" s="609"/>
      <c r="M7" s="609"/>
      <c r="N7" s="609"/>
      <c r="O7" s="165"/>
      <c r="P7" s="165"/>
      <c r="Q7" s="165"/>
      <c r="R7" s="165"/>
      <c r="S7" s="165"/>
      <c r="T7" s="165"/>
      <c r="U7" s="165"/>
      <c r="V7" s="165"/>
      <c r="W7" s="165"/>
      <c r="X7" s="165"/>
      <c r="Y7" s="165"/>
      <c r="Z7" s="165"/>
      <c r="AA7" s="165"/>
      <c r="AB7" s="165"/>
      <c r="AC7" s="165"/>
      <c r="AD7" s="165"/>
      <c r="AE7" s="165"/>
      <c r="AF7" s="165"/>
      <c r="AG7" s="165"/>
    </row>
    <row r="8" spans="1:33" ht="9" customHeight="1">
      <c r="A8" s="114"/>
      <c r="B8" s="11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row>
    <row r="9" spans="1:33" s="1" customFormat="1" ht="15" customHeight="1">
      <c r="A9" s="117"/>
      <c r="B9" s="116" t="s">
        <v>227</v>
      </c>
      <c r="C9" s="115"/>
      <c r="D9" s="115"/>
      <c r="E9" s="115"/>
      <c r="F9" s="115"/>
      <c r="G9" s="115"/>
      <c r="H9" s="115"/>
      <c r="I9" s="115"/>
      <c r="J9" s="115"/>
      <c r="K9" s="115"/>
      <c r="L9" s="115"/>
      <c r="M9" s="114"/>
      <c r="N9" s="114"/>
      <c r="O9" s="114"/>
      <c r="P9" s="114"/>
      <c r="Q9" s="114"/>
      <c r="R9" s="114"/>
      <c r="S9" s="114"/>
      <c r="T9" s="114"/>
      <c r="U9" s="114"/>
      <c r="V9" s="114"/>
      <c r="W9" s="114"/>
      <c r="X9" s="114"/>
      <c r="Y9" s="114"/>
      <c r="Z9" s="114"/>
      <c r="AA9" s="114"/>
      <c r="AB9" s="114"/>
      <c r="AC9" s="114"/>
      <c r="AD9" s="114"/>
      <c r="AE9" s="114"/>
      <c r="AF9" s="114"/>
      <c r="AG9" s="114"/>
    </row>
    <row r="10" spans="1:33" s="1" customFormat="1" ht="15" customHeight="1">
      <c r="A10" s="117"/>
      <c r="B10" s="116"/>
      <c r="C10" s="721" t="s">
        <v>152</v>
      </c>
      <c r="D10" s="721"/>
      <c r="E10" s="721"/>
      <c r="F10" s="721"/>
      <c r="G10" s="721"/>
      <c r="H10" s="721"/>
      <c r="I10" s="721"/>
      <c r="J10" s="721"/>
      <c r="K10" s="721"/>
      <c r="L10" s="721"/>
      <c r="M10" s="721"/>
      <c r="N10" s="721"/>
      <c r="O10" s="247"/>
      <c r="P10" s="247"/>
      <c r="Q10" s="247"/>
      <c r="R10" s="247"/>
      <c r="S10" s="247"/>
      <c r="T10" s="247"/>
      <c r="U10" s="247"/>
      <c r="V10" s="247"/>
      <c r="W10" s="247"/>
      <c r="X10" s="247"/>
      <c r="Y10" s="247"/>
      <c r="Z10" s="247"/>
      <c r="AA10" s="247"/>
      <c r="AB10" s="247"/>
      <c r="AC10" s="247"/>
      <c r="AD10" s="247"/>
      <c r="AE10" s="247"/>
      <c r="AF10" s="247"/>
      <c r="AG10" s="247"/>
    </row>
    <row r="11" spans="1:33" s="1" customFormat="1" ht="15" customHeight="1">
      <c r="A11" s="117"/>
      <c r="B11" s="116"/>
      <c r="C11" s="721"/>
      <c r="D11" s="721"/>
      <c r="E11" s="721"/>
      <c r="F11" s="721"/>
      <c r="G11" s="721"/>
      <c r="H11" s="721"/>
      <c r="I11" s="721"/>
      <c r="J11" s="721"/>
      <c r="K11" s="721"/>
      <c r="L11" s="721"/>
      <c r="M11" s="721"/>
      <c r="N11" s="721"/>
      <c r="O11" s="247"/>
      <c r="P11" s="247"/>
      <c r="Q11" s="247"/>
      <c r="R11" s="247"/>
      <c r="S11" s="247"/>
      <c r="T11" s="247"/>
      <c r="U11" s="247"/>
      <c r="V11" s="247"/>
      <c r="W11" s="247"/>
      <c r="X11" s="247"/>
      <c r="Y11" s="247"/>
      <c r="Z11" s="247"/>
      <c r="AA11" s="247"/>
      <c r="AB11" s="247"/>
      <c r="AC11" s="247"/>
      <c r="AD11" s="247"/>
      <c r="AE11" s="247"/>
      <c r="AF11" s="247"/>
      <c r="AG11" s="247"/>
    </row>
    <row r="12" spans="1:33" s="1" customFormat="1" ht="15" customHeight="1">
      <c r="A12" s="117"/>
      <c r="B12" s="116"/>
      <c r="C12" s="721"/>
      <c r="D12" s="721"/>
      <c r="E12" s="721"/>
      <c r="F12" s="721"/>
      <c r="G12" s="721"/>
      <c r="H12" s="721"/>
      <c r="I12" s="721"/>
      <c r="J12" s="721"/>
      <c r="K12" s="721"/>
      <c r="L12" s="721"/>
      <c r="M12" s="721"/>
      <c r="N12" s="721"/>
      <c r="O12" s="247"/>
      <c r="P12" s="247"/>
      <c r="Q12" s="247"/>
      <c r="R12" s="247"/>
      <c r="S12" s="247"/>
      <c r="T12" s="247"/>
      <c r="U12" s="247"/>
      <c r="V12" s="247"/>
      <c r="W12" s="247"/>
      <c r="X12" s="247"/>
      <c r="Y12" s="247"/>
      <c r="Z12" s="247"/>
      <c r="AA12" s="247"/>
      <c r="AB12" s="247"/>
      <c r="AC12" s="247"/>
      <c r="AD12" s="247"/>
      <c r="AE12" s="247"/>
      <c r="AF12" s="247"/>
      <c r="AG12" s="247"/>
    </row>
    <row r="13" spans="1:33" s="1" customFormat="1" ht="15" customHeight="1">
      <c r="A13" s="117"/>
      <c r="B13" s="116"/>
      <c r="C13" s="721"/>
      <c r="D13" s="721"/>
      <c r="E13" s="721"/>
      <c r="F13" s="721"/>
      <c r="G13" s="721"/>
      <c r="H13" s="721"/>
      <c r="I13" s="721"/>
      <c r="J13" s="721"/>
      <c r="K13" s="721"/>
      <c r="L13" s="721"/>
      <c r="M13" s="721"/>
      <c r="N13" s="721"/>
      <c r="O13" s="247"/>
      <c r="P13" s="247"/>
      <c r="Q13" s="247"/>
      <c r="R13" s="247"/>
      <c r="S13" s="247"/>
      <c r="T13" s="247"/>
      <c r="U13" s="247"/>
      <c r="V13" s="247"/>
      <c r="W13" s="247"/>
      <c r="X13" s="247"/>
      <c r="Y13" s="247"/>
      <c r="Z13" s="247"/>
      <c r="AA13" s="247"/>
      <c r="AB13" s="247"/>
      <c r="AC13" s="247"/>
      <c r="AD13" s="247"/>
      <c r="AE13" s="247"/>
      <c r="AF13" s="247"/>
      <c r="AG13" s="247"/>
    </row>
    <row r="14" spans="1:33" s="1" customFormat="1" ht="15" customHeight="1">
      <c r="A14" s="117"/>
      <c r="B14" s="116"/>
      <c r="C14" s="721"/>
      <c r="D14" s="721"/>
      <c r="E14" s="721"/>
      <c r="F14" s="721"/>
      <c r="G14" s="721"/>
      <c r="H14" s="721"/>
      <c r="I14" s="721"/>
      <c r="J14" s="721"/>
      <c r="K14" s="721"/>
      <c r="L14" s="721"/>
      <c r="M14" s="721"/>
      <c r="N14" s="721"/>
      <c r="O14" s="247"/>
      <c r="P14" s="247"/>
      <c r="Q14" s="247"/>
      <c r="R14" s="247"/>
      <c r="S14" s="247"/>
      <c r="T14" s="247"/>
      <c r="U14" s="247"/>
      <c r="V14" s="247"/>
      <c r="W14" s="247"/>
      <c r="X14" s="247"/>
      <c r="Y14" s="247"/>
      <c r="Z14" s="247"/>
      <c r="AA14" s="247"/>
      <c r="AB14" s="247"/>
      <c r="AC14" s="247"/>
      <c r="AD14" s="247"/>
      <c r="AE14" s="247"/>
      <c r="AF14" s="247"/>
      <c r="AG14" s="247"/>
    </row>
    <row r="15" spans="1:33" s="1" customFormat="1" ht="15" customHeight="1">
      <c r="A15" s="117"/>
      <c r="B15" s="116"/>
      <c r="C15" s="721"/>
      <c r="D15" s="721"/>
      <c r="E15" s="721"/>
      <c r="F15" s="721"/>
      <c r="G15" s="721"/>
      <c r="H15" s="721"/>
      <c r="I15" s="721"/>
      <c r="J15" s="721"/>
      <c r="K15" s="721"/>
      <c r="L15" s="721"/>
      <c r="M15" s="721"/>
      <c r="N15" s="721"/>
      <c r="O15" s="247"/>
      <c r="P15" s="247"/>
      <c r="Q15" s="247"/>
      <c r="R15" s="247"/>
      <c r="S15" s="247"/>
      <c r="T15" s="247"/>
      <c r="U15" s="247"/>
      <c r="V15" s="247"/>
      <c r="W15" s="247"/>
      <c r="X15" s="247"/>
      <c r="Y15" s="247"/>
      <c r="Z15" s="247"/>
      <c r="AA15" s="247"/>
      <c r="AB15" s="247"/>
      <c r="AC15" s="247"/>
      <c r="AD15" s="247"/>
      <c r="AE15" s="247"/>
      <c r="AF15" s="247"/>
      <c r="AG15" s="247"/>
    </row>
    <row r="16" spans="1:33" s="1" customFormat="1" ht="15" customHeight="1">
      <c r="A16" s="117"/>
      <c r="B16" s="116"/>
      <c r="C16" s="721" t="s">
        <v>107</v>
      </c>
      <c r="D16" s="721"/>
      <c r="E16" s="721"/>
      <c r="F16" s="721"/>
      <c r="G16" s="721"/>
      <c r="H16" s="721"/>
      <c r="I16" s="721"/>
      <c r="J16" s="721"/>
      <c r="K16" s="721"/>
      <c r="L16" s="721"/>
      <c r="M16" s="721"/>
      <c r="N16" s="721"/>
      <c r="O16" s="247"/>
      <c r="P16" s="247"/>
      <c r="Q16" s="247"/>
      <c r="R16" s="247"/>
      <c r="S16" s="247"/>
      <c r="T16" s="247"/>
      <c r="U16" s="247"/>
      <c r="V16" s="247"/>
      <c r="W16" s="247"/>
      <c r="X16" s="247"/>
      <c r="Y16" s="247"/>
      <c r="Z16" s="247"/>
      <c r="AA16" s="247"/>
      <c r="AB16" s="247"/>
      <c r="AC16" s="247"/>
      <c r="AD16" s="247"/>
      <c r="AE16" s="247"/>
      <c r="AF16" s="247"/>
      <c r="AG16" s="247"/>
    </row>
    <row r="17" spans="1:33" s="1" customFormat="1" ht="15" customHeight="1">
      <c r="A17" s="117"/>
      <c r="B17" s="116"/>
      <c r="C17" s="721"/>
      <c r="D17" s="721"/>
      <c r="E17" s="721"/>
      <c r="F17" s="721"/>
      <c r="G17" s="721"/>
      <c r="H17" s="721"/>
      <c r="I17" s="721"/>
      <c r="J17" s="721"/>
      <c r="K17" s="721"/>
      <c r="L17" s="721"/>
      <c r="M17" s="721"/>
      <c r="N17" s="721"/>
      <c r="O17" s="247"/>
      <c r="P17" s="247"/>
      <c r="Q17" s="247"/>
      <c r="R17" s="247"/>
      <c r="S17" s="247"/>
      <c r="T17" s="247"/>
      <c r="U17" s="247"/>
      <c r="V17" s="247"/>
      <c r="W17" s="247"/>
      <c r="X17" s="247"/>
      <c r="Y17" s="247"/>
      <c r="Z17" s="247"/>
      <c r="AA17" s="247"/>
      <c r="AB17" s="247"/>
      <c r="AC17" s="247"/>
      <c r="AD17" s="247"/>
      <c r="AE17" s="247"/>
      <c r="AF17" s="247"/>
      <c r="AG17" s="247"/>
    </row>
    <row r="18" spans="1:33" s="1" customFormat="1" ht="15" customHeight="1">
      <c r="A18" s="117"/>
      <c r="B18" s="116"/>
      <c r="C18" s="721"/>
      <c r="D18" s="721"/>
      <c r="E18" s="721"/>
      <c r="F18" s="721"/>
      <c r="G18" s="721"/>
      <c r="H18" s="721"/>
      <c r="I18" s="721"/>
      <c r="J18" s="721"/>
      <c r="K18" s="721"/>
      <c r="L18" s="721"/>
      <c r="M18" s="721"/>
      <c r="N18" s="721"/>
      <c r="O18" s="247"/>
      <c r="P18" s="247"/>
      <c r="Q18" s="247"/>
      <c r="R18" s="247"/>
      <c r="S18" s="247"/>
      <c r="T18" s="247"/>
      <c r="U18" s="247"/>
      <c r="V18" s="247"/>
      <c r="W18" s="247"/>
      <c r="X18" s="247"/>
      <c r="Y18" s="247"/>
      <c r="Z18" s="247"/>
      <c r="AA18" s="247"/>
      <c r="AB18" s="247"/>
      <c r="AC18" s="247"/>
      <c r="AD18" s="247"/>
      <c r="AE18" s="247"/>
      <c r="AF18" s="247"/>
      <c r="AG18" s="247"/>
    </row>
    <row r="19" spans="1:33" ht="9" customHeight="1">
      <c r="A19" s="114"/>
      <c r="B19" s="115"/>
      <c r="C19" s="721"/>
      <c r="D19" s="721"/>
      <c r="E19" s="721"/>
      <c r="F19" s="721"/>
      <c r="G19" s="721"/>
      <c r="H19" s="721"/>
      <c r="I19" s="721"/>
      <c r="J19" s="721"/>
      <c r="K19" s="721"/>
      <c r="L19" s="721"/>
      <c r="M19" s="721"/>
      <c r="N19" s="721"/>
      <c r="O19" s="165"/>
      <c r="P19" s="165"/>
      <c r="Q19" s="165"/>
      <c r="R19" s="165"/>
      <c r="S19" s="165"/>
      <c r="T19" s="165"/>
      <c r="U19" s="165"/>
      <c r="V19" s="165"/>
      <c r="W19" s="165"/>
      <c r="X19" s="165"/>
      <c r="Y19" s="165"/>
      <c r="Z19" s="165"/>
      <c r="AA19" s="165"/>
      <c r="AB19" s="165"/>
      <c r="AC19" s="165"/>
      <c r="AD19" s="165"/>
      <c r="AE19" s="165"/>
      <c r="AF19" s="165"/>
      <c r="AG19" s="165"/>
    </row>
    <row r="20" spans="1:33" s="1" customFormat="1" ht="15" customHeight="1">
      <c r="A20" s="117"/>
      <c r="B20" s="116" t="s">
        <v>228</v>
      </c>
      <c r="C20" s="115"/>
      <c r="D20" s="115"/>
      <c r="E20" s="115"/>
      <c r="F20" s="115"/>
      <c r="G20" s="115"/>
      <c r="H20" s="115"/>
      <c r="I20" s="115"/>
      <c r="J20" s="115"/>
      <c r="K20" s="115"/>
      <c r="L20" s="115"/>
      <c r="M20" s="114"/>
      <c r="N20" s="114"/>
      <c r="O20" s="114"/>
      <c r="P20" s="114"/>
      <c r="Q20" s="114"/>
      <c r="R20" s="114"/>
      <c r="S20" s="114"/>
      <c r="T20" s="114"/>
      <c r="U20" s="114"/>
      <c r="V20" s="114"/>
      <c r="W20" s="114"/>
      <c r="X20" s="114"/>
      <c r="Y20" s="114"/>
      <c r="Z20" s="114"/>
      <c r="AA20" s="114"/>
      <c r="AB20" s="114"/>
      <c r="AC20" s="114"/>
      <c r="AD20" s="114"/>
      <c r="AE20" s="114"/>
      <c r="AF20" s="114"/>
      <c r="AG20" s="114"/>
    </row>
    <row r="21" spans="1:33" ht="15" customHeight="1">
      <c r="A21" s="114"/>
      <c r="B21" s="115"/>
      <c r="C21" s="610" t="s">
        <v>9</v>
      </c>
      <c r="D21" s="610"/>
      <c r="E21" s="610"/>
      <c r="F21" s="610"/>
      <c r="G21" s="610"/>
      <c r="H21" s="610"/>
      <c r="I21" s="610"/>
      <c r="J21" s="610"/>
      <c r="K21" s="610"/>
      <c r="L21" s="610"/>
      <c r="M21" s="610"/>
      <c r="N21" s="610"/>
      <c r="O21" s="165"/>
      <c r="P21" s="165"/>
      <c r="Q21" s="165"/>
      <c r="R21" s="165"/>
      <c r="S21" s="165"/>
      <c r="T21" s="165"/>
      <c r="U21" s="165"/>
      <c r="V21" s="165"/>
      <c r="W21" s="165"/>
      <c r="X21" s="165"/>
      <c r="Y21" s="165"/>
      <c r="Z21" s="165"/>
      <c r="AA21" s="165"/>
      <c r="AB21" s="165"/>
      <c r="AC21" s="165"/>
      <c r="AD21" s="165"/>
      <c r="AE21" s="165"/>
      <c r="AF21" s="165"/>
      <c r="AG21" s="165"/>
    </row>
    <row r="22" spans="1:33" ht="15" customHeight="1">
      <c r="A22" s="114"/>
      <c r="B22" s="115"/>
      <c r="C22" s="610"/>
      <c r="D22" s="610"/>
      <c r="E22" s="610"/>
      <c r="F22" s="610"/>
      <c r="G22" s="610"/>
      <c r="H22" s="610"/>
      <c r="I22" s="610"/>
      <c r="J22" s="610"/>
      <c r="K22" s="610"/>
      <c r="L22" s="610"/>
      <c r="M22" s="610"/>
      <c r="N22" s="610"/>
      <c r="O22" s="165"/>
      <c r="P22" s="165"/>
      <c r="Q22" s="165"/>
      <c r="R22" s="165"/>
      <c r="S22" s="165"/>
      <c r="T22" s="165"/>
      <c r="U22" s="165"/>
      <c r="V22" s="165"/>
      <c r="W22" s="165"/>
      <c r="X22" s="165"/>
      <c r="Y22" s="165"/>
      <c r="Z22" s="165"/>
      <c r="AA22" s="165"/>
      <c r="AB22" s="165"/>
      <c r="AC22" s="165"/>
      <c r="AD22" s="165"/>
      <c r="AE22" s="165"/>
      <c r="AF22" s="165"/>
      <c r="AG22" s="165"/>
    </row>
    <row r="23" spans="1:33" ht="15" customHeight="1">
      <c r="A23" s="114"/>
      <c r="B23" s="115"/>
      <c r="C23" s="610"/>
      <c r="D23" s="610"/>
      <c r="E23" s="610"/>
      <c r="F23" s="610"/>
      <c r="G23" s="610"/>
      <c r="H23" s="610"/>
      <c r="I23" s="610"/>
      <c r="J23" s="610"/>
      <c r="K23" s="610"/>
      <c r="L23" s="610"/>
      <c r="M23" s="610"/>
      <c r="N23" s="610"/>
      <c r="O23" s="165"/>
      <c r="P23" s="165"/>
      <c r="Q23" s="165"/>
      <c r="R23" s="165"/>
      <c r="S23" s="165"/>
      <c r="T23" s="165"/>
      <c r="U23" s="165"/>
      <c r="V23" s="165"/>
      <c r="W23" s="165"/>
      <c r="X23" s="165"/>
      <c r="Y23" s="165"/>
      <c r="Z23" s="165"/>
      <c r="AA23" s="165"/>
      <c r="AB23" s="165"/>
      <c r="AC23" s="165"/>
      <c r="AD23" s="165"/>
      <c r="AE23" s="165"/>
      <c r="AF23" s="165"/>
      <c r="AG23" s="165"/>
    </row>
    <row r="24" spans="1:33" ht="15" customHeight="1">
      <c r="A24" s="114"/>
      <c r="B24" s="115"/>
      <c r="C24" s="610"/>
      <c r="D24" s="610"/>
      <c r="E24" s="610"/>
      <c r="F24" s="610"/>
      <c r="G24" s="610"/>
      <c r="H24" s="610"/>
      <c r="I24" s="610"/>
      <c r="J24" s="610"/>
      <c r="K24" s="610"/>
      <c r="L24" s="610"/>
      <c r="M24" s="610"/>
      <c r="N24" s="610"/>
      <c r="O24" s="165"/>
      <c r="P24" s="165"/>
      <c r="Q24" s="165"/>
      <c r="R24" s="165"/>
      <c r="S24" s="165"/>
      <c r="T24" s="165"/>
      <c r="U24" s="165"/>
      <c r="V24" s="165"/>
      <c r="W24" s="165"/>
      <c r="X24" s="165"/>
      <c r="Y24" s="165"/>
      <c r="Z24" s="165"/>
      <c r="AA24" s="165"/>
      <c r="AB24" s="165"/>
      <c r="AC24" s="165"/>
      <c r="AD24" s="165"/>
      <c r="AE24" s="165"/>
      <c r="AF24" s="165"/>
      <c r="AG24" s="165"/>
    </row>
    <row r="25" spans="1:33" ht="15" customHeight="1">
      <c r="A25" s="114"/>
      <c r="B25" s="115"/>
      <c r="C25" s="610"/>
      <c r="D25" s="610"/>
      <c r="E25" s="610"/>
      <c r="F25" s="610"/>
      <c r="G25" s="610"/>
      <c r="H25" s="610"/>
      <c r="I25" s="610"/>
      <c r="J25" s="610"/>
      <c r="K25" s="610"/>
      <c r="L25" s="610"/>
      <c r="M25" s="610"/>
      <c r="N25" s="610"/>
      <c r="O25" s="165"/>
      <c r="P25" s="165"/>
      <c r="Q25" s="165"/>
      <c r="R25" s="165"/>
      <c r="S25" s="165"/>
      <c r="T25" s="165"/>
      <c r="U25" s="165"/>
      <c r="V25" s="165"/>
      <c r="W25" s="165"/>
      <c r="X25" s="165"/>
      <c r="Y25" s="165"/>
      <c r="Z25" s="165"/>
      <c r="AA25" s="165"/>
      <c r="AB25" s="165"/>
      <c r="AC25" s="165"/>
      <c r="AD25" s="165"/>
      <c r="AE25" s="165"/>
      <c r="AF25" s="165"/>
      <c r="AG25" s="165"/>
    </row>
    <row r="26" spans="1:33" ht="15" customHeight="1">
      <c r="A26" s="114"/>
      <c r="B26" s="115"/>
      <c r="C26" s="610"/>
      <c r="D26" s="610"/>
      <c r="E26" s="610"/>
      <c r="F26" s="610"/>
      <c r="G26" s="610"/>
      <c r="H26" s="610"/>
      <c r="I26" s="610"/>
      <c r="J26" s="610"/>
      <c r="K26" s="610"/>
      <c r="L26" s="610"/>
      <c r="M26" s="610"/>
      <c r="N26" s="610"/>
      <c r="O26" s="165"/>
      <c r="P26" s="165"/>
      <c r="Q26" s="165"/>
      <c r="R26" s="165"/>
      <c r="S26" s="165"/>
      <c r="T26" s="165"/>
      <c r="U26" s="165"/>
      <c r="V26" s="165"/>
      <c r="W26" s="165"/>
      <c r="X26" s="165"/>
      <c r="Y26" s="165"/>
      <c r="Z26" s="165"/>
      <c r="AA26" s="165"/>
      <c r="AB26" s="165"/>
      <c r="AC26" s="165"/>
      <c r="AD26" s="165"/>
      <c r="AE26" s="165"/>
      <c r="AF26" s="165"/>
      <c r="AG26" s="165"/>
    </row>
    <row r="27" spans="1:33" ht="15" customHeight="1">
      <c r="A27" s="114"/>
      <c r="B27" s="115"/>
      <c r="C27" s="610"/>
      <c r="D27" s="610"/>
      <c r="E27" s="610"/>
      <c r="F27" s="610"/>
      <c r="G27" s="610"/>
      <c r="H27" s="610"/>
      <c r="I27" s="610"/>
      <c r="J27" s="610"/>
      <c r="K27" s="610"/>
      <c r="L27" s="610"/>
      <c r="M27" s="610"/>
      <c r="N27" s="610"/>
      <c r="O27" s="165"/>
      <c r="P27" s="165"/>
      <c r="Q27" s="165"/>
      <c r="R27" s="165"/>
      <c r="S27" s="165"/>
      <c r="T27" s="165"/>
      <c r="U27" s="165"/>
      <c r="V27" s="165"/>
      <c r="W27" s="165"/>
      <c r="X27" s="165"/>
      <c r="Y27" s="165"/>
      <c r="Z27" s="165"/>
      <c r="AA27" s="165"/>
      <c r="AB27" s="165"/>
      <c r="AC27" s="165"/>
      <c r="AD27" s="165"/>
      <c r="AE27" s="165"/>
      <c r="AF27" s="165"/>
      <c r="AG27" s="165"/>
    </row>
    <row r="28" spans="1:33" ht="9" customHeight="1">
      <c r="A28" s="114"/>
      <c r="B28" s="115"/>
      <c r="C28" s="610"/>
      <c r="D28" s="610"/>
      <c r="E28" s="610"/>
      <c r="F28" s="610"/>
      <c r="G28" s="610"/>
      <c r="H28" s="610"/>
      <c r="I28" s="610"/>
      <c r="J28" s="610"/>
      <c r="K28" s="610"/>
      <c r="L28" s="610"/>
      <c r="M28" s="610"/>
      <c r="N28" s="610"/>
      <c r="O28" s="165"/>
      <c r="P28" s="165"/>
      <c r="Q28" s="165"/>
      <c r="R28" s="165"/>
      <c r="S28" s="165"/>
      <c r="T28" s="165"/>
      <c r="U28" s="165"/>
      <c r="V28" s="165"/>
      <c r="W28" s="165"/>
      <c r="X28" s="165"/>
      <c r="Y28" s="165"/>
      <c r="Z28" s="165"/>
      <c r="AA28" s="165"/>
      <c r="AB28" s="165"/>
      <c r="AC28" s="165"/>
      <c r="AD28" s="165"/>
      <c r="AE28" s="165"/>
      <c r="AF28" s="165"/>
      <c r="AG28" s="165"/>
    </row>
    <row r="29" spans="1:33" s="1" customFormat="1" ht="15" customHeight="1">
      <c r="A29" s="117"/>
      <c r="B29" s="116" t="s">
        <v>229</v>
      </c>
      <c r="C29" s="118"/>
      <c r="D29" s="118"/>
      <c r="E29" s="118"/>
      <c r="F29" s="118"/>
      <c r="G29" s="118"/>
      <c r="H29" s="118"/>
      <c r="I29" s="118"/>
      <c r="J29" s="118"/>
      <c r="K29" s="118"/>
      <c r="L29" s="118"/>
      <c r="M29" s="118"/>
      <c r="N29" s="118"/>
      <c r="O29" s="114"/>
      <c r="P29" s="114"/>
      <c r="Q29" s="114"/>
      <c r="R29" s="114"/>
      <c r="S29" s="114"/>
      <c r="T29" s="114"/>
      <c r="U29" s="114"/>
      <c r="V29" s="114"/>
      <c r="W29" s="114"/>
      <c r="X29" s="114"/>
      <c r="Y29" s="114"/>
      <c r="Z29" s="114"/>
      <c r="AA29" s="114"/>
      <c r="AB29" s="114"/>
      <c r="AC29" s="114"/>
      <c r="AD29" s="114"/>
      <c r="AE29" s="114"/>
      <c r="AF29" s="114"/>
      <c r="AG29" s="114"/>
    </row>
    <row r="30" spans="1:33" ht="15" customHeight="1">
      <c r="A30" s="114"/>
      <c r="B30" s="115"/>
      <c r="C30" s="115" t="s">
        <v>108</v>
      </c>
      <c r="D30" s="115" t="s">
        <v>109</v>
      </c>
      <c r="E30" s="115"/>
      <c r="F30" s="115"/>
      <c r="G30" s="115"/>
      <c r="H30" s="115"/>
      <c r="I30" s="115"/>
      <c r="J30" s="115"/>
      <c r="K30" s="115"/>
      <c r="L30" s="115"/>
      <c r="M30" s="114"/>
      <c r="N30" s="114"/>
      <c r="O30" s="114"/>
      <c r="P30" s="114"/>
      <c r="Q30" s="114"/>
      <c r="R30" s="114"/>
      <c r="S30" s="114"/>
      <c r="T30" s="114"/>
      <c r="U30" s="114"/>
      <c r="V30" s="114"/>
      <c r="W30" s="114"/>
      <c r="X30" s="114"/>
      <c r="Y30" s="114"/>
      <c r="Z30" s="114"/>
      <c r="AA30" s="114"/>
      <c r="AB30" s="114"/>
      <c r="AC30" s="114"/>
      <c r="AD30" s="114"/>
      <c r="AE30" s="114"/>
      <c r="AF30" s="114"/>
      <c r="AG30" s="114"/>
    </row>
    <row r="31" spans="1:33" ht="15" customHeight="1">
      <c r="A31" s="114"/>
      <c r="B31" s="115"/>
      <c r="C31" s="115"/>
      <c r="D31" s="609" t="s">
        <v>110</v>
      </c>
      <c r="E31" s="609"/>
      <c r="F31" s="609"/>
      <c r="G31" s="609"/>
      <c r="H31" s="609"/>
      <c r="I31" s="609"/>
      <c r="J31" s="609"/>
      <c r="K31" s="609"/>
      <c r="L31" s="609"/>
      <c r="M31" s="609"/>
      <c r="N31" s="609"/>
      <c r="O31" s="165"/>
      <c r="P31" s="165"/>
      <c r="Q31" s="165"/>
      <c r="R31" s="165"/>
      <c r="S31" s="165"/>
      <c r="T31" s="165"/>
      <c r="U31" s="165"/>
      <c r="V31" s="165"/>
      <c r="W31" s="165"/>
      <c r="X31" s="165"/>
      <c r="Y31" s="165"/>
      <c r="Z31" s="165"/>
      <c r="AA31" s="165"/>
      <c r="AB31" s="165"/>
      <c r="AC31" s="165"/>
      <c r="AD31" s="165"/>
      <c r="AE31" s="165"/>
      <c r="AF31" s="165"/>
      <c r="AG31" s="165"/>
    </row>
    <row r="32" spans="1:33" ht="15" customHeight="1">
      <c r="A32" s="114"/>
      <c r="B32" s="115"/>
      <c r="C32" s="115"/>
      <c r="D32" s="609"/>
      <c r="E32" s="609"/>
      <c r="F32" s="609"/>
      <c r="G32" s="609"/>
      <c r="H32" s="609"/>
      <c r="I32" s="609"/>
      <c r="J32" s="609"/>
      <c r="K32" s="609"/>
      <c r="L32" s="609"/>
      <c r="M32" s="609"/>
      <c r="N32" s="609"/>
      <c r="O32" s="165"/>
      <c r="P32" s="165"/>
      <c r="Q32" s="165"/>
      <c r="R32" s="165"/>
      <c r="S32" s="165"/>
      <c r="T32" s="165"/>
      <c r="U32" s="165"/>
      <c r="V32" s="165"/>
      <c r="W32" s="165"/>
      <c r="X32" s="165"/>
      <c r="Y32" s="165"/>
      <c r="Z32" s="165"/>
      <c r="AA32" s="165"/>
      <c r="AB32" s="165"/>
      <c r="AC32" s="165"/>
      <c r="AD32" s="165"/>
      <c r="AE32" s="165"/>
      <c r="AF32" s="165"/>
      <c r="AG32" s="165"/>
    </row>
    <row r="33" spans="1:33" ht="15" customHeight="1">
      <c r="A33" s="114"/>
      <c r="B33" s="115"/>
      <c r="C33" s="115"/>
      <c r="D33" s="609"/>
      <c r="E33" s="609"/>
      <c r="F33" s="609"/>
      <c r="G33" s="609"/>
      <c r="H33" s="609"/>
      <c r="I33" s="609"/>
      <c r="J33" s="609"/>
      <c r="K33" s="609"/>
      <c r="L33" s="609"/>
      <c r="M33" s="609"/>
      <c r="N33" s="609"/>
      <c r="O33" s="165"/>
      <c r="P33" s="165"/>
      <c r="Q33" s="165"/>
      <c r="R33" s="165"/>
      <c r="S33" s="165"/>
      <c r="T33" s="165"/>
      <c r="U33" s="165"/>
      <c r="V33" s="165"/>
      <c r="W33" s="165"/>
      <c r="X33" s="165"/>
      <c r="Y33" s="165"/>
      <c r="Z33" s="165"/>
      <c r="AA33" s="165"/>
      <c r="AB33" s="165"/>
      <c r="AC33" s="165"/>
      <c r="AD33" s="165"/>
      <c r="AE33" s="165"/>
      <c r="AF33" s="165"/>
      <c r="AG33" s="165"/>
    </row>
    <row r="34" spans="1:33" ht="15" customHeight="1">
      <c r="A34" s="114"/>
      <c r="B34" s="115"/>
      <c r="C34" s="115"/>
      <c r="D34" s="720" t="s">
        <v>153</v>
      </c>
      <c r="E34" s="720"/>
      <c r="F34" s="720"/>
      <c r="G34" s="720"/>
      <c r="H34" s="720"/>
      <c r="I34" s="720"/>
      <c r="J34" s="720"/>
      <c r="K34" s="720"/>
      <c r="L34" s="720"/>
      <c r="M34" s="720"/>
      <c r="N34" s="720"/>
      <c r="O34" s="165"/>
      <c r="P34" s="165"/>
      <c r="Q34" s="165"/>
      <c r="R34" s="165"/>
      <c r="S34" s="165"/>
      <c r="T34" s="165"/>
      <c r="U34" s="165"/>
      <c r="V34" s="165"/>
      <c r="W34" s="165"/>
      <c r="X34" s="165"/>
      <c r="Y34" s="165"/>
      <c r="Z34" s="165"/>
      <c r="AA34" s="165"/>
      <c r="AB34" s="165"/>
      <c r="AC34" s="165"/>
      <c r="AD34" s="165"/>
      <c r="AE34" s="165"/>
      <c r="AF34" s="165"/>
      <c r="AG34" s="165"/>
    </row>
    <row r="35" spans="1:33" ht="15" customHeight="1">
      <c r="A35" s="114"/>
      <c r="B35" s="115"/>
      <c r="C35" s="115"/>
      <c r="D35" s="720"/>
      <c r="E35" s="720"/>
      <c r="F35" s="720"/>
      <c r="G35" s="720"/>
      <c r="H35" s="720"/>
      <c r="I35" s="720"/>
      <c r="J35" s="720"/>
      <c r="K35" s="720"/>
      <c r="L35" s="720"/>
      <c r="M35" s="720"/>
      <c r="N35" s="720"/>
      <c r="O35" s="165"/>
      <c r="P35" s="165"/>
      <c r="Q35" s="165"/>
      <c r="R35" s="165"/>
      <c r="S35" s="165"/>
      <c r="T35" s="165"/>
      <c r="U35" s="165"/>
      <c r="V35" s="165"/>
      <c r="W35" s="165"/>
      <c r="X35" s="165"/>
      <c r="Y35" s="165"/>
      <c r="Z35" s="165"/>
      <c r="AA35" s="165"/>
      <c r="AB35" s="165"/>
      <c r="AC35" s="165"/>
      <c r="AD35" s="165"/>
      <c r="AE35" s="165"/>
      <c r="AF35" s="165"/>
      <c r="AG35" s="165"/>
    </row>
    <row r="36" spans="1:33" ht="15" customHeight="1">
      <c r="A36" s="114"/>
      <c r="B36" s="115"/>
      <c r="C36" s="115"/>
      <c r="D36" s="720"/>
      <c r="E36" s="720"/>
      <c r="F36" s="720"/>
      <c r="G36" s="720"/>
      <c r="H36" s="720"/>
      <c r="I36" s="720"/>
      <c r="J36" s="720"/>
      <c r="K36" s="720"/>
      <c r="L36" s="720"/>
      <c r="M36" s="720"/>
      <c r="N36" s="720"/>
      <c r="O36" s="165"/>
      <c r="P36" s="165"/>
      <c r="Q36" s="165"/>
      <c r="R36" s="165"/>
      <c r="S36" s="165"/>
      <c r="T36" s="165"/>
      <c r="U36" s="165"/>
      <c r="V36" s="165"/>
      <c r="W36" s="165"/>
      <c r="X36" s="165"/>
      <c r="Y36" s="165"/>
      <c r="Z36" s="165"/>
      <c r="AA36" s="165"/>
      <c r="AB36" s="165"/>
      <c r="AC36" s="165"/>
      <c r="AD36" s="165"/>
      <c r="AE36" s="165"/>
      <c r="AF36" s="165"/>
      <c r="AG36" s="165"/>
    </row>
    <row r="37" spans="1:33" ht="15" customHeight="1">
      <c r="A37" s="114"/>
      <c r="B37" s="115"/>
      <c r="C37" s="115"/>
      <c r="D37" s="116" t="s">
        <v>111</v>
      </c>
      <c r="E37" s="115"/>
      <c r="F37" s="115"/>
      <c r="G37" s="115"/>
      <c r="H37" s="115"/>
      <c r="I37" s="115"/>
      <c r="J37" s="115"/>
      <c r="K37" s="115"/>
      <c r="L37" s="115"/>
      <c r="M37" s="114"/>
      <c r="N37" s="114"/>
      <c r="O37" s="114"/>
      <c r="P37" s="114"/>
      <c r="Q37" s="114"/>
      <c r="R37" s="114"/>
      <c r="S37" s="114"/>
      <c r="T37" s="114"/>
      <c r="U37" s="114"/>
      <c r="V37" s="114"/>
      <c r="W37" s="114"/>
      <c r="X37" s="114"/>
      <c r="Y37" s="114"/>
      <c r="Z37" s="114"/>
      <c r="AA37" s="114"/>
      <c r="AB37" s="114"/>
      <c r="AC37" s="114"/>
      <c r="AD37" s="114"/>
      <c r="AE37" s="114"/>
      <c r="AF37" s="114"/>
      <c r="AG37" s="114"/>
    </row>
    <row r="38" spans="1:33" ht="15" customHeight="1">
      <c r="A38" s="114"/>
      <c r="B38" s="115"/>
      <c r="C38" s="115"/>
      <c r="D38" s="720" t="s">
        <v>112</v>
      </c>
      <c r="E38" s="720"/>
      <c r="F38" s="720"/>
      <c r="G38" s="720"/>
      <c r="H38" s="720"/>
      <c r="I38" s="720"/>
      <c r="J38" s="720"/>
      <c r="K38" s="720"/>
      <c r="L38" s="720"/>
      <c r="M38" s="720"/>
      <c r="N38" s="720"/>
      <c r="O38" s="165"/>
      <c r="P38" s="165"/>
      <c r="Q38" s="165"/>
      <c r="R38" s="165"/>
      <c r="S38" s="165"/>
      <c r="T38" s="165"/>
      <c r="U38" s="165"/>
      <c r="V38" s="165"/>
      <c r="W38" s="165"/>
      <c r="X38" s="165"/>
      <c r="Y38" s="165"/>
      <c r="Z38" s="165"/>
      <c r="AA38" s="165"/>
      <c r="AB38" s="165"/>
      <c r="AC38" s="165"/>
      <c r="AD38" s="165"/>
      <c r="AE38" s="165"/>
      <c r="AF38" s="165"/>
      <c r="AG38" s="165"/>
    </row>
    <row r="39" spans="1:33" ht="15" customHeight="1">
      <c r="A39" s="114"/>
      <c r="B39" s="115"/>
      <c r="C39" s="115"/>
      <c r="D39" s="720"/>
      <c r="E39" s="720"/>
      <c r="F39" s="720"/>
      <c r="G39" s="720"/>
      <c r="H39" s="720"/>
      <c r="I39" s="720"/>
      <c r="J39" s="720"/>
      <c r="K39" s="720"/>
      <c r="L39" s="720"/>
      <c r="M39" s="720"/>
      <c r="N39" s="720"/>
      <c r="O39" s="165"/>
      <c r="P39" s="165"/>
      <c r="Q39" s="165"/>
      <c r="R39" s="165"/>
      <c r="S39" s="165"/>
      <c r="T39" s="165"/>
      <c r="U39" s="165"/>
      <c r="V39" s="165"/>
      <c r="W39" s="165"/>
      <c r="X39" s="165"/>
      <c r="Y39" s="165"/>
      <c r="Z39" s="165"/>
      <c r="AA39" s="165"/>
      <c r="AB39" s="165"/>
      <c r="AC39" s="165"/>
      <c r="AD39" s="165"/>
      <c r="AE39" s="165"/>
      <c r="AF39" s="165"/>
      <c r="AG39" s="165"/>
    </row>
    <row r="40" spans="1:33" ht="15" customHeight="1">
      <c r="A40" s="114"/>
      <c r="B40" s="115"/>
      <c r="C40" s="115"/>
      <c r="D40" s="720" t="s">
        <v>114</v>
      </c>
      <c r="E40" s="720"/>
      <c r="F40" s="720"/>
      <c r="G40" s="720"/>
      <c r="H40" s="720"/>
      <c r="I40" s="720"/>
      <c r="J40" s="720"/>
      <c r="K40" s="720"/>
      <c r="L40" s="720"/>
      <c r="M40" s="720"/>
      <c r="N40" s="720"/>
      <c r="O40" s="165"/>
      <c r="P40" s="165"/>
      <c r="Q40" s="165"/>
      <c r="R40" s="165"/>
      <c r="S40" s="165"/>
      <c r="T40" s="165"/>
      <c r="U40" s="165"/>
      <c r="V40" s="165"/>
      <c r="W40" s="165"/>
      <c r="X40" s="165"/>
      <c r="Y40" s="165"/>
      <c r="Z40" s="165"/>
      <c r="AA40" s="165"/>
      <c r="AB40" s="165"/>
      <c r="AC40" s="165"/>
      <c r="AD40" s="165"/>
      <c r="AE40" s="165"/>
      <c r="AF40" s="165"/>
      <c r="AG40" s="165"/>
    </row>
    <row r="41" spans="1:33" ht="15" customHeight="1">
      <c r="A41" s="114"/>
      <c r="B41" s="115"/>
      <c r="C41" s="115"/>
      <c r="D41" s="720"/>
      <c r="E41" s="720"/>
      <c r="F41" s="720"/>
      <c r="G41" s="720"/>
      <c r="H41" s="720"/>
      <c r="I41" s="720"/>
      <c r="J41" s="720"/>
      <c r="K41" s="720"/>
      <c r="L41" s="720"/>
      <c r="M41" s="720"/>
      <c r="N41" s="720"/>
      <c r="O41" s="165"/>
      <c r="P41" s="165"/>
      <c r="Q41" s="165"/>
      <c r="R41" s="165"/>
      <c r="S41" s="165"/>
      <c r="T41" s="165"/>
      <c r="U41" s="165"/>
      <c r="V41" s="165"/>
      <c r="W41" s="165"/>
      <c r="X41" s="165"/>
      <c r="Y41" s="165"/>
      <c r="Z41" s="165"/>
      <c r="AA41" s="165"/>
      <c r="AB41" s="165"/>
      <c r="AC41" s="165"/>
      <c r="AD41" s="165"/>
      <c r="AE41" s="165"/>
      <c r="AF41" s="165"/>
      <c r="AG41" s="165"/>
    </row>
    <row r="42" spans="1:33" ht="15" customHeight="1">
      <c r="A42" s="114"/>
      <c r="B42" s="115"/>
      <c r="C42" s="115"/>
      <c r="D42" s="720"/>
      <c r="E42" s="720"/>
      <c r="F42" s="720"/>
      <c r="G42" s="720"/>
      <c r="H42" s="720"/>
      <c r="I42" s="720"/>
      <c r="J42" s="720"/>
      <c r="K42" s="720"/>
      <c r="L42" s="720"/>
      <c r="M42" s="720"/>
      <c r="N42" s="720"/>
      <c r="O42" s="165"/>
      <c r="P42" s="165"/>
      <c r="Q42" s="165"/>
      <c r="R42" s="165"/>
      <c r="S42" s="165"/>
      <c r="T42" s="165"/>
      <c r="U42" s="165"/>
      <c r="V42" s="165"/>
      <c r="W42" s="165"/>
      <c r="X42" s="165"/>
      <c r="Y42" s="165"/>
      <c r="Z42" s="165"/>
      <c r="AA42" s="165"/>
      <c r="AB42" s="165"/>
      <c r="AC42" s="165"/>
      <c r="AD42" s="165"/>
      <c r="AE42" s="165"/>
      <c r="AF42" s="165"/>
      <c r="AG42" s="165"/>
    </row>
    <row r="43" spans="1:33" ht="15" customHeight="1">
      <c r="A43" s="114"/>
      <c r="B43" s="115"/>
      <c r="C43" s="115"/>
      <c r="D43" s="720"/>
      <c r="E43" s="720"/>
      <c r="F43" s="720"/>
      <c r="G43" s="720"/>
      <c r="H43" s="720"/>
      <c r="I43" s="720"/>
      <c r="J43" s="720"/>
      <c r="K43" s="720"/>
      <c r="L43" s="720"/>
      <c r="M43" s="720"/>
      <c r="N43" s="720"/>
      <c r="O43" s="165"/>
      <c r="P43" s="165"/>
      <c r="Q43" s="165"/>
      <c r="R43" s="165"/>
      <c r="S43" s="165"/>
      <c r="T43" s="165"/>
      <c r="U43" s="165"/>
      <c r="V43" s="165"/>
      <c r="W43" s="165"/>
      <c r="X43" s="165"/>
      <c r="Y43" s="165"/>
      <c r="Z43" s="165"/>
      <c r="AA43" s="165"/>
      <c r="AB43" s="165"/>
      <c r="AC43" s="165"/>
      <c r="AD43" s="165"/>
      <c r="AE43" s="165"/>
      <c r="AF43" s="165"/>
      <c r="AG43" s="165"/>
    </row>
    <row r="44" spans="1:33" ht="15" customHeight="1">
      <c r="A44" s="114"/>
      <c r="B44" s="115"/>
      <c r="C44" s="115"/>
      <c r="D44" s="720"/>
      <c r="E44" s="720"/>
      <c r="F44" s="720"/>
      <c r="G44" s="720"/>
      <c r="H44" s="720"/>
      <c r="I44" s="720"/>
      <c r="J44" s="720"/>
      <c r="K44" s="720"/>
      <c r="L44" s="720"/>
      <c r="M44" s="720"/>
      <c r="N44" s="720"/>
      <c r="O44" s="165"/>
      <c r="P44" s="165"/>
      <c r="Q44" s="165"/>
      <c r="R44" s="165"/>
      <c r="S44" s="165"/>
      <c r="T44" s="165"/>
      <c r="U44" s="165"/>
      <c r="V44" s="165"/>
      <c r="W44" s="165"/>
      <c r="X44" s="165"/>
      <c r="Y44" s="165"/>
      <c r="Z44" s="165"/>
      <c r="AA44" s="165"/>
      <c r="AB44" s="165"/>
      <c r="AC44" s="165"/>
      <c r="AD44" s="165"/>
      <c r="AE44" s="165"/>
      <c r="AF44" s="165"/>
      <c r="AG44" s="165"/>
    </row>
    <row r="45" spans="1:33" ht="15" customHeight="1">
      <c r="A45" s="114"/>
      <c r="B45" s="115"/>
      <c r="C45" s="115"/>
      <c r="D45" s="116" t="s">
        <v>115</v>
      </c>
      <c r="E45" s="115"/>
      <c r="F45" s="115"/>
      <c r="G45" s="115"/>
      <c r="H45" s="115"/>
      <c r="I45" s="115"/>
      <c r="J45" s="115"/>
      <c r="K45" s="115"/>
      <c r="L45" s="115"/>
      <c r="M45" s="114"/>
      <c r="N45" s="114"/>
      <c r="O45" s="114"/>
      <c r="P45" s="114"/>
      <c r="Q45" s="114"/>
      <c r="R45" s="114"/>
      <c r="S45" s="114"/>
      <c r="T45" s="114"/>
      <c r="U45" s="114"/>
      <c r="V45" s="114"/>
      <c r="W45" s="114"/>
      <c r="X45" s="114"/>
      <c r="Y45" s="114"/>
      <c r="Z45" s="114"/>
      <c r="AA45" s="114"/>
      <c r="AB45" s="114"/>
      <c r="AC45" s="114"/>
      <c r="AD45" s="114"/>
      <c r="AE45" s="114"/>
      <c r="AF45" s="114"/>
      <c r="AG45" s="114"/>
    </row>
    <row r="46" spans="1:33" ht="9" customHeight="1">
      <c r="A46" s="114"/>
      <c r="B46" s="115"/>
      <c r="C46" s="115"/>
      <c r="D46" s="115"/>
      <c r="E46" s="115"/>
      <c r="F46" s="115"/>
      <c r="G46" s="115"/>
      <c r="H46" s="115"/>
      <c r="I46" s="115"/>
      <c r="J46" s="115"/>
      <c r="K46" s="115"/>
      <c r="L46" s="115"/>
      <c r="M46" s="114"/>
      <c r="N46" s="114"/>
      <c r="O46" s="114"/>
      <c r="P46" s="114"/>
      <c r="Q46" s="114"/>
      <c r="R46" s="114"/>
      <c r="S46" s="114"/>
      <c r="T46" s="114"/>
      <c r="U46" s="114"/>
      <c r="V46" s="114"/>
      <c r="W46" s="114"/>
      <c r="X46" s="114"/>
      <c r="Y46" s="114"/>
      <c r="Z46" s="114"/>
      <c r="AA46" s="114"/>
      <c r="AB46" s="114"/>
      <c r="AC46" s="114"/>
      <c r="AD46" s="114"/>
      <c r="AE46" s="114"/>
      <c r="AF46" s="114"/>
      <c r="AG46" s="114"/>
    </row>
    <row r="47" spans="1:33" ht="15" customHeight="1">
      <c r="A47" s="114"/>
      <c r="B47" s="115"/>
      <c r="C47" s="115" t="s">
        <v>116</v>
      </c>
      <c r="D47" s="115" t="s">
        <v>117</v>
      </c>
      <c r="E47" s="115"/>
      <c r="F47" s="115"/>
      <c r="G47" s="115"/>
      <c r="H47" s="115"/>
      <c r="I47" s="115"/>
      <c r="J47" s="115"/>
      <c r="K47" s="115"/>
      <c r="L47" s="115"/>
      <c r="M47" s="114"/>
      <c r="N47" s="114"/>
      <c r="O47" s="114"/>
      <c r="P47" s="114"/>
      <c r="Q47" s="114"/>
      <c r="R47" s="114"/>
      <c r="S47" s="114"/>
      <c r="T47" s="114"/>
      <c r="U47" s="114"/>
      <c r="V47" s="114"/>
      <c r="W47" s="114"/>
      <c r="X47" s="114"/>
      <c r="Y47" s="114"/>
      <c r="Z47" s="114"/>
      <c r="AA47" s="114"/>
      <c r="AB47" s="114"/>
      <c r="AC47" s="114"/>
      <c r="AD47" s="114"/>
      <c r="AE47" s="114"/>
      <c r="AF47" s="114"/>
      <c r="AG47" s="114"/>
    </row>
    <row r="48" spans="1:33" ht="15" customHeight="1">
      <c r="A48" s="114"/>
      <c r="B48" s="115"/>
      <c r="C48" s="115"/>
      <c r="D48" s="609" t="s">
        <v>118</v>
      </c>
      <c r="E48" s="609"/>
      <c r="F48" s="609"/>
      <c r="G48" s="609"/>
      <c r="H48" s="609"/>
      <c r="I48" s="609"/>
      <c r="J48" s="609"/>
      <c r="K48" s="609"/>
      <c r="L48" s="609"/>
      <c r="M48" s="609"/>
      <c r="N48" s="609"/>
      <c r="O48" s="165"/>
      <c r="P48" s="165"/>
      <c r="Q48" s="165"/>
      <c r="R48" s="165"/>
      <c r="S48" s="165"/>
      <c r="T48" s="165"/>
      <c r="U48" s="165"/>
      <c r="V48" s="165"/>
      <c r="W48" s="165"/>
      <c r="X48" s="165"/>
      <c r="Y48" s="165"/>
      <c r="Z48" s="165"/>
      <c r="AA48" s="165"/>
      <c r="AB48" s="165"/>
      <c r="AC48" s="165"/>
      <c r="AD48" s="165"/>
      <c r="AE48" s="165"/>
      <c r="AF48" s="165"/>
      <c r="AG48" s="165"/>
    </row>
    <row r="49" spans="1:33" ht="15" customHeight="1">
      <c r="A49" s="114"/>
      <c r="B49" s="115"/>
      <c r="C49" s="115"/>
      <c r="D49" s="609"/>
      <c r="E49" s="609"/>
      <c r="F49" s="609"/>
      <c r="G49" s="609"/>
      <c r="H49" s="609"/>
      <c r="I49" s="609"/>
      <c r="J49" s="609"/>
      <c r="K49" s="609"/>
      <c r="L49" s="609"/>
      <c r="M49" s="609"/>
      <c r="N49" s="609"/>
      <c r="O49" s="165"/>
      <c r="P49" s="165"/>
      <c r="Q49" s="165"/>
      <c r="R49" s="165"/>
      <c r="S49" s="165"/>
      <c r="T49" s="165"/>
      <c r="U49" s="165"/>
      <c r="V49" s="165"/>
      <c r="W49" s="165"/>
      <c r="X49" s="165"/>
      <c r="Y49" s="165"/>
      <c r="Z49" s="165"/>
      <c r="AA49" s="165"/>
      <c r="AB49" s="165"/>
      <c r="AC49" s="165"/>
      <c r="AD49" s="165"/>
      <c r="AE49" s="165"/>
      <c r="AF49" s="165"/>
      <c r="AG49" s="165"/>
    </row>
    <row r="50" spans="1:33" ht="15" customHeight="1">
      <c r="A50" s="114"/>
      <c r="B50" s="115"/>
      <c r="C50" s="115"/>
      <c r="D50" s="609"/>
      <c r="E50" s="609"/>
      <c r="F50" s="609"/>
      <c r="G50" s="609"/>
      <c r="H50" s="609"/>
      <c r="I50" s="609"/>
      <c r="J50" s="609"/>
      <c r="K50" s="609"/>
      <c r="L50" s="609"/>
      <c r="M50" s="609"/>
      <c r="N50" s="609"/>
      <c r="O50" s="165"/>
      <c r="P50" s="165"/>
      <c r="Q50" s="165"/>
      <c r="R50" s="165"/>
      <c r="S50" s="165"/>
      <c r="T50" s="165"/>
      <c r="U50" s="165"/>
      <c r="V50" s="165"/>
      <c r="W50" s="165"/>
      <c r="X50" s="165"/>
      <c r="Y50" s="165"/>
      <c r="Z50" s="165"/>
      <c r="AA50" s="165"/>
      <c r="AB50" s="165"/>
      <c r="AC50" s="165"/>
      <c r="AD50" s="165"/>
      <c r="AE50" s="165"/>
      <c r="AF50" s="165"/>
      <c r="AG50" s="165"/>
    </row>
    <row r="51" spans="1:33" ht="15" customHeight="1">
      <c r="A51" s="114"/>
      <c r="B51" s="115"/>
      <c r="C51" s="115"/>
      <c r="D51" s="720" t="s">
        <v>119</v>
      </c>
      <c r="E51" s="720"/>
      <c r="F51" s="720"/>
      <c r="G51" s="720"/>
      <c r="H51" s="720"/>
      <c r="I51" s="720"/>
      <c r="J51" s="720"/>
      <c r="K51" s="720"/>
      <c r="L51" s="720"/>
      <c r="M51" s="720"/>
      <c r="N51" s="720"/>
      <c r="O51" s="165"/>
      <c r="P51" s="165"/>
      <c r="Q51" s="165"/>
      <c r="R51" s="165"/>
      <c r="S51" s="165"/>
      <c r="T51" s="165"/>
      <c r="U51" s="165"/>
      <c r="V51" s="165"/>
      <c r="W51" s="165"/>
      <c r="X51" s="165"/>
      <c r="Y51" s="165"/>
      <c r="Z51" s="165"/>
      <c r="AA51" s="165"/>
      <c r="AB51" s="165"/>
      <c r="AC51" s="165"/>
      <c r="AD51" s="165"/>
      <c r="AE51" s="165"/>
      <c r="AF51" s="165"/>
      <c r="AG51" s="165"/>
    </row>
    <row r="52" spans="1:33" ht="15" customHeight="1">
      <c r="A52" s="114"/>
      <c r="B52" s="115"/>
      <c r="C52" s="115"/>
      <c r="D52" s="720"/>
      <c r="E52" s="720"/>
      <c r="F52" s="720"/>
      <c r="G52" s="720"/>
      <c r="H52" s="720"/>
      <c r="I52" s="720"/>
      <c r="J52" s="720"/>
      <c r="K52" s="720"/>
      <c r="L52" s="720"/>
      <c r="M52" s="720"/>
      <c r="N52" s="720"/>
      <c r="O52" s="165"/>
      <c r="P52" s="165"/>
      <c r="Q52" s="165"/>
      <c r="R52" s="165"/>
      <c r="S52" s="165"/>
      <c r="T52" s="165"/>
      <c r="U52" s="165"/>
      <c r="V52" s="165"/>
      <c r="W52" s="165"/>
      <c r="X52" s="165"/>
      <c r="Y52" s="165"/>
      <c r="Z52" s="165"/>
      <c r="AA52" s="165"/>
      <c r="AB52" s="165"/>
      <c r="AC52" s="165"/>
      <c r="AD52" s="165"/>
      <c r="AE52" s="165"/>
      <c r="AF52" s="165"/>
      <c r="AG52" s="165"/>
    </row>
    <row r="53" spans="1:33" ht="15" customHeight="1">
      <c r="A53" s="114"/>
      <c r="B53" s="115"/>
      <c r="C53" s="115"/>
      <c r="D53" s="720" t="s">
        <v>120</v>
      </c>
      <c r="E53" s="720"/>
      <c r="F53" s="720"/>
      <c r="G53" s="720"/>
      <c r="H53" s="720"/>
      <c r="I53" s="720"/>
      <c r="J53" s="720"/>
      <c r="K53" s="720"/>
      <c r="L53" s="720"/>
      <c r="M53" s="720"/>
      <c r="N53" s="720"/>
      <c r="O53" s="165"/>
      <c r="P53" s="165"/>
      <c r="Q53" s="165"/>
      <c r="R53" s="165"/>
      <c r="S53" s="165"/>
      <c r="T53" s="165"/>
      <c r="U53" s="165"/>
      <c r="V53" s="165"/>
      <c r="W53" s="165"/>
      <c r="X53" s="165"/>
      <c r="Y53" s="165"/>
      <c r="Z53" s="165"/>
      <c r="AA53" s="165"/>
      <c r="AB53" s="165"/>
      <c r="AC53" s="165"/>
      <c r="AD53" s="165"/>
      <c r="AE53" s="165"/>
      <c r="AF53" s="165"/>
      <c r="AG53" s="165"/>
    </row>
    <row r="54" spans="1:33" ht="15" customHeight="1">
      <c r="A54" s="114"/>
      <c r="B54" s="115"/>
      <c r="C54" s="115"/>
      <c r="D54" s="720"/>
      <c r="E54" s="720"/>
      <c r="F54" s="720"/>
      <c r="G54" s="720"/>
      <c r="H54" s="720"/>
      <c r="I54" s="720"/>
      <c r="J54" s="720"/>
      <c r="K54" s="720"/>
      <c r="L54" s="720"/>
      <c r="M54" s="720"/>
      <c r="N54" s="720"/>
      <c r="O54" s="165"/>
      <c r="P54" s="165"/>
      <c r="Q54" s="165"/>
      <c r="R54" s="165"/>
      <c r="S54" s="165"/>
      <c r="T54" s="165"/>
      <c r="U54" s="165"/>
      <c r="V54" s="165"/>
      <c r="W54" s="165"/>
      <c r="X54" s="165"/>
      <c r="Y54" s="165"/>
      <c r="Z54" s="165"/>
      <c r="AA54" s="165"/>
      <c r="AB54" s="165"/>
      <c r="AC54" s="165"/>
      <c r="AD54" s="165"/>
      <c r="AE54" s="165"/>
      <c r="AF54" s="165"/>
      <c r="AG54" s="165"/>
    </row>
    <row r="55" spans="1:33" ht="15" customHeight="1">
      <c r="A55" s="114"/>
      <c r="B55" s="115"/>
      <c r="C55" s="115"/>
      <c r="D55" s="116" t="s">
        <v>121</v>
      </c>
      <c r="E55" s="115"/>
      <c r="F55" s="115"/>
      <c r="G55" s="115"/>
      <c r="H55" s="115"/>
      <c r="I55" s="115"/>
      <c r="J55" s="115"/>
      <c r="K55" s="115"/>
      <c r="L55" s="115"/>
      <c r="M55" s="114"/>
      <c r="N55" s="114"/>
      <c r="O55" s="114"/>
      <c r="P55" s="114"/>
      <c r="Q55" s="114"/>
      <c r="R55" s="114"/>
      <c r="S55" s="114"/>
      <c r="T55" s="114"/>
      <c r="U55" s="114"/>
      <c r="V55" s="114"/>
      <c r="W55" s="114"/>
      <c r="X55" s="114"/>
      <c r="Y55" s="114"/>
      <c r="Z55" s="114"/>
      <c r="AA55" s="114"/>
      <c r="AB55" s="114"/>
      <c r="AC55" s="114"/>
      <c r="AD55" s="114"/>
      <c r="AE55" s="114"/>
      <c r="AF55" s="114"/>
      <c r="AG55" s="114"/>
    </row>
    <row r="56" spans="1:33" ht="15" customHeight="1">
      <c r="A56" s="114"/>
      <c r="B56" s="115"/>
      <c r="C56" s="115"/>
      <c r="D56" s="115"/>
      <c r="E56" s="115"/>
      <c r="F56" s="115"/>
      <c r="G56" s="115"/>
      <c r="H56" s="115"/>
      <c r="I56" s="115"/>
      <c r="J56" s="115"/>
      <c r="K56" s="115"/>
      <c r="L56" s="115"/>
      <c r="M56" s="114"/>
      <c r="N56" s="114"/>
      <c r="O56" s="114"/>
      <c r="P56" s="114"/>
      <c r="Q56" s="114"/>
      <c r="R56" s="114"/>
      <c r="S56" s="114"/>
      <c r="T56" s="114"/>
      <c r="U56" s="114"/>
      <c r="V56" s="114"/>
      <c r="W56" s="114"/>
      <c r="X56" s="114"/>
      <c r="Y56" s="114"/>
      <c r="Z56" s="114"/>
      <c r="AA56" s="114"/>
      <c r="AB56" s="114"/>
      <c r="AC56" s="114"/>
      <c r="AD56" s="114"/>
      <c r="AE56" s="114"/>
      <c r="AF56" s="114"/>
      <c r="AG56" s="114"/>
    </row>
    <row r="57" spans="1:33" ht="15" customHeight="1">
      <c r="A57" s="114"/>
      <c r="B57" s="115"/>
      <c r="C57" s="115"/>
      <c r="D57" s="115"/>
      <c r="E57" s="115"/>
      <c r="F57" s="115"/>
      <c r="G57" s="115"/>
      <c r="H57" s="115"/>
      <c r="I57" s="115"/>
      <c r="J57" s="115"/>
      <c r="K57" s="115"/>
      <c r="L57" s="115"/>
      <c r="M57" s="114"/>
      <c r="N57" s="114"/>
      <c r="O57" s="114"/>
      <c r="P57" s="114"/>
      <c r="Q57" s="114"/>
      <c r="R57" s="114"/>
      <c r="S57" s="114"/>
      <c r="T57" s="114"/>
      <c r="U57" s="114"/>
      <c r="V57" s="114"/>
      <c r="W57" s="114"/>
      <c r="X57" s="114"/>
      <c r="Y57" s="114"/>
      <c r="Z57" s="114"/>
      <c r="AA57" s="114"/>
      <c r="AB57" s="114"/>
      <c r="AC57" s="114"/>
      <c r="AD57" s="114"/>
      <c r="AE57" s="114"/>
      <c r="AF57" s="114"/>
      <c r="AG57" s="114"/>
    </row>
    <row r="58" spans="1:33" ht="15" customHeight="1">
      <c r="A58" s="114"/>
      <c r="B58" s="115"/>
      <c r="C58" s="115"/>
      <c r="D58" s="115"/>
      <c r="E58" s="115"/>
      <c r="F58" s="115"/>
      <c r="G58" s="115"/>
      <c r="H58" s="115"/>
      <c r="J58" s="115"/>
      <c r="K58" s="115"/>
      <c r="L58" s="115"/>
      <c r="M58" s="114"/>
      <c r="N58" s="114"/>
      <c r="O58" s="114"/>
      <c r="R58" s="114"/>
      <c r="S58" s="114"/>
      <c r="T58" s="114"/>
      <c r="U58" s="114"/>
      <c r="V58" s="114"/>
      <c r="W58" s="114"/>
      <c r="X58" s="114"/>
      <c r="Y58" s="114"/>
      <c r="Z58" s="114"/>
      <c r="AA58" s="114"/>
      <c r="AB58" s="114"/>
      <c r="AC58" s="114"/>
      <c r="AD58" s="114"/>
      <c r="AE58" s="114"/>
      <c r="AF58" s="114"/>
      <c r="AG58" s="114"/>
    </row>
    <row r="59" spans="1:33" ht="15" customHeight="1">
      <c r="A59" s="114"/>
      <c r="B59" s="115"/>
      <c r="C59" s="115"/>
      <c r="D59" s="115"/>
      <c r="E59" s="115"/>
      <c r="F59" s="115"/>
      <c r="G59" s="115"/>
      <c r="H59" s="115"/>
      <c r="I59" s="389" t="s">
        <v>819</v>
      </c>
      <c r="J59" s="115"/>
      <c r="K59" s="115"/>
      <c r="L59" s="115"/>
      <c r="M59" s="114"/>
      <c r="N59" s="114"/>
      <c r="O59" s="114"/>
      <c r="P59" s="114"/>
      <c r="Q59" s="114"/>
      <c r="R59" s="114"/>
      <c r="S59" s="114"/>
      <c r="T59" s="114"/>
      <c r="U59" s="114"/>
      <c r="V59" s="114"/>
      <c r="W59" s="114"/>
      <c r="X59" s="114"/>
      <c r="Y59" s="114"/>
      <c r="Z59" s="114"/>
      <c r="AA59" s="114"/>
      <c r="AB59" s="114"/>
      <c r="AC59" s="114"/>
      <c r="AD59" s="114"/>
      <c r="AE59" s="114"/>
      <c r="AF59" s="114"/>
      <c r="AG59" s="114"/>
    </row>
    <row r="60" spans="1:33" ht="9.75" customHeight="1">
      <c r="A60" s="114"/>
      <c r="B60" s="115"/>
      <c r="C60" s="115"/>
      <c r="D60" s="115"/>
      <c r="E60" s="115"/>
      <c r="F60" s="115"/>
      <c r="G60" s="115"/>
      <c r="H60" s="115"/>
      <c r="I60" s="115"/>
      <c r="J60" s="115"/>
      <c r="K60" s="115"/>
      <c r="L60" s="115"/>
      <c r="M60" s="114"/>
      <c r="N60" s="114"/>
      <c r="O60" s="114"/>
      <c r="P60" s="114"/>
      <c r="Q60" s="114"/>
      <c r="R60" s="114"/>
      <c r="S60" s="114"/>
      <c r="T60" s="114"/>
      <c r="U60" s="114"/>
      <c r="V60" s="114"/>
      <c r="W60" s="114"/>
      <c r="X60" s="114"/>
      <c r="Y60" s="114"/>
      <c r="Z60" s="114"/>
      <c r="AA60" s="114"/>
      <c r="AB60" s="114"/>
      <c r="AC60" s="114"/>
      <c r="AD60" s="114"/>
      <c r="AE60" s="114"/>
      <c r="AF60" s="114"/>
      <c r="AG60" s="114"/>
    </row>
    <row r="61" spans="1:33" ht="15" customHeight="1">
      <c r="A61" s="114"/>
      <c r="B61" s="115"/>
      <c r="C61" s="115" t="s">
        <v>122</v>
      </c>
      <c r="D61" s="115" t="s">
        <v>123</v>
      </c>
      <c r="E61" s="115"/>
      <c r="F61" s="115"/>
      <c r="G61" s="115"/>
      <c r="H61" s="115"/>
      <c r="I61" s="115"/>
      <c r="J61" s="115"/>
      <c r="K61" s="115"/>
      <c r="L61" s="115"/>
      <c r="M61" s="114"/>
      <c r="N61" s="114"/>
      <c r="O61" s="114"/>
      <c r="P61" s="114"/>
      <c r="Q61" s="114"/>
      <c r="R61" s="114"/>
      <c r="S61" s="114"/>
      <c r="T61" s="114"/>
      <c r="U61" s="114"/>
      <c r="V61" s="114"/>
      <c r="W61" s="114"/>
      <c r="X61" s="114"/>
      <c r="Y61" s="114"/>
      <c r="Z61" s="114"/>
      <c r="AA61" s="114"/>
      <c r="AB61" s="114"/>
      <c r="AC61" s="114"/>
      <c r="AD61" s="114"/>
      <c r="AE61" s="114"/>
      <c r="AF61" s="114"/>
      <c r="AG61" s="114"/>
    </row>
    <row r="62" spans="1:33" ht="15" customHeight="1">
      <c r="A62" s="114"/>
      <c r="B62" s="115"/>
      <c r="C62" s="115"/>
      <c r="D62" s="609" t="s">
        <v>124</v>
      </c>
      <c r="E62" s="609"/>
      <c r="F62" s="609"/>
      <c r="G62" s="609"/>
      <c r="H62" s="609"/>
      <c r="I62" s="609"/>
      <c r="J62" s="609"/>
      <c r="K62" s="609"/>
      <c r="L62" s="609"/>
      <c r="M62" s="609"/>
      <c r="N62" s="609"/>
      <c r="O62" s="118"/>
      <c r="P62" s="118"/>
      <c r="Q62" s="118"/>
      <c r="R62" s="118"/>
      <c r="S62" s="118"/>
      <c r="T62" s="118"/>
      <c r="U62" s="118"/>
      <c r="V62" s="118"/>
      <c r="W62" s="118"/>
      <c r="X62" s="118"/>
      <c r="Y62" s="118"/>
      <c r="Z62" s="118"/>
      <c r="AA62" s="118"/>
      <c r="AB62" s="118"/>
      <c r="AC62" s="118"/>
      <c r="AD62" s="118"/>
      <c r="AE62" s="118"/>
      <c r="AF62" s="118"/>
      <c r="AG62" s="118"/>
    </row>
    <row r="63" spans="1:33" ht="15" customHeight="1">
      <c r="A63" s="114"/>
      <c r="B63" s="115"/>
      <c r="C63" s="115"/>
      <c r="D63" s="609"/>
      <c r="E63" s="609"/>
      <c r="F63" s="609"/>
      <c r="G63" s="609"/>
      <c r="H63" s="609"/>
      <c r="I63" s="609"/>
      <c r="J63" s="609"/>
      <c r="K63" s="609"/>
      <c r="L63" s="609"/>
      <c r="M63" s="609"/>
      <c r="N63" s="609"/>
      <c r="O63" s="118"/>
      <c r="P63" s="118"/>
      <c r="Q63" s="118"/>
      <c r="R63" s="118"/>
      <c r="S63" s="118"/>
      <c r="T63" s="118"/>
      <c r="U63" s="118"/>
      <c r="V63" s="118"/>
      <c r="W63" s="118"/>
      <c r="X63" s="118"/>
      <c r="Y63" s="118"/>
      <c r="Z63" s="118"/>
      <c r="AA63" s="118"/>
      <c r="AB63" s="118"/>
      <c r="AC63" s="118"/>
      <c r="AD63" s="118"/>
      <c r="AE63" s="118"/>
      <c r="AF63" s="118"/>
      <c r="AG63" s="118"/>
    </row>
    <row r="64" spans="1:33" ht="9" customHeight="1">
      <c r="A64" s="114"/>
      <c r="B64" s="115"/>
      <c r="C64" s="115"/>
      <c r="D64" s="609"/>
      <c r="E64" s="609"/>
      <c r="F64" s="609"/>
      <c r="G64" s="609"/>
      <c r="H64" s="609"/>
      <c r="I64" s="609"/>
      <c r="J64" s="609"/>
      <c r="K64" s="609"/>
      <c r="L64" s="609"/>
      <c r="M64" s="609"/>
      <c r="N64" s="609"/>
      <c r="O64" s="114"/>
      <c r="P64" s="114"/>
      <c r="Q64" s="114"/>
      <c r="R64" s="114"/>
      <c r="S64" s="114"/>
      <c r="T64" s="114"/>
      <c r="U64" s="114"/>
      <c r="V64" s="114"/>
      <c r="W64" s="114"/>
      <c r="X64" s="114"/>
      <c r="Y64" s="114"/>
      <c r="Z64" s="114"/>
      <c r="AA64" s="114"/>
      <c r="AB64" s="114"/>
      <c r="AC64" s="114"/>
      <c r="AD64" s="114"/>
      <c r="AE64" s="114"/>
      <c r="AF64" s="114"/>
      <c r="AG64" s="114"/>
    </row>
    <row r="65" spans="1:33" ht="15" customHeight="1">
      <c r="A65" s="114"/>
      <c r="B65" s="115"/>
      <c r="C65" s="115" t="s">
        <v>125</v>
      </c>
      <c r="D65" s="115" t="s">
        <v>126</v>
      </c>
      <c r="E65" s="115"/>
      <c r="F65" s="115"/>
      <c r="G65" s="115"/>
      <c r="H65" s="115"/>
      <c r="I65" s="115"/>
      <c r="J65" s="115"/>
      <c r="K65" s="115"/>
      <c r="L65" s="115"/>
      <c r="M65" s="114"/>
      <c r="N65" s="114"/>
      <c r="O65" s="114"/>
      <c r="P65" s="114"/>
      <c r="Q65" s="114"/>
      <c r="R65" s="114"/>
      <c r="S65" s="114"/>
      <c r="T65" s="114"/>
      <c r="U65" s="114"/>
      <c r="V65" s="114"/>
      <c r="W65" s="114"/>
      <c r="X65" s="114"/>
      <c r="Y65" s="114"/>
      <c r="Z65" s="114"/>
      <c r="AA65" s="114"/>
      <c r="AB65" s="114"/>
      <c r="AC65" s="114"/>
      <c r="AD65" s="114"/>
      <c r="AE65" s="114"/>
      <c r="AF65" s="114"/>
      <c r="AG65" s="114"/>
    </row>
    <row r="66" spans="1:33" ht="15" customHeight="1">
      <c r="A66" s="114"/>
      <c r="B66" s="115"/>
      <c r="C66" s="115"/>
      <c r="D66" s="115" t="s">
        <v>127</v>
      </c>
      <c r="E66" s="115"/>
      <c r="F66" s="115"/>
      <c r="G66" s="115"/>
      <c r="H66" s="115"/>
      <c r="I66" s="115"/>
      <c r="J66" s="115"/>
      <c r="K66" s="115"/>
      <c r="L66" s="115"/>
      <c r="M66" s="114"/>
      <c r="N66" s="114"/>
      <c r="O66" s="114"/>
      <c r="P66" s="114"/>
      <c r="Q66" s="114"/>
      <c r="R66" s="114"/>
      <c r="S66" s="114"/>
      <c r="T66" s="114"/>
      <c r="U66" s="114"/>
      <c r="V66" s="114"/>
      <c r="W66" s="114"/>
      <c r="X66" s="114"/>
      <c r="Y66" s="114"/>
      <c r="Z66" s="114"/>
      <c r="AA66" s="114"/>
      <c r="AB66" s="114"/>
      <c r="AC66" s="114"/>
      <c r="AD66" s="114"/>
      <c r="AE66" s="114"/>
      <c r="AF66" s="114"/>
      <c r="AG66" s="114"/>
    </row>
    <row r="67" spans="1:33" ht="15" customHeight="1">
      <c r="A67" s="114"/>
      <c r="B67" s="115"/>
      <c r="C67" s="115"/>
      <c r="D67" s="115" t="s">
        <v>231</v>
      </c>
      <c r="E67" s="115" t="s">
        <v>128</v>
      </c>
      <c r="F67" s="115"/>
      <c r="G67" s="115"/>
      <c r="H67" s="115"/>
      <c r="I67" s="115"/>
      <c r="J67" s="115"/>
      <c r="K67" s="115"/>
      <c r="L67" s="115"/>
      <c r="M67" s="114"/>
      <c r="N67" s="114"/>
      <c r="O67" s="114"/>
      <c r="P67" s="114"/>
      <c r="Q67" s="114"/>
      <c r="R67" s="114"/>
      <c r="S67" s="114"/>
      <c r="T67" s="114"/>
      <c r="U67" s="114"/>
      <c r="V67" s="114"/>
      <c r="W67" s="114"/>
      <c r="X67" s="114"/>
      <c r="Y67" s="114"/>
      <c r="Z67" s="114"/>
      <c r="AA67" s="114"/>
      <c r="AB67" s="114"/>
      <c r="AC67" s="114"/>
      <c r="AD67" s="114"/>
      <c r="AE67" s="114"/>
      <c r="AF67" s="114"/>
      <c r="AG67" s="114"/>
    </row>
    <row r="68" spans="1:33" ht="15" customHeight="1">
      <c r="A68" s="114"/>
      <c r="B68" s="115"/>
      <c r="C68" s="115"/>
      <c r="D68" s="115" t="s">
        <v>232</v>
      </c>
      <c r="E68" s="609" t="s">
        <v>129</v>
      </c>
      <c r="F68" s="609"/>
      <c r="G68" s="609"/>
      <c r="H68" s="609"/>
      <c r="I68" s="609"/>
      <c r="J68" s="609"/>
      <c r="K68" s="609"/>
      <c r="L68" s="609"/>
      <c r="M68" s="609"/>
      <c r="N68" s="609"/>
      <c r="O68" s="118"/>
      <c r="P68" s="118"/>
      <c r="Q68" s="118"/>
      <c r="R68" s="118"/>
      <c r="S68" s="118"/>
      <c r="T68" s="118"/>
      <c r="U68" s="118"/>
      <c r="V68" s="118"/>
      <c r="W68" s="118"/>
      <c r="X68" s="118"/>
      <c r="Y68" s="118"/>
      <c r="Z68" s="118"/>
      <c r="AA68" s="118"/>
      <c r="AB68" s="118"/>
      <c r="AC68" s="118"/>
      <c r="AD68" s="118"/>
      <c r="AE68" s="118"/>
      <c r="AF68" s="118"/>
      <c r="AG68" s="118"/>
    </row>
    <row r="69" spans="1:33" ht="15" customHeight="1">
      <c r="A69" s="114"/>
      <c r="B69" s="115"/>
      <c r="C69" s="115"/>
      <c r="D69" s="115"/>
      <c r="E69" s="609"/>
      <c r="F69" s="609"/>
      <c r="G69" s="609"/>
      <c r="H69" s="609"/>
      <c r="I69" s="609"/>
      <c r="J69" s="609"/>
      <c r="K69" s="609"/>
      <c r="L69" s="609"/>
      <c r="M69" s="609"/>
      <c r="N69" s="609"/>
      <c r="O69" s="118"/>
      <c r="P69" s="118"/>
      <c r="Q69" s="118"/>
      <c r="R69" s="118"/>
      <c r="S69" s="118"/>
      <c r="T69" s="118"/>
      <c r="U69" s="118"/>
      <c r="V69" s="118"/>
      <c r="W69" s="118"/>
      <c r="X69" s="118"/>
      <c r="Y69" s="118"/>
      <c r="Z69" s="118"/>
      <c r="AA69" s="118"/>
      <c r="AB69" s="118"/>
      <c r="AC69" s="118"/>
      <c r="AD69" s="118"/>
      <c r="AE69" s="118"/>
      <c r="AF69" s="118"/>
      <c r="AG69" s="118"/>
    </row>
    <row r="70" spans="1:33" ht="15" customHeight="1">
      <c r="A70" s="114"/>
      <c r="B70" s="115"/>
      <c r="C70" s="115"/>
      <c r="D70" s="609" t="s">
        <v>130</v>
      </c>
      <c r="E70" s="609"/>
      <c r="F70" s="609"/>
      <c r="G70" s="609"/>
      <c r="H70" s="609"/>
      <c r="I70" s="609"/>
      <c r="J70" s="609"/>
      <c r="K70" s="609"/>
      <c r="L70" s="609"/>
      <c r="M70" s="609"/>
      <c r="N70" s="609"/>
      <c r="O70" s="118"/>
      <c r="P70" s="118"/>
      <c r="Q70" s="118"/>
      <c r="R70" s="118"/>
      <c r="S70" s="118"/>
      <c r="T70" s="118"/>
      <c r="U70" s="118"/>
      <c r="V70" s="118"/>
      <c r="W70" s="118"/>
      <c r="X70" s="118"/>
      <c r="Y70" s="118"/>
      <c r="Z70" s="118"/>
      <c r="AA70" s="118"/>
      <c r="AB70" s="118"/>
      <c r="AC70" s="118"/>
      <c r="AD70" s="118"/>
      <c r="AE70" s="118"/>
      <c r="AF70" s="118"/>
      <c r="AG70" s="118"/>
    </row>
    <row r="71" spans="1:33" ht="15" customHeight="1">
      <c r="A71" s="114"/>
      <c r="B71" s="115"/>
      <c r="C71" s="115"/>
      <c r="D71" s="609"/>
      <c r="E71" s="609"/>
      <c r="F71" s="609"/>
      <c r="G71" s="609"/>
      <c r="H71" s="609"/>
      <c r="I71" s="609"/>
      <c r="J71" s="609"/>
      <c r="K71" s="609"/>
      <c r="L71" s="609"/>
      <c r="M71" s="609"/>
      <c r="N71" s="609"/>
      <c r="O71" s="118"/>
      <c r="P71" s="118"/>
      <c r="Q71" s="118"/>
      <c r="R71" s="118"/>
      <c r="S71" s="118"/>
      <c r="T71" s="118"/>
      <c r="U71" s="118"/>
      <c r="V71" s="118"/>
      <c r="W71" s="118"/>
      <c r="X71" s="118"/>
      <c r="Y71" s="118"/>
      <c r="Z71" s="118"/>
      <c r="AA71" s="118"/>
      <c r="AB71" s="118"/>
      <c r="AC71" s="118"/>
      <c r="AD71" s="118"/>
      <c r="AE71" s="118"/>
      <c r="AF71" s="118"/>
      <c r="AG71" s="118"/>
    </row>
    <row r="72" spans="1:33" ht="15" customHeight="1">
      <c r="A72" s="114"/>
      <c r="B72" s="115"/>
      <c r="C72" s="115"/>
      <c r="D72" s="609"/>
      <c r="E72" s="609"/>
      <c r="F72" s="609"/>
      <c r="G72" s="609"/>
      <c r="H72" s="609"/>
      <c r="I72" s="609"/>
      <c r="J72" s="609"/>
      <c r="K72" s="609"/>
      <c r="L72" s="609"/>
      <c r="M72" s="609"/>
      <c r="N72" s="609"/>
      <c r="O72" s="118"/>
      <c r="P72" s="118"/>
      <c r="Q72" s="118"/>
      <c r="R72" s="118"/>
      <c r="S72" s="118"/>
      <c r="T72" s="118"/>
      <c r="U72" s="118"/>
      <c r="V72" s="118"/>
      <c r="W72" s="118"/>
      <c r="X72" s="118"/>
      <c r="Y72" s="118"/>
      <c r="Z72" s="118"/>
      <c r="AA72" s="118"/>
      <c r="AB72" s="118"/>
      <c r="AC72" s="118"/>
      <c r="AD72" s="118"/>
      <c r="AE72" s="118"/>
      <c r="AF72" s="118"/>
      <c r="AG72" s="118"/>
    </row>
    <row r="73" spans="1:33" ht="15" customHeight="1">
      <c r="A73" s="114"/>
      <c r="B73" s="115"/>
      <c r="C73" s="115"/>
      <c r="D73" s="720" t="s">
        <v>131</v>
      </c>
      <c r="E73" s="720"/>
      <c r="F73" s="720"/>
      <c r="G73" s="720"/>
      <c r="H73" s="720"/>
      <c r="I73" s="720"/>
      <c r="J73" s="720"/>
      <c r="K73" s="720"/>
      <c r="L73" s="720"/>
      <c r="M73" s="720"/>
      <c r="N73" s="720"/>
      <c r="O73" s="118"/>
      <c r="P73" s="118"/>
      <c r="Q73" s="118"/>
      <c r="R73" s="118"/>
      <c r="S73" s="118"/>
      <c r="T73" s="118"/>
      <c r="U73" s="118"/>
      <c r="V73" s="118"/>
      <c r="W73" s="118"/>
      <c r="X73" s="118"/>
      <c r="Y73" s="118"/>
      <c r="Z73" s="118"/>
      <c r="AA73" s="118"/>
      <c r="AB73" s="118"/>
      <c r="AC73" s="118"/>
      <c r="AD73" s="118"/>
      <c r="AE73" s="118"/>
      <c r="AF73" s="118"/>
      <c r="AG73" s="118"/>
    </row>
    <row r="74" spans="1:33" ht="15" customHeight="1">
      <c r="A74" s="114"/>
      <c r="B74" s="115"/>
      <c r="C74" s="115"/>
      <c r="D74" s="720"/>
      <c r="E74" s="720"/>
      <c r="F74" s="720"/>
      <c r="G74" s="720"/>
      <c r="H74" s="720"/>
      <c r="I74" s="720"/>
      <c r="J74" s="720"/>
      <c r="K74" s="720"/>
      <c r="L74" s="720"/>
      <c r="M74" s="720"/>
      <c r="N74" s="720"/>
      <c r="O74" s="118"/>
      <c r="P74" s="118"/>
      <c r="Q74" s="118"/>
      <c r="R74" s="118"/>
      <c r="S74" s="118"/>
      <c r="T74" s="118"/>
      <c r="U74" s="118"/>
      <c r="V74" s="118"/>
      <c r="W74" s="118"/>
      <c r="X74" s="118"/>
      <c r="Y74" s="118"/>
      <c r="Z74" s="118"/>
      <c r="AA74" s="118"/>
      <c r="AB74" s="118"/>
      <c r="AC74" s="118"/>
      <c r="AD74" s="118"/>
      <c r="AE74" s="118"/>
      <c r="AF74" s="118"/>
      <c r="AG74" s="118"/>
    </row>
    <row r="75" spans="1:33" ht="15" customHeight="1">
      <c r="A75" s="114"/>
      <c r="B75" s="115"/>
      <c r="C75" s="115"/>
      <c r="D75" s="115" t="s">
        <v>231</v>
      </c>
      <c r="E75" s="115" t="s">
        <v>132</v>
      </c>
      <c r="F75" s="115"/>
      <c r="G75" s="115"/>
      <c r="H75" s="115"/>
      <c r="I75" s="115"/>
      <c r="J75" s="115"/>
      <c r="K75" s="115"/>
      <c r="L75" s="115"/>
      <c r="M75" s="114"/>
      <c r="N75" s="114"/>
      <c r="O75" s="114"/>
      <c r="P75" s="114"/>
      <c r="Q75" s="114"/>
      <c r="R75" s="114"/>
      <c r="S75" s="114"/>
      <c r="T75" s="114"/>
      <c r="U75" s="114"/>
      <c r="V75" s="114"/>
      <c r="W75" s="114"/>
      <c r="X75" s="114"/>
      <c r="Y75" s="114"/>
      <c r="Z75" s="114"/>
      <c r="AA75" s="114"/>
      <c r="AB75" s="114"/>
      <c r="AC75" s="114"/>
      <c r="AD75" s="114"/>
      <c r="AE75" s="114"/>
      <c r="AF75" s="114"/>
      <c r="AG75" s="114"/>
    </row>
    <row r="76" spans="1:33" ht="15" customHeight="1">
      <c r="A76" s="114"/>
      <c r="B76" s="115"/>
      <c r="C76" s="115"/>
      <c r="D76" s="115" t="s">
        <v>232</v>
      </c>
      <c r="E76" s="609" t="s">
        <v>233</v>
      </c>
      <c r="F76" s="609"/>
      <c r="G76" s="609"/>
      <c r="H76" s="609"/>
      <c r="I76" s="609"/>
      <c r="J76" s="609"/>
      <c r="K76" s="609"/>
      <c r="L76" s="609"/>
      <c r="M76" s="609"/>
      <c r="N76" s="609"/>
      <c r="O76" s="118"/>
      <c r="P76" s="118"/>
      <c r="Q76" s="118"/>
      <c r="R76" s="118"/>
      <c r="S76" s="118"/>
      <c r="T76" s="118"/>
      <c r="U76" s="118"/>
      <c r="V76" s="118"/>
      <c r="W76" s="118"/>
      <c r="X76" s="118"/>
      <c r="Y76" s="118"/>
      <c r="Z76" s="118"/>
      <c r="AA76" s="118"/>
      <c r="AB76" s="118"/>
      <c r="AC76" s="118"/>
      <c r="AD76" s="118"/>
      <c r="AE76" s="118"/>
      <c r="AF76" s="118"/>
      <c r="AG76" s="118"/>
    </row>
    <row r="77" spans="1:33" ht="15" customHeight="1">
      <c r="A77" s="114"/>
      <c r="B77" s="115"/>
      <c r="C77" s="115"/>
      <c r="D77" s="115"/>
      <c r="E77" s="609"/>
      <c r="F77" s="609"/>
      <c r="G77" s="609"/>
      <c r="H77" s="609"/>
      <c r="I77" s="609"/>
      <c r="J77" s="609"/>
      <c r="K77" s="609"/>
      <c r="L77" s="609"/>
      <c r="M77" s="609"/>
      <c r="N77" s="609"/>
      <c r="O77" s="118"/>
      <c r="P77" s="118"/>
      <c r="Q77" s="118"/>
      <c r="R77" s="118"/>
      <c r="S77" s="118"/>
      <c r="T77" s="118"/>
      <c r="U77" s="118"/>
      <c r="V77" s="118"/>
      <c r="W77" s="118"/>
      <c r="X77" s="118"/>
      <c r="Y77" s="118"/>
      <c r="Z77" s="118"/>
      <c r="AA77" s="118"/>
      <c r="AB77" s="118"/>
      <c r="AC77" s="118"/>
      <c r="AD77" s="118"/>
      <c r="AE77" s="118"/>
      <c r="AF77" s="118"/>
      <c r="AG77" s="118"/>
    </row>
    <row r="78" spans="1:33" ht="15" customHeight="1">
      <c r="A78" s="114"/>
      <c r="B78" s="115"/>
      <c r="C78" s="115"/>
      <c r="D78" s="722" t="s">
        <v>133</v>
      </c>
      <c r="E78" s="722"/>
      <c r="F78" s="722"/>
      <c r="G78" s="722"/>
      <c r="H78" s="722"/>
      <c r="I78" s="722"/>
      <c r="J78" s="722"/>
      <c r="K78" s="722"/>
      <c r="L78" s="722"/>
      <c r="M78" s="722"/>
      <c r="N78" s="722"/>
      <c r="O78" s="119"/>
      <c r="P78" s="119"/>
      <c r="Q78" s="119"/>
      <c r="R78" s="119"/>
      <c r="S78" s="119"/>
      <c r="T78" s="119"/>
      <c r="U78" s="119"/>
      <c r="V78" s="119"/>
      <c r="W78" s="119"/>
      <c r="X78" s="119"/>
      <c r="Y78" s="119"/>
      <c r="Z78" s="119"/>
      <c r="AA78" s="119"/>
      <c r="AB78" s="119"/>
      <c r="AC78" s="119"/>
      <c r="AD78" s="119"/>
      <c r="AE78" s="119"/>
      <c r="AF78" s="119"/>
      <c r="AG78" s="119"/>
    </row>
    <row r="79" spans="1:33" ht="15" customHeight="1">
      <c r="A79" s="114"/>
      <c r="B79" s="115"/>
      <c r="C79" s="115"/>
      <c r="D79" s="720" t="s">
        <v>134</v>
      </c>
      <c r="E79" s="720"/>
      <c r="F79" s="720"/>
      <c r="G79" s="720"/>
      <c r="H79" s="720"/>
      <c r="I79" s="720"/>
      <c r="J79" s="720"/>
      <c r="K79" s="720"/>
      <c r="L79" s="720"/>
      <c r="M79" s="720"/>
      <c r="N79" s="720"/>
      <c r="O79" s="118"/>
      <c r="P79" s="118"/>
      <c r="Q79" s="118"/>
      <c r="R79" s="118"/>
      <c r="S79" s="118"/>
      <c r="T79" s="118"/>
      <c r="U79" s="118"/>
      <c r="V79" s="118"/>
      <c r="W79" s="118"/>
      <c r="X79" s="118"/>
      <c r="Y79" s="118"/>
      <c r="Z79" s="118"/>
      <c r="AA79" s="118"/>
      <c r="AB79" s="118"/>
      <c r="AC79" s="118"/>
      <c r="AD79" s="118"/>
      <c r="AE79" s="118"/>
      <c r="AF79" s="118"/>
      <c r="AG79" s="118"/>
    </row>
    <row r="80" spans="1:33" ht="15" customHeight="1">
      <c r="A80" s="114"/>
      <c r="B80" s="115"/>
      <c r="C80" s="115"/>
      <c r="D80" s="720"/>
      <c r="E80" s="720"/>
      <c r="F80" s="720"/>
      <c r="G80" s="720"/>
      <c r="H80" s="720"/>
      <c r="I80" s="720"/>
      <c r="J80" s="720"/>
      <c r="K80" s="720"/>
      <c r="L80" s="720"/>
      <c r="M80" s="720"/>
      <c r="N80" s="720"/>
      <c r="O80" s="118"/>
      <c r="P80" s="118"/>
      <c r="Q80" s="118"/>
      <c r="R80" s="118"/>
      <c r="S80" s="118"/>
      <c r="T80" s="118"/>
      <c r="U80" s="118"/>
      <c r="V80" s="118"/>
      <c r="W80" s="118"/>
      <c r="X80" s="118"/>
      <c r="Y80" s="118"/>
      <c r="Z80" s="118"/>
      <c r="AA80" s="118"/>
      <c r="AB80" s="118"/>
      <c r="AC80" s="118"/>
      <c r="AD80" s="118"/>
      <c r="AE80" s="118"/>
      <c r="AF80" s="118"/>
      <c r="AG80" s="118"/>
    </row>
    <row r="81" spans="1:33" ht="9" customHeight="1">
      <c r="A81" s="114"/>
      <c r="B81" s="115"/>
      <c r="C81" s="115"/>
      <c r="D81" s="720"/>
      <c r="E81" s="720"/>
      <c r="F81" s="720"/>
      <c r="G81" s="720"/>
      <c r="H81" s="720"/>
      <c r="I81" s="720"/>
      <c r="J81" s="720"/>
      <c r="K81" s="720"/>
      <c r="L81" s="720"/>
      <c r="M81" s="720"/>
      <c r="N81" s="720"/>
      <c r="O81" s="114"/>
      <c r="P81" s="114"/>
      <c r="Q81" s="114"/>
      <c r="R81" s="114"/>
      <c r="S81" s="114"/>
      <c r="T81" s="114"/>
      <c r="U81" s="114"/>
      <c r="V81" s="114"/>
      <c r="W81" s="114"/>
      <c r="X81" s="114"/>
      <c r="Y81" s="114"/>
      <c r="Z81" s="114"/>
      <c r="AA81" s="114"/>
      <c r="AB81" s="114"/>
      <c r="AC81" s="114"/>
      <c r="AD81" s="114"/>
      <c r="AE81" s="114"/>
      <c r="AF81" s="114"/>
      <c r="AG81" s="114"/>
    </row>
    <row r="82" spans="1:33" ht="15" customHeight="1">
      <c r="A82" s="114"/>
      <c r="B82" s="115"/>
      <c r="C82" s="115" t="s">
        <v>135</v>
      </c>
      <c r="D82" s="115" t="s">
        <v>136</v>
      </c>
      <c r="E82" s="115"/>
      <c r="F82" s="115"/>
      <c r="G82" s="115"/>
      <c r="H82" s="115"/>
      <c r="I82" s="115"/>
      <c r="J82" s="115"/>
      <c r="K82" s="115"/>
      <c r="L82" s="115"/>
      <c r="M82" s="114"/>
      <c r="N82" s="114"/>
      <c r="O82" s="114"/>
      <c r="P82" s="114"/>
      <c r="Q82" s="114"/>
      <c r="R82" s="114"/>
      <c r="S82" s="114"/>
      <c r="T82" s="114"/>
      <c r="U82" s="114"/>
      <c r="V82" s="114"/>
      <c r="W82" s="114"/>
      <c r="X82" s="114"/>
      <c r="Y82" s="114"/>
      <c r="Z82" s="114"/>
      <c r="AA82" s="114"/>
      <c r="AB82" s="114"/>
      <c r="AC82" s="114"/>
      <c r="AD82" s="114"/>
      <c r="AE82" s="114"/>
      <c r="AF82" s="114"/>
      <c r="AG82" s="114"/>
    </row>
    <row r="83" spans="1:33" ht="15" customHeight="1">
      <c r="A83" s="114"/>
      <c r="B83" s="115"/>
      <c r="C83" s="115"/>
      <c r="D83" s="115" t="s">
        <v>96</v>
      </c>
      <c r="E83" s="115"/>
      <c r="F83" s="115"/>
      <c r="G83" s="115"/>
      <c r="H83" s="115"/>
      <c r="I83" s="115"/>
      <c r="J83" s="115"/>
      <c r="K83" s="115"/>
      <c r="L83" s="115"/>
      <c r="M83" s="114"/>
      <c r="N83" s="114"/>
      <c r="O83" s="114"/>
      <c r="P83" s="114"/>
      <c r="Q83" s="114"/>
      <c r="R83" s="114"/>
      <c r="S83" s="114"/>
      <c r="T83" s="114"/>
      <c r="U83" s="114"/>
      <c r="V83" s="114"/>
      <c r="W83" s="114"/>
      <c r="X83" s="114"/>
      <c r="Y83" s="114"/>
      <c r="Z83" s="114"/>
      <c r="AA83" s="114"/>
      <c r="AB83" s="114"/>
      <c r="AC83" s="114"/>
      <c r="AD83" s="114"/>
      <c r="AE83" s="114"/>
      <c r="AF83" s="114"/>
      <c r="AG83" s="114"/>
    </row>
    <row r="84" spans="1:33" ht="5.25" customHeight="1">
      <c r="A84" s="114"/>
      <c r="B84" s="115"/>
      <c r="C84" s="115"/>
      <c r="D84" s="115"/>
      <c r="E84" s="115"/>
      <c r="F84" s="115"/>
      <c r="G84" s="115"/>
      <c r="H84" s="115"/>
      <c r="I84" s="115"/>
      <c r="J84" s="115"/>
      <c r="K84" s="115"/>
      <c r="L84" s="115"/>
      <c r="M84" s="114"/>
      <c r="N84" s="114"/>
      <c r="O84" s="114"/>
      <c r="P84" s="114"/>
      <c r="Q84" s="114"/>
      <c r="R84" s="114"/>
      <c r="S84" s="114"/>
      <c r="T84" s="114"/>
      <c r="U84" s="114"/>
      <c r="V84" s="114"/>
      <c r="W84" s="114"/>
      <c r="X84" s="114"/>
      <c r="Y84" s="114"/>
      <c r="Z84" s="114"/>
      <c r="AA84" s="114"/>
      <c r="AB84" s="114"/>
      <c r="AC84" s="114"/>
      <c r="AD84" s="114"/>
      <c r="AE84" s="114"/>
      <c r="AF84" s="114"/>
      <c r="AG84" s="114"/>
    </row>
    <row r="85" spans="1:33" ht="15" customHeight="1">
      <c r="A85" s="114"/>
      <c r="B85" s="115"/>
      <c r="C85" s="115"/>
      <c r="D85" s="115" t="s">
        <v>234</v>
      </c>
      <c r="E85" s="115"/>
      <c r="F85" s="115" t="s">
        <v>137</v>
      </c>
      <c r="G85" s="114"/>
      <c r="H85" s="115"/>
      <c r="I85" s="115"/>
      <c r="J85" s="115"/>
      <c r="L85" s="115"/>
      <c r="M85" s="114"/>
      <c r="N85" s="114"/>
      <c r="O85" s="114"/>
      <c r="P85" s="114"/>
      <c r="Q85" s="114"/>
      <c r="R85" s="114"/>
      <c r="S85" s="114"/>
      <c r="T85" s="114"/>
      <c r="U85" s="114"/>
      <c r="V85" s="114"/>
      <c r="W85" s="114"/>
      <c r="X85" s="114"/>
      <c r="Y85" s="114"/>
      <c r="Z85" s="114"/>
      <c r="AA85" s="114"/>
      <c r="AB85" s="114"/>
      <c r="AC85" s="114"/>
      <c r="AD85" s="114"/>
      <c r="AE85" s="114"/>
      <c r="AF85" s="114"/>
      <c r="AG85" s="114"/>
    </row>
    <row r="86" spans="1:33" ht="15" customHeight="1">
      <c r="A86" s="114"/>
      <c r="B86" s="115"/>
      <c r="C86" s="115"/>
      <c r="D86" s="115" t="s">
        <v>138</v>
      </c>
      <c r="E86" s="115"/>
      <c r="F86" s="115"/>
      <c r="G86" s="115"/>
      <c r="H86" s="115"/>
      <c r="I86" s="115"/>
      <c r="J86" s="115"/>
      <c r="K86" s="115"/>
      <c r="L86" s="115"/>
      <c r="M86" s="114"/>
      <c r="N86" s="114"/>
      <c r="O86" s="114"/>
      <c r="P86" s="114"/>
      <c r="Q86" s="114"/>
      <c r="R86" s="114"/>
      <c r="S86" s="114"/>
      <c r="T86" s="114"/>
      <c r="U86" s="114"/>
      <c r="V86" s="114"/>
      <c r="W86" s="114"/>
      <c r="X86" s="114"/>
      <c r="Y86" s="114"/>
      <c r="Z86" s="114"/>
      <c r="AA86" s="114"/>
      <c r="AB86" s="114"/>
      <c r="AC86" s="114"/>
      <c r="AD86" s="114"/>
      <c r="AE86" s="114"/>
      <c r="AF86" s="114"/>
      <c r="AG86" s="114"/>
    </row>
    <row r="87" spans="1:33" ht="15" customHeight="1">
      <c r="A87" s="114"/>
      <c r="B87" s="115"/>
      <c r="C87" s="115"/>
      <c r="D87" s="115" t="s">
        <v>235</v>
      </c>
      <c r="E87" s="115"/>
      <c r="F87" s="115"/>
      <c r="G87" s="115" t="s">
        <v>237</v>
      </c>
      <c r="H87" s="114"/>
      <c r="I87" s="115"/>
      <c r="J87" s="115"/>
      <c r="K87" s="115"/>
      <c r="L87" s="115"/>
      <c r="N87" s="114"/>
      <c r="O87" s="114"/>
      <c r="P87" s="114"/>
      <c r="Q87" s="114"/>
      <c r="R87" s="114"/>
      <c r="S87" s="114"/>
      <c r="T87" s="114"/>
      <c r="U87" s="114"/>
      <c r="V87" s="114"/>
      <c r="W87" s="114"/>
      <c r="X87" s="114"/>
      <c r="Y87" s="114"/>
      <c r="Z87" s="114"/>
      <c r="AA87" s="114"/>
      <c r="AB87" s="114"/>
      <c r="AC87" s="114"/>
      <c r="AD87" s="114"/>
      <c r="AE87" s="114"/>
      <c r="AF87" s="114"/>
      <c r="AG87" s="114"/>
    </row>
    <row r="88" spans="1:33" ht="5.25" customHeight="1">
      <c r="A88" s="114"/>
      <c r="B88" s="115"/>
      <c r="C88" s="115"/>
      <c r="D88" s="115"/>
      <c r="E88" s="115"/>
      <c r="F88" s="115"/>
      <c r="G88" s="115"/>
      <c r="H88" s="114"/>
      <c r="I88" s="115"/>
      <c r="J88" s="115"/>
      <c r="K88" s="115"/>
      <c r="L88" s="115"/>
      <c r="M88" s="114"/>
      <c r="N88" s="114"/>
      <c r="O88" s="114"/>
      <c r="P88" s="114"/>
      <c r="Q88" s="114"/>
      <c r="R88" s="114"/>
      <c r="S88" s="114"/>
      <c r="T88" s="114"/>
      <c r="U88" s="114"/>
      <c r="V88" s="114"/>
      <c r="W88" s="114"/>
      <c r="X88" s="114"/>
      <c r="Y88" s="114"/>
      <c r="Z88" s="114"/>
      <c r="AA88" s="114"/>
      <c r="AB88" s="114"/>
      <c r="AC88" s="114"/>
      <c r="AD88" s="114"/>
      <c r="AE88" s="114"/>
      <c r="AF88" s="114"/>
      <c r="AG88" s="114"/>
    </row>
    <row r="89" spans="1:33" ht="15" customHeight="1">
      <c r="A89" s="114"/>
      <c r="B89" s="115"/>
      <c r="C89" s="115"/>
      <c r="D89" s="609" t="s">
        <v>139</v>
      </c>
      <c r="E89" s="609"/>
      <c r="F89" s="609"/>
      <c r="G89" s="609"/>
      <c r="H89" s="609"/>
      <c r="I89" s="609"/>
      <c r="J89" s="609"/>
      <c r="K89" s="609"/>
      <c r="L89" s="609"/>
      <c r="M89" s="609"/>
      <c r="N89" s="609"/>
      <c r="O89" s="118"/>
      <c r="P89" s="118"/>
      <c r="Q89" s="118"/>
      <c r="R89" s="118"/>
      <c r="S89" s="118"/>
      <c r="T89" s="118"/>
      <c r="U89" s="118"/>
      <c r="V89" s="118"/>
      <c r="W89" s="118"/>
      <c r="X89" s="118"/>
      <c r="Y89" s="118"/>
      <c r="Z89" s="118"/>
      <c r="AA89" s="118"/>
      <c r="AB89" s="118"/>
      <c r="AC89" s="118"/>
      <c r="AD89" s="118"/>
      <c r="AE89" s="118"/>
      <c r="AF89" s="118"/>
      <c r="AG89" s="118"/>
    </row>
    <row r="90" spans="1:33" ht="15" customHeight="1">
      <c r="A90" s="114"/>
      <c r="B90" s="115"/>
      <c r="C90" s="115"/>
      <c r="D90" s="609"/>
      <c r="E90" s="609"/>
      <c r="F90" s="609"/>
      <c r="G90" s="609"/>
      <c r="H90" s="609"/>
      <c r="I90" s="609"/>
      <c r="J90" s="609"/>
      <c r="K90" s="609"/>
      <c r="L90" s="609"/>
      <c r="M90" s="609"/>
      <c r="N90" s="609"/>
      <c r="O90" s="118"/>
      <c r="P90" s="118"/>
      <c r="Q90" s="118"/>
      <c r="R90" s="118"/>
      <c r="S90" s="118"/>
      <c r="T90" s="118"/>
      <c r="U90" s="118"/>
      <c r="V90" s="118"/>
      <c r="W90" s="118"/>
      <c r="X90" s="118"/>
      <c r="Y90" s="118"/>
      <c r="Z90" s="118"/>
      <c r="AA90" s="118"/>
      <c r="AB90" s="118"/>
      <c r="AC90" s="118"/>
      <c r="AD90" s="118"/>
      <c r="AE90" s="118"/>
      <c r="AF90" s="118"/>
      <c r="AG90" s="118"/>
    </row>
    <row r="91" spans="2:14" ht="13.5">
      <c r="B91" s="41"/>
      <c r="C91" s="41"/>
      <c r="D91" s="118"/>
      <c r="E91" s="118"/>
      <c r="F91" s="118"/>
      <c r="G91" s="118"/>
      <c r="H91" s="118"/>
      <c r="I91" s="118"/>
      <c r="J91" s="118"/>
      <c r="K91" s="118"/>
      <c r="L91" s="118"/>
      <c r="M91" s="118"/>
      <c r="N91" s="118"/>
    </row>
    <row r="92" spans="2:12" ht="13.5">
      <c r="B92" s="41"/>
      <c r="C92" s="41"/>
      <c r="D92" s="41"/>
      <c r="E92" s="41"/>
      <c r="F92" s="41"/>
      <c r="G92" s="41"/>
      <c r="H92" s="41"/>
      <c r="I92" s="41"/>
      <c r="J92" s="41"/>
      <c r="K92" s="41"/>
      <c r="L92" s="41"/>
    </row>
    <row r="93" spans="2:12" ht="13.5">
      <c r="B93" s="41"/>
      <c r="C93" s="41"/>
      <c r="D93" s="41"/>
      <c r="E93" s="41"/>
      <c r="F93" s="41"/>
      <c r="G93" s="41"/>
      <c r="H93" s="41"/>
      <c r="I93" s="41"/>
      <c r="J93" s="41"/>
      <c r="K93" s="41"/>
      <c r="L93" s="41"/>
    </row>
    <row r="94" spans="2:12" ht="13.5">
      <c r="B94" s="41"/>
      <c r="C94" s="41"/>
      <c r="D94" s="41"/>
      <c r="E94" s="41"/>
      <c r="F94" s="41"/>
      <c r="G94" s="41"/>
      <c r="H94" s="41"/>
      <c r="I94" s="41"/>
      <c r="J94" s="41"/>
      <c r="K94" s="41"/>
      <c r="L94" s="41"/>
    </row>
    <row r="95" spans="2:12" ht="13.5">
      <c r="B95" s="41"/>
      <c r="C95" s="41"/>
      <c r="D95" s="41"/>
      <c r="E95" s="41"/>
      <c r="F95" s="41"/>
      <c r="G95" s="41"/>
      <c r="H95" s="41"/>
      <c r="I95" s="41"/>
      <c r="J95" s="41"/>
      <c r="K95" s="41"/>
      <c r="L95" s="41"/>
    </row>
    <row r="96" spans="2:12" ht="13.5">
      <c r="B96" s="41"/>
      <c r="C96" s="41"/>
      <c r="D96" s="41"/>
      <c r="E96" s="41"/>
      <c r="F96" s="41"/>
      <c r="G96" s="41"/>
      <c r="H96" s="41"/>
      <c r="I96" s="41"/>
      <c r="J96" s="41"/>
      <c r="K96" s="41"/>
      <c r="L96" s="41"/>
    </row>
    <row r="97" spans="2:12" ht="13.5">
      <c r="B97" s="41"/>
      <c r="C97" s="41"/>
      <c r="D97" s="41"/>
      <c r="E97" s="41"/>
      <c r="F97" s="41"/>
      <c r="G97" s="41"/>
      <c r="H97" s="41"/>
      <c r="I97" s="41"/>
      <c r="J97" s="41"/>
      <c r="K97" s="41"/>
      <c r="L97" s="41"/>
    </row>
    <row r="98" spans="2:12" ht="13.5">
      <c r="B98" s="41"/>
      <c r="C98" s="41"/>
      <c r="D98" s="41"/>
      <c r="E98" s="41"/>
      <c r="F98" s="41"/>
      <c r="G98" s="41"/>
      <c r="H98" s="41"/>
      <c r="I98" s="41"/>
      <c r="J98" s="41"/>
      <c r="K98" s="41"/>
      <c r="L98" s="41"/>
    </row>
    <row r="123" ht="13.5">
      <c r="I123" s="389" t="s">
        <v>820</v>
      </c>
    </row>
  </sheetData>
  <sheetProtection/>
  <mergeCells count="20">
    <mergeCell ref="D38:N39"/>
    <mergeCell ref="D40:N44"/>
    <mergeCell ref="D89:N90"/>
    <mergeCell ref="E76:N77"/>
    <mergeCell ref="D78:N78"/>
    <mergeCell ref="D79:N81"/>
    <mergeCell ref="D62:N64"/>
    <mergeCell ref="D73:N74"/>
    <mergeCell ref="E68:N69"/>
    <mergeCell ref="D70:N72"/>
    <mergeCell ref="A2:N2"/>
    <mergeCell ref="D53:N54"/>
    <mergeCell ref="D48:N50"/>
    <mergeCell ref="D51:N52"/>
    <mergeCell ref="C5:N7"/>
    <mergeCell ref="C10:N15"/>
    <mergeCell ref="C16:N19"/>
    <mergeCell ref="D31:N33"/>
    <mergeCell ref="D34:N36"/>
    <mergeCell ref="C21:N28"/>
  </mergeCells>
  <printOptions/>
  <pageMargins left="0.5905511811023623" right="0.7480314960629921" top="0.7480314960629921" bottom="0.3" header="0.5118110236220472" footer="0.2"/>
  <pageSetup horizontalDpi="600" verticalDpi="600" orientation="portrait" paperSize="9" scale="97" r:id="rId2"/>
  <drawing r:id="rId1"/>
</worksheet>
</file>

<file path=xl/worksheets/sheet26.xml><?xml version="1.0" encoding="utf-8"?>
<worksheet xmlns="http://schemas.openxmlformats.org/spreadsheetml/2006/main" xmlns:r="http://schemas.openxmlformats.org/officeDocument/2006/relationships">
  <sheetPr>
    <tabColor indexed="8"/>
  </sheetPr>
  <dimension ref="A9:H49"/>
  <sheetViews>
    <sheetView showGridLines="0" view="pageBreakPreview" zoomScaleSheetLayoutView="100" zoomScalePageLayoutView="0" workbookViewId="0" topLeftCell="A1">
      <selection activeCell="A1" sqref="A1"/>
    </sheetView>
  </sheetViews>
  <sheetFormatPr defaultColWidth="8.796875" defaultRowHeight="14.25"/>
  <cols>
    <col min="1" max="1" width="4.19921875" style="128" customWidth="1"/>
    <col min="2" max="2" width="6.59765625" style="128" customWidth="1"/>
    <col min="3" max="3" width="10.59765625" style="128" customWidth="1"/>
    <col min="4" max="8" width="9" style="128" customWidth="1"/>
    <col min="9" max="9" width="4.8984375" style="128" customWidth="1"/>
    <col min="10" max="10" width="9" style="128" customWidth="1"/>
    <col min="11" max="11" width="6.59765625" style="128" customWidth="1"/>
    <col min="12" max="16384" width="9" style="128" customWidth="1"/>
  </cols>
  <sheetData>
    <row r="1" ht="24" customHeight="1"/>
    <row r="2" ht="24" customHeight="1"/>
    <row r="3" ht="24" customHeight="1"/>
    <row r="4" ht="24" customHeight="1"/>
    <row r="5" ht="24" customHeight="1"/>
    <row r="6" ht="24" customHeight="1"/>
    <row r="7" ht="24" customHeight="1"/>
    <row r="9" spans="1:8" ht="22.5" customHeight="1">
      <c r="A9" s="129"/>
      <c r="B9" s="130" t="s">
        <v>447</v>
      </c>
      <c r="C9" s="131"/>
      <c r="D9" s="131"/>
      <c r="E9" s="131"/>
      <c r="F9" s="131"/>
      <c r="G9" s="131"/>
      <c r="H9" s="131"/>
    </row>
    <row r="10" spans="1:8" ht="22.5" customHeight="1">
      <c r="A10" s="129"/>
      <c r="B10" s="130" t="s">
        <v>380</v>
      </c>
      <c r="C10" s="131"/>
      <c r="D10" s="131"/>
      <c r="E10" s="131"/>
      <c r="F10" s="131"/>
      <c r="G10" s="131"/>
      <c r="H10" s="131"/>
    </row>
    <row r="11" spans="1:8" ht="22.5" customHeight="1">
      <c r="A11" s="129"/>
      <c r="B11" s="130" t="s">
        <v>381</v>
      </c>
      <c r="C11" s="131"/>
      <c r="D11" s="131"/>
      <c r="E11" s="131"/>
      <c r="F11" s="131"/>
      <c r="G11" s="131"/>
      <c r="H11" s="131"/>
    </row>
    <row r="12" spans="1:8" ht="27" customHeight="1">
      <c r="A12" s="129"/>
      <c r="B12" s="132"/>
      <c r="C12" s="131"/>
      <c r="D12" s="131"/>
      <c r="E12" s="131"/>
      <c r="F12" s="131"/>
      <c r="G12" s="131"/>
      <c r="H12" s="131"/>
    </row>
    <row r="13" spans="1:8" ht="18" customHeight="1">
      <c r="A13" s="129"/>
      <c r="B13" s="133" t="s">
        <v>382</v>
      </c>
      <c r="C13" s="131"/>
      <c r="D13" s="131"/>
      <c r="E13" s="131"/>
      <c r="F13" s="131"/>
      <c r="G13" s="131"/>
      <c r="H13" s="131"/>
    </row>
    <row r="14" spans="1:8" ht="24.75" customHeight="1">
      <c r="A14" s="129"/>
      <c r="B14" s="134"/>
      <c r="C14" s="131"/>
      <c r="D14" s="131"/>
      <c r="E14" s="131"/>
      <c r="F14" s="131"/>
      <c r="G14" s="131"/>
      <c r="H14" s="131"/>
    </row>
    <row r="15" spans="1:8" ht="22.5" customHeight="1">
      <c r="A15" s="129"/>
      <c r="B15" s="131" t="s">
        <v>383</v>
      </c>
      <c r="C15" s="131"/>
      <c r="D15" s="131"/>
      <c r="E15" s="131" t="s">
        <v>384</v>
      </c>
      <c r="F15" s="135"/>
      <c r="H15" s="131"/>
    </row>
    <row r="16" spans="1:8" ht="22.5" customHeight="1">
      <c r="A16" s="129"/>
      <c r="B16" s="136" t="s">
        <v>385</v>
      </c>
      <c r="C16" s="131"/>
      <c r="D16" s="131"/>
      <c r="E16" s="131" t="s">
        <v>386</v>
      </c>
      <c r="F16" s="135"/>
      <c r="H16" s="131"/>
    </row>
    <row r="17" spans="1:8" ht="22.5" customHeight="1">
      <c r="A17" s="129"/>
      <c r="B17" s="136" t="s">
        <v>387</v>
      </c>
      <c r="C17" s="131"/>
      <c r="D17" s="131"/>
      <c r="E17" s="131" t="s">
        <v>388</v>
      </c>
      <c r="F17" s="135"/>
      <c r="H17" s="131"/>
    </row>
    <row r="18" spans="1:5" ht="22.5" customHeight="1">
      <c r="A18" s="129"/>
      <c r="B18" s="136" t="s">
        <v>389</v>
      </c>
      <c r="C18" s="131"/>
      <c r="D18" s="131"/>
      <c r="E18" s="131" t="s">
        <v>821</v>
      </c>
    </row>
    <row r="19" spans="2:5" ht="15" customHeight="1">
      <c r="B19" s="136"/>
      <c r="C19" s="131"/>
      <c r="D19" s="131"/>
      <c r="E19" s="131"/>
    </row>
    <row r="20" spans="2:5" ht="20.25" customHeight="1">
      <c r="B20" s="136"/>
      <c r="C20" s="137" t="s">
        <v>390</v>
      </c>
      <c r="D20" s="131"/>
      <c r="E20" s="131"/>
    </row>
    <row r="21" spans="2:5" ht="20.25" customHeight="1">
      <c r="B21" s="136"/>
      <c r="C21" s="137"/>
      <c r="D21" s="131"/>
      <c r="E21" s="131"/>
    </row>
    <row r="22" spans="6:8" ht="13.5">
      <c r="F22" s="131"/>
      <c r="G22" s="131"/>
      <c r="H22" s="131"/>
    </row>
    <row r="23" spans="3:8" ht="17.25">
      <c r="C23" s="138"/>
      <c r="F23" s="131"/>
      <c r="G23" s="131"/>
      <c r="H23" s="131"/>
    </row>
    <row r="24" spans="3:8" ht="17.25">
      <c r="C24" s="138"/>
      <c r="F24" s="131"/>
      <c r="G24" s="131"/>
      <c r="H24" s="131"/>
    </row>
    <row r="25" spans="3:8" ht="17.25">
      <c r="C25" s="138"/>
      <c r="F25" s="131"/>
      <c r="G25" s="131"/>
      <c r="H25" s="131"/>
    </row>
    <row r="26" spans="3:8" ht="17.25">
      <c r="C26" s="138"/>
      <c r="F26" s="131"/>
      <c r="G26" s="131"/>
      <c r="H26" s="131"/>
    </row>
    <row r="27" spans="3:8" ht="17.25">
      <c r="C27" s="138"/>
      <c r="F27" s="131"/>
      <c r="G27" s="131"/>
      <c r="H27" s="131"/>
    </row>
    <row r="28" spans="3:8" ht="17.25">
      <c r="C28" s="138"/>
      <c r="F28" s="131"/>
      <c r="G28" s="131"/>
      <c r="H28" s="131"/>
    </row>
    <row r="29" spans="3:8" ht="17.25">
      <c r="C29" s="138"/>
      <c r="F29" s="131"/>
      <c r="G29" s="131"/>
      <c r="H29" s="131"/>
    </row>
    <row r="30" spans="3:8" ht="17.25">
      <c r="C30" s="138"/>
      <c r="F30" s="131"/>
      <c r="G30" s="131"/>
      <c r="H30" s="131"/>
    </row>
    <row r="31" spans="3:7" ht="13.5">
      <c r="C31" s="139"/>
      <c r="D31" s="140"/>
      <c r="E31" s="141"/>
      <c r="F31" s="141"/>
      <c r="G31" s="141"/>
    </row>
    <row r="32" spans="3:7" ht="13.5">
      <c r="C32" s="140"/>
      <c r="D32" s="140"/>
      <c r="E32" s="141"/>
      <c r="F32" s="141"/>
      <c r="G32" s="141"/>
    </row>
    <row r="33" spans="3:7" ht="13.5">
      <c r="C33" s="140"/>
      <c r="D33" s="140"/>
      <c r="E33" s="141"/>
      <c r="F33" s="141"/>
      <c r="G33" s="141"/>
    </row>
    <row r="35" ht="17.25" customHeight="1"/>
    <row r="36" ht="17.25" customHeight="1"/>
    <row r="49" ht="13.5">
      <c r="F49" s="400"/>
    </row>
  </sheetData>
  <sheetProtection/>
  <printOptions/>
  <pageMargins left="0.75" right="0.75" top="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8"/>
  </sheetPr>
  <dimension ref="A1:AB124"/>
  <sheetViews>
    <sheetView showGridLines="0" view="pageBreakPreview" zoomScaleSheetLayoutView="100" zoomScalePageLayoutView="0" workbookViewId="0" topLeftCell="A1">
      <selection activeCell="A1" sqref="A1"/>
    </sheetView>
  </sheetViews>
  <sheetFormatPr defaultColWidth="8.796875" defaultRowHeight="14.25"/>
  <cols>
    <col min="1" max="1" width="2.59765625" style="0" customWidth="1"/>
    <col min="2" max="2" width="2.8984375" style="226" customWidth="1"/>
    <col min="3" max="3" width="3.5" style="0" customWidth="1"/>
    <col min="4" max="4" width="5.69921875" style="0" customWidth="1"/>
    <col min="5" max="6" width="6" style="0" customWidth="1"/>
    <col min="7" max="9" width="8" style="0" customWidth="1"/>
    <col min="10" max="10" width="5.69921875" style="0" customWidth="1"/>
    <col min="11" max="12" width="6" style="0" customWidth="1"/>
    <col min="13" max="15" width="8" style="0" customWidth="1"/>
  </cols>
  <sheetData>
    <row r="1" spans="1:14" ht="19.5" customHeight="1">
      <c r="A1" s="114"/>
      <c r="B1" s="224"/>
      <c r="C1" s="114"/>
      <c r="D1" s="114"/>
      <c r="E1" s="114"/>
      <c r="F1" s="114"/>
      <c r="G1" s="114"/>
      <c r="H1" s="223" t="s">
        <v>140</v>
      </c>
      <c r="I1" s="114"/>
      <c r="J1" s="114"/>
      <c r="K1" s="114"/>
      <c r="L1" s="114"/>
      <c r="M1" s="114"/>
      <c r="N1" s="114"/>
    </row>
    <row r="2" spans="1:14" ht="15" customHeight="1">
      <c r="A2" s="114"/>
      <c r="B2" s="225"/>
      <c r="C2" s="115"/>
      <c r="D2" s="114"/>
      <c r="E2" s="114"/>
      <c r="F2" s="115"/>
      <c r="G2" s="115"/>
      <c r="H2" s="115"/>
      <c r="I2" s="115"/>
      <c r="J2" s="114"/>
      <c r="K2" s="114"/>
      <c r="N2" s="115"/>
    </row>
    <row r="3" spans="1:14" ht="15" customHeight="1">
      <c r="A3" s="188"/>
      <c r="C3" s="115"/>
      <c r="D3" s="115"/>
      <c r="E3" s="115"/>
      <c r="F3" s="115"/>
      <c r="G3" s="115"/>
      <c r="H3" s="115"/>
      <c r="I3" s="115"/>
      <c r="J3" s="115"/>
      <c r="K3" s="115"/>
      <c r="L3" s="115"/>
      <c r="M3" s="115"/>
      <c r="N3" s="114"/>
    </row>
    <row r="4" spans="1:15" s="447" customFormat="1" ht="14.25" customHeight="1">
      <c r="A4" s="114"/>
      <c r="B4" s="225" t="s">
        <v>825</v>
      </c>
      <c r="C4" s="609" t="s">
        <v>826</v>
      </c>
      <c r="D4" s="609"/>
      <c r="E4" s="609"/>
      <c r="F4" s="609"/>
      <c r="G4" s="609"/>
      <c r="H4" s="609"/>
      <c r="I4" s="609"/>
      <c r="J4" s="609"/>
      <c r="K4" s="609"/>
      <c r="L4" s="609"/>
      <c r="M4" s="609"/>
      <c r="N4" s="609"/>
      <c r="O4" s="609"/>
    </row>
    <row r="5" spans="1:15" s="447" customFormat="1" ht="14.25" customHeight="1">
      <c r="A5" s="114"/>
      <c r="B5" s="225"/>
      <c r="C5" s="609"/>
      <c r="D5" s="609"/>
      <c r="E5" s="609"/>
      <c r="F5" s="609"/>
      <c r="G5" s="609"/>
      <c r="H5" s="609"/>
      <c r="I5" s="609"/>
      <c r="J5" s="609"/>
      <c r="K5" s="609"/>
      <c r="L5" s="609"/>
      <c r="M5" s="609"/>
      <c r="N5" s="609"/>
      <c r="O5" s="609"/>
    </row>
    <row r="6" spans="1:15" s="447" customFormat="1" ht="6.75" customHeight="1">
      <c r="A6" s="114"/>
      <c r="B6" s="225"/>
      <c r="C6" s="118"/>
      <c r="D6" s="118"/>
      <c r="E6" s="118"/>
      <c r="F6" s="118"/>
      <c r="G6" s="118"/>
      <c r="H6" s="118"/>
      <c r="I6" s="118"/>
      <c r="J6" s="118"/>
      <c r="K6" s="118"/>
      <c r="L6" s="118"/>
      <c r="M6" s="118"/>
      <c r="N6" s="118"/>
      <c r="O6" s="118"/>
    </row>
    <row r="7" spans="1:15" s="447" customFormat="1" ht="14.25" customHeight="1">
      <c r="A7" s="114"/>
      <c r="B7" s="225" t="s">
        <v>827</v>
      </c>
      <c r="C7" s="609" t="s">
        <v>828</v>
      </c>
      <c r="D7" s="609"/>
      <c r="E7" s="609"/>
      <c r="F7" s="609"/>
      <c r="G7" s="609"/>
      <c r="H7" s="609"/>
      <c r="I7" s="609"/>
      <c r="J7" s="609"/>
      <c r="K7" s="609"/>
      <c r="L7" s="609"/>
      <c r="M7" s="609"/>
      <c r="N7" s="609"/>
      <c r="O7" s="609"/>
    </row>
    <row r="8" spans="1:15" s="447" customFormat="1" ht="14.25" customHeight="1">
      <c r="A8" s="114"/>
      <c r="B8" s="225"/>
      <c r="C8" s="609"/>
      <c r="D8" s="609"/>
      <c r="E8" s="609"/>
      <c r="F8" s="609"/>
      <c r="G8" s="609"/>
      <c r="H8" s="609"/>
      <c r="I8" s="609"/>
      <c r="J8" s="609"/>
      <c r="K8" s="609"/>
      <c r="L8" s="609"/>
      <c r="M8" s="609"/>
      <c r="N8" s="609"/>
      <c r="O8" s="609"/>
    </row>
    <row r="9" spans="1:15" s="447" customFormat="1" ht="6.75" customHeight="1">
      <c r="A9" s="114"/>
      <c r="B9" s="225"/>
      <c r="C9" s="118"/>
      <c r="D9" s="118"/>
      <c r="E9" s="118"/>
      <c r="F9" s="118"/>
      <c r="G9" s="118"/>
      <c r="H9" s="118"/>
      <c r="I9" s="118"/>
      <c r="J9" s="118"/>
      <c r="K9" s="118"/>
      <c r="L9" s="118"/>
      <c r="M9" s="118"/>
      <c r="N9" s="118"/>
      <c r="O9" s="118"/>
    </row>
    <row r="10" spans="1:15" s="447" customFormat="1" ht="14.25" customHeight="1">
      <c r="A10" s="114"/>
      <c r="B10" s="225" t="s">
        <v>482</v>
      </c>
      <c r="C10" s="609" t="s">
        <v>789</v>
      </c>
      <c r="D10" s="609"/>
      <c r="E10" s="609"/>
      <c r="F10" s="609"/>
      <c r="G10" s="609"/>
      <c r="H10" s="609"/>
      <c r="I10" s="609"/>
      <c r="J10" s="609"/>
      <c r="K10" s="609"/>
      <c r="L10" s="609"/>
      <c r="M10" s="609"/>
      <c r="N10" s="609"/>
      <c r="O10" s="609"/>
    </row>
    <row r="11" spans="1:15" s="447" customFormat="1" ht="14.25" customHeight="1">
      <c r="A11" s="114"/>
      <c r="B11" s="225"/>
      <c r="C11" s="609"/>
      <c r="D11" s="609"/>
      <c r="E11" s="609"/>
      <c r="F11" s="609"/>
      <c r="G11" s="609"/>
      <c r="H11" s="609"/>
      <c r="I11" s="609"/>
      <c r="J11" s="609"/>
      <c r="K11" s="609"/>
      <c r="L11" s="609"/>
      <c r="M11" s="609"/>
      <c r="N11" s="609"/>
      <c r="O11" s="609"/>
    </row>
    <row r="12" spans="1:15" s="447" customFormat="1" ht="6.75" customHeight="1">
      <c r="A12" s="114"/>
      <c r="B12" s="225"/>
      <c r="C12" s="118"/>
      <c r="D12" s="118"/>
      <c r="E12" s="118"/>
      <c r="F12" s="118"/>
      <c r="G12" s="118"/>
      <c r="H12" s="118"/>
      <c r="I12" s="118"/>
      <c r="J12" s="118"/>
      <c r="K12" s="118"/>
      <c r="L12" s="118"/>
      <c r="M12" s="118"/>
      <c r="N12" s="118"/>
      <c r="O12" s="118"/>
    </row>
    <row r="13" spans="1:15" s="447" customFormat="1" ht="14.25" customHeight="1">
      <c r="A13" s="114"/>
      <c r="B13" s="225" t="s">
        <v>829</v>
      </c>
      <c r="C13" s="119" t="s">
        <v>141</v>
      </c>
      <c r="D13" s="119"/>
      <c r="E13" s="119"/>
      <c r="F13" s="119"/>
      <c r="G13" s="119"/>
      <c r="H13" s="122"/>
      <c r="I13" s="122"/>
      <c r="J13" s="122"/>
      <c r="K13" s="122"/>
      <c r="L13" s="122"/>
      <c r="M13" s="122"/>
      <c r="N13" s="122"/>
      <c r="O13" s="119"/>
    </row>
    <row r="14" spans="1:15" s="447" customFormat="1" ht="14.25" customHeight="1">
      <c r="A14" s="114"/>
      <c r="B14" s="225"/>
      <c r="C14" s="122" t="s">
        <v>830</v>
      </c>
      <c r="D14" s="606" t="s">
        <v>695</v>
      </c>
      <c r="E14" s="606"/>
      <c r="F14" s="606"/>
      <c r="G14" s="606"/>
      <c r="H14" s="606"/>
      <c r="I14" s="606"/>
      <c r="J14" s="606"/>
      <c r="K14" s="606"/>
      <c r="L14" s="606"/>
      <c r="M14" s="606"/>
      <c r="N14" s="606"/>
      <c r="O14" s="606"/>
    </row>
    <row r="15" spans="1:15" s="447" customFormat="1" ht="14.25" customHeight="1">
      <c r="A15" s="114"/>
      <c r="B15" s="225"/>
      <c r="C15" s="122"/>
      <c r="D15" s="606"/>
      <c r="E15" s="606"/>
      <c r="F15" s="606"/>
      <c r="G15" s="606"/>
      <c r="H15" s="606"/>
      <c r="I15" s="606"/>
      <c r="J15" s="606"/>
      <c r="K15" s="606"/>
      <c r="L15" s="606"/>
      <c r="M15" s="606"/>
      <c r="N15" s="606"/>
      <c r="O15" s="606"/>
    </row>
    <row r="16" spans="1:28" s="447" customFormat="1" ht="14.25" customHeight="1">
      <c r="A16" s="114"/>
      <c r="B16" s="225"/>
      <c r="C16" s="122"/>
      <c r="D16" s="606"/>
      <c r="E16" s="606"/>
      <c r="F16" s="606"/>
      <c r="G16" s="606"/>
      <c r="H16" s="606"/>
      <c r="I16" s="606"/>
      <c r="J16" s="606"/>
      <c r="K16" s="606"/>
      <c r="L16" s="606"/>
      <c r="M16" s="606"/>
      <c r="N16" s="606"/>
      <c r="O16" s="606"/>
      <c r="Q16" s="118"/>
      <c r="R16" s="118"/>
      <c r="S16" s="118"/>
      <c r="T16" s="118"/>
      <c r="U16" s="118"/>
      <c r="V16" s="118"/>
      <c r="W16" s="118"/>
      <c r="X16" s="118"/>
      <c r="Y16" s="118"/>
      <c r="Z16" s="118"/>
      <c r="AA16" s="118"/>
      <c r="AB16" s="118"/>
    </row>
    <row r="17" spans="1:28" s="447" customFormat="1" ht="14.25" customHeight="1">
      <c r="A17" s="114"/>
      <c r="B17" s="225"/>
      <c r="C17" s="122"/>
      <c r="D17" s="606"/>
      <c r="E17" s="606"/>
      <c r="F17" s="606"/>
      <c r="G17" s="606"/>
      <c r="H17" s="606"/>
      <c r="I17" s="606"/>
      <c r="J17" s="606"/>
      <c r="K17" s="606"/>
      <c r="L17" s="606"/>
      <c r="M17" s="606"/>
      <c r="N17" s="606"/>
      <c r="O17" s="606"/>
      <c r="Q17" s="118"/>
      <c r="R17" s="118"/>
      <c r="S17" s="118"/>
      <c r="T17" s="118"/>
      <c r="U17" s="118"/>
      <c r="V17" s="118"/>
      <c r="W17" s="118"/>
      <c r="X17" s="118"/>
      <c r="Y17" s="118"/>
      <c r="Z17" s="118"/>
      <c r="AA17" s="118"/>
      <c r="AB17" s="118"/>
    </row>
    <row r="18" spans="1:28" s="447" customFormat="1" ht="14.25" customHeight="1">
      <c r="A18" s="114"/>
      <c r="B18" s="225"/>
      <c r="C18" s="122"/>
      <c r="D18" s="606"/>
      <c r="E18" s="606"/>
      <c r="F18" s="606"/>
      <c r="G18" s="606"/>
      <c r="H18" s="606"/>
      <c r="I18" s="606"/>
      <c r="J18" s="606"/>
      <c r="K18" s="606"/>
      <c r="L18" s="606"/>
      <c r="M18" s="606"/>
      <c r="N18" s="606"/>
      <c r="O18" s="606"/>
      <c r="Q18" s="118"/>
      <c r="R18" s="118"/>
      <c r="S18" s="118"/>
      <c r="T18" s="118"/>
      <c r="U18" s="118"/>
      <c r="V18" s="118"/>
      <c r="W18" s="118"/>
      <c r="X18" s="118"/>
      <c r="Y18" s="118"/>
      <c r="Z18" s="118"/>
      <c r="AA18" s="118"/>
      <c r="AB18" s="118"/>
    </row>
    <row r="19" spans="1:28" s="447" customFormat="1" ht="14.25" customHeight="1">
      <c r="A19" s="114"/>
      <c r="B19" s="225"/>
      <c r="C19" s="122"/>
      <c r="D19" s="606"/>
      <c r="E19" s="606"/>
      <c r="F19" s="606"/>
      <c r="G19" s="606"/>
      <c r="H19" s="606"/>
      <c r="I19" s="606"/>
      <c r="J19" s="606"/>
      <c r="K19" s="606"/>
      <c r="L19" s="606"/>
      <c r="M19" s="606"/>
      <c r="N19" s="606"/>
      <c r="O19" s="606"/>
      <c r="Q19" s="118"/>
      <c r="R19" s="118"/>
      <c r="S19" s="118"/>
      <c r="T19" s="118"/>
      <c r="U19" s="118"/>
      <c r="V19" s="118"/>
      <c r="W19" s="118"/>
      <c r="X19" s="118"/>
      <c r="Y19" s="118"/>
      <c r="Z19" s="118"/>
      <c r="AA19" s="118"/>
      <c r="AB19" s="118"/>
    </row>
    <row r="20" spans="1:28" s="447" customFormat="1" ht="14.25" customHeight="1">
      <c r="A20" s="114"/>
      <c r="B20" s="225"/>
      <c r="C20" s="122" t="s">
        <v>831</v>
      </c>
      <c r="D20" s="119" t="s">
        <v>469</v>
      </c>
      <c r="E20" s="118"/>
      <c r="F20" s="118"/>
      <c r="G20" s="118"/>
      <c r="H20" s="118"/>
      <c r="I20" s="118"/>
      <c r="J20" s="118"/>
      <c r="K20" s="118"/>
      <c r="L20" s="118"/>
      <c r="M20" s="118"/>
      <c r="N20" s="118"/>
      <c r="O20" s="118"/>
      <c r="Q20" s="118"/>
      <c r="R20" s="118"/>
      <c r="S20" s="118"/>
      <c r="T20" s="118"/>
      <c r="U20" s="118"/>
      <c r="V20" s="118"/>
      <c r="W20" s="118"/>
      <c r="X20" s="118"/>
      <c r="Y20" s="118"/>
      <c r="Z20" s="118"/>
      <c r="AA20" s="118"/>
      <c r="AB20" s="118"/>
    </row>
    <row r="21" spans="1:15" s="447" customFormat="1" ht="14.25" customHeight="1">
      <c r="A21" s="114"/>
      <c r="B21" s="225"/>
      <c r="C21" s="122" t="s">
        <v>236</v>
      </c>
      <c r="D21" s="610" t="s">
        <v>470</v>
      </c>
      <c r="E21" s="610"/>
      <c r="F21" s="610"/>
      <c r="G21" s="610"/>
      <c r="H21" s="610"/>
      <c r="I21" s="610"/>
      <c r="J21" s="610"/>
      <c r="K21" s="610"/>
      <c r="L21" s="610"/>
      <c r="M21" s="610"/>
      <c r="N21" s="610"/>
      <c r="O21" s="610"/>
    </row>
    <row r="22" spans="1:28" s="447" customFormat="1" ht="14.25" customHeight="1">
      <c r="A22" s="114"/>
      <c r="B22" s="225"/>
      <c r="C22" s="122"/>
      <c r="D22" s="610"/>
      <c r="E22" s="610"/>
      <c r="F22" s="610"/>
      <c r="G22" s="610"/>
      <c r="H22" s="610"/>
      <c r="I22" s="610"/>
      <c r="J22" s="610"/>
      <c r="K22" s="610"/>
      <c r="L22" s="610"/>
      <c r="M22" s="610"/>
      <c r="N22" s="610"/>
      <c r="O22" s="610"/>
      <c r="Q22" s="531"/>
      <c r="R22" s="531"/>
      <c r="S22" s="531"/>
      <c r="T22" s="531"/>
      <c r="U22" s="531"/>
      <c r="V22" s="531"/>
      <c r="W22" s="531"/>
      <c r="X22" s="531"/>
      <c r="Y22" s="531"/>
      <c r="Z22" s="531"/>
      <c r="AA22" s="531"/>
      <c r="AB22" s="531"/>
    </row>
    <row r="23" spans="1:28" s="447" customFormat="1" ht="14.25" customHeight="1">
      <c r="A23" s="114"/>
      <c r="B23" s="225"/>
      <c r="C23" s="122"/>
      <c r="D23" s="610"/>
      <c r="E23" s="610"/>
      <c r="F23" s="610"/>
      <c r="G23" s="610"/>
      <c r="H23" s="610"/>
      <c r="I23" s="610"/>
      <c r="J23" s="610"/>
      <c r="K23" s="610"/>
      <c r="L23" s="610"/>
      <c r="M23" s="610"/>
      <c r="N23" s="610"/>
      <c r="O23" s="610"/>
      <c r="Q23" s="531"/>
      <c r="R23" s="531"/>
      <c r="S23" s="531"/>
      <c r="T23" s="531"/>
      <c r="U23" s="531"/>
      <c r="V23" s="531"/>
      <c r="W23" s="531"/>
      <c r="X23" s="531"/>
      <c r="Y23" s="531"/>
      <c r="Z23" s="531"/>
      <c r="AA23" s="531"/>
      <c r="AB23" s="531"/>
    </row>
    <row r="24" spans="1:28" s="447" customFormat="1" ht="14.25" customHeight="1">
      <c r="A24" s="114"/>
      <c r="B24" s="225"/>
      <c r="C24" s="122"/>
      <c r="D24" s="610"/>
      <c r="E24" s="610"/>
      <c r="F24" s="610"/>
      <c r="G24" s="610"/>
      <c r="H24" s="610"/>
      <c r="I24" s="610"/>
      <c r="J24" s="610"/>
      <c r="K24" s="610"/>
      <c r="L24" s="610"/>
      <c r="M24" s="610"/>
      <c r="N24" s="610"/>
      <c r="O24" s="610"/>
      <c r="Q24" s="531"/>
      <c r="R24" s="531"/>
      <c r="S24" s="531"/>
      <c r="T24" s="531"/>
      <c r="U24" s="531"/>
      <c r="V24" s="531"/>
      <c r="W24" s="531"/>
      <c r="X24" s="531"/>
      <c r="Y24" s="531"/>
      <c r="Z24" s="531"/>
      <c r="AA24" s="531"/>
      <c r="AB24" s="531"/>
    </row>
    <row r="25" spans="1:28" s="447" customFormat="1" ht="14.25" customHeight="1">
      <c r="A25" s="114"/>
      <c r="B25" s="225"/>
      <c r="C25" s="115"/>
      <c r="D25" s="610"/>
      <c r="E25" s="610"/>
      <c r="F25" s="610"/>
      <c r="G25" s="610"/>
      <c r="H25" s="610"/>
      <c r="I25" s="610"/>
      <c r="J25" s="610"/>
      <c r="K25" s="610"/>
      <c r="L25" s="610"/>
      <c r="M25" s="610"/>
      <c r="N25" s="610"/>
      <c r="O25" s="610"/>
      <c r="Q25" s="531"/>
      <c r="R25" s="531"/>
      <c r="S25" s="531"/>
      <c r="T25" s="531"/>
      <c r="U25" s="531"/>
      <c r="V25" s="531"/>
      <c r="W25" s="531"/>
      <c r="X25" s="531"/>
      <c r="Y25" s="531"/>
      <c r="Z25" s="531"/>
      <c r="AA25" s="531"/>
      <c r="AB25" s="531"/>
    </row>
    <row r="26" spans="1:28" s="447" customFormat="1" ht="14.25" customHeight="1">
      <c r="A26" s="114"/>
      <c r="B26" s="225"/>
      <c r="C26" s="115"/>
      <c r="D26" s="610"/>
      <c r="E26" s="610"/>
      <c r="F26" s="610"/>
      <c r="G26" s="610"/>
      <c r="H26" s="610"/>
      <c r="I26" s="610"/>
      <c r="J26" s="610"/>
      <c r="K26" s="610"/>
      <c r="L26" s="610"/>
      <c r="M26" s="610"/>
      <c r="N26" s="610"/>
      <c r="O26" s="610"/>
      <c r="Q26" s="531"/>
      <c r="R26" s="531"/>
      <c r="S26" s="531"/>
      <c r="T26" s="531"/>
      <c r="U26" s="531"/>
      <c r="V26" s="531"/>
      <c r="W26" s="531"/>
      <c r="X26" s="531"/>
      <c r="Y26" s="531"/>
      <c r="Z26" s="531"/>
      <c r="AA26" s="531"/>
      <c r="AB26" s="531"/>
    </row>
    <row r="27" spans="1:15" s="447" customFormat="1" ht="14.25" customHeight="1">
      <c r="A27" s="114"/>
      <c r="B27" s="225"/>
      <c r="C27" s="115"/>
      <c r="D27" s="610"/>
      <c r="E27" s="610"/>
      <c r="F27" s="610"/>
      <c r="G27" s="610"/>
      <c r="H27" s="610"/>
      <c r="I27" s="610"/>
      <c r="J27" s="610"/>
      <c r="K27" s="610"/>
      <c r="L27" s="610"/>
      <c r="M27" s="610"/>
      <c r="N27" s="610"/>
      <c r="O27" s="610"/>
    </row>
    <row r="28" spans="1:15" s="447" customFormat="1" ht="6.75" customHeight="1">
      <c r="A28" s="114"/>
      <c r="B28" s="225"/>
      <c r="C28" s="115"/>
      <c r="D28" s="118"/>
      <c r="E28" s="118"/>
      <c r="F28" s="118"/>
      <c r="G28" s="118"/>
      <c r="H28" s="118"/>
      <c r="I28" s="118"/>
      <c r="J28" s="118"/>
      <c r="K28" s="118"/>
      <c r="L28" s="118"/>
      <c r="M28" s="118"/>
      <c r="N28" s="118"/>
      <c r="O28" s="118"/>
    </row>
    <row r="29" spans="1:15" s="447" customFormat="1" ht="14.25" customHeight="1">
      <c r="A29" s="114"/>
      <c r="B29" s="225" t="s">
        <v>832</v>
      </c>
      <c r="C29" s="609" t="s">
        <v>142</v>
      </c>
      <c r="D29" s="609"/>
      <c r="E29" s="609"/>
      <c r="F29" s="609"/>
      <c r="G29" s="609"/>
      <c r="H29" s="609"/>
      <c r="I29" s="609"/>
      <c r="J29" s="609"/>
      <c r="K29" s="609"/>
      <c r="L29" s="609"/>
      <c r="M29" s="609"/>
      <c r="N29" s="609"/>
      <c r="O29" s="609"/>
    </row>
    <row r="30" spans="1:15" s="447" customFormat="1" ht="14.25" customHeight="1">
      <c r="A30" s="114"/>
      <c r="B30" s="225"/>
      <c r="C30" s="609"/>
      <c r="D30" s="609"/>
      <c r="E30" s="609"/>
      <c r="F30" s="609"/>
      <c r="G30" s="609"/>
      <c r="H30" s="609"/>
      <c r="I30" s="609"/>
      <c r="J30" s="609"/>
      <c r="K30" s="609"/>
      <c r="L30" s="609"/>
      <c r="M30" s="609"/>
      <c r="N30" s="609"/>
      <c r="O30" s="609"/>
    </row>
    <row r="31" spans="1:15" s="447" customFormat="1" ht="6.75" customHeight="1">
      <c r="A31" s="114"/>
      <c r="B31" s="225"/>
      <c r="C31" s="118"/>
      <c r="D31" s="118"/>
      <c r="E31" s="118"/>
      <c r="F31" s="118"/>
      <c r="G31" s="118"/>
      <c r="H31" s="118"/>
      <c r="I31" s="118"/>
      <c r="J31" s="118"/>
      <c r="K31" s="118"/>
      <c r="L31" s="118"/>
      <c r="M31" s="118"/>
      <c r="N31" s="118"/>
      <c r="O31" s="118"/>
    </row>
    <row r="32" spans="1:15" s="447" customFormat="1" ht="14.25" customHeight="1">
      <c r="A32" s="114"/>
      <c r="B32" s="225" t="s">
        <v>833</v>
      </c>
      <c r="C32" s="119" t="s">
        <v>475</v>
      </c>
      <c r="F32" s="114"/>
      <c r="G32" s="114"/>
      <c r="H32" s="114"/>
      <c r="I32" s="114"/>
      <c r="J32" s="114"/>
      <c r="K32" s="114"/>
      <c r="L32" s="114"/>
      <c r="M32" s="114"/>
      <c r="N32" s="114"/>
      <c r="O32" s="114"/>
    </row>
    <row r="33" spans="1:15" s="447" customFormat="1" ht="14.25" customHeight="1">
      <c r="A33" s="114"/>
      <c r="B33" s="225"/>
      <c r="C33" s="222" t="s">
        <v>834</v>
      </c>
      <c r="D33" s="115"/>
      <c r="E33" s="115"/>
      <c r="F33" s="115"/>
      <c r="G33" s="115"/>
      <c r="H33" s="115"/>
      <c r="I33" s="115"/>
      <c r="J33" s="115"/>
      <c r="K33" s="115"/>
      <c r="L33" s="115"/>
      <c r="M33" s="115"/>
      <c r="N33" s="114"/>
      <c r="O33" s="114"/>
    </row>
    <row r="34" spans="1:15" s="447" customFormat="1" ht="14.25" customHeight="1">
      <c r="A34" s="114"/>
      <c r="B34" s="225"/>
      <c r="C34" s="222" t="s">
        <v>835</v>
      </c>
      <c r="D34" s="115"/>
      <c r="E34" s="115"/>
      <c r="F34" s="115"/>
      <c r="G34" s="115"/>
      <c r="H34" s="115"/>
      <c r="I34" s="115"/>
      <c r="J34" s="115"/>
      <c r="K34" s="115"/>
      <c r="L34" s="115"/>
      <c r="M34" s="115"/>
      <c r="N34" s="114"/>
      <c r="O34" s="114"/>
    </row>
    <row r="35" spans="1:15" s="447" customFormat="1" ht="14.25" customHeight="1">
      <c r="A35" s="114"/>
      <c r="B35" s="225"/>
      <c r="C35" s="222" t="s">
        <v>836</v>
      </c>
      <c r="D35" s="123"/>
      <c r="E35" s="123"/>
      <c r="F35" s="123"/>
      <c r="G35" s="123"/>
      <c r="H35" s="123"/>
      <c r="I35" s="123"/>
      <c r="J35" s="123"/>
      <c r="K35" s="123"/>
      <c r="L35" s="123"/>
      <c r="M35" s="123"/>
      <c r="N35" s="123"/>
      <c r="O35" s="123"/>
    </row>
    <row r="36" spans="1:15" s="447" customFormat="1" ht="6.75" customHeight="1">
      <c r="A36" s="114"/>
      <c r="B36" s="225"/>
      <c r="C36" s="122"/>
      <c r="D36" s="123"/>
      <c r="E36" s="123"/>
      <c r="F36" s="123"/>
      <c r="G36" s="123"/>
      <c r="H36" s="123"/>
      <c r="I36" s="123"/>
      <c r="J36" s="123"/>
      <c r="K36" s="123"/>
      <c r="L36" s="123"/>
      <c r="M36" s="123"/>
      <c r="N36" s="123"/>
      <c r="O36" s="123"/>
    </row>
    <row r="37" spans="2:15" s="447" customFormat="1" ht="15" customHeight="1">
      <c r="B37" s="448" t="s">
        <v>837</v>
      </c>
      <c r="C37" s="122" t="s">
        <v>476</v>
      </c>
      <c r="F37" s="118"/>
      <c r="H37" s="118"/>
      <c r="I37" s="118"/>
      <c r="J37" s="118"/>
      <c r="K37" s="118"/>
      <c r="L37" s="118"/>
      <c r="M37" s="118"/>
      <c r="N37" s="118"/>
      <c r="O37" s="118"/>
    </row>
    <row r="38" spans="2:15" s="447" customFormat="1" ht="13.5" customHeight="1">
      <c r="B38" s="448"/>
      <c r="D38" s="588" t="s">
        <v>490</v>
      </c>
      <c r="E38" s="588"/>
      <c r="F38" s="588"/>
      <c r="G38" s="588"/>
      <c r="H38" s="588"/>
      <c r="I38" s="589"/>
      <c r="J38" s="587" t="s">
        <v>456</v>
      </c>
      <c r="K38" s="588"/>
      <c r="L38" s="588"/>
      <c r="M38" s="588"/>
      <c r="N38" s="588"/>
      <c r="O38" s="589"/>
    </row>
    <row r="39" spans="2:15" s="166" customFormat="1" ht="13.5" customHeight="1">
      <c r="B39" s="227"/>
      <c r="D39" s="463" t="s">
        <v>495</v>
      </c>
      <c r="E39" s="462" t="s">
        <v>491</v>
      </c>
      <c r="F39" s="462"/>
      <c r="G39" s="462"/>
      <c r="H39" s="462"/>
      <c r="I39" s="463"/>
      <c r="J39" s="590" t="s">
        <v>483</v>
      </c>
      <c r="K39" s="591"/>
      <c r="L39" s="591"/>
      <c r="M39" s="591"/>
      <c r="N39" s="591"/>
      <c r="O39" s="592"/>
    </row>
    <row r="40" spans="2:15" s="166" customFormat="1" ht="13.5" customHeight="1">
      <c r="B40" s="227"/>
      <c r="D40" s="243" t="s">
        <v>496</v>
      </c>
      <c r="E40" s="167" t="s">
        <v>492</v>
      </c>
      <c r="F40" s="167"/>
      <c r="G40" s="167"/>
      <c r="H40" s="167"/>
      <c r="I40" s="243"/>
      <c r="J40" s="593" t="s">
        <v>484</v>
      </c>
      <c r="K40" s="594"/>
      <c r="L40" s="594"/>
      <c r="M40" s="594"/>
      <c r="N40" s="594"/>
      <c r="O40" s="595"/>
    </row>
    <row r="41" spans="2:15" s="166" customFormat="1" ht="13.5" customHeight="1">
      <c r="B41" s="227"/>
      <c r="D41" s="243" t="s">
        <v>497</v>
      </c>
      <c r="E41" s="167" t="s">
        <v>493</v>
      </c>
      <c r="F41" s="167"/>
      <c r="G41" s="167"/>
      <c r="H41" s="167"/>
      <c r="I41" s="243"/>
      <c r="J41" s="593" t="s">
        <v>485</v>
      </c>
      <c r="K41" s="594"/>
      <c r="L41" s="594"/>
      <c r="M41" s="594"/>
      <c r="N41" s="594"/>
      <c r="O41" s="595"/>
    </row>
    <row r="42" spans="2:15" s="166" customFormat="1" ht="13.5" customHeight="1">
      <c r="B42" s="227"/>
      <c r="D42" s="465" t="s">
        <v>498</v>
      </c>
      <c r="E42" s="464" t="s">
        <v>494</v>
      </c>
      <c r="F42" s="464"/>
      <c r="G42" s="464"/>
      <c r="H42" s="464"/>
      <c r="I42" s="465"/>
      <c r="J42" s="596" t="s">
        <v>486</v>
      </c>
      <c r="K42" s="597"/>
      <c r="L42" s="597"/>
      <c r="M42" s="597"/>
      <c r="N42" s="597"/>
      <c r="O42" s="598"/>
    </row>
    <row r="43" spans="2:15" s="166" customFormat="1" ht="6.75" customHeight="1">
      <c r="B43" s="227"/>
      <c r="C43" s="167"/>
      <c r="D43" s="169"/>
      <c r="E43" s="169"/>
      <c r="F43" s="167"/>
      <c r="G43" s="167"/>
      <c r="H43" s="167"/>
      <c r="I43" s="167"/>
      <c r="J43" s="167"/>
      <c r="K43" s="167"/>
      <c r="L43" s="167"/>
      <c r="M43" s="167"/>
      <c r="N43" s="168"/>
      <c r="O43" s="168"/>
    </row>
    <row r="44" spans="2:15" s="447" customFormat="1" ht="15" customHeight="1">
      <c r="B44" s="448" t="s">
        <v>838</v>
      </c>
      <c r="C44" s="122" t="s">
        <v>810</v>
      </c>
      <c r="F44" s="118"/>
      <c r="H44" s="118"/>
      <c r="I44" s="118"/>
      <c r="J44" s="118"/>
      <c r="K44" s="118"/>
      <c r="L44" s="118"/>
      <c r="M44" s="118"/>
      <c r="N44" s="118"/>
      <c r="O44" s="118"/>
    </row>
    <row r="45" spans="4:15" s="458" customFormat="1" ht="13.5" customHeight="1">
      <c r="D45" s="575" t="s">
        <v>490</v>
      </c>
      <c r="E45" s="575"/>
      <c r="F45" s="576"/>
      <c r="G45" s="579" t="s">
        <v>839</v>
      </c>
      <c r="H45" s="580"/>
      <c r="I45" s="581"/>
      <c r="J45" s="599" t="s">
        <v>490</v>
      </c>
      <c r="K45" s="575"/>
      <c r="L45" s="576"/>
      <c r="M45" s="579" t="s">
        <v>839</v>
      </c>
      <c r="N45" s="580"/>
      <c r="O45" s="581"/>
    </row>
    <row r="46" spans="4:15" s="449" customFormat="1" ht="13.5" customHeight="1">
      <c r="D46" s="466" t="s">
        <v>856</v>
      </c>
      <c r="E46" s="577" t="s">
        <v>857</v>
      </c>
      <c r="F46" s="578"/>
      <c r="G46" s="611" t="s">
        <v>244</v>
      </c>
      <c r="H46" s="612"/>
      <c r="I46" s="613"/>
      <c r="J46" s="461" t="s">
        <v>840</v>
      </c>
      <c r="K46" s="567" t="s">
        <v>841</v>
      </c>
      <c r="L46" s="566"/>
      <c r="M46" s="585" t="s">
        <v>257</v>
      </c>
      <c r="N46" s="586"/>
      <c r="O46" s="586"/>
    </row>
    <row r="47" spans="4:15" s="449" customFormat="1" ht="13.5" customHeight="1">
      <c r="D47" s="467"/>
      <c r="E47" s="567"/>
      <c r="F47" s="566"/>
      <c r="G47" s="614"/>
      <c r="H47" s="615"/>
      <c r="I47" s="616"/>
      <c r="J47" s="459" t="s">
        <v>842</v>
      </c>
      <c r="K47" s="567" t="s">
        <v>843</v>
      </c>
      <c r="L47" s="566"/>
      <c r="M47" s="585" t="s">
        <v>258</v>
      </c>
      <c r="N47" s="586"/>
      <c r="O47" s="586"/>
    </row>
    <row r="48" spans="4:15" s="449" customFormat="1" ht="13.5" customHeight="1">
      <c r="D48" s="467" t="s">
        <v>858</v>
      </c>
      <c r="E48" s="567" t="s">
        <v>859</v>
      </c>
      <c r="F48" s="566"/>
      <c r="G48" s="560" t="s">
        <v>246</v>
      </c>
      <c r="H48" s="548"/>
      <c r="I48" s="548"/>
      <c r="J48" s="459" t="s">
        <v>844</v>
      </c>
      <c r="K48" s="567" t="s">
        <v>845</v>
      </c>
      <c r="L48" s="566"/>
      <c r="M48" s="585" t="s">
        <v>259</v>
      </c>
      <c r="N48" s="586"/>
      <c r="O48" s="586"/>
    </row>
    <row r="49" spans="4:15" s="449" customFormat="1" ht="13.5" customHeight="1">
      <c r="D49" s="467" t="s">
        <v>860</v>
      </c>
      <c r="E49" s="567" t="s">
        <v>861</v>
      </c>
      <c r="F49" s="566"/>
      <c r="G49" s="560" t="s">
        <v>247</v>
      </c>
      <c r="H49" s="548"/>
      <c r="I49" s="548"/>
      <c r="J49" s="459" t="s">
        <v>846</v>
      </c>
      <c r="K49" s="567" t="s">
        <v>847</v>
      </c>
      <c r="L49" s="566"/>
      <c r="M49" s="585" t="s">
        <v>260</v>
      </c>
      <c r="N49" s="586"/>
      <c r="O49" s="586"/>
    </row>
    <row r="50" spans="4:15" s="449" customFormat="1" ht="13.5" customHeight="1">
      <c r="D50" s="467" t="s">
        <v>862</v>
      </c>
      <c r="E50" s="567" t="s">
        <v>863</v>
      </c>
      <c r="F50" s="566"/>
      <c r="G50" s="560" t="s">
        <v>248</v>
      </c>
      <c r="H50" s="548"/>
      <c r="I50" s="548"/>
      <c r="J50" s="459" t="s">
        <v>848</v>
      </c>
      <c r="K50" s="567" t="s">
        <v>849</v>
      </c>
      <c r="L50" s="566"/>
      <c r="M50" s="560" t="s">
        <v>261</v>
      </c>
      <c r="N50" s="548"/>
      <c r="O50" s="549"/>
    </row>
    <row r="51" spans="4:15" s="449" customFormat="1" ht="13.5" customHeight="1">
      <c r="D51" s="467" t="s">
        <v>864</v>
      </c>
      <c r="E51" s="567" t="s">
        <v>866</v>
      </c>
      <c r="F51" s="566"/>
      <c r="G51" s="560" t="s">
        <v>250</v>
      </c>
      <c r="H51" s="548"/>
      <c r="I51" s="548"/>
      <c r="J51" s="459" t="s">
        <v>850</v>
      </c>
      <c r="K51" s="567" t="s">
        <v>851</v>
      </c>
      <c r="L51" s="566"/>
      <c r="M51" s="560" t="s">
        <v>262</v>
      </c>
      <c r="N51" s="548"/>
      <c r="O51" s="549"/>
    </row>
    <row r="52" spans="4:15" s="449" customFormat="1" ht="13.5" customHeight="1">
      <c r="D52" s="467" t="s">
        <v>867</v>
      </c>
      <c r="E52" s="567" t="s">
        <v>0</v>
      </c>
      <c r="F52" s="566"/>
      <c r="G52" s="560" t="s">
        <v>251</v>
      </c>
      <c r="H52" s="548"/>
      <c r="I52" s="548"/>
      <c r="J52" s="459" t="s">
        <v>852</v>
      </c>
      <c r="K52" s="567" t="s">
        <v>853</v>
      </c>
      <c r="L52" s="566"/>
      <c r="M52" s="560" t="s">
        <v>263</v>
      </c>
      <c r="N52" s="548"/>
      <c r="O52" s="549"/>
    </row>
    <row r="53" spans="4:15" s="449" customFormat="1" ht="13.5" customHeight="1">
      <c r="D53" s="467" t="s">
        <v>1</v>
      </c>
      <c r="E53" s="567" t="s">
        <v>3</v>
      </c>
      <c r="F53" s="566"/>
      <c r="G53" s="560" t="s">
        <v>252</v>
      </c>
      <c r="H53" s="548"/>
      <c r="I53" s="548"/>
      <c r="J53" s="459" t="s">
        <v>854</v>
      </c>
      <c r="K53" s="561" t="s">
        <v>855</v>
      </c>
      <c r="L53" s="562"/>
      <c r="M53" s="565" t="s">
        <v>264</v>
      </c>
      <c r="N53" s="556"/>
      <c r="O53" s="556"/>
    </row>
    <row r="54" spans="4:15" s="449" customFormat="1" ht="13.5" customHeight="1">
      <c r="D54" s="468" t="s">
        <v>2</v>
      </c>
      <c r="E54" s="558" t="s">
        <v>809</v>
      </c>
      <c r="F54" s="559"/>
      <c r="G54" s="600" t="s">
        <v>253</v>
      </c>
      <c r="H54" s="601"/>
      <c r="I54" s="601"/>
      <c r="J54" s="460"/>
      <c r="K54" s="563"/>
      <c r="L54" s="564"/>
      <c r="M54" s="557"/>
      <c r="N54" s="563"/>
      <c r="O54" s="563"/>
    </row>
    <row r="55" spans="2:15" s="166" customFormat="1" ht="6.75" customHeight="1">
      <c r="B55" s="227"/>
      <c r="C55" s="167"/>
      <c r="D55" s="169"/>
      <c r="E55" s="169"/>
      <c r="F55" s="167"/>
      <c r="G55" s="167"/>
      <c r="H55" s="167"/>
      <c r="I55" s="167"/>
      <c r="J55" s="167"/>
      <c r="K55" s="167"/>
      <c r="L55" s="167"/>
      <c r="M55" s="167"/>
      <c r="N55" s="168"/>
      <c r="O55" s="168"/>
    </row>
    <row r="56" spans="2:14" s="447" customFormat="1" ht="15" customHeight="1">
      <c r="B56" s="448" t="s">
        <v>818</v>
      </c>
      <c r="C56" s="122" t="s">
        <v>477</v>
      </c>
      <c r="F56" s="450"/>
      <c r="G56" s="450"/>
      <c r="H56" s="450"/>
      <c r="I56" s="450"/>
      <c r="J56" s="450"/>
      <c r="K56" s="450"/>
      <c r="L56" s="450"/>
      <c r="M56" s="450"/>
      <c r="N56" s="450"/>
    </row>
    <row r="57" spans="2:15" s="447" customFormat="1" ht="13.5" customHeight="1">
      <c r="B57" s="448"/>
      <c r="D57" s="588" t="s">
        <v>160</v>
      </c>
      <c r="E57" s="588"/>
      <c r="F57" s="589"/>
      <c r="G57" s="587" t="s">
        <v>157</v>
      </c>
      <c r="H57" s="588"/>
      <c r="I57" s="588"/>
      <c r="J57" s="588"/>
      <c r="K57" s="588"/>
      <c r="L57" s="588"/>
      <c r="M57" s="588"/>
      <c r="N57" s="588"/>
      <c r="O57" s="588"/>
    </row>
    <row r="58" spans="2:15" s="447" customFormat="1" ht="13.5" customHeight="1">
      <c r="B58" s="448"/>
      <c r="D58" s="604" t="s">
        <v>154</v>
      </c>
      <c r="E58" s="604"/>
      <c r="F58" s="605"/>
      <c r="G58" s="617" t="s">
        <v>487</v>
      </c>
      <c r="H58" s="618"/>
      <c r="I58" s="618"/>
      <c r="J58" s="618"/>
      <c r="K58" s="618"/>
      <c r="L58" s="618"/>
      <c r="M58" s="618"/>
      <c r="N58" s="618"/>
      <c r="O58" s="618"/>
    </row>
    <row r="59" spans="2:15" s="447" customFormat="1" ht="13.5" customHeight="1">
      <c r="B59" s="448"/>
      <c r="D59" s="451"/>
      <c r="E59" s="451"/>
      <c r="F59" s="243"/>
      <c r="G59" s="582"/>
      <c r="H59" s="619"/>
      <c r="I59" s="619"/>
      <c r="J59" s="619"/>
      <c r="K59" s="619"/>
      <c r="L59" s="619"/>
      <c r="M59" s="619"/>
      <c r="N59" s="619"/>
      <c r="O59" s="619"/>
    </row>
    <row r="60" spans="2:15" s="447" customFormat="1" ht="13.5" customHeight="1">
      <c r="B60" s="448"/>
      <c r="D60" s="602" t="s">
        <v>155</v>
      </c>
      <c r="E60" s="602"/>
      <c r="F60" s="603"/>
      <c r="G60" s="582" t="s">
        <v>488</v>
      </c>
      <c r="H60" s="583"/>
      <c r="I60" s="583"/>
      <c r="J60" s="583"/>
      <c r="K60" s="583"/>
      <c r="L60" s="583"/>
      <c r="M60" s="583"/>
      <c r="N60" s="583"/>
      <c r="O60" s="583"/>
    </row>
    <row r="61" spans="2:15" s="447" customFormat="1" ht="13.5" customHeight="1">
      <c r="B61" s="448"/>
      <c r="D61" s="451"/>
      <c r="E61" s="451"/>
      <c r="F61" s="243"/>
      <c r="G61" s="584"/>
      <c r="H61" s="583"/>
      <c r="I61" s="583"/>
      <c r="J61" s="583"/>
      <c r="K61" s="583"/>
      <c r="L61" s="583"/>
      <c r="M61" s="583"/>
      <c r="N61" s="583"/>
      <c r="O61" s="583"/>
    </row>
    <row r="62" spans="2:15" s="447" customFormat="1" ht="13.5" customHeight="1">
      <c r="B62" s="448"/>
      <c r="D62" s="602" t="s">
        <v>156</v>
      </c>
      <c r="E62" s="602"/>
      <c r="F62" s="603"/>
      <c r="G62" s="582" t="s">
        <v>489</v>
      </c>
      <c r="H62" s="583"/>
      <c r="I62" s="583"/>
      <c r="J62" s="583"/>
      <c r="K62" s="583"/>
      <c r="L62" s="583"/>
      <c r="M62" s="583"/>
      <c r="N62" s="583"/>
      <c r="O62" s="583"/>
    </row>
    <row r="63" spans="2:15" s="447" customFormat="1" ht="13.5" customHeight="1">
      <c r="B63" s="448"/>
      <c r="D63" s="453"/>
      <c r="E63" s="453"/>
      <c r="F63" s="454"/>
      <c r="G63" s="584"/>
      <c r="H63" s="583"/>
      <c r="I63" s="583"/>
      <c r="J63" s="583"/>
      <c r="K63" s="583"/>
      <c r="L63" s="583"/>
      <c r="M63" s="583"/>
      <c r="N63" s="583"/>
      <c r="O63" s="583"/>
    </row>
    <row r="64" spans="2:15" s="447" customFormat="1" ht="13.5" customHeight="1">
      <c r="B64" s="448"/>
      <c r="D64" s="455"/>
      <c r="E64" s="455"/>
      <c r="F64" s="456"/>
      <c r="G64" s="607"/>
      <c r="H64" s="608"/>
      <c r="I64" s="608"/>
      <c r="J64" s="608"/>
      <c r="K64" s="608"/>
      <c r="L64" s="608"/>
      <c r="M64" s="608"/>
      <c r="N64" s="608"/>
      <c r="O64" s="608"/>
    </row>
    <row r="65" spans="2:15" s="447" customFormat="1" ht="13.5" customHeight="1">
      <c r="B65" s="448"/>
      <c r="C65" s="453"/>
      <c r="D65" s="453"/>
      <c r="E65" s="453"/>
      <c r="F65" s="453"/>
      <c r="G65" s="452"/>
      <c r="H65" s="452"/>
      <c r="I65" s="452"/>
      <c r="J65" s="452"/>
      <c r="K65" s="452"/>
      <c r="L65" s="452"/>
      <c r="M65" s="452"/>
      <c r="N65" s="452"/>
      <c r="O65" s="452"/>
    </row>
    <row r="66" spans="2:14" s="447" customFormat="1" ht="13.5">
      <c r="B66" s="448"/>
      <c r="C66" s="450"/>
      <c r="D66" s="450"/>
      <c r="E66" s="450"/>
      <c r="F66" s="450"/>
      <c r="G66" s="450"/>
      <c r="H66" s="450"/>
      <c r="I66" s="115"/>
      <c r="J66" s="450"/>
      <c r="K66" s="450"/>
      <c r="L66" s="450"/>
      <c r="M66" s="450"/>
      <c r="N66" s="450"/>
    </row>
    <row r="67" spans="2:14" s="447" customFormat="1" ht="13.5">
      <c r="B67" s="448"/>
      <c r="C67" s="450"/>
      <c r="D67" s="450"/>
      <c r="E67" s="450"/>
      <c r="F67" s="450"/>
      <c r="G67" s="450"/>
      <c r="H67" s="450"/>
      <c r="I67" s="450"/>
      <c r="J67" s="450"/>
      <c r="K67" s="450"/>
      <c r="L67" s="450"/>
      <c r="M67" s="450"/>
      <c r="N67" s="450"/>
    </row>
    <row r="68" spans="2:14" s="447" customFormat="1" ht="13.5">
      <c r="B68" s="448"/>
      <c r="C68" s="450"/>
      <c r="D68" s="450"/>
      <c r="E68" s="450"/>
      <c r="F68" s="450"/>
      <c r="G68" s="450"/>
      <c r="H68" s="450"/>
      <c r="I68" s="450"/>
      <c r="J68" s="450"/>
      <c r="K68" s="450"/>
      <c r="L68" s="450"/>
      <c r="M68" s="450"/>
      <c r="N68" s="450"/>
    </row>
    <row r="69" s="447" customFormat="1" ht="13.5">
      <c r="B69" s="457"/>
    </row>
    <row r="70" s="447" customFormat="1" ht="13.5">
      <c r="B70" s="457"/>
    </row>
    <row r="71" s="447" customFormat="1" ht="13.5">
      <c r="B71" s="457"/>
    </row>
    <row r="72" s="447" customFormat="1" ht="13.5">
      <c r="B72" s="457"/>
    </row>
    <row r="73" s="447" customFormat="1" ht="13.5">
      <c r="B73" s="457"/>
    </row>
    <row r="74" s="447" customFormat="1" ht="13.5">
      <c r="B74" s="457"/>
    </row>
    <row r="75" s="447" customFormat="1" ht="13.5">
      <c r="B75" s="457"/>
    </row>
    <row r="76" s="447" customFormat="1" ht="13.5">
      <c r="B76" s="457"/>
    </row>
    <row r="77" s="447" customFormat="1" ht="13.5">
      <c r="B77" s="457"/>
    </row>
    <row r="78" s="447" customFormat="1" ht="13.5">
      <c r="B78" s="457"/>
    </row>
    <row r="79" s="447" customFormat="1" ht="13.5">
      <c r="B79" s="457"/>
    </row>
    <row r="80" s="447" customFormat="1" ht="13.5">
      <c r="B80" s="457"/>
    </row>
    <row r="81" s="447" customFormat="1" ht="13.5">
      <c r="B81" s="457"/>
    </row>
    <row r="82" s="447" customFormat="1" ht="13.5">
      <c r="B82" s="457"/>
    </row>
    <row r="83" s="447" customFormat="1" ht="13.5">
      <c r="B83" s="457"/>
    </row>
    <row r="84" s="447" customFormat="1" ht="13.5">
      <c r="B84" s="457"/>
    </row>
    <row r="85" s="447" customFormat="1" ht="13.5">
      <c r="B85" s="457"/>
    </row>
    <row r="86" s="447" customFormat="1" ht="13.5">
      <c r="B86" s="457"/>
    </row>
    <row r="87" s="447" customFormat="1" ht="13.5">
      <c r="B87" s="457"/>
    </row>
    <row r="88" s="447" customFormat="1" ht="13.5">
      <c r="B88" s="457"/>
    </row>
    <row r="89" s="447" customFormat="1" ht="13.5">
      <c r="B89" s="457"/>
    </row>
    <row r="90" s="447" customFormat="1" ht="13.5">
      <c r="B90" s="457"/>
    </row>
    <row r="91" s="447" customFormat="1" ht="13.5">
      <c r="B91" s="457"/>
    </row>
    <row r="92" s="447" customFormat="1" ht="13.5">
      <c r="B92" s="457"/>
    </row>
    <row r="93" s="447" customFormat="1" ht="13.5">
      <c r="B93" s="457"/>
    </row>
    <row r="94" s="447" customFormat="1" ht="13.5">
      <c r="B94" s="457"/>
    </row>
    <row r="95" s="447" customFormat="1" ht="13.5">
      <c r="B95" s="457"/>
    </row>
    <row r="96" s="447" customFormat="1" ht="13.5">
      <c r="B96" s="457"/>
    </row>
    <row r="97" s="447" customFormat="1" ht="13.5">
      <c r="B97" s="457"/>
    </row>
    <row r="98" s="447" customFormat="1" ht="13.5">
      <c r="B98" s="457"/>
    </row>
    <row r="99" s="447" customFormat="1" ht="13.5">
      <c r="B99" s="457"/>
    </row>
    <row r="100" s="447" customFormat="1" ht="13.5">
      <c r="B100" s="457"/>
    </row>
    <row r="101" s="447" customFormat="1" ht="13.5">
      <c r="B101" s="457"/>
    </row>
    <row r="102" s="447" customFormat="1" ht="13.5">
      <c r="B102" s="457"/>
    </row>
    <row r="103" s="447" customFormat="1" ht="13.5">
      <c r="B103" s="457"/>
    </row>
    <row r="104" s="447" customFormat="1" ht="13.5">
      <c r="B104" s="457"/>
    </row>
    <row r="105" s="447" customFormat="1" ht="13.5">
      <c r="B105" s="457"/>
    </row>
    <row r="106" s="447" customFormat="1" ht="13.5">
      <c r="B106" s="457"/>
    </row>
    <row r="107" s="447" customFormat="1" ht="13.5">
      <c r="B107" s="457"/>
    </row>
    <row r="108" s="447" customFormat="1" ht="13.5">
      <c r="B108" s="457"/>
    </row>
    <row r="109" s="447" customFormat="1" ht="13.5">
      <c r="B109" s="457"/>
    </row>
    <row r="110" s="447" customFormat="1" ht="13.5">
      <c r="B110" s="457"/>
    </row>
    <row r="111" s="447" customFormat="1" ht="13.5">
      <c r="B111" s="457"/>
    </row>
    <row r="112" s="447" customFormat="1" ht="13.5">
      <c r="B112" s="457"/>
    </row>
    <row r="113" s="447" customFormat="1" ht="13.5">
      <c r="B113" s="457"/>
    </row>
    <row r="114" s="447" customFormat="1" ht="13.5">
      <c r="B114" s="457"/>
    </row>
    <row r="115" s="447" customFormat="1" ht="13.5">
      <c r="B115" s="457"/>
    </row>
    <row r="116" s="447" customFormat="1" ht="13.5">
      <c r="B116" s="457"/>
    </row>
    <row r="117" s="447" customFormat="1" ht="13.5">
      <c r="B117" s="457"/>
    </row>
    <row r="118" s="447" customFormat="1" ht="13.5">
      <c r="B118" s="457"/>
    </row>
    <row r="119" s="447" customFormat="1" ht="13.5">
      <c r="B119" s="457"/>
    </row>
    <row r="120" s="447" customFormat="1" ht="13.5">
      <c r="B120" s="457"/>
    </row>
    <row r="121" s="447" customFormat="1" ht="13.5">
      <c r="B121" s="457"/>
    </row>
    <row r="122" s="447" customFormat="1" ht="13.5">
      <c r="B122" s="457"/>
    </row>
    <row r="123" s="447" customFormat="1" ht="13.5">
      <c r="B123" s="457"/>
    </row>
    <row r="124" s="447" customFormat="1" ht="13.5">
      <c r="B124" s="457"/>
    </row>
  </sheetData>
  <sheetProtection/>
  <mergeCells count="57">
    <mergeCell ref="D14:O19"/>
    <mergeCell ref="G62:O64"/>
    <mergeCell ref="C4:O5"/>
    <mergeCell ref="C7:O8"/>
    <mergeCell ref="C10:O11"/>
    <mergeCell ref="C29:O30"/>
    <mergeCell ref="D21:O27"/>
    <mergeCell ref="G46:I47"/>
    <mergeCell ref="G58:O59"/>
    <mergeCell ref="M52:O52"/>
    <mergeCell ref="E52:F52"/>
    <mergeCell ref="D62:F62"/>
    <mergeCell ref="D60:F60"/>
    <mergeCell ref="D58:F58"/>
    <mergeCell ref="D57:F57"/>
    <mergeCell ref="K52:L52"/>
    <mergeCell ref="G53:I53"/>
    <mergeCell ref="G54:I54"/>
    <mergeCell ref="G52:I52"/>
    <mergeCell ref="D38:I38"/>
    <mergeCell ref="M45:O45"/>
    <mergeCell ref="J38:O38"/>
    <mergeCell ref="J39:O39"/>
    <mergeCell ref="J40:O40"/>
    <mergeCell ref="J42:O42"/>
    <mergeCell ref="J41:O41"/>
    <mergeCell ref="J45:L45"/>
    <mergeCell ref="K47:L47"/>
    <mergeCell ref="G60:O61"/>
    <mergeCell ref="M46:O46"/>
    <mergeCell ref="M47:O47"/>
    <mergeCell ref="M48:O48"/>
    <mergeCell ref="M49:O49"/>
    <mergeCell ref="G50:I50"/>
    <mergeCell ref="G51:I51"/>
    <mergeCell ref="K48:L48"/>
    <mergeCell ref="G57:O57"/>
    <mergeCell ref="K49:L49"/>
    <mergeCell ref="D45:F45"/>
    <mergeCell ref="E46:F46"/>
    <mergeCell ref="E47:F47"/>
    <mergeCell ref="E48:F48"/>
    <mergeCell ref="G48:I48"/>
    <mergeCell ref="E49:F49"/>
    <mergeCell ref="G49:I49"/>
    <mergeCell ref="G45:I45"/>
    <mergeCell ref="K46:L46"/>
    <mergeCell ref="E50:F50"/>
    <mergeCell ref="K53:L54"/>
    <mergeCell ref="M53:O54"/>
    <mergeCell ref="E53:F53"/>
    <mergeCell ref="E54:F54"/>
    <mergeCell ref="K50:L50"/>
    <mergeCell ref="M50:O50"/>
    <mergeCell ref="K51:L51"/>
    <mergeCell ref="M51:O51"/>
    <mergeCell ref="E51:F51"/>
  </mergeCells>
  <printOptions/>
  <pageMargins left="0.5905511811023623" right="0.7480314960629921" top="0.5118110236220472" bottom="0.31496062992125984" header="0.5118110236220472" footer="0.1968503937007874"/>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indexed="12"/>
  </sheetPr>
  <dimension ref="A1:W98"/>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3" style="1" customWidth="1"/>
    <col min="4" max="4" width="8.8984375" style="1" customWidth="1"/>
    <col min="5" max="5" width="6.59765625" style="1" customWidth="1"/>
    <col min="6" max="6" width="8.8984375" style="1" customWidth="1"/>
    <col min="7" max="7" width="6.59765625" style="1" customWidth="1"/>
    <col min="8" max="8" width="8.8984375" style="1" customWidth="1"/>
    <col min="9" max="9" width="6.59765625" style="1" customWidth="1"/>
    <col min="10" max="13" width="8.8984375" style="1" customWidth="1"/>
    <col min="14" max="14" width="8.59765625" style="1" customWidth="1"/>
    <col min="15" max="20" width="9.09765625" style="1" customWidth="1"/>
    <col min="21" max="16384" width="9" style="1" customWidth="1"/>
  </cols>
  <sheetData>
    <row r="1" spans="1:13" ht="17.25">
      <c r="A1" s="384" t="s">
        <v>164</v>
      </c>
      <c r="B1" s="384"/>
      <c r="C1" s="197"/>
      <c r="D1" s="197"/>
      <c r="E1" s="12"/>
      <c r="F1" s="12"/>
      <c r="G1" s="12"/>
      <c r="H1" s="12"/>
      <c r="I1" s="12"/>
      <c r="J1" s="12"/>
      <c r="K1" s="12"/>
      <c r="L1" s="12"/>
      <c r="M1" s="12"/>
    </row>
    <row r="2" spans="1:14" ht="12" customHeight="1">
      <c r="A2" s="196"/>
      <c r="B2" s="196"/>
      <c r="C2" s="197"/>
      <c r="D2" s="197"/>
      <c r="E2" s="12"/>
      <c r="F2" s="12"/>
      <c r="G2" s="12"/>
      <c r="H2" s="12"/>
      <c r="I2" s="12"/>
      <c r="J2" s="12"/>
      <c r="K2" s="12"/>
      <c r="L2" s="12"/>
      <c r="M2" s="12"/>
      <c r="N2" s="12"/>
    </row>
    <row r="3" spans="1:14" ht="18" customHeight="1">
      <c r="A3" s="195" t="s">
        <v>799</v>
      </c>
      <c r="B3" s="195"/>
      <c r="C3" s="196"/>
      <c r="D3" s="197"/>
      <c r="E3" s="12"/>
      <c r="F3" s="12"/>
      <c r="G3" s="12"/>
      <c r="H3" s="12"/>
      <c r="I3" s="12"/>
      <c r="J3" s="12"/>
      <c r="K3" s="12"/>
      <c r="L3" s="12"/>
      <c r="M3" s="12"/>
      <c r="N3" s="12"/>
    </row>
    <row r="4" spans="1:14" ht="12" customHeight="1">
      <c r="A4" s="196"/>
      <c r="B4" s="196"/>
      <c r="C4" s="197"/>
      <c r="D4" s="197"/>
      <c r="E4" s="12"/>
      <c r="F4" s="12"/>
      <c r="G4" s="12"/>
      <c r="H4" s="12"/>
      <c r="I4" s="12"/>
      <c r="J4" s="12"/>
      <c r="K4" s="12"/>
      <c r="L4" s="12"/>
      <c r="M4" s="12"/>
      <c r="N4" s="12"/>
    </row>
    <row r="5" spans="1:11" ht="17.25">
      <c r="A5" s="195" t="s">
        <v>165</v>
      </c>
      <c r="B5" s="195"/>
      <c r="D5" s="196"/>
      <c r="E5" s="12"/>
      <c r="F5" s="12"/>
      <c r="G5" s="12"/>
      <c r="H5" s="12"/>
      <c r="I5" s="12"/>
      <c r="J5" s="12"/>
      <c r="K5" s="12"/>
    </row>
    <row r="7" spans="3:14" ht="15" customHeight="1">
      <c r="C7" s="620" t="s">
        <v>36</v>
      </c>
      <c r="D7" s="620"/>
      <c r="E7" s="620"/>
      <c r="F7" s="620"/>
      <c r="G7" s="620"/>
      <c r="H7" s="620"/>
      <c r="I7" s="620"/>
      <c r="J7" s="620"/>
      <c r="K7" s="620"/>
      <c r="L7" s="620"/>
      <c r="M7" s="620"/>
      <c r="N7" s="241"/>
    </row>
    <row r="8" spans="3:14" ht="15" customHeight="1">
      <c r="C8" s="620"/>
      <c r="D8" s="620"/>
      <c r="E8" s="620"/>
      <c r="F8" s="620"/>
      <c r="G8" s="620"/>
      <c r="H8" s="620"/>
      <c r="I8" s="620"/>
      <c r="J8" s="620"/>
      <c r="K8" s="620"/>
      <c r="L8" s="620"/>
      <c r="M8" s="620"/>
      <c r="N8" s="241"/>
    </row>
    <row r="9" spans="3:14" ht="15" customHeight="1">
      <c r="C9" s="627" t="s">
        <v>37</v>
      </c>
      <c r="D9" s="627"/>
      <c r="E9" s="627"/>
      <c r="F9" s="627"/>
      <c r="G9" s="627"/>
      <c r="H9" s="627"/>
      <c r="I9" s="627"/>
      <c r="J9" s="627"/>
      <c r="K9" s="627"/>
      <c r="L9" s="627"/>
      <c r="M9" s="627"/>
      <c r="N9" s="242"/>
    </row>
    <row r="10" spans="3:14" ht="15" customHeight="1">
      <c r="C10" s="627"/>
      <c r="D10" s="627"/>
      <c r="E10" s="627"/>
      <c r="F10" s="627"/>
      <c r="G10" s="627"/>
      <c r="H10" s="627"/>
      <c r="I10" s="627"/>
      <c r="J10" s="627"/>
      <c r="K10" s="627"/>
      <c r="L10" s="627"/>
      <c r="M10" s="627"/>
      <c r="N10" s="242"/>
    </row>
    <row r="11" spans="3:23" ht="15" customHeight="1">
      <c r="C11" s="627" t="s">
        <v>38</v>
      </c>
      <c r="D11" s="627"/>
      <c r="E11" s="627"/>
      <c r="F11" s="627"/>
      <c r="G11" s="627"/>
      <c r="H11" s="627"/>
      <c r="I11" s="627"/>
      <c r="J11" s="627"/>
      <c r="K11" s="627"/>
      <c r="L11" s="627"/>
      <c r="M11" s="627"/>
      <c r="N11" s="538"/>
      <c r="O11" s="2"/>
      <c r="P11" s="2"/>
      <c r="Q11" s="2"/>
      <c r="R11" s="2"/>
      <c r="S11" s="2"/>
      <c r="T11" s="2"/>
      <c r="U11" s="2"/>
      <c r="V11" s="2"/>
      <c r="W11" s="2"/>
    </row>
    <row r="12" spans="3:23" ht="15" customHeight="1">
      <c r="C12" s="627"/>
      <c r="D12" s="627"/>
      <c r="E12" s="627"/>
      <c r="F12" s="627"/>
      <c r="G12" s="627"/>
      <c r="H12" s="627"/>
      <c r="I12" s="627"/>
      <c r="J12" s="627"/>
      <c r="K12" s="627"/>
      <c r="L12" s="627"/>
      <c r="M12" s="627"/>
      <c r="N12" s="538"/>
      <c r="O12" s="2"/>
      <c r="P12" s="2"/>
      <c r="Q12" s="2"/>
      <c r="R12" s="2"/>
      <c r="S12" s="2"/>
      <c r="T12" s="2"/>
      <c r="U12" s="2"/>
      <c r="V12" s="2"/>
      <c r="W12" s="2"/>
    </row>
    <row r="13" spans="3:23" ht="13.5">
      <c r="C13" s="14"/>
      <c r="D13" s="14"/>
      <c r="E13" s="14"/>
      <c r="F13" s="14"/>
      <c r="G13" s="14"/>
      <c r="H13" s="14"/>
      <c r="I13" s="14"/>
      <c r="J13" s="14"/>
      <c r="K13" s="14"/>
      <c r="L13" s="14"/>
      <c r="M13" s="12"/>
      <c r="N13" s="182"/>
      <c r="O13" s="2"/>
      <c r="P13" s="2"/>
      <c r="Q13" s="2"/>
      <c r="R13" s="2"/>
      <c r="S13" s="2"/>
      <c r="T13" s="2"/>
      <c r="U13" s="2"/>
      <c r="V13" s="2"/>
      <c r="W13" s="2"/>
    </row>
    <row r="14" spans="3:23" ht="14.25" customHeight="1">
      <c r="C14" s="287" t="s">
        <v>801</v>
      </c>
      <c r="D14" s="12"/>
      <c r="E14" s="12"/>
      <c r="F14" s="12"/>
      <c r="G14" s="12"/>
      <c r="H14" s="12"/>
      <c r="I14" s="12"/>
      <c r="J14" s="12"/>
      <c r="K14" s="12"/>
      <c r="L14" s="12"/>
      <c r="M14" s="244" t="s">
        <v>192</v>
      </c>
      <c r="N14" s="182"/>
      <c r="O14" s="182"/>
      <c r="P14" s="2"/>
      <c r="Q14" s="182"/>
      <c r="R14" s="2"/>
      <c r="S14" s="2"/>
      <c r="T14" s="539"/>
      <c r="U14" s="2"/>
      <c r="V14" s="2"/>
      <c r="W14" s="2"/>
    </row>
    <row r="15" spans="2:23" ht="13.5" customHeight="1">
      <c r="B15" s="621" t="s">
        <v>793</v>
      </c>
      <c r="C15" s="622"/>
      <c r="D15" s="628" t="s">
        <v>100</v>
      </c>
      <c r="E15" s="629"/>
      <c r="F15" s="251"/>
      <c r="G15" s="252"/>
      <c r="H15" s="270"/>
      <c r="I15" s="251"/>
      <c r="J15" s="270"/>
      <c r="K15" s="251"/>
      <c r="L15" s="251"/>
      <c r="M15" s="253"/>
      <c r="N15" s="4"/>
      <c r="O15" s="2"/>
      <c r="P15" s="2"/>
      <c r="Q15" s="2"/>
      <c r="R15" s="2"/>
      <c r="S15" s="2"/>
      <c r="T15" s="2"/>
      <c r="U15" s="2"/>
      <c r="V15" s="2"/>
      <c r="W15" s="2"/>
    </row>
    <row r="16" spans="2:23" ht="8.25" customHeight="1">
      <c r="B16" s="623"/>
      <c r="C16" s="624"/>
      <c r="D16" s="630"/>
      <c r="E16" s="631"/>
      <c r="F16" s="632" t="s">
        <v>191</v>
      </c>
      <c r="G16" s="633"/>
      <c r="H16" s="270"/>
      <c r="I16" s="251"/>
      <c r="J16" s="270"/>
      <c r="K16" s="271"/>
      <c r="L16" s="633" t="s">
        <v>365</v>
      </c>
      <c r="M16" s="633"/>
      <c r="N16" s="4"/>
      <c r="O16" s="2"/>
      <c r="P16" s="2"/>
      <c r="Q16" s="2"/>
      <c r="R16" s="2"/>
      <c r="S16" s="2"/>
      <c r="T16" s="2"/>
      <c r="U16" s="2"/>
      <c r="V16" s="2"/>
      <c r="W16" s="2"/>
    </row>
    <row r="17" spans="2:23" ht="13.5" customHeight="1">
      <c r="B17" s="623"/>
      <c r="C17" s="624"/>
      <c r="D17" s="630"/>
      <c r="E17" s="631"/>
      <c r="F17" s="634"/>
      <c r="G17" s="635"/>
      <c r="H17" s="632" t="s">
        <v>202</v>
      </c>
      <c r="I17" s="636"/>
      <c r="J17" s="637" t="s">
        <v>193</v>
      </c>
      <c r="K17" s="638"/>
      <c r="L17" s="635"/>
      <c r="M17" s="635"/>
      <c r="N17" s="4"/>
      <c r="O17" s="540"/>
      <c r="P17" s="540"/>
      <c r="Q17" s="2"/>
      <c r="R17" s="2"/>
      <c r="S17" s="2"/>
      <c r="T17" s="2"/>
      <c r="U17" s="2"/>
      <c r="V17" s="2"/>
      <c r="W17" s="2"/>
    </row>
    <row r="18" spans="2:23" ht="24.75" customHeight="1">
      <c r="B18" s="625"/>
      <c r="C18" s="626"/>
      <c r="D18" s="254"/>
      <c r="E18" s="268" t="s">
        <v>791</v>
      </c>
      <c r="F18" s="262"/>
      <c r="G18" s="268" t="s">
        <v>791</v>
      </c>
      <c r="H18" s="272"/>
      <c r="I18" s="268" t="s">
        <v>791</v>
      </c>
      <c r="J18" s="272"/>
      <c r="K18" s="269" t="s">
        <v>792</v>
      </c>
      <c r="L18" s="263"/>
      <c r="M18" s="268" t="s">
        <v>792</v>
      </c>
      <c r="N18" s="11"/>
      <c r="O18" s="541"/>
      <c r="P18" s="11"/>
      <c r="Q18" s="2"/>
      <c r="R18" s="2"/>
      <c r="S18" s="2"/>
      <c r="T18" s="2"/>
      <c r="U18" s="2"/>
      <c r="V18" s="2"/>
      <c r="W18" s="2"/>
    </row>
    <row r="19" spans="1:23" ht="12" customHeight="1">
      <c r="A19" s="7"/>
      <c r="B19" s="524"/>
      <c r="C19" s="525"/>
      <c r="D19" s="248" t="s">
        <v>181</v>
      </c>
      <c r="E19" s="249" t="s">
        <v>790</v>
      </c>
      <c r="F19" s="249" t="s">
        <v>181</v>
      </c>
      <c r="G19" s="249" t="s">
        <v>790</v>
      </c>
      <c r="H19" s="249" t="s">
        <v>181</v>
      </c>
      <c r="I19" s="249" t="s">
        <v>790</v>
      </c>
      <c r="J19" s="249" t="s">
        <v>181</v>
      </c>
      <c r="K19" s="249" t="s">
        <v>181</v>
      </c>
      <c r="L19" s="249" t="s">
        <v>181</v>
      </c>
      <c r="M19" s="249" t="s">
        <v>181</v>
      </c>
      <c r="N19" s="8"/>
      <c r="O19" s="542"/>
      <c r="P19" s="543"/>
      <c r="Q19" s="2"/>
      <c r="R19" s="2"/>
      <c r="S19" s="2"/>
      <c r="T19" s="2"/>
      <c r="U19" s="2"/>
      <c r="V19" s="2"/>
      <c r="W19" s="2"/>
    </row>
    <row r="20" spans="1:23" s="7" customFormat="1" ht="15" customHeight="1">
      <c r="A20" s="1"/>
      <c r="B20" s="523" t="s">
        <v>500</v>
      </c>
      <c r="C20" s="526" t="s">
        <v>175</v>
      </c>
      <c r="D20" s="255">
        <v>261420</v>
      </c>
      <c r="E20" s="280">
        <v>-0.5</v>
      </c>
      <c r="F20" s="256">
        <v>253295</v>
      </c>
      <c r="G20" s="280">
        <v>-0.9</v>
      </c>
      <c r="H20" s="256">
        <v>230526</v>
      </c>
      <c r="I20" s="280">
        <v>-0.9</v>
      </c>
      <c r="J20" s="288">
        <v>22769</v>
      </c>
      <c r="K20" s="289">
        <v>24</v>
      </c>
      <c r="L20" s="288">
        <v>8125</v>
      </c>
      <c r="M20" s="290">
        <v>1085</v>
      </c>
      <c r="N20" s="10"/>
      <c r="O20" s="544"/>
      <c r="P20" s="544"/>
      <c r="Q20" s="545"/>
      <c r="R20" s="545"/>
      <c r="S20" s="545"/>
      <c r="T20" s="545"/>
      <c r="U20" s="545"/>
      <c r="V20" s="545"/>
      <c r="W20" s="545"/>
    </row>
    <row r="21" spans="2:23" ht="15" customHeight="1">
      <c r="B21" s="523" t="s">
        <v>501</v>
      </c>
      <c r="C21" s="526" t="s">
        <v>176</v>
      </c>
      <c r="D21" s="257">
        <v>322635</v>
      </c>
      <c r="E21" s="280">
        <v>6.9</v>
      </c>
      <c r="F21" s="258">
        <v>317190</v>
      </c>
      <c r="G21" s="280">
        <v>5.1</v>
      </c>
      <c r="H21" s="258">
        <v>301820</v>
      </c>
      <c r="I21" s="280">
        <v>4.9</v>
      </c>
      <c r="J21" s="291">
        <v>15370</v>
      </c>
      <c r="K21" s="289">
        <v>1296</v>
      </c>
      <c r="L21" s="291">
        <v>5445</v>
      </c>
      <c r="M21" s="290">
        <v>5409</v>
      </c>
      <c r="N21" s="10"/>
      <c r="O21" s="544"/>
      <c r="P21" s="544"/>
      <c r="Q21" s="539"/>
      <c r="R21" s="2"/>
      <c r="S21" s="2"/>
      <c r="T21" s="2"/>
      <c r="U21" s="2"/>
      <c r="V21" s="2"/>
      <c r="W21" s="2"/>
    </row>
    <row r="22" spans="2:23" ht="15" customHeight="1">
      <c r="B22" s="523" t="s">
        <v>502</v>
      </c>
      <c r="C22" s="526" t="s">
        <v>177</v>
      </c>
      <c r="D22" s="257">
        <v>316947</v>
      </c>
      <c r="E22" s="280">
        <v>-0.8</v>
      </c>
      <c r="F22" s="258">
        <v>309573</v>
      </c>
      <c r="G22" s="280">
        <v>0.4</v>
      </c>
      <c r="H22" s="258">
        <v>271735</v>
      </c>
      <c r="I22" s="280">
        <v>0.3</v>
      </c>
      <c r="J22" s="291">
        <v>37838</v>
      </c>
      <c r="K22" s="289">
        <v>523</v>
      </c>
      <c r="L22" s="291">
        <v>7374</v>
      </c>
      <c r="M22" s="290">
        <v>-3695</v>
      </c>
      <c r="N22" s="10"/>
      <c r="O22" s="544"/>
      <c r="P22" s="544"/>
      <c r="Q22" s="2"/>
      <c r="R22" s="2"/>
      <c r="S22" s="2"/>
      <c r="T22" s="2"/>
      <c r="U22" s="2"/>
      <c r="V22" s="2"/>
      <c r="W22" s="2"/>
    </row>
    <row r="23" spans="2:23" ht="15" customHeight="1">
      <c r="B23" s="523" t="s">
        <v>503</v>
      </c>
      <c r="C23" s="526" t="s">
        <v>190</v>
      </c>
      <c r="D23" s="257">
        <v>374067</v>
      </c>
      <c r="E23" s="280">
        <v>-1.2</v>
      </c>
      <c r="F23" s="258">
        <v>366567</v>
      </c>
      <c r="G23" s="280">
        <v>-1.8</v>
      </c>
      <c r="H23" s="258">
        <v>344003</v>
      </c>
      <c r="I23" s="280">
        <v>0.4</v>
      </c>
      <c r="J23" s="291">
        <v>22564</v>
      </c>
      <c r="K23" s="289">
        <v>-8294</v>
      </c>
      <c r="L23" s="291">
        <v>7500</v>
      </c>
      <c r="M23" s="290">
        <v>2316</v>
      </c>
      <c r="N23" s="10"/>
      <c r="O23" s="544"/>
      <c r="P23" s="544"/>
      <c r="Q23" s="2"/>
      <c r="R23" s="2"/>
      <c r="S23" s="2"/>
      <c r="T23" s="2"/>
      <c r="U23" s="2"/>
      <c r="V23" s="2"/>
      <c r="W23" s="2"/>
    </row>
    <row r="24" spans="2:23" ht="15" customHeight="1">
      <c r="B24" s="523" t="s">
        <v>504</v>
      </c>
      <c r="C24" s="526" t="s">
        <v>171</v>
      </c>
      <c r="D24" s="257">
        <v>330354</v>
      </c>
      <c r="E24" s="280">
        <v>-11.2</v>
      </c>
      <c r="F24" s="258">
        <v>326393</v>
      </c>
      <c r="G24" s="280">
        <v>-11.6</v>
      </c>
      <c r="H24" s="258">
        <v>305090</v>
      </c>
      <c r="I24" s="280">
        <v>-9</v>
      </c>
      <c r="J24" s="291">
        <v>21303</v>
      </c>
      <c r="K24" s="289">
        <v>-12881</v>
      </c>
      <c r="L24" s="291">
        <v>3961</v>
      </c>
      <c r="M24" s="290">
        <v>881</v>
      </c>
      <c r="N24" s="10"/>
      <c r="O24" s="544"/>
      <c r="P24" s="544"/>
      <c r="Q24" s="2"/>
      <c r="R24" s="2"/>
      <c r="S24" s="2"/>
      <c r="T24" s="2"/>
      <c r="U24" s="2"/>
      <c r="V24" s="2"/>
      <c r="W24" s="2"/>
    </row>
    <row r="25" spans="2:23" ht="15" customHeight="1">
      <c r="B25" s="523" t="s">
        <v>505</v>
      </c>
      <c r="C25" s="526" t="s">
        <v>189</v>
      </c>
      <c r="D25" s="257">
        <v>295072</v>
      </c>
      <c r="E25" s="280">
        <v>-1</v>
      </c>
      <c r="F25" s="258">
        <v>287742</v>
      </c>
      <c r="G25" s="280">
        <v>-0.4</v>
      </c>
      <c r="H25" s="259">
        <v>236585</v>
      </c>
      <c r="I25" s="300">
        <v>-0.8</v>
      </c>
      <c r="J25" s="292">
        <v>51157</v>
      </c>
      <c r="K25" s="293">
        <v>980</v>
      </c>
      <c r="L25" s="291">
        <v>7330</v>
      </c>
      <c r="M25" s="290">
        <v>-2098</v>
      </c>
      <c r="N25" s="10"/>
      <c r="O25" s="544"/>
      <c r="P25" s="544"/>
      <c r="Q25" s="2"/>
      <c r="R25" s="2"/>
      <c r="S25" s="2"/>
      <c r="T25" s="2"/>
      <c r="U25" s="2"/>
      <c r="V25" s="2"/>
      <c r="W25" s="2"/>
    </row>
    <row r="26" spans="2:23" ht="15" customHeight="1">
      <c r="B26" s="523" t="s">
        <v>506</v>
      </c>
      <c r="C26" s="526" t="s">
        <v>196</v>
      </c>
      <c r="D26" s="257">
        <v>222346</v>
      </c>
      <c r="E26" s="300">
        <v>1.3</v>
      </c>
      <c r="F26" s="259">
        <v>197248</v>
      </c>
      <c r="G26" s="300">
        <v>-4.3</v>
      </c>
      <c r="H26" s="259">
        <v>188289</v>
      </c>
      <c r="I26" s="300">
        <v>-3.1</v>
      </c>
      <c r="J26" s="292">
        <v>8959</v>
      </c>
      <c r="K26" s="293">
        <v>-2737</v>
      </c>
      <c r="L26" s="292">
        <v>25098</v>
      </c>
      <c r="M26" s="294">
        <v>11562</v>
      </c>
      <c r="N26" s="127"/>
      <c r="O26" s="544"/>
      <c r="P26" s="544"/>
      <c r="Q26" s="2"/>
      <c r="R26" s="2"/>
      <c r="S26" s="2"/>
      <c r="T26" s="2"/>
      <c r="U26" s="2"/>
      <c r="V26" s="2"/>
      <c r="W26" s="2"/>
    </row>
    <row r="27" spans="2:23" ht="15" customHeight="1">
      <c r="B27" s="523" t="s">
        <v>507</v>
      </c>
      <c r="C27" s="526" t="s">
        <v>197</v>
      </c>
      <c r="D27" s="257">
        <v>354920</v>
      </c>
      <c r="E27" s="300">
        <v>5.2</v>
      </c>
      <c r="F27" s="259">
        <v>347154</v>
      </c>
      <c r="G27" s="300">
        <v>4.2</v>
      </c>
      <c r="H27" s="259">
        <v>304544</v>
      </c>
      <c r="I27" s="300">
        <v>-0.9</v>
      </c>
      <c r="J27" s="292">
        <v>42610</v>
      </c>
      <c r="K27" s="293">
        <v>16715</v>
      </c>
      <c r="L27" s="292">
        <v>7766</v>
      </c>
      <c r="M27" s="294">
        <v>3219</v>
      </c>
      <c r="N27" s="127"/>
      <c r="O27" s="544"/>
      <c r="P27" s="544"/>
      <c r="Q27" s="2"/>
      <c r="R27" s="2"/>
      <c r="S27" s="2"/>
      <c r="T27" s="2"/>
      <c r="U27" s="2"/>
      <c r="V27" s="2"/>
      <c r="W27" s="2"/>
    </row>
    <row r="28" spans="2:23" ht="15" customHeight="1">
      <c r="B28" s="523" t="s">
        <v>508</v>
      </c>
      <c r="C28" s="526" t="s">
        <v>188</v>
      </c>
      <c r="D28" s="257">
        <v>286085</v>
      </c>
      <c r="E28" s="300">
        <v>-5.9</v>
      </c>
      <c r="F28" s="259">
        <v>281147</v>
      </c>
      <c r="G28" s="300">
        <v>1.4</v>
      </c>
      <c r="H28" s="259">
        <v>259807</v>
      </c>
      <c r="I28" s="300">
        <v>1</v>
      </c>
      <c r="J28" s="292">
        <v>21340</v>
      </c>
      <c r="K28" s="293">
        <v>1183</v>
      </c>
      <c r="L28" s="292">
        <v>4938</v>
      </c>
      <c r="M28" s="294">
        <v>-21489</v>
      </c>
      <c r="N28" s="127"/>
      <c r="O28" s="544"/>
      <c r="P28" s="544"/>
      <c r="Q28" s="2"/>
      <c r="R28" s="2"/>
      <c r="S28" s="2"/>
      <c r="T28" s="2"/>
      <c r="U28" s="2"/>
      <c r="V28" s="2"/>
      <c r="W28" s="2"/>
    </row>
    <row r="29" spans="2:23" ht="15" customHeight="1">
      <c r="B29" s="523" t="s">
        <v>509</v>
      </c>
      <c r="C29" s="527" t="s">
        <v>187</v>
      </c>
      <c r="D29" s="257">
        <v>306362</v>
      </c>
      <c r="E29" s="300">
        <v>0</v>
      </c>
      <c r="F29" s="259">
        <v>300938</v>
      </c>
      <c r="G29" s="300">
        <v>-1.4</v>
      </c>
      <c r="H29" s="259">
        <v>281529</v>
      </c>
      <c r="I29" s="300">
        <v>1</v>
      </c>
      <c r="J29" s="292">
        <v>19409</v>
      </c>
      <c r="K29" s="293">
        <v>-7453</v>
      </c>
      <c r="L29" s="292">
        <v>5424</v>
      </c>
      <c r="M29" s="294">
        <v>4540</v>
      </c>
      <c r="N29" s="127"/>
      <c r="O29" s="544"/>
      <c r="P29" s="544"/>
      <c r="Q29" s="2"/>
      <c r="R29" s="2"/>
      <c r="S29" s="2"/>
      <c r="T29" s="2"/>
      <c r="U29" s="2"/>
      <c r="V29" s="2"/>
      <c r="W29" s="2"/>
    </row>
    <row r="30" spans="2:23" ht="15" customHeight="1">
      <c r="B30" s="523" t="s">
        <v>510</v>
      </c>
      <c r="C30" s="526" t="s">
        <v>186</v>
      </c>
      <c r="D30" s="257">
        <v>123112</v>
      </c>
      <c r="E30" s="300">
        <v>1.3</v>
      </c>
      <c r="F30" s="259">
        <v>122032</v>
      </c>
      <c r="G30" s="300">
        <v>0.4</v>
      </c>
      <c r="H30" s="259">
        <v>115766</v>
      </c>
      <c r="I30" s="300">
        <v>2.3</v>
      </c>
      <c r="J30" s="292">
        <v>6266</v>
      </c>
      <c r="K30" s="293">
        <v>-2091</v>
      </c>
      <c r="L30" s="292">
        <v>1080</v>
      </c>
      <c r="M30" s="294">
        <v>973</v>
      </c>
      <c r="N30" s="127"/>
      <c r="O30" s="544"/>
      <c r="P30" s="544"/>
      <c r="Q30" s="2"/>
      <c r="R30" s="2"/>
      <c r="S30" s="2"/>
      <c r="T30" s="2"/>
      <c r="U30" s="2"/>
      <c r="V30" s="2"/>
      <c r="W30" s="2"/>
    </row>
    <row r="31" spans="2:23" ht="15" customHeight="1">
      <c r="B31" s="523" t="s">
        <v>511</v>
      </c>
      <c r="C31" s="526" t="s">
        <v>185</v>
      </c>
      <c r="D31" s="257">
        <v>181995</v>
      </c>
      <c r="E31" s="300">
        <v>-0.9</v>
      </c>
      <c r="F31" s="259">
        <v>180486</v>
      </c>
      <c r="G31" s="300">
        <v>-0.4</v>
      </c>
      <c r="H31" s="259">
        <v>168880</v>
      </c>
      <c r="I31" s="300">
        <v>-1.1</v>
      </c>
      <c r="J31" s="292">
        <v>11606</v>
      </c>
      <c r="K31" s="293">
        <v>1148</v>
      </c>
      <c r="L31" s="292">
        <v>1509</v>
      </c>
      <c r="M31" s="294">
        <v>-932</v>
      </c>
      <c r="N31" s="127"/>
      <c r="O31" s="544"/>
      <c r="P31" s="544"/>
      <c r="Q31" s="2"/>
      <c r="R31" s="2"/>
      <c r="S31" s="2"/>
      <c r="T31" s="2"/>
      <c r="U31" s="2"/>
      <c r="V31" s="2"/>
      <c r="W31" s="2"/>
    </row>
    <row r="32" spans="2:23" ht="15" customHeight="1">
      <c r="B32" s="523" t="s">
        <v>512</v>
      </c>
      <c r="C32" s="526" t="s">
        <v>178</v>
      </c>
      <c r="D32" s="257">
        <v>283928</v>
      </c>
      <c r="E32" s="300">
        <v>-2.3</v>
      </c>
      <c r="F32" s="259">
        <v>283626</v>
      </c>
      <c r="G32" s="300">
        <v>-2.3</v>
      </c>
      <c r="H32" s="259">
        <v>281732</v>
      </c>
      <c r="I32" s="300">
        <v>-2.3</v>
      </c>
      <c r="J32" s="292">
        <v>1894</v>
      </c>
      <c r="K32" s="293">
        <v>-221</v>
      </c>
      <c r="L32" s="292">
        <v>302</v>
      </c>
      <c r="M32" s="294">
        <v>-45</v>
      </c>
      <c r="N32" s="127"/>
      <c r="O32" s="544"/>
      <c r="P32" s="544"/>
      <c r="Q32" s="2"/>
      <c r="R32" s="2"/>
      <c r="S32" s="2"/>
      <c r="T32" s="2"/>
      <c r="U32" s="2"/>
      <c r="V32" s="2"/>
      <c r="W32" s="2"/>
    </row>
    <row r="33" spans="2:23" ht="15" customHeight="1">
      <c r="B33" s="523" t="s">
        <v>513</v>
      </c>
      <c r="C33" s="526" t="s">
        <v>174</v>
      </c>
      <c r="D33" s="257">
        <v>230847</v>
      </c>
      <c r="E33" s="300">
        <v>-6.5</v>
      </c>
      <c r="F33" s="259">
        <v>229393</v>
      </c>
      <c r="G33" s="300">
        <v>-6.3</v>
      </c>
      <c r="H33" s="259">
        <v>211793</v>
      </c>
      <c r="I33" s="300">
        <v>-7.9</v>
      </c>
      <c r="J33" s="292">
        <v>17600</v>
      </c>
      <c r="K33" s="293">
        <v>2621</v>
      </c>
      <c r="L33" s="292">
        <v>1454</v>
      </c>
      <c r="M33" s="294">
        <v>-750</v>
      </c>
      <c r="N33" s="127"/>
      <c r="O33" s="544"/>
      <c r="P33" s="544"/>
      <c r="Q33" s="2"/>
      <c r="R33" s="2"/>
      <c r="S33" s="2"/>
      <c r="T33" s="2"/>
      <c r="U33" s="2"/>
      <c r="V33" s="2"/>
      <c r="W33" s="2"/>
    </row>
    <row r="34" spans="2:23" ht="15" customHeight="1">
      <c r="B34" s="523" t="s">
        <v>514</v>
      </c>
      <c r="C34" s="526" t="s">
        <v>172</v>
      </c>
      <c r="D34" s="257">
        <v>327581</v>
      </c>
      <c r="E34" s="300">
        <v>11.9</v>
      </c>
      <c r="F34" s="259">
        <v>290273</v>
      </c>
      <c r="G34" s="300">
        <v>7.1</v>
      </c>
      <c r="H34" s="259">
        <v>278435</v>
      </c>
      <c r="I34" s="300">
        <v>7</v>
      </c>
      <c r="J34" s="292">
        <v>11838</v>
      </c>
      <c r="K34" s="293">
        <v>1200</v>
      </c>
      <c r="L34" s="292">
        <v>37308</v>
      </c>
      <c r="M34" s="294">
        <v>15565</v>
      </c>
      <c r="N34" s="127"/>
      <c r="O34" s="544"/>
      <c r="P34" s="544"/>
      <c r="Q34" s="2"/>
      <c r="R34" s="2"/>
      <c r="S34" s="2"/>
      <c r="T34" s="2"/>
      <c r="U34" s="2"/>
      <c r="V34" s="2"/>
      <c r="W34" s="2"/>
    </row>
    <row r="35" spans="2:23" ht="15" customHeight="1">
      <c r="B35" s="528" t="s">
        <v>515</v>
      </c>
      <c r="C35" s="529" t="s">
        <v>173</v>
      </c>
      <c r="D35" s="260">
        <v>193210</v>
      </c>
      <c r="E35" s="312">
        <v>-1</v>
      </c>
      <c r="F35" s="261">
        <v>188477</v>
      </c>
      <c r="G35" s="312">
        <v>-3</v>
      </c>
      <c r="H35" s="261">
        <v>173870</v>
      </c>
      <c r="I35" s="312">
        <v>-2.3</v>
      </c>
      <c r="J35" s="295">
        <v>14607</v>
      </c>
      <c r="K35" s="296">
        <v>-1794</v>
      </c>
      <c r="L35" s="295">
        <v>4733</v>
      </c>
      <c r="M35" s="297">
        <v>3998</v>
      </c>
      <c r="N35" s="127"/>
      <c r="O35" s="544"/>
      <c r="P35" s="544"/>
      <c r="Q35" s="2"/>
      <c r="R35" s="2"/>
      <c r="S35" s="2"/>
      <c r="T35" s="2"/>
      <c r="U35" s="2"/>
      <c r="V35" s="2"/>
      <c r="W35" s="2"/>
    </row>
    <row r="36" spans="3:23" ht="13.5">
      <c r="C36" s="250"/>
      <c r="D36" s="12"/>
      <c r="E36" s="12"/>
      <c r="F36" s="12"/>
      <c r="G36" s="12"/>
      <c r="M36" s="125"/>
      <c r="N36" s="546"/>
      <c r="O36" s="2"/>
      <c r="P36" s="2"/>
      <c r="Q36" s="2"/>
      <c r="R36" s="2"/>
      <c r="S36" s="2"/>
      <c r="T36" s="2"/>
      <c r="U36" s="2"/>
      <c r="V36" s="2"/>
      <c r="W36" s="2"/>
    </row>
    <row r="37" spans="1:23" ht="18" customHeight="1">
      <c r="A37" s="195" t="s">
        <v>101</v>
      </c>
      <c r="B37" s="195"/>
      <c r="C37" s="196"/>
      <c r="D37" s="197"/>
      <c r="E37" s="12"/>
      <c r="F37" s="12"/>
      <c r="G37" s="12"/>
      <c r="H37" s="12"/>
      <c r="I37" s="12"/>
      <c r="J37" s="12"/>
      <c r="K37" s="12"/>
      <c r="L37" s="12"/>
      <c r="M37" s="12"/>
      <c r="N37" s="182"/>
      <c r="O37" s="2"/>
      <c r="P37" s="2"/>
      <c r="Q37" s="2"/>
      <c r="R37" s="2"/>
      <c r="S37" s="2"/>
      <c r="T37" s="2"/>
      <c r="U37" s="2"/>
      <c r="V37" s="2"/>
      <c r="W37" s="2"/>
    </row>
    <row r="38" spans="1:23" ht="13.5" customHeight="1">
      <c r="A38" s="195"/>
      <c r="B38" s="195"/>
      <c r="C38" s="196"/>
      <c r="D38" s="197"/>
      <c r="E38" s="12"/>
      <c r="F38" s="12"/>
      <c r="G38" s="12"/>
      <c r="H38" s="12"/>
      <c r="I38" s="12"/>
      <c r="J38" s="12"/>
      <c r="K38" s="12"/>
      <c r="L38" s="12"/>
      <c r="M38" s="12"/>
      <c r="N38" s="182"/>
      <c r="O38" s="2"/>
      <c r="P38" s="2"/>
      <c r="Q38" s="2"/>
      <c r="R38" s="2"/>
      <c r="S38" s="2"/>
      <c r="T38" s="2"/>
      <c r="U38" s="2"/>
      <c r="V38" s="2"/>
      <c r="W38" s="2"/>
    </row>
    <row r="39" spans="3:23" ht="15" customHeight="1">
      <c r="C39" s="620" t="s">
        <v>39</v>
      </c>
      <c r="D39" s="620"/>
      <c r="E39" s="620"/>
      <c r="F39" s="620"/>
      <c r="G39" s="620"/>
      <c r="H39" s="620"/>
      <c r="I39" s="620"/>
      <c r="J39" s="620"/>
      <c r="K39" s="620"/>
      <c r="L39" s="620"/>
      <c r="M39" s="620"/>
      <c r="N39" s="547"/>
      <c r="O39" s="2"/>
      <c r="P39" s="2"/>
      <c r="Q39" s="2"/>
      <c r="R39" s="2"/>
      <c r="S39" s="2"/>
      <c r="T39" s="2"/>
      <c r="U39" s="2"/>
      <c r="V39" s="2"/>
      <c r="W39" s="2"/>
    </row>
    <row r="40" spans="3:23" ht="15" customHeight="1">
      <c r="C40" s="620"/>
      <c r="D40" s="620"/>
      <c r="E40" s="620"/>
      <c r="F40" s="620"/>
      <c r="G40" s="620"/>
      <c r="H40" s="620"/>
      <c r="I40" s="620"/>
      <c r="J40" s="620"/>
      <c r="K40" s="620"/>
      <c r="L40" s="620"/>
      <c r="M40" s="620"/>
      <c r="N40" s="547"/>
      <c r="O40" s="2"/>
      <c r="P40" s="2"/>
      <c r="Q40" s="2"/>
      <c r="R40" s="2"/>
      <c r="S40" s="2"/>
      <c r="T40" s="2"/>
      <c r="U40" s="2"/>
      <c r="V40" s="2"/>
      <c r="W40" s="2"/>
    </row>
    <row r="41" spans="3:23" ht="15" customHeight="1">
      <c r="C41" s="627" t="s">
        <v>40</v>
      </c>
      <c r="D41" s="627"/>
      <c r="E41" s="627"/>
      <c r="F41" s="627"/>
      <c r="G41" s="627"/>
      <c r="H41" s="627"/>
      <c r="I41" s="627"/>
      <c r="J41" s="627"/>
      <c r="K41" s="627"/>
      <c r="L41" s="627"/>
      <c r="M41" s="627"/>
      <c r="N41" s="538"/>
      <c r="O41" s="2"/>
      <c r="P41" s="2"/>
      <c r="Q41" s="2"/>
      <c r="R41" s="2"/>
      <c r="S41" s="2"/>
      <c r="T41" s="2"/>
      <c r="U41" s="2"/>
      <c r="V41" s="2"/>
      <c r="W41" s="2"/>
    </row>
    <row r="42" spans="3:23" ht="15" customHeight="1">
      <c r="C42" s="627"/>
      <c r="D42" s="627"/>
      <c r="E42" s="627"/>
      <c r="F42" s="627"/>
      <c r="G42" s="627"/>
      <c r="H42" s="627"/>
      <c r="I42" s="627"/>
      <c r="J42" s="627"/>
      <c r="K42" s="627"/>
      <c r="L42" s="627"/>
      <c r="M42" s="627"/>
      <c r="N42" s="538"/>
      <c r="O42" s="2"/>
      <c r="P42" s="2"/>
      <c r="Q42" s="2"/>
      <c r="R42" s="2"/>
      <c r="S42" s="2"/>
      <c r="T42" s="2"/>
      <c r="U42" s="2"/>
      <c r="V42" s="2"/>
      <c r="W42" s="2"/>
    </row>
    <row r="43" spans="3:23" ht="15" customHeight="1">
      <c r="C43" s="627" t="s">
        <v>41</v>
      </c>
      <c r="D43" s="627"/>
      <c r="E43" s="627"/>
      <c r="F43" s="627"/>
      <c r="G43" s="627"/>
      <c r="H43" s="627"/>
      <c r="I43" s="627"/>
      <c r="J43" s="627"/>
      <c r="K43" s="627"/>
      <c r="L43" s="627"/>
      <c r="M43" s="627"/>
      <c r="N43" s="538"/>
      <c r="O43" s="2"/>
      <c r="P43" s="2"/>
      <c r="Q43" s="2"/>
      <c r="R43" s="2"/>
      <c r="S43" s="2"/>
      <c r="T43" s="2"/>
      <c r="U43" s="2"/>
      <c r="V43" s="2"/>
      <c r="W43" s="2"/>
    </row>
    <row r="44" spans="3:23" ht="15" customHeight="1">
      <c r="C44" s="627"/>
      <c r="D44" s="627"/>
      <c r="E44" s="627"/>
      <c r="F44" s="627"/>
      <c r="G44" s="627"/>
      <c r="H44" s="627"/>
      <c r="I44" s="627"/>
      <c r="J44" s="627"/>
      <c r="K44" s="627"/>
      <c r="L44" s="627"/>
      <c r="M44" s="627"/>
      <c r="N44" s="538"/>
      <c r="O44" s="2"/>
      <c r="P44" s="2"/>
      <c r="Q44" s="2"/>
      <c r="R44" s="2"/>
      <c r="S44" s="2"/>
      <c r="T44" s="2"/>
      <c r="U44" s="2"/>
      <c r="V44" s="2"/>
      <c r="W44" s="2"/>
    </row>
    <row r="45" spans="14:23" ht="13.5">
      <c r="N45" s="2"/>
      <c r="O45" s="2"/>
      <c r="P45" s="2"/>
      <c r="Q45" s="2"/>
      <c r="R45" s="2"/>
      <c r="S45" s="2"/>
      <c r="T45" s="2"/>
      <c r="U45" s="2"/>
      <c r="V45" s="2"/>
      <c r="W45" s="2"/>
    </row>
    <row r="46" spans="3:23" ht="14.25" customHeight="1">
      <c r="C46" s="287" t="s">
        <v>802</v>
      </c>
      <c r="D46" s="12"/>
      <c r="E46" s="12"/>
      <c r="F46" s="12"/>
      <c r="G46" s="12"/>
      <c r="H46" s="12"/>
      <c r="I46" s="12"/>
      <c r="J46" s="12"/>
      <c r="K46" s="244"/>
      <c r="L46" s="12"/>
      <c r="M46" s="244" t="s">
        <v>200</v>
      </c>
      <c r="N46" s="2"/>
      <c r="O46" s="539"/>
      <c r="P46" s="2"/>
      <c r="Q46" s="2"/>
      <c r="R46" s="2"/>
      <c r="S46" s="2"/>
      <c r="T46" s="2"/>
      <c r="U46" s="2"/>
      <c r="V46" s="2"/>
      <c r="W46" s="2"/>
    </row>
    <row r="47" spans="2:23" ht="13.5">
      <c r="B47" s="621" t="s">
        <v>793</v>
      </c>
      <c r="C47" s="622"/>
      <c r="D47" s="628" t="s">
        <v>100</v>
      </c>
      <c r="E47" s="629"/>
      <c r="F47" s="251"/>
      <c r="G47" s="252"/>
      <c r="H47" s="270"/>
      <c r="I47" s="251"/>
      <c r="J47" s="270"/>
      <c r="K47" s="251"/>
      <c r="L47" s="251"/>
      <c r="M47" s="253"/>
      <c r="N47" s="4"/>
      <c r="O47" s="2"/>
      <c r="P47" s="2"/>
      <c r="Q47" s="2"/>
      <c r="R47" s="2"/>
      <c r="S47" s="2"/>
      <c r="T47" s="2"/>
      <c r="U47" s="2"/>
      <c r="V47" s="2"/>
      <c r="W47" s="2"/>
    </row>
    <row r="48" spans="2:23" ht="8.25" customHeight="1">
      <c r="B48" s="623"/>
      <c r="C48" s="624"/>
      <c r="D48" s="630"/>
      <c r="E48" s="631"/>
      <c r="F48" s="632" t="s">
        <v>191</v>
      </c>
      <c r="G48" s="633"/>
      <c r="H48" s="270"/>
      <c r="I48" s="251"/>
      <c r="J48" s="270"/>
      <c r="K48" s="271"/>
      <c r="L48" s="633" t="s">
        <v>365</v>
      </c>
      <c r="M48" s="633"/>
      <c r="N48" s="4"/>
      <c r="O48" s="2"/>
      <c r="P48" s="2"/>
      <c r="Q48" s="2"/>
      <c r="R48" s="2"/>
      <c r="S48" s="2"/>
      <c r="T48" s="2"/>
      <c r="U48" s="2"/>
      <c r="V48" s="2"/>
      <c r="W48" s="2"/>
    </row>
    <row r="49" spans="2:23" ht="13.5" customHeight="1">
      <c r="B49" s="623"/>
      <c r="C49" s="624"/>
      <c r="D49" s="630"/>
      <c r="E49" s="631"/>
      <c r="F49" s="634"/>
      <c r="G49" s="635"/>
      <c r="H49" s="632" t="s">
        <v>202</v>
      </c>
      <c r="I49" s="636"/>
      <c r="J49" s="637" t="s">
        <v>193</v>
      </c>
      <c r="K49" s="638"/>
      <c r="L49" s="635"/>
      <c r="M49" s="635"/>
      <c r="N49" s="4"/>
      <c r="O49" s="540"/>
      <c r="P49" s="540"/>
      <c r="Q49" s="2"/>
      <c r="R49" s="2"/>
      <c r="S49" s="2"/>
      <c r="T49" s="2"/>
      <c r="U49" s="2"/>
      <c r="V49" s="2"/>
      <c r="W49" s="2"/>
    </row>
    <row r="50" spans="2:23" ht="24.75" customHeight="1">
      <c r="B50" s="625"/>
      <c r="C50" s="626"/>
      <c r="D50" s="254"/>
      <c r="E50" s="268" t="s">
        <v>791</v>
      </c>
      <c r="F50" s="262"/>
      <c r="G50" s="268" t="s">
        <v>791</v>
      </c>
      <c r="H50" s="272"/>
      <c r="I50" s="268" t="s">
        <v>791</v>
      </c>
      <c r="J50" s="272"/>
      <c r="K50" s="269" t="s">
        <v>792</v>
      </c>
      <c r="L50" s="263"/>
      <c r="M50" s="268" t="s">
        <v>792</v>
      </c>
      <c r="N50" s="11"/>
      <c r="O50" s="541"/>
      <c r="P50" s="11"/>
      <c r="Q50" s="2"/>
      <c r="R50" s="2"/>
      <c r="S50" s="2"/>
      <c r="T50" s="2"/>
      <c r="U50" s="2"/>
      <c r="V50" s="2"/>
      <c r="W50" s="2"/>
    </row>
    <row r="51" spans="2:23" ht="12" customHeight="1">
      <c r="B51" s="524"/>
      <c r="C51" s="525"/>
      <c r="D51" s="248" t="s">
        <v>181</v>
      </c>
      <c r="E51" s="249" t="s">
        <v>184</v>
      </c>
      <c r="F51" s="249" t="s">
        <v>181</v>
      </c>
      <c r="G51" s="249" t="s">
        <v>184</v>
      </c>
      <c r="H51" s="249" t="s">
        <v>181</v>
      </c>
      <c r="I51" s="249" t="s">
        <v>184</v>
      </c>
      <c r="J51" s="249" t="s">
        <v>181</v>
      </c>
      <c r="K51" s="249" t="s">
        <v>181</v>
      </c>
      <c r="L51" s="249" t="s">
        <v>181</v>
      </c>
      <c r="M51" s="249" t="s">
        <v>181</v>
      </c>
      <c r="N51" s="8"/>
      <c r="O51" s="542"/>
      <c r="P51" s="543"/>
      <c r="Q51" s="2"/>
      <c r="R51" s="2"/>
      <c r="S51" s="2"/>
      <c r="T51" s="2"/>
      <c r="U51" s="2"/>
      <c r="V51" s="2"/>
      <c r="W51" s="2"/>
    </row>
    <row r="52" spans="2:23" ht="15" customHeight="1">
      <c r="B52" s="523" t="s">
        <v>500</v>
      </c>
      <c r="C52" s="526" t="s">
        <v>175</v>
      </c>
      <c r="D52" s="255">
        <v>281923</v>
      </c>
      <c r="E52" s="280">
        <v>-2.5</v>
      </c>
      <c r="F52" s="256">
        <v>276359</v>
      </c>
      <c r="G52" s="280">
        <v>-1.4</v>
      </c>
      <c r="H52" s="256">
        <v>247872</v>
      </c>
      <c r="I52" s="280">
        <v>-1.8</v>
      </c>
      <c r="J52" s="288">
        <v>28487</v>
      </c>
      <c r="K52" s="289">
        <v>306</v>
      </c>
      <c r="L52" s="288">
        <v>5564</v>
      </c>
      <c r="M52" s="290">
        <v>-3523</v>
      </c>
      <c r="N52" s="10"/>
      <c r="O52" s="544"/>
      <c r="P52" s="544"/>
      <c r="Q52" s="2"/>
      <c r="R52" s="2"/>
      <c r="S52" s="2"/>
      <c r="T52" s="2"/>
      <c r="U52" s="2"/>
      <c r="V52" s="2"/>
      <c r="W52" s="2"/>
    </row>
    <row r="53" spans="2:23" ht="15" customHeight="1">
      <c r="B53" s="523" t="s">
        <v>501</v>
      </c>
      <c r="C53" s="526" t="s">
        <v>176</v>
      </c>
      <c r="D53" s="255">
        <v>324837</v>
      </c>
      <c r="E53" s="280">
        <v>-8.6</v>
      </c>
      <c r="F53" s="256">
        <v>324837</v>
      </c>
      <c r="G53" s="280">
        <v>-8.6</v>
      </c>
      <c r="H53" s="256">
        <v>299521</v>
      </c>
      <c r="I53" s="280">
        <v>-7.6</v>
      </c>
      <c r="J53" s="288">
        <v>25316</v>
      </c>
      <c r="K53" s="289">
        <v>-6069</v>
      </c>
      <c r="L53" s="288">
        <v>0</v>
      </c>
      <c r="M53" s="290">
        <v>0</v>
      </c>
      <c r="N53" s="10"/>
      <c r="O53" s="544"/>
      <c r="P53" s="544"/>
      <c r="Q53" s="2"/>
      <c r="R53" s="2"/>
      <c r="S53" s="2"/>
      <c r="T53" s="2"/>
      <c r="U53" s="2"/>
      <c r="V53" s="2"/>
      <c r="W53" s="2"/>
    </row>
    <row r="54" spans="2:23" ht="15" customHeight="1">
      <c r="B54" s="523" t="s">
        <v>502</v>
      </c>
      <c r="C54" s="526" t="s">
        <v>177</v>
      </c>
      <c r="D54" s="255">
        <v>336837</v>
      </c>
      <c r="E54" s="280">
        <v>-1.9</v>
      </c>
      <c r="F54" s="256">
        <v>330886</v>
      </c>
      <c r="G54" s="280">
        <v>0</v>
      </c>
      <c r="H54" s="256">
        <v>286653</v>
      </c>
      <c r="I54" s="280">
        <v>-0.8</v>
      </c>
      <c r="J54" s="288">
        <v>44233</v>
      </c>
      <c r="K54" s="289">
        <v>1874</v>
      </c>
      <c r="L54" s="288">
        <v>5951</v>
      </c>
      <c r="M54" s="290">
        <v>-6867</v>
      </c>
      <c r="N54" s="10"/>
      <c r="O54" s="544"/>
      <c r="P54" s="544"/>
      <c r="Q54" s="2"/>
      <c r="R54" s="2"/>
      <c r="S54" s="2"/>
      <c r="T54" s="2"/>
      <c r="U54" s="2"/>
      <c r="V54" s="2"/>
      <c r="W54" s="2"/>
    </row>
    <row r="55" spans="2:23" ht="15" customHeight="1">
      <c r="B55" s="523" t="s">
        <v>503</v>
      </c>
      <c r="C55" s="526" t="s">
        <v>190</v>
      </c>
      <c r="D55" s="255">
        <v>402746</v>
      </c>
      <c r="E55" s="280">
        <v>3.3</v>
      </c>
      <c r="F55" s="256">
        <v>391688</v>
      </c>
      <c r="G55" s="280">
        <v>2.6</v>
      </c>
      <c r="H55" s="256">
        <v>363678</v>
      </c>
      <c r="I55" s="280">
        <v>3.3</v>
      </c>
      <c r="J55" s="288">
        <v>28010</v>
      </c>
      <c r="K55" s="289">
        <v>-1840</v>
      </c>
      <c r="L55" s="288">
        <v>11058</v>
      </c>
      <c r="M55" s="290">
        <v>3633</v>
      </c>
      <c r="N55" s="10"/>
      <c r="O55" s="544"/>
      <c r="P55" s="544"/>
      <c r="Q55" s="2"/>
      <c r="R55" s="2"/>
      <c r="S55" s="2"/>
      <c r="T55" s="2"/>
      <c r="U55" s="2"/>
      <c r="V55" s="2"/>
      <c r="W55" s="2"/>
    </row>
    <row r="56" spans="2:23" ht="15" customHeight="1">
      <c r="B56" s="523" t="s">
        <v>504</v>
      </c>
      <c r="C56" s="526" t="s">
        <v>171</v>
      </c>
      <c r="D56" s="255">
        <v>405483</v>
      </c>
      <c r="E56" s="280">
        <v>-1</v>
      </c>
      <c r="F56" s="256">
        <v>399113</v>
      </c>
      <c r="G56" s="280">
        <v>-1.3</v>
      </c>
      <c r="H56" s="256">
        <v>371465</v>
      </c>
      <c r="I56" s="280">
        <v>-1.3</v>
      </c>
      <c r="J56" s="288">
        <v>27648</v>
      </c>
      <c r="K56" s="289">
        <v>-353</v>
      </c>
      <c r="L56" s="288">
        <v>6370</v>
      </c>
      <c r="M56" s="290">
        <v>1142</v>
      </c>
      <c r="N56" s="10"/>
      <c r="O56" s="544"/>
      <c r="P56" s="544"/>
      <c r="Q56" s="2"/>
      <c r="R56" s="2"/>
      <c r="S56" s="2"/>
      <c r="T56" s="2"/>
      <c r="U56" s="2"/>
      <c r="V56" s="2"/>
      <c r="W56" s="2"/>
    </row>
    <row r="57" spans="2:23" ht="15" customHeight="1">
      <c r="B57" s="523" t="s">
        <v>505</v>
      </c>
      <c r="C57" s="526" t="s">
        <v>189</v>
      </c>
      <c r="D57" s="255">
        <v>293294</v>
      </c>
      <c r="E57" s="280">
        <v>-1.1</v>
      </c>
      <c r="F57" s="256">
        <v>283160</v>
      </c>
      <c r="G57" s="280">
        <v>-1.6</v>
      </c>
      <c r="H57" s="256">
        <v>231909</v>
      </c>
      <c r="I57" s="300">
        <v>-0.8</v>
      </c>
      <c r="J57" s="298">
        <v>51251</v>
      </c>
      <c r="K57" s="293">
        <v>-2472</v>
      </c>
      <c r="L57" s="288">
        <v>10134</v>
      </c>
      <c r="M57" s="290">
        <v>1389</v>
      </c>
      <c r="N57" s="10"/>
      <c r="O57" s="544"/>
      <c r="P57" s="544"/>
      <c r="Q57" s="2"/>
      <c r="R57" s="2"/>
      <c r="S57" s="2"/>
      <c r="T57" s="2"/>
      <c r="U57" s="2"/>
      <c r="V57" s="2"/>
      <c r="W57" s="2"/>
    </row>
    <row r="58" spans="2:23" ht="15" customHeight="1">
      <c r="B58" s="523" t="s">
        <v>506</v>
      </c>
      <c r="C58" s="526" t="s">
        <v>196</v>
      </c>
      <c r="D58" s="255">
        <v>201843</v>
      </c>
      <c r="E58" s="280">
        <v>-10.4</v>
      </c>
      <c r="F58" s="256">
        <v>191589</v>
      </c>
      <c r="G58" s="280">
        <v>-4.4</v>
      </c>
      <c r="H58" s="256">
        <v>181862</v>
      </c>
      <c r="I58" s="280">
        <v>-3</v>
      </c>
      <c r="J58" s="298">
        <v>9727</v>
      </c>
      <c r="K58" s="293">
        <v>-3031</v>
      </c>
      <c r="L58" s="288">
        <v>10254</v>
      </c>
      <c r="M58" s="290">
        <v>-14492</v>
      </c>
      <c r="N58" s="10"/>
      <c r="O58" s="544"/>
      <c r="P58" s="544"/>
      <c r="Q58" s="2"/>
      <c r="R58" s="2"/>
      <c r="S58" s="2"/>
      <c r="T58" s="2"/>
      <c r="U58" s="2"/>
      <c r="V58" s="2"/>
      <c r="W58" s="2"/>
    </row>
    <row r="59" spans="2:23" ht="15" customHeight="1">
      <c r="B59" s="523" t="s">
        <v>507</v>
      </c>
      <c r="C59" s="526" t="s">
        <v>197</v>
      </c>
      <c r="D59" s="255">
        <v>374084</v>
      </c>
      <c r="E59" s="280">
        <v>-4.6</v>
      </c>
      <c r="F59" s="264">
        <v>370722</v>
      </c>
      <c r="G59" s="280">
        <v>-4.4</v>
      </c>
      <c r="H59" s="256">
        <v>337187</v>
      </c>
      <c r="I59" s="280">
        <v>-4.4</v>
      </c>
      <c r="J59" s="298">
        <v>33535</v>
      </c>
      <c r="K59" s="293">
        <v>-1268</v>
      </c>
      <c r="L59" s="298">
        <v>3362</v>
      </c>
      <c r="M59" s="294">
        <v>-1294</v>
      </c>
      <c r="N59" s="10"/>
      <c r="O59" s="544"/>
      <c r="P59" s="544"/>
      <c r="Q59" s="2"/>
      <c r="R59" s="2"/>
      <c r="S59" s="2"/>
      <c r="T59" s="2"/>
      <c r="U59" s="2"/>
      <c r="V59" s="2"/>
      <c r="W59" s="2"/>
    </row>
    <row r="60" spans="2:23" ht="15" customHeight="1">
      <c r="B60" s="523" t="s">
        <v>508</v>
      </c>
      <c r="C60" s="526" t="s">
        <v>188</v>
      </c>
      <c r="D60" s="255">
        <v>346348</v>
      </c>
      <c r="E60" s="280">
        <v>4.1</v>
      </c>
      <c r="F60" s="264">
        <v>336527</v>
      </c>
      <c r="G60" s="280">
        <v>3.6</v>
      </c>
      <c r="H60" s="256">
        <v>307859</v>
      </c>
      <c r="I60" s="280">
        <v>3.5</v>
      </c>
      <c r="J60" s="298">
        <v>28668</v>
      </c>
      <c r="K60" s="293">
        <v>1604</v>
      </c>
      <c r="L60" s="298">
        <v>9821</v>
      </c>
      <c r="M60" s="294">
        <v>1552</v>
      </c>
      <c r="N60" s="10"/>
      <c r="O60" s="544"/>
      <c r="P60" s="544"/>
      <c r="Q60" s="2"/>
      <c r="R60" s="2"/>
      <c r="S60" s="2"/>
      <c r="T60" s="2"/>
      <c r="U60" s="2"/>
      <c r="V60" s="2"/>
      <c r="W60" s="2"/>
    </row>
    <row r="61" spans="2:23" ht="15" customHeight="1">
      <c r="B61" s="523" t="s">
        <v>509</v>
      </c>
      <c r="C61" s="527" t="s">
        <v>187</v>
      </c>
      <c r="D61" s="255">
        <v>334453</v>
      </c>
      <c r="E61" s="280">
        <v>-4.3</v>
      </c>
      <c r="F61" s="264">
        <v>325759</v>
      </c>
      <c r="G61" s="280">
        <v>-6.7</v>
      </c>
      <c r="H61" s="256">
        <v>296973</v>
      </c>
      <c r="I61" s="280">
        <v>-4.9</v>
      </c>
      <c r="J61" s="298">
        <v>28786</v>
      </c>
      <c r="K61" s="293">
        <v>-8367</v>
      </c>
      <c r="L61" s="298">
        <v>8694</v>
      </c>
      <c r="M61" s="294">
        <v>8494</v>
      </c>
      <c r="N61" s="10"/>
      <c r="O61" s="544"/>
      <c r="P61" s="544"/>
      <c r="Q61" s="2"/>
      <c r="R61" s="2"/>
      <c r="S61" s="2"/>
      <c r="T61" s="2"/>
      <c r="U61" s="2"/>
      <c r="V61" s="2"/>
      <c r="W61" s="2"/>
    </row>
    <row r="62" spans="2:23" ht="15" customHeight="1">
      <c r="B62" s="523" t="s">
        <v>510</v>
      </c>
      <c r="C62" s="526" t="s">
        <v>186</v>
      </c>
      <c r="D62" s="255">
        <v>144443</v>
      </c>
      <c r="E62" s="280">
        <v>2.1</v>
      </c>
      <c r="F62" s="264">
        <v>141936</v>
      </c>
      <c r="G62" s="280">
        <v>0.6</v>
      </c>
      <c r="H62" s="256">
        <v>133160</v>
      </c>
      <c r="I62" s="280">
        <v>1.6</v>
      </c>
      <c r="J62" s="298">
        <v>8776</v>
      </c>
      <c r="K62" s="293">
        <v>-1492</v>
      </c>
      <c r="L62" s="298">
        <v>2507</v>
      </c>
      <c r="M62" s="294">
        <v>2256</v>
      </c>
      <c r="N62" s="10"/>
      <c r="O62" s="544"/>
      <c r="P62" s="544"/>
      <c r="Q62" s="2"/>
      <c r="R62" s="2"/>
      <c r="S62" s="2"/>
      <c r="T62" s="2"/>
      <c r="U62" s="2"/>
      <c r="V62" s="2"/>
      <c r="W62" s="2"/>
    </row>
    <row r="63" spans="2:23" ht="15" customHeight="1">
      <c r="B63" s="523" t="s">
        <v>511</v>
      </c>
      <c r="C63" s="526" t="s">
        <v>185</v>
      </c>
      <c r="D63" s="255">
        <v>192898</v>
      </c>
      <c r="E63" s="280">
        <v>2.1</v>
      </c>
      <c r="F63" s="264">
        <v>192898</v>
      </c>
      <c r="G63" s="280">
        <v>2.1</v>
      </c>
      <c r="H63" s="256">
        <v>180945</v>
      </c>
      <c r="I63" s="280">
        <v>1.6</v>
      </c>
      <c r="J63" s="298">
        <v>11953</v>
      </c>
      <c r="K63" s="293">
        <v>1121</v>
      </c>
      <c r="L63" s="298">
        <v>0</v>
      </c>
      <c r="M63" s="294">
        <v>-52</v>
      </c>
      <c r="N63" s="10"/>
      <c r="O63" s="544"/>
      <c r="P63" s="544"/>
      <c r="Q63" s="2"/>
      <c r="R63" s="2"/>
      <c r="S63" s="2"/>
      <c r="T63" s="2"/>
      <c r="U63" s="2"/>
      <c r="V63" s="2"/>
      <c r="W63" s="2"/>
    </row>
    <row r="64" spans="2:23" ht="15" customHeight="1">
      <c r="B64" s="523" t="s">
        <v>512</v>
      </c>
      <c r="C64" s="526" t="s">
        <v>178</v>
      </c>
      <c r="D64" s="255">
        <v>341275</v>
      </c>
      <c r="E64" s="280">
        <v>0.4</v>
      </c>
      <c r="F64" s="264">
        <v>340818</v>
      </c>
      <c r="G64" s="280">
        <v>0.3</v>
      </c>
      <c r="H64" s="256">
        <v>338119</v>
      </c>
      <c r="I64" s="280">
        <v>0.3</v>
      </c>
      <c r="J64" s="298">
        <v>2699</v>
      </c>
      <c r="K64" s="293">
        <v>315</v>
      </c>
      <c r="L64" s="298">
        <v>457</v>
      </c>
      <c r="M64" s="294">
        <v>-101</v>
      </c>
      <c r="N64" s="10"/>
      <c r="O64" s="544"/>
      <c r="P64" s="544"/>
      <c r="Q64" s="2"/>
      <c r="R64" s="2"/>
      <c r="S64" s="2"/>
      <c r="T64" s="2"/>
      <c r="U64" s="2"/>
      <c r="V64" s="2"/>
      <c r="W64" s="2"/>
    </row>
    <row r="65" spans="2:23" ht="15" customHeight="1">
      <c r="B65" s="523" t="s">
        <v>513</v>
      </c>
      <c r="C65" s="526" t="s">
        <v>174</v>
      </c>
      <c r="D65" s="255">
        <v>252388</v>
      </c>
      <c r="E65" s="280">
        <v>-5.1</v>
      </c>
      <c r="F65" s="264">
        <v>250989</v>
      </c>
      <c r="G65" s="280">
        <v>-5</v>
      </c>
      <c r="H65" s="256">
        <v>229872</v>
      </c>
      <c r="I65" s="280">
        <v>-6.8</v>
      </c>
      <c r="J65" s="298">
        <v>21117</v>
      </c>
      <c r="K65" s="293">
        <v>3829</v>
      </c>
      <c r="L65" s="298">
        <v>1399</v>
      </c>
      <c r="M65" s="294">
        <v>-402</v>
      </c>
      <c r="N65" s="10"/>
      <c r="O65" s="544"/>
      <c r="P65" s="544"/>
      <c r="Q65" s="2"/>
      <c r="R65" s="2"/>
      <c r="S65" s="2"/>
      <c r="T65" s="2"/>
      <c r="U65" s="2"/>
      <c r="V65" s="2"/>
      <c r="W65" s="2"/>
    </row>
    <row r="66" spans="2:23" ht="15" customHeight="1">
      <c r="B66" s="523" t="s">
        <v>514</v>
      </c>
      <c r="C66" s="526" t="s">
        <v>172</v>
      </c>
      <c r="D66" s="255">
        <v>415035</v>
      </c>
      <c r="E66" s="280">
        <v>21</v>
      </c>
      <c r="F66" s="264">
        <v>314485</v>
      </c>
      <c r="G66" s="280">
        <v>6.6</v>
      </c>
      <c r="H66" s="256">
        <v>297838</v>
      </c>
      <c r="I66" s="280">
        <v>6.6</v>
      </c>
      <c r="J66" s="298">
        <v>16647</v>
      </c>
      <c r="K66" s="293">
        <v>696</v>
      </c>
      <c r="L66" s="298">
        <v>100550</v>
      </c>
      <c r="M66" s="294">
        <v>52866</v>
      </c>
      <c r="N66" s="10"/>
      <c r="O66" s="544"/>
      <c r="P66" s="544"/>
      <c r="Q66" s="2"/>
      <c r="R66" s="2"/>
      <c r="S66" s="2"/>
      <c r="T66" s="2"/>
      <c r="U66" s="2"/>
      <c r="V66" s="2"/>
      <c r="W66" s="2"/>
    </row>
    <row r="67" spans="2:23" ht="15" customHeight="1">
      <c r="B67" s="528" t="s">
        <v>515</v>
      </c>
      <c r="C67" s="529" t="s">
        <v>173</v>
      </c>
      <c r="D67" s="265">
        <v>166048</v>
      </c>
      <c r="E67" s="283">
        <v>0.1</v>
      </c>
      <c r="F67" s="266">
        <v>164964</v>
      </c>
      <c r="G67" s="283">
        <v>0</v>
      </c>
      <c r="H67" s="267">
        <v>155590</v>
      </c>
      <c r="I67" s="283">
        <v>0.5</v>
      </c>
      <c r="J67" s="299">
        <v>9374</v>
      </c>
      <c r="K67" s="296">
        <v>-783</v>
      </c>
      <c r="L67" s="299">
        <v>1084</v>
      </c>
      <c r="M67" s="297">
        <v>201</v>
      </c>
      <c r="N67" s="10"/>
      <c r="O67" s="544"/>
      <c r="P67" s="544"/>
      <c r="Q67" s="2"/>
      <c r="R67" s="2"/>
      <c r="S67" s="2"/>
      <c r="T67" s="2"/>
      <c r="U67" s="2"/>
      <c r="V67" s="2"/>
      <c r="W67" s="2"/>
    </row>
    <row r="68" spans="14:23" ht="13.5">
      <c r="N68" s="2"/>
      <c r="O68" s="2"/>
      <c r="P68" s="2"/>
      <c r="Q68" s="2"/>
      <c r="R68" s="2"/>
      <c r="S68" s="2"/>
      <c r="T68" s="2"/>
      <c r="U68" s="2"/>
      <c r="V68" s="2"/>
      <c r="W68" s="2"/>
    </row>
    <row r="69" spans="3:23" ht="13.5">
      <c r="C69" s="250"/>
      <c r="D69" s="12"/>
      <c r="E69" s="12"/>
      <c r="G69" s="245" t="s">
        <v>815</v>
      </c>
      <c r="M69" s="125"/>
      <c r="N69" s="546"/>
      <c r="O69" s="2"/>
      <c r="P69" s="2"/>
      <c r="Q69" s="2"/>
      <c r="R69" s="2"/>
      <c r="S69" s="2"/>
      <c r="T69" s="2"/>
      <c r="U69" s="2"/>
      <c r="V69" s="2"/>
      <c r="W69" s="2"/>
    </row>
    <row r="70" spans="3:23" ht="13.5">
      <c r="C70" s="250"/>
      <c r="D70" s="12"/>
      <c r="E70" s="12"/>
      <c r="F70" s="12"/>
      <c r="G70" s="12"/>
      <c r="M70" s="125"/>
      <c r="N70" s="546"/>
      <c r="O70" s="2"/>
      <c r="P70" s="2"/>
      <c r="Q70" s="2"/>
      <c r="R70" s="2"/>
      <c r="S70" s="2"/>
      <c r="T70" s="2"/>
      <c r="U70" s="2"/>
      <c r="V70" s="2"/>
      <c r="W70" s="2"/>
    </row>
    <row r="71" spans="3:23" ht="13.5">
      <c r="C71" s="250"/>
      <c r="D71" s="12"/>
      <c r="E71" s="12"/>
      <c r="F71" s="12"/>
      <c r="G71" s="12"/>
      <c r="M71" s="125"/>
      <c r="N71" s="546"/>
      <c r="O71" s="2"/>
      <c r="P71" s="2"/>
      <c r="Q71" s="2"/>
      <c r="R71" s="2"/>
      <c r="S71" s="2"/>
      <c r="T71" s="2"/>
      <c r="U71" s="2"/>
      <c r="V71" s="2"/>
      <c r="W71" s="2"/>
    </row>
    <row r="72" spans="3:23" ht="13.5">
      <c r="C72" s="250"/>
      <c r="D72" s="12"/>
      <c r="E72" s="12"/>
      <c r="F72" s="12"/>
      <c r="G72" s="12"/>
      <c r="M72" s="125"/>
      <c r="N72" s="546"/>
      <c r="O72" s="2"/>
      <c r="P72" s="2"/>
      <c r="Q72" s="2"/>
      <c r="R72" s="2"/>
      <c r="S72" s="2"/>
      <c r="T72" s="2"/>
      <c r="U72" s="2"/>
      <c r="V72" s="2"/>
      <c r="W72" s="2"/>
    </row>
    <row r="73" spans="3:23" ht="13.5">
      <c r="C73" s="250"/>
      <c r="D73" s="12"/>
      <c r="E73" s="12"/>
      <c r="F73" s="12"/>
      <c r="G73" s="12"/>
      <c r="M73" s="125"/>
      <c r="N73" s="546"/>
      <c r="O73" s="2"/>
      <c r="P73" s="2"/>
      <c r="Q73" s="2"/>
      <c r="R73" s="2"/>
      <c r="S73" s="2"/>
      <c r="T73" s="2"/>
      <c r="U73" s="2"/>
      <c r="V73" s="2"/>
      <c r="W73" s="2"/>
    </row>
    <row r="74" spans="3:23" ht="13.5">
      <c r="C74" s="250"/>
      <c r="D74" s="12"/>
      <c r="E74" s="12"/>
      <c r="F74" s="12"/>
      <c r="G74" s="12"/>
      <c r="M74" s="125"/>
      <c r="N74" s="546"/>
      <c r="O74" s="2"/>
      <c r="P74" s="2"/>
      <c r="Q74" s="2"/>
      <c r="R74" s="2"/>
      <c r="S74" s="2"/>
      <c r="T74" s="2"/>
      <c r="U74" s="2"/>
      <c r="V74" s="2"/>
      <c r="W74" s="2"/>
    </row>
    <row r="75" spans="3:23" ht="13.5">
      <c r="C75" s="250"/>
      <c r="D75" s="12"/>
      <c r="E75" s="12"/>
      <c r="F75" s="12"/>
      <c r="G75" s="12"/>
      <c r="M75" s="125"/>
      <c r="N75" s="546"/>
      <c r="O75" s="2"/>
      <c r="P75" s="2"/>
      <c r="Q75" s="2"/>
      <c r="R75" s="2"/>
      <c r="S75" s="2"/>
      <c r="T75" s="2"/>
      <c r="U75" s="2"/>
      <c r="V75" s="2"/>
      <c r="W75" s="2"/>
    </row>
    <row r="76" spans="3:23" ht="13.5">
      <c r="C76" s="250"/>
      <c r="D76" s="12"/>
      <c r="E76" s="12"/>
      <c r="F76" s="12"/>
      <c r="G76" s="12"/>
      <c r="M76" s="125"/>
      <c r="N76" s="546"/>
      <c r="O76" s="2"/>
      <c r="P76" s="2"/>
      <c r="Q76" s="2"/>
      <c r="R76" s="2"/>
      <c r="S76" s="2"/>
      <c r="T76" s="2"/>
      <c r="U76" s="2"/>
      <c r="V76" s="2"/>
      <c r="W76" s="2"/>
    </row>
    <row r="77" spans="3:23" ht="13.5">
      <c r="C77" s="250"/>
      <c r="D77" s="12"/>
      <c r="E77" s="12"/>
      <c r="F77" s="12"/>
      <c r="G77" s="12"/>
      <c r="M77" s="125"/>
      <c r="N77" s="546"/>
      <c r="O77" s="2"/>
      <c r="P77" s="2"/>
      <c r="Q77" s="2"/>
      <c r="R77" s="2"/>
      <c r="S77" s="2"/>
      <c r="T77" s="2"/>
      <c r="U77" s="2"/>
      <c r="V77" s="2"/>
      <c r="W77" s="2"/>
    </row>
    <row r="78" spans="3:23" ht="13.5">
      <c r="C78" s="250"/>
      <c r="D78" s="12"/>
      <c r="E78" s="12"/>
      <c r="F78" s="12"/>
      <c r="G78" s="12"/>
      <c r="M78" s="125"/>
      <c r="N78" s="546"/>
      <c r="O78" s="2"/>
      <c r="P78" s="2"/>
      <c r="Q78" s="2"/>
      <c r="R78" s="2"/>
      <c r="S78" s="2"/>
      <c r="T78" s="2"/>
      <c r="U78" s="2"/>
      <c r="V78" s="2"/>
      <c r="W78" s="2"/>
    </row>
    <row r="79" spans="3:23" ht="13.5">
      <c r="C79" s="250"/>
      <c r="D79" s="12"/>
      <c r="E79" s="12"/>
      <c r="F79" s="12"/>
      <c r="G79" s="12"/>
      <c r="M79" s="125"/>
      <c r="N79" s="546"/>
      <c r="O79" s="2"/>
      <c r="P79" s="2"/>
      <c r="Q79" s="2"/>
      <c r="R79" s="2"/>
      <c r="S79" s="2"/>
      <c r="T79" s="2"/>
      <c r="U79" s="2"/>
      <c r="V79" s="2"/>
      <c r="W79" s="2"/>
    </row>
    <row r="80" spans="3:23" ht="13.5">
      <c r="C80" s="250"/>
      <c r="D80" s="12"/>
      <c r="E80" s="12"/>
      <c r="F80" s="12"/>
      <c r="G80" s="12"/>
      <c r="M80" s="125"/>
      <c r="N80" s="546"/>
      <c r="O80" s="2"/>
      <c r="P80" s="2"/>
      <c r="Q80" s="2"/>
      <c r="R80" s="2"/>
      <c r="S80" s="2"/>
      <c r="T80" s="2"/>
      <c r="U80" s="2"/>
      <c r="V80" s="2"/>
      <c r="W80" s="2"/>
    </row>
    <row r="81" spans="3:23" ht="13.5">
      <c r="C81" s="250"/>
      <c r="D81" s="12"/>
      <c r="E81" s="12"/>
      <c r="F81" s="12"/>
      <c r="G81" s="12"/>
      <c r="M81" s="125"/>
      <c r="N81" s="546"/>
      <c r="O81" s="2"/>
      <c r="P81" s="2"/>
      <c r="Q81" s="2"/>
      <c r="R81" s="2"/>
      <c r="S81" s="2"/>
      <c r="T81" s="2"/>
      <c r="U81" s="2"/>
      <c r="V81" s="2"/>
      <c r="W81" s="2"/>
    </row>
    <row r="82" spans="3:14" ht="13.5">
      <c r="C82" s="250"/>
      <c r="D82" s="12"/>
      <c r="E82" s="12"/>
      <c r="F82" s="12"/>
      <c r="G82" s="12"/>
      <c r="M82" s="125"/>
      <c r="N82" s="125"/>
    </row>
    <row r="83" spans="3:14" ht="13.5">
      <c r="C83" s="250"/>
      <c r="D83" s="12"/>
      <c r="E83" s="12"/>
      <c r="F83" s="12"/>
      <c r="G83" s="12"/>
      <c r="M83" s="125"/>
      <c r="N83" s="125"/>
    </row>
    <row r="84" spans="3:14" ht="13.5">
      <c r="C84" s="250"/>
      <c r="D84" s="12"/>
      <c r="E84" s="12"/>
      <c r="F84" s="12"/>
      <c r="G84" s="12"/>
      <c r="M84" s="125"/>
      <c r="N84" s="125"/>
    </row>
    <row r="85" spans="3:14" ht="13.5">
      <c r="C85" s="250"/>
      <c r="D85" s="12"/>
      <c r="E85" s="12"/>
      <c r="F85" s="12"/>
      <c r="G85" s="12"/>
      <c r="M85" s="125"/>
      <c r="N85" s="125"/>
    </row>
    <row r="86" spans="3:14" ht="13.5">
      <c r="C86" s="250"/>
      <c r="D86" s="12"/>
      <c r="E86" s="12"/>
      <c r="F86" s="12"/>
      <c r="G86" s="12"/>
      <c r="M86" s="125"/>
      <c r="N86" s="125"/>
    </row>
    <row r="87" spans="3:14" ht="13.5">
      <c r="C87" s="250"/>
      <c r="D87" s="12"/>
      <c r="E87" s="12"/>
      <c r="F87" s="12"/>
      <c r="G87" s="12"/>
      <c r="M87" s="125"/>
      <c r="N87" s="125"/>
    </row>
    <row r="88" spans="3:14" ht="13.5">
      <c r="C88" s="250"/>
      <c r="D88" s="12"/>
      <c r="E88" s="12"/>
      <c r="F88" s="12"/>
      <c r="G88" s="12"/>
      <c r="M88" s="125"/>
      <c r="N88" s="125"/>
    </row>
    <row r="89" spans="3:14" ht="13.5">
      <c r="C89" s="250"/>
      <c r="D89" s="12"/>
      <c r="E89" s="12"/>
      <c r="F89" s="12"/>
      <c r="G89" s="12"/>
      <c r="M89" s="125"/>
      <c r="N89" s="125"/>
    </row>
    <row r="90" spans="3:14" ht="13.5">
      <c r="C90" s="250"/>
      <c r="D90" s="12"/>
      <c r="E90" s="12"/>
      <c r="F90" s="12"/>
      <c r="G90" s="12"/>
      <c r="M90" s="125"/>
      <c r="N90" s="125"/>
    </row>
    <row r="91" spans="3:14" ht="13.5">
      <c r="C91" s="250"/>
      <c r="D91" s="12"/>
      <c r="E91" s="12"/>
      <c r="F91" s="12"/>
      <c r="G91" s="12"/>
      <c r="M91" s="125"/>
      <c r="N91" s="125"/>
    </row>
    <row r="92" spans="3:14" ht="13.5">
      <c r="C92" s="250"/>
      <c r="D92" s="12"/>
      <c r="E92" s="12"/>
      <c r="F92" s="12"/>
      <c r="G92" s="12"/>
      <c r="M92" s="125"/>
      <c r="N92" s="125"/>
    </row>
    <row r="93" spans="3:14" ht="13.5">
      <c r="C93" s="250"/>
      <c r="D93" s="12"/>
      <c r="E93" s="12"/>
      <c r="F93" s="12"/>
      <c r="G93" s="12"/>
      <c r="M93" s="125"/>
      <c r="N93" s="125"/>
    </row>
    <row r="94" spans="3:14" ht="13.5">
      <c r="C94" s="250"/>
      <c r="D94" s="12"/>
      <c r="E94" s="12"/>
      <c r="F94" s="12"/>
      <c r="G94" s="12"/>
      <c r="M94" s="125"/>
      <c r="N94" s="125"/>
    </row>
    <row r="95" spans="3:14" ht="13.5">
      <c r="C95" s="250"/>
      <c r="D95" s="12"/>
      <c r="E95" s="12"/>
      <c r="F95" s="12"/>
      <c r="G95" s="12"/>
      <c r="M95" s="125"/>
      <c r="N95" s="125"/>
    </row>
    <row r="96" spans="3:14" ht="13.5">
      <c r="C96" s="250"/>
      <c r="D96" s="12"/>
      <c r="E96" s="12"/>
      <c r="F96" s="12"/>
      <c r="G96" s="245" t="s">
        <v>800</v>
      </c>
      <c r="M96" s="125"/>
      <c r="N96" s="125"/>
    </row>
    <row r="97" spans="3:14" ht="13.5">
      <c r="C97" s="250"/>
      <c r="D97" s="12"/>
      <c r="E97" s="12"/>
      <c r="F97" s="12"/>
      <c r="M97" s="125"/>
      <c r="N97" s="125"/>
    </row>
    <row r="98" spans="3:14" ht="13.5">
      <c r="C98" s="250"/>
      <c r="D98" s="12"/>
      <c r="E98" s="12"/>
      <c r="F98" s="12"/>
      <c r="M98" s="125"/>
      <c r="N98" s="125"/>
    </row>
  </sheetData>
  <sheetProtection/>
  <mergeCells count="18">
    <mergeCell ref="C7:M8"/>
    <mergeCell ref="C9:M10"/>
    <mergeCell ref="C11:M12"/>
    <mergeCell ref="L16:M17"/>
    <mergeCell ref="D15:E17"/>
    <mergeCell ref="F16:G17"/>
    <mergeCell ref="H17:I17"/>
    <mergeCell ref="J17:K17"/>
    <mergeCell ref="B15:C18"/>
    <mergeCell ref="C39:M40"/>
    <mergeCell ref="B47:C50"/>
    <mergeCell ref="C41:M42"/>
    <mergeCell ref="C43:M44"/>
    <mergeCell ref="D47:E49"/>
    <mergeCell ref="F48:G49"/>
    <mergeCell ref="L48:M49"/>
    <mergeCell ref="H49:I49"/>
    <mergeCell ref="J49:K49"/>
  </mergeCells>
  <printOptions/>
  <pageMargins left="0.58" right="0.43" top="0.4" bottom="0.2755905511811024" header="0.22" footer="0.35433070866141736"/>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indexed="12"/>
  </sheetPr>
  <dimension ref="A1:N97"/>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8.69921875" style="1" customWidth="1"/>
    <col min="4" max="11" width="9.19921875" style="1" customWidth="1"/>
    <col min="12" max="13" width="7.69921875" style="1" customWidth="1"/>
    <col min="14" max="14" width="7.5" style="1" customWidth="1"/>
    <col min="15" max="15" width="9.19921875" style="1" bestFit="1" customWidth="1"/>
    <col min="16" max="16" width="9.5" style="1" bestFit="1" customWidth="1"/>
    <col min="17" max="16384" width="9" style="1" customWidth="1"/>
  </cols>
  <sheetData>
    <row r="1" spans="1:14" ht="17.25">
      <c r="A1" s="195" t="s">
        <v>194</v>
      </c>
      <c r="B1" s="195"/>
      <c r="C1" s="196"/>
      <c r="D1" s="12"/>
      <c r="E1" s="12"/>
      <c r="F1" s="12"/>
      <c r="G1" s="12"/>
      <c r="H1" s="12"/>
      <c r="I1" s="12"/>
      <c r="J1" s="12"/>
      <c r="K1" s="12"/>
      <c r="L1" s="12"/>
      <c r="M1" s="14"/>
      <c r="N1" s="14"/>
    </row>
    <row r="2" spans="1:14" ht="17.25">
      <c r="A2" s="195"/>
      <c r="B2" s="195"/>
      <c r="C2" s="196"/>
      <c r="D2" s="12"/>
      <c r="E2" s="12"/>
      <c r="F2" s="12"/>
      <c r="G2" s="12"/>
      <c r="H2" s="12"/>
      <c r="I2" s="12"/>
      <c r="J2" s="12"/>
      <c r="K2" s="12"/>
      <c r="L2" s="12"/>
      <c r="M2" s="14"/>
      <c r="N2" s="14"/>
    </row>
    <row r="3" spans="1:14" ht="17.25">
      <c r="A3" s="195" t="s">
        <v>102</v>
      </c>
      <c r="B3" s="195"/>
      <c r="E3" s="12"/>
      <c r="F3" s="12"/>
      <c r="G3" s="12"/>
      <c r="H3" s="12"/>
      <c r="I3" s="12"/>
      <c r="J3" s="12"/>
      <c r="K3" s="12"/>
      <c r="L3" s="12"/>
      <c r="M3" s="14"/>
      <c r="N3" s="14"/>
    </row>
    <row r="4" spans="1:14" ht="13.5" customHeight="1">
      <c r="A4" s="195"/>
      <c r="B4" s="195"/>
      <c r="E4" s="12"/>
      <c r="F4" s="12"/>
      <c r="G4" s="12"/>
      <c r="H4" s="12"/>
      <c r="I4" s="12"/>
      <c r="J4" s="12"/>
      <c r="K4" s="12"/>
      <c r="L4" s="12"/>
      <c r="M4" s="14"/>
      <c r="N4" s="14"/>
    </row>
    <row r="5" spans="3:14" ht="15" customHeight="1">
      <c r="C5" s="620" t="s">
        <v>47</v>
      </c>
      <c r="D5" s="620"/>
      <c r="E5" s="620"/>
      <c r="F5" s="620"/>
      <c r="G5" s="620"/>
      <c r="H5" s="620"/>
      <c r="I5" s="620"/>
      <c r="J5" s="620"/>
      <c r="K5" s="620"/>
      <c r="L5" s="301"/>
      <c r="M5" s="241"/>
      <c r="N5" s="241"/>
    </row>
    <row r="6" spans="3:14" ht="15" customHeight="1">
      <c r="C6" s="620"/>
      <c r="D6" s="620"/>
      <c r="E6" s="620"/>
      <c r="F6" s="620"/>
      <c r="G6" s="620"/>
      <c r="H6" s="620"/>
      <c r="I6" s="620"/>
      <c r="J6" s="620"/>
      <c r="K6" s="620"/>
      <c r="L6" s="301"/>
      <c r="M6" s="241"/>
      <c r="N6" s="241"/>
    </row>
    <row r="7" spans="3:14" ht="15" customHeight="1">
      <c r="C7" s="627" t="s">
        <v>48</v>
      </c>
      <c r="D7" s="627"/>
      <c r="E7" s="627"/>
      <c r="F7" s="627"/>
      <c r="G7" s="627"/>
      <c r="H7" s="627"/>
      <c r="I7" s="627"/>
      <c r="J7" s="627"/>
      <c r="K7" s="627"/>
      <c r="L7" s="550"/>
      <c r="M7" s="538"/>
      <c r="N7" s="538"/>
    </row>
    <row r="8" spans="3:14" ht="15" customHeight="1">
      <c r="C8" s="627"/>
      <c r="D8" s="627"/>
      <c r="E8" s="627"/>
      <c r="F8" s="627"/>
      <c r="G8" s="627"/>
      <c r="H8" s="627"/>
      <c r="I8" s="627"/>
      <c r="J8" s="627"/>
      <c r="K8" s="627"/>
      <c r="L8" s="550"/>
      <c r="M8" s="538"/>
      <c r="N8" s="538"/>
    </row>
    <row r="9" spans="3:14" ht="15" customHeight="1">
      <c r="C9" s="627"/>
      <c r="D9" s="627"/>
      <c r="E9" s="627"/>
      <c r="F9" s="627"/>
      <c r="G9" s="627"/>
      <c r="H9" s="627"/>
      <c r="I9" s="627"/>
      <c r="J9" s="627"/>
      <c r="K9" s="627"/>
      <c r="L9" s="550"/>
      <c r="M9" s="538"/>
      <c r="N9" s="538"/>
    </row>
    <row r="10" spans="3:14" ht="15" customHeight="1">
      <c r="C10" s="627" t="s">
        <v>49</v>
      </c>
      <c r="D10" s="627"/>
      <c r="E10" s="627"/>
      <c r="F10" s="627"/>
      <c r="G10" s="627"/>
      <c r="H10" s="627"/>
      <c r="I10" s="627"/>
      <c r="J10" s="627"/>
      <c r="K10" s="627"/>
      <c r="L10" s="550"/>
      <c r="M10" s="538"/>
      <c r="N10" s="538"/>
    </row>
    <row r="11" spans="3:14" ht="15" customHeight="1">
      <c r="C11" s="627"/>
      <c r="D11" s="627"/>
      <c r="E11" s="627"/>
      <c r="F11" s="627"/>
      <c r="G11" s="627"/>
      <c r="H11" s="627"/>
      <c r="I11" s="627"/>
      <c r="J11" s="627"/>
      <c r="K11" s="627"/>
      <c r="L11" s="550"/>
      <c r="M11" s="538"/>
      <c r="N11" s="538"/>
    </row>
    <row r="12" spans="3:14" ht="14.25" customHeight="1">
      <c r="C12" s="14"/>
      <c r="D12" s="14"/>
      <c r="E12" s="14"/>
      <c r="F12" s="14"/>
      <c r="G12" s="14"/>
      <c r="H12" s="14"/>
      <c r="I12" s="14"/>
      <c r="J12" s="14"/>
      <c r="K12" s="14"/>
      <c r="L12" s="551"/>
      <c r="M12" s="551"/>
      <c r="N12" s="551"/>
    </row>
    <row r="13" spans="3:14" s="12" customFormat="1" ht="14.25" customHeight="1">
      <c r="C13" s="287" t="s">
        <v>811</v>
      </c>
      <c r="K13" s="244" t="s">
        <v>192</v>
      </c>
      <c r="L13" s="182"/>
      <c r="M13" s="2"/>
      <c r="N13" s="182"/>
    </row>
    <row r="14" spans="2:14" ht="8.25" customHeight="1">
      <c r="B14" s="640" t="s">
        <v>793</v>
      </c>
      <c r="C14" s="641"/>
      <c r="D14" s="628" t="s">
        <v>285</v>
      </c>
      <c r="E14" s="629"/>
      <c r="F14" s="275"/>
      <c r="G14" s="252"/>
      <c r="H14" s="275"/>
      <c r="I14" s="252"/>
      <c r="J14" s="632" t="s">
        <v>103</v>
      </c>
      <c r="K14" s="633"/>
      <c r="L14" s="2"/>
      <c r="M14" s="2"/>
      <c r="N14" s="2"/>
    </row>
    <row r="15" spans="2:14" ht="15" customHeight="1">
      <c r="B15" s="642"/>
      <c r="C15" s="643"/>
      <c r="D15" s="630"/>
      <c r="E15" s="631"/>
      <c r="F15" s="628" t="s">
        <v>337</v>
      </c>
      <c r="G15" s="639"/>
      <c r="H15" s="628" t="s">
        <v>286</v>
      </c>
      <c r="I15" s="639"/>
      <c r="J15" s="634"/>
      <c r="K15" s="635"/>
      <c r="L15" s="2"/>
      <c r="M15" s="540"/>
      <c r="N15" s="2"/>
    </row>
    <row r="16" spans="2:14" s="6" customFormat="1" ht="24.75" customHeight="1">
      <c r="B16" s="644"/>
      <c r="C16" s="645"/>
      <c r="D16" s="254"/>
      <c r="E16" s="268" t="s">
        <v>791</v>
      </c>
      <c r="F16" s="254"/>
      <c r="G16" s="268" t="s">
        <v>791</v>
      </c>
      <c r="H16" s="254"/>
      <c r="I16" s="268" t="s">
        <v>791</v>
      </c>
      <c r="J16" s="262"/>
      <c r="K16" s="268" t="s">
        <v>795</v>
      </c>
      <c r="L16" s="552"/>
      <c r="M16" s="553"/>
      <c r="N16" s="552"/>
    </row>
    <row r="17" spans="2:14" s="9" customFormat="1" ht="10.5" customHeight="1">
      <c r="B17" s="524"/>
      <c r="C17" s="525"/>
      <c r="D17" s="273" t="s">
        <v>182</v>
      </c>
      <c r="E17" s="274" t="s">
        <v>794</v>
      </c>
      <c r="F17" s="274" t="s">
        <v>182</v>
      </c>
      <c r="G17" s="274" t="s">
        <v>794</v>
      </c>
      <c r="H17" s="274" t="s">
        <v>182</v>
      </c>
      <c r="I17" s="274" t="s">
        <v>794</v>
      </c>
      <c r="J17" s="274" t="s">
        <v>104</v>
      </c>
      <c r="K17" s="274" t="s">
        <v>104</v>
      </c>
      <c r="L17" s="8"/>
      <c r="M17" s="554"/>
      <c r="N17" s="8"/>
    </row>
    <row r="18" spans="2:14" ht="15" customHeight="1">
      <c r="B18" s="523" t="s">
        <v>500</v>
      </c>
      <c r="C18" s="526" t="s">
        <v>175</v>
      </c>
      <c r="D18" s="302">
        <v>152.7</v>
      </c>
      <c r="E18" s="280">
        <v>-2</v>
      </c>
      <c r="F18" s="303">
        <v>140</v>
      </c>
      <c r="G18" s="280">
        <v>-2.2</v>
      </c>
      <c r="H18" s="303">
        <v>12.7</v>
      </c>
      <c r="I18" s="280">
        <v>-1.8</v>
      </c>
      <c r="J18" s="303">
        <v>19.6</v>
      </c>
      <c r="K18" s="280">
        <v>-0.1999999999999993</v>
      </c>
      <c r="L18" s="2"/>
      <c r="M18" s="555"/>
      <c r="N18" s="2"/>
    </row>
    <row r="19" spans="2:14" ht="15" customHeight="1">
      <c r="B19" s="523" t="s">
        <v>501</v>
      </c>
      <c r="C19" s="526" t="s">
        <v>176</v>
      </c>
      <c r="D19" s="307">
        <v>176</v>
      </c>
      <c r="E19" s="280">
        <v>5.5</v>
      </c>
      <c r="F19" s="308">
        <v>167.2</v>
      </c>
      <c r="G19" s="280">
        <v>5.2</v>
      </c>
      <c r="H19" s="308">
        <v>8.8</v>
      </c>
      <c r="I19" s="280">
        <v>12.6</v>
      </c>
      <c r="J19" s="303">
        <v>22.2</v>
      </c>
      <c r="K19" s="280">
        <v>0.6999999999999993</v>
      </c>
      <c r="L19" s="2"/>
      <c r="M19" s="555"/>
      <c r="N19" s="2"/>
    </row>
    <row r="20" spans="2:14" ht="15" customHeight="1">
      <c r="B20" s="523" t="s">
        <v>502</v>
      </c>
      <c r="C20" s="526" t="s">
        <v>177</v>
      </c>
      <c r="D20" s="307">
        <v>175</v>
      </c>
      <c r="E20" s="280">
        <v>-0.5</v>
      </c>
      <c r="F20" s="308">
        <v>157</v>
      </c>
      <c r="G20" s="280">
        <v>-0.7</v>
      </c>
      <c r="H20" s="308">
        <v>18</v>
      </c>
      <c r="I20" s="280">
        <v>1.7</v>
      </c>
      <c r="J20" s="280">
        <v>20.7</v>
      </c>
      <c r="K20" s="280">
        <v>-0.10000000000000142</v>
      </c>
      <c r="L20" s="2"/>
      <c r="M20" s="555"/>
      <c r="N20" s="2"/>
    </row>
    <row r="21" spans="2:14" ht="15" customHeight="1">
      <c r="B21" s="523" t="s">
        <v>503</v>
      </c>
      <c r="C21" s="526" t="s">
        <v>190</v>
      </c>
      <c r="D21" s="307">
        <v>154.3</v>
      </c>
      <c r="E21" s="280">
        <v>-0.1</v>
      </c>
      <c r="F21" s="308">
        <v>144.8</v>
      </c>
      <c r="G21" s="280">
        <v>0.7</v>
      </c>
      <c r="H21" s="308">
        <v>9.5</v>
      </c>
      <c r="I21" s="280">
        <v>-9.3</v>
      </c>
      <c r="J21" s="280">
        <v>19.1</v>
      </c>
      <c r="K21" s="280">
        <v>0.6000000000000014</v>
      </c>
      <c r="L21" s="2"/>
      <c r="M21" s="555"/>
      <c r="N21" s="2"/>
    </row>
    <row r="22" spans="2:14" ht="15" customHeight="1">
      <c r="B22" s="523" t="s">
        <v>504</v>
      </c>
      <c r="C22" s="526" t="s">
        <v>171</v>
      </c>
      <c r="D22" s="307">
        <v>149.3</v>
      </c>
      <c r="E22" s="280">
        <v>-11.6</v>
      </c>
      <c r="F22" s="308">
        <v>137.5</v>
      </c>
      <c r="G22" s="280">
        <v>-10.1</v>
      </c>
      <c r="H22" s="308">
        <v>11.8</v>
      </c>
      <c r="I22" s="280">
        <v>-26.3</v>
      </c>
      <c r="J22" s="280">
        <v>18.6</v>
      </c>
      <c r="K22" s="280">
        <v>-2.1</v>
      </c>
      <c r="L22" s="2"/>
      <c r="M22" s="555"/>
      <c r="N22" s="2"/>
    </row>
    <row r="23" spans="2:14" ht="15" customHeight="1">
      <c r="B23" s="523" t="s">
        <v>505</v>
      </c>
      <c r="C23" s="526" t="s">
        <v>189</v>
      </c>
      <c r="D23" s="307">
        <v>175.1</v>
      </c>
      <c r="E23" s="280">
        <v>-8.9</v>
      </c>
      <c r="F23" s="308">
        <v>147.6</v>
      </c>
      <c r="G23" s="280">
        <v>-8.9</v>
      </c>
      <c r="H23" s="308">
        <v>27.5</v>
      </c>
      <c r="I23" s="280">
        <v>-9.2</v>
      </c>
      <c r="J23" s="280">
        <v>21</v>
      </c>
      <c r="K23" s="280">
        <v>-0.8999999999999986</v>
      </c>
      <c r="L23" s="2"/>
      <c r="M23" s="555"/>
      <c r="N23" s="2"/>
    </row>
    <row r="24" spans="2:14" ht="15" customHeight="1">
      <c r="B24" s="523" t="s">
        <v>506</v>
      </c>
      <c r="C24" s="526" t="s">
        <v>196</v>
      </c>
      <c r="D24" s="307">
        <v>135.6</v>
      </c>
      <c r="E24" s="280">
        <v>-4.5</v>
      </c>
      <c r="F24" s="308">
        <v>129.5</v>
      </c>
      <c r="G24" s="300">
        <v>-3.8</v>
      </c>
      <c r="H24" s="308">
        <v>6.1</v>
      </c>
      <c r="I24" s="300">
        <v>-17.8</v>
      </c>
      <c r="J24" s="300">
        <v>19.4</v>
      </c>
      <c r="K24" s="300">
        <v>-0.20000000000000284</v>
      </c>
      <c r="L24" s="2"/>
      <c r="M24" s="555"/>
      <c r="N24" s="2"/>
    </row>
    <row r="25" spans="2:14" ht="15" customHeight="1">
      <c r="B25" s="523" t="s">
        <v>507</v>
      </c>
      <c r="C25" s="526" t="s">
        <v>197</v>
      </c>
      <c r="D25" s="309">
        <v>149.3</v>
      </c>
      <c r="E25" s="300">
        <v>0.1</v>
      </c>
      <c r="F25" s="310">
        <v>137</v>
      </c>
      <c r="G25" s="300">
        <v>-1.1</v>
      </c>
      <c r="H25" s="310">
        <v>12.3</v>
      </c>
      <c r="I25" s="300">
        <v>17.7</v>
      </c>
      <c r="J25" s="300">
        <v>19.4</v>
      </c>
      <c r="K25" s="300">
        <v>0.09999999999999787</v>
      </c>
      <c r="L25" s="2"/>
      <c r="M25" s="555"/>
      <c r="N25" s="2"/>
    </row>
    <row r="26" spans="2:14" ht="15" customHeight="1">
      <c r="B26" s="523" t="s">
        <v>508</v>
      </c>
      <c r="C26" s="526" t="s">
        <v>188</v>
      </c>
      <c r="D26" s="309">
        <v>155.5</v>
      </c>
      <c r="E26" s="300">
        <v>-7.5</v>
      </c>
      <c r="F26" s="310">
        <v>144.2</v>
      </c>
      <c r="G26" s="300">
        <v>-8.8</v>
      </c>
      <c r="H26" s="310">
        <v>11.3</v>
      </c>
      <c r="I26" s="300">
        <v>11.5</v>
      </c>
      <c r="J26" s="300">
        <v>19.6</v>
      </c>
      <c r="K26" s="300">
        <v>-1.5</v>
      </c>
      <c r="L26" s="2"/>
      <c r="M26" s="555"/>
      <c r="N26" s="2"/>
    </row>
    <row r="27" spans="2:14" ht="15" customHeight="1">
      <c r="B27" s="523" t="s">
        <v>509</v>
      </c>
      <c r="C27" s="526" t="s">
        <v>187</v>
      </c>
      <c r="D27" s="309">
        <v>158.2</v>
      </c>
      <c r="E27" s="300">
        <v>-3.2</v>
      </c>
      <c r="F27" s="310">
        <v>148.6</v>
      </c>
      <c r="G27" s="300">
        <v>-2.2</v>
      </c>
      <c r="H27" s="310">
        <v>9.6</v>
      </c>
      <c r="I27" s="300">
        <v>-16.8</v>
      </c>
      <c r="J27" s="300">
        <v>20.3</v>
      </c>
      <c r="K27" s="300">
        <v>-0.5</v>
      </c>
      <c r="L27" s="2"/>
      <c r="M27" s="555"/>
      <c r="N27" s="2"/>
    </row>
    <row r="28" spans="2:14" ht="15" customHeight="1">
      <c r="B28" s="523" t="s">
        <v>510</v>
      </c>
      <c r="C28" s="526" t="s">
        <v>186</v>
      </c>
      <c r="D28" s="309">
        <v>102.6</v>
      </c>
      <c r="E28" s="300">
        <v>-2.9</v>
      </c>
      <c r="F28" s="310">
        <v>97.6</v>
      </c>
      <c r="G28" s="300">
        <v>-2.1</v>
      </c>
      <c r="H28" s="310">
        <v>5</v>
      </c>
      <c r="I28" s="300">
        <v>-14.6</v>
      </c>
      <c r="J28" s="300">
        <v>16</v>
      </c>
      <c r="K28" s="300">
        <v>-0.1999999999999993</v>
      </c>
      <c r="L28" s="2"/>
      <c r="M28" s="555"/>
      <c r="N28" s="2"/>
    </row>
    <row r="29" spans="2:14" ht="15" customHeight="1">
      <c r="B29" s="523" t="s">
        <v>511</v>
      </c>
      <c r="C29" s="526" t="s">
        <v>185</v>
      </c>
      <c r="D29" s="309">
        <v>133</v>
      </c>
      <c r="E29" s="300">
        <v>2.3</v>
      </c>
      <c r="F29" s="310">
        <v>125.9</v>
      </c>
      <c r="G29" s="300">
        <v>1.5</v>
      </c>
      <c r="H29" s="310">
        <v>7.1</v>
      </c>
      <c r="I29" s="300">
        <v>17.3</v>
      </c>
      <c r="J29" s="300">
        <v>18.1</v>
      </c>
      <c r="K29" s="300">
        <v>-0.29999999999999716</v>
      </c>
      <c r="L29" s="2"/>
      <c r="M29" s="555"/>
      <c r="N29" s="2"/>
    </row>
    <row r="30" spans="2:14" ht="15" customHeight="1">
      <c r="B30" s="523" t="s">
        <v>512</v>
      </c>
      <c r="C30" s="526" t="s">
        <v>178</v>
      </c>
      <c r="D30" s="309">
        <v>152</v>
      </c>
      <c r="E30" s="300">
        <v>-1.4</v>
      </c>
      <c r="F30" s="310">
        <v>123.1</v>
      </c>
      <c r="G30" s="300">
        <v>-6.3</v>
      </c>
      <c r="H30" s="310">
        <v>28.9</v>
      </c>
      <c r="I30" s="300">
        <v>27.1</v>
      </c>
      <c r="J30" s="300">
        <v>17.7</v>
      </c>
      <c r="K30" s="300">
        <v>-0.5</v>
      </c>
      <c r="L30" s="2"/>
      <c r="M30" s="555"/>
      <c r="N30" s="2"/>
    </row>
    <row r="31" spans="2:14" ht="15" customHeight="1">
      <c r="B31" s="523" t="s">
        <v>513</v>
      </c>
      <c r="C31" s="526" t="s">
        <v>174</v>
      </c>
      <c r="D31" s="309">
        <v>145.8</v>
      </c>
      <c r="E31" s="300">
        <v>-2.3</v>
      </c>
      <c r="F31" s="310">
        <v>139.8</v>
      </c>
      <c r="G31" s="300">
        <v>-2.1</v>
      </c>
      <c r="H31" s="310">
        <v>6</v>
      </c>
      <c r="I31" s="300">
        <v>-6.6</v>
      </c>
      <c r="J31" s="300">
        <v>19</v>
      </c>
      <c r="K31" s="300">
        <v>-0.6999999999999993</v>
      </c>
      <c r="L31" s="2"/>
      <c r="M31" s="555"/>
      <c r="N31" s="2"/>
    </row>
    <row r="32" spans="2:14" ht="15" customHeight="1">
      <c r="B32" s="523" t="s">
        <v>514</v>
      </c>
      <c r="C32" s="526" t="s">
        <v>172</v>
      </c>
      <c r="D32" s="309">
        <v>154.2</v>
      </c>
      <c r="E32" s="300">
        <v>1.8</v>
      </c>
      <c r="F32" s="310">
        <v>147.8</v>
      </c>
      <c r="G32" s="300">
        <v>1.5</v>
      </c>
      <c r="H32" s="310">
        <v>6.4</v>
      </c>
      <c r="I32" s="300">
        <v>5.2</v>
      </c>
      <c r="J32" s="300">
        <v>19.3</v>
      </c>
      <c r="K32" s="300">
        <v>0.3000000000000007</v>
      </c>
      <c r="L32" s="2"/>
      <c r="M32" s="555"/>
      <c r="N32" s="2"/>
    </row>
    <row r="33" spans="2:14" ht="15" customHeight="1">
      <c r="B33" s="528" t="s">
        <v>515</v>
      </c>
      <c r="C33" s="530" t="s">
        <v>173</v>
      </c>
      <c r="D33" s="311">
        <v>142.5</v>
      </c>
      <c r="E33" s="312">
        <v>-3.2</v>
      </c>
      <c r="F33" s="313">
        <v>134.4</v>
      </c>
      <c r="G33" s="312">
        <v>-1.9</v>
      </c>
      <c r="H33" s="313">
        <v>8.1</v>
      </c>
      <c r="I33" s="312">
        <v>-20.3</v>
      </c>
      <c r="J33" s="312">
        <v>19.4</v>
      </c>
      <c r="K33" s="312">
        <v>-0.6000000000000014</v>
      </c>
      <c r="L33" s="2"/>
      <c r="M33" s="555"/>
      <c r="N33" s="2"/>
    </row>
    <row r="34" spans="3:14" ht="13.5">
      <c r="C34" s="26"/>
      <c r="J34" s="125"/>
      <c r="K34" s="125"/>
      <c r="L34" s="546"/>
      <c r="M34" s="546"/>
      <c r="N34" s="546"/>
    </row>
    <row r="35" spans="1:14" ht="17.25">
      <c r="A35" s="195" t="s">
        <v>101</v>
      </c>
      <c r="B35" s="195"/>
      <c r="E35" s="12"/>
      <c r="F35" s="12"/>
      <c r="G35" s="12"/>
      <c r="H35" s="12"/>
      <c r="I35" s="12"/>
      <c r="J35" s="12"/>
      <c r="K35" s="12"/>
      <c r="L35" s="182"/>
      <c r="M35" s="551"/>
      <c r="N35" s="551"/>
    </row>
    <row r="36" spans="1:14" ht="14.25" customHeight="1">
      <c r="A36" s="195"/>
      <c r="B36" s="195"/>
      <c r="E36" s="12"/>
      <c r="F36" s="12"/>
      <c r="G36" s="12"/>
      <c r="H36" s="12"/>
      <c r="I36" s="12"/>
      <c r="J36" s="12"/>
      <c r="K36" s="12"/>
      <c r="L36" s="182"/>
      <c r="M36" s="551"/>
      <c r="N36" s="551"/>
    </row>
    <row r="37" spans="3:14" ht="15" customHeight="1">
      <c r="C37" s="620" t="s">
        <v>50</v>
      </c>
      <c r="D37" s="620"/>
      <c r="E37" s="620"/>
      <c r="F37" s="620"/>
      <c r="G37" s="620"/>
      <c r="H37" s="620"/>
      <c r="I37" s="620"/>
      <c r="J37" s="620"/>
      <c r="K37" s="620"/>
      <c r="L37" s="547"/>
      <c r="M37" s="547"/>
      <c r="N37" s="547"/>
    </row>
    <row r="38" spans="3:14" ht="15" customHeight="1">
      <c r="C38" s="620"/>
      <c r="D38" s="620"/>
      <c r="E38" s="620"/>
      <c r="F38" s="620"/>
      <c r="G38" s="620"/>
      <c r="H38" s="620"/>
      <c r="I38" s="620"/>
      <c r="J38" s="620"/>
      <c r="K38" s="620"/>
      <c r="L38" s="547"/>
      <c r="M38" s="547"/>
      <c r="N38" s="547"/>
    </row>
    <row r="39" spans="3:14" ht="15" customHeight="1">
      <c r="C39" s="627" t="s">
        <v>51</v>
      </c>
      <c r="D39" s="627"/>
      <c r="E39" s="627"/>
      <c r="F39" s="627"/>
      <c r="G39" s="627"/>
      <c r="H39" s="627"/>
      <c r="I39" s="627"/>
      <c r="J39" s="627"/>
      <c r="K39" s="627"/>
      <c r="L39" s="538"/>
      <c r="M39" s="538"/>
      <c r="N39" s="538"/>
    </row>
    <row r="40" spans="3:14" ht="15" customHeight="1">
      <c r="C40" s="627"/>
      <c r="D40" s="627"/>
      <c r="E40" s="627"/>
      <c r="F40" s="627"/>
      <c r="G40" s="627"/>
      <c r="H40" s="627"/>
      <c r="I40" s="627"/>
      <c r="J40" s="627"/>
      <c r="K40" s="627"/>
      <c r="L40" s="538"/>
      <c r="M40" s="538"/>
      <c r="N40" s="538"/>
    </row>
    <row r="41" spans="3:14" ht="15" customHeight="1">
      <c r="C41" s="627"/>
      <c r="D41" s="627"/>
      <c r="E41" s="627"/>
      <c r="F41" s="627"/>
      <c r="G41" s="627"/>
      <c r="H41" s="627"/>
      <c r="I41" s="627"/>
      <c r="J41" s="627"/>
      <c r="K41" s="627"/>
      <c r="L41" s="538"/>
      <c r="M41" s="538"/>
      <c r="N41" s="538"/>
    </row>
    <row r="42" spans="3:14" ht="15" customHeight="1">
      <c r="C42" s="627" t="s">
        <v>52</v>
      </c>
      <c r="D42" s="627"/>
      <c r="E42" s="627"/>
      <c r="F42" s="627"/>
      <c r="G42" s="627"/>
      <c r="H42" s="627"/>
      <c r="I42" s="627"/>
      <c r="J42" s="627"/>
      <c r="K42" s="627"/>
      <c r="L42" s="538"/>
      <c r="M42" s="538"/>
      <c r="N42" s="538"/>
    </row>
    <row r="43" spans="3:14" ht="15" customHeight="1">
      <c r="C43" s="627"/>
      <c r="D43" s="627"/>
      <c r="E43" s="627"/>
      <c r="F43" s="627"/>
      <c r="G43" s="627"/>
      <c r="H43" s="627"/>
      <c r="I43" s="627"/>
      <c r="J43" s="627"/>
      <c r="K43" s="627"/>
      <c r="L43" s="538"/>
      <c r="M43" s="538"/>
      <c r="N43" s="538"/>
    </row>
    <row r="44" spans="3:14" ht="13.5" customHeight="1">
      <c r="C44" s="14"/>
      <c r="D44" s="14"/>
      <c r="E44" s="14"/>
      <c r="F44" s="14"/>
      <c r="G44" s="14"/>
      <c r="H44" s="14"/>
      <c r="I44" s="14"/>
      <c r="J44" s="14"/>
      <c r="K44" s="14"/>
      <c r="L44" s="551"/>
      <c r="M44" s="551"/>
      <c r="N44" s="551"/>
    </row>
    <row r="45" spans="3:14" s="12" customFormat="1" ht="14.25" customHeight="1">
      <c r="C45" s="287" t="s">
        <v>812</v>
      </c>
      <c r="K45" s="244" t="s">
        <v>200</v>
      </c>
      <c r="L45" s="182"/>
      <c r="M45" s="2"/>
      <c r="N45" s="182"/>
    </row>
    <row r="46" spans="2:14" ht="8.25" customHeight="1">
      <c r="B46" s="640" t="s">
        <v>793</v>
      </c>
      <c r="C46" s="641"/>
      <c r="D46" s="628" t="s">
        <v>285</v>
      </c>
      <c r="E46" s="629"/>
      <c r="F46" s="275"/>
      <c r="G46" s="252"/>
      <c r="H46" s="275"/>
      <c r="I46" s="252"/>
      <c r="J46" s="632" t="s">
        <v>103</v>
      </c>
      <c r="K46" s="633"/>
      <c r="L46" s="2"/>
      <c r="M46" s="2"/>
      <c r="N46" s="2"/>
    </row>
    <row r="47" spans="2:14" ht="13.5" customHeight="1">
      <c r="B47" s="642"/>
      <c r="C47" s="643"/>
      <c r="D47" s="630"/>
      <c r="E47" s="631"/>
      <c r="F47" s="628" t="s">
        <v>337</v>
      </c>
      <c r="G47" s="639"/>
      <c r="H47" s="628" t="s">
        <v>286</v>
      </c>
      <c r="I47" s="639"/>
      <c r="J47" s="634"/>
      <c r="K47" s="635"/>
      <c r="L47" s="2"/>
      <c r="M47" s="540"/>
      <c r="N47" s="2"/>
    </row>
    <row r="48" spans="2:14" s="6" customFormat="1" ht="24.75" customHeight="1">
      <c r="B48" s="644"/>
      <c r="C48" s="645"/>
      <c r="D48" s="254"/>
      <c r="E48" s="268" t="s">
        <v>791</v>
      </c>
      <c r="F48" s="254"/>
      <c r="G48" s="268" t="s">
        <v>791</v>
      </c>
      <c r="H48" s="254"/>
      <c r="I48" s="268" t="s">
        <v>791</v>
      </c>
      <c r="J48" s="262"/>
      <c r="K48" s="268" t="s">
        <v>795</v>
      </c>
      <c r="L48" s="552"/>
      <c r="M48" s="553"/>
      <c r="N48" s="552"/>
    </row>
    <row r="49" spans="2:14" s="9" customFormat="1" ht="11.25">
      <c r="B49" s="524"/>
      <c r="C49" s="525"/>
      <c r="D49" s="273" t="s">
        <v>182</v>
      </c>
      <c r="E49" s="274" t="s">
        <v>198</v>
      </c>
      <c r="F49" s="274" t="s">
        <v>182</v>
      </c>
      <c r="G49" s="274" t="s">
        <v>198</v>
      </c>
      <c r="H49" s="274" t="s">
        <v>182</v>
      </c>
      <c r="I49" s="274" t="s">
        <v>198</v>
      </c>
      <c r="J49" s="274" t="s">
        <v>104</v>
      </c>
      <c r="K49" s="274" t="s">
        <v>104</v>
      </c>
      <c r="L49" s="8"/>
      <c r="M49" s="554"/>
      <c r="N49" s="8"/>
    </row>
    <row r="50" spans="2:14" ht="15" customHeight="1">
      <c r="B50" s="523" t="s">
        <v>500</v>
      </c>
      <c r="C50" s="526" t="s">
        <v>175</v>
      </c>
      <c r="D50" s="302">
        <v>159.2</v>
      </c>
      <c r="E50" s="280">
        <v>-1.1</v>
      </c>
      <c r="F50" s="303">
        <v>143.8</v>
      </c>
      <c r="G50" s="280">
        <v>-1.3</v>
      </c>
      <c r="H50" s="303">
        <v>15.4</v>
      </c>
      <c r="I50" s="280">
        <v>0</v>
      </c>
      <c r="J50" s="303">
        <v>19.7</v>
      </c>
      <c r="K50" s="280">
        <v>-0.3000000000000007</v>
      </c>
      <c r="L50" s="2"/>
      <c r="M50" s="555"/>
      <c r="N50" s="2"/>
    </row>
    <row r="51" spans="2:14" ht="15" customHeight="1">
      <c r="B51" s="523" t="s">
        <v>501</v>
      </c>
      <c r="C51" s="526" t="s">
        <v>176</v>
      </c>
      <c r="D51" s="302">
        <v>184.4</v>
      </c>
      <c r="E51" s="280">
        <v>4.2</v>
      </c>
      <c r="F51" s="303">
        <v>171</v>
      </c>
      <c r="G51" s="280">
        <v>7.1</v>
      </c>
      <c r="H51" s="303">
        <v>13.4</v>
      </c>
      <c r="I51" s="280">
        <v>-22.3</v>
      </c>
      <c r="J51" s="303">
        <v>23.2</v>
      </c>
      <c r="K51" s="280">
        <v>0.8000000000000007</v>
      </c>
      <c r="L51" s="2"/>
      <c r="M51" s="555"/>
      <c r="N51" s="2"/>
    </row>
    <row r="52" spans="2:14" ht="15" customHeight="1">
      <c r="B52" s="523" t="s">
        <v>502</v>
      </c>
      <c r="C52" s="526" t="s">
        <v>177</v>
      </c>
      <c r="D52" s="302">
        <v>178</v>
      </c>
      <c r="E52" s="280">
        <v>-0.3</v>
      </c>
      <c r="F52" s="303">
        <v>157.9</v>
      </c>
      <c r="G52" s="280">
        <v>-0.9</v>
      </c>
      <c r="H52" s="303">
        <v>20.1</v>
      </c>
      <c r="I52" s="280">
        <v>5</v>
      </c>
      <c r="J52" s="280">
        <v>20.5</v>
      </c>
      <c r="K52" s="280">
        <v>-0.1999999999999993</v>
      </c>
      <c r="L52" s="2"/>
      <c r="M52" s="555"/>
      <c r="N52" s="2"/>
    </row>
    <row r="53" spans="2:14" ht="15" customHeight="1">
      <c r="B53" s="523" t="s">
        <v>503</v>
      </c>
      <c r="C53" s="526" t="s">
        <v>190</v>
      </c>
      <c r="D53" s="302">
        <v>155.8</v>
      </c>
      <c r="E53" s="280">
        <v>4.5</v>
      </c>
      <c r="F53" s="303">
        <v>144.1</v>
      </c>
      <c r="G53" s="280">
        <v>4.5</v>
      </c>
      <c r="H53" s="303">
        <v>11.7</v>
      </c>
      <c r="I53" s="280">
        <v>3.1</v>
      </c>
      <c r="J53" s="280">
        <v>19.2</v>
      </c>
      <c r="K53" s="280">
        <v>0.8000000000000007</v>
      </c>
      <c r="L53" s="2"/>
      <c r="M53" s="555"/>
      <c r="N53" s="2"/>
    </row>
    <row r="54" spans="2:14" ht="15" customHeight="1">
      <c r="B54" s="523" t="s">
        <v>504</v>
      </c>
      <c r="C54" s="526" t="s">
        <v>171</v>
      </c>
      <c r="D54" s="302">
        <v>155.7</v>
      </c>
      <c r="E54" s="280">
        <v>-0.9</v>
      </c>
      <c r="F54" s="303">
        <v>144.6</v>
      </c>
      <c r="G54" s="280">
        <v>-0.8</v>
      </c>
      <c r="H54" s="303">
        <v>11.1</v>
      </c>
      <c r="I54" s="280">
        <v>-4.2</v>
      </c>
      <c r="J54" s="280">
        <v>19.8</v>
      </c>
      <c r="K54" s="280">
        <v>-0.3000000000000007</v>
      </c>
      <c r="L54" s="2"/>
      <c r="M54" s="555"/>
      <c r="N54" s="2"/>
    </row>
    <row r="55" spans="2:14" ht="15" customHeight="1">
      <c r="B55" s="523" t="s">
        <v>505</v>
      </c>
      <c r="C55" s="526" t="s">
        <v>189</v>
      </c>
      <c r="D55" s="302">
        <v>181.8</v>
      </c>
      <c r="E55" s="280">
        <v>-3</v>
      </c>
      <c r="F55" s="303">
        <v>150.6</v>
      </c>
      <c r="G55" s="280">
        <v>-3</v>
      </c>
      <c r="H55" s="303">
        <v>31.2</v>
      </c>
      <c r="I55" s="280">
        <v>-2.8</v>
      </c>
      <c r="J55" s="280">
        <v>21.3</v>
      </c>
      <c r="K55" s="280">
        <v>-0.09999999999999787</v>
      </c>
      <c r="L55" s="2"/>
      <c r="M55" s="555"/>
      <c r="N55" s="2"/>
    </row>
    <row r="56" spans="2:14" ht="15" customHeight="1">
      <c r="B56" s="523" t="s">
        <v>506</v>
      </c>
      <c r="C56" s="526" t="s">
        <v>196</v>
      </c>
      <c r="D56" s="302">
        <v>135.9</v>
      </c>
      <c r="E56" s="280">
        <v>-2.7</v>
      </c>
      <c r="F56" s="303">
        <v>129.2</v>
      </c>
      <c r="G56" s="280">
        <v>-2</v>
      </c>
      <c r="H56" s="303">
        <v>6.7</v>
      </c>
      <c r="I56" s="280">
        <v>-14.1</v>
      </c>
      <c r="J56" s="280">
        <v>19.4</v>
      </c>
      <c r="K56" s="280">
        <v>-0.5</v>
      </c>
      <c r="L56" s="2"/>
      <c r="M56" s="555"/>
      <c r="N56" s="2"/>
    </row>
    <row r="57" spans="2:14" ht="15" customHeight="1">
      <c r="B57" s="523" t="s">
        <v>507</v>
      </c>
      <c r="C57" s="526" t="s">
        <v>197</v>
      </c>
      <c r="D57" s="302">
        <v>140.6</v>
      </c>
      <c r="E57" s="280">
        <v>-7.6</v>
      </c>
      <c r="F57" s="303">
        <v>131</v>
      </c>
      <c r="G57" s="280">
        <v>-4.5</v>
      </c>
      <c r="H57" s="303">
        <v>9.6</v>
      </c>
      <c r="I57" s="280">
        <v>-34.9</v>
      </c>
      <c r="J57" s="280">
        <v>18.4</v>
      </c>
      <c r="K57" s="280">
        <v>-0.8000000000000007</v>
      </c>
      <c r="L57" s="2"/>
      <c r="M57" s="555"/>
      <c r="N57" s="2"/>
    </row>
    <row r="58" spans="2:14" ht="15" customHeight="1">
      <c r="B58" s="523" t="s">
        <v>508</v>
      </c>
      <c r="C58" s="526" t="s">
        <v>188</v>
      </c>
      <c r="D58" s="302">
        <v>161.3</v>
      </c>
      <c r="E58" s="280">
        <v>1</v>
      </c>
      <c r="F58" s="304">
        <v>148</v>
      </c>
      <c r="G58" s="280">
        <v>0.8</v>
      </c>
      <c r="H58" s="304">
        <v>13.3</v>
      </c>
      <c r="I58" s="280">
        <v>4.1</v>
      </c>
      <c r="J58" s="280">
        <v>20.2</v>
      </c>
      <c r="K58" s="280">
        <v>-0.1999999999999993</v>
      </c>
      <c r="L58" s="2"/>
      <c r="M58" s="555"/>
      <c r="N58" s="2"/>
    </row>
    <row r="59" spans="2:14" ht="15" customHeight="1">
      <c r="B59" s="523" t="s">
        <v>509</v>
      </c>
      <c r="C59" s="526" t="s">
        <v>187</v>
      </c>
      <c r="D59" s="302">
        <v>167.2</v>
      </c>
      <c r="E59" s="280">
        <v>-1.4</v>
      </c>
      <c r="F59" s="304">
        <v>156.1</v>
      </c>
      <c r="G59" s="280">
        <v>0.5</v>
      </c>
      <c r="H59" s="304">
        <v>11.1</v>
      </c>
      <c r="I59" s="280">
        <v>-21.3</v>
      </c>
      <c r="J59" s="280">
        <v>20.9</v>
      </c>
      <c r="K59" s="280">
        <v>0.29999999999999716</v>
      </c>
      <c r="L59" s="2"/>
      <c r="M59" s="555"/>
      <c r="N59" s="2"/>
    </row>
    <row r="60" spans="2:14" ht="15" customHeight="1">
      <c r="B60" s="523" t="s">
        <v>510</v>
      </c>
      <c r="C60" s="526" t="s">
        <v>186</v>
      </c>
      <c r="D60" s="302">
        <v>111.4</v>
      </c>
      <c r="E60" s="280">
        <v>-5.8</v>
      </c>
      <c r="F60" s="304">
        <v>105.3</v>
      </c>
      <c r="G60" s="280">
        <v>-5</v>
      </c>
      <c r="H60" s="304">
        <v>6.1</v>
      </c>
      <c r="I60" s="280">
        <v>-19.8</v>
      </c>
      <c r="J60" s="280">
        <v>17.2</v>
      </c>
      <c r="K60" s="280">
        <v>-0.5</v>
      </c>
      <c r="L60" s="2"/>
      <c r="M60" s="555"/>
      <c r="N60" s="2"/>
    </row>
    <row r="61" spans="2:14" ht="15" customHeight="1">
      <c r="B61" s="523" t="s">
        <v>511</v>
      </c>
      <c r="C61" s="526" t="s">
        <v>185</v>
      </c>
      <c r="D61" s="302">
        <v>132.5</v>
      </c>
      <c r="E61" s="280">
        <v>-1.1</v>
      </c>
      <c r="F61" s="304">
        <v>126.3</v>
      </c>
      <c r="G61" s="280">
        <v>-0.3</v>
      </c>
      <c r="H61" s="304">
        <v>6.2</v>
      </c>
      <c r="I61" s="280">
        <v>-13.7</v>
      </c>
      <c r="J61" s="280">
        <v>18.1</v>
      </c>
      <c r="K61" s="280">
        <v>0</v>
      </c>
      <c r="L61" s="2"/>
      <c r="M61" s="555"/>
      <c r="N61" s="2"/>
    </row>
    <row r="62" spans="2:14" ht="15" customHeight="1">
      <c r="B62" s="523" t="s">
        <v>512</v>
      </c>
      <c r="C62" s="526" t="s">
        <v>178</v>
      </c>
      <c r="D62" s="302">
        <v>167.9</v>
      </c>
      <c r="E62" s="280">
        <v>1.2</v>
      </c>
      <c r="F62" s="304">
        <v>127.6</v>
      </c>
      <c r="G62" s="280">
        <v>-4.8</v>
      </c>
      <c r="H62" s="304">
        <v>40.3</v>
      </c>
      <c r="I62" s="280">
        <v>27</v>
      </c>
      <c r="J62" s="280">
        <v>17.8</v>
      </c>
      <c r="K62" s="280">
        <v>-0.5</v>
      </c>
      <c r="L62" s="2"/>
      <c r="M62" s="555"/>
      <c r="N62" s="2"/>
    </row>
    <row r="63" spans="2:14" ht="15" customHeight="1">
      <c r="B63" s="523" t="s">
        <v>513</v>
      </c>
      <c r="C63" s="526" t="s">
        <v>174</v>
      </c>
      <c r="D63" s="302">
        <v>151.8</v>
      </c>
      <c r="E63" s="280">
        <v>-1.5</v>
      </c>
      <c r="F63" s="304">
        <v>145.6</v>
      </c>
      <c r="G63" s="280">
        <v>-1.1</v>
      </c>
      <c r="H63" s="304">
        <v>6.2</v>
      </c>
      <c r="I63" s="280">
        <v>-10.1</v>
      </c>
      <c r="J63" s="280">
        <v>19.2</v>
      </c>
      <c r="K63" s="280">
        <v>-0.5</v>
      </c>
      <c r="L63" s="2"/>
      <c r="M63" s="555"/>
      <c r="N63" s="2"/>
    </row>
    <row r="64" spans="2:14" ht="15" customHeight="1">
      <c r="B64" s="523" t="s">
        <v>514</v>
      </c>
      <c r="C64" s="526" t="s">
        <v>172</v>
      </c>
      <c r="D64" s="302">
        <v>162.2</v>
      </c>
      <c r="E64" s="280">
        <v>2.2</v>
      </c>
      <c r="F64" s="304">
        <v>153.2</v>
      </c>
      <c r="G64" s="280">
        <v>2.4</v>
      </c>
      <c r="H64" s="304">
        <v>9</v>
      </c>
      <c r="I64" s="280">
        <v>-0.3</v>
      </c>
      <c r="J64" s="280">
        <v>20.4</v>
      </c>
      <c r="K64" s="280">
        <v>0</v>
      </c>
      <c r="L64" s="2"/>
      <c r="M64" s="555"/>
      <c r="N64" s="2"/>
    </row>
    <row r="65" spans="2:14" ht="15" customHeight="1">
      <c r="B65" s="528" t="s">
        <v>515</v>
      </c>
      <c r="C65" s="530" t="s">
        <v>173</v>
      </c>
      <c r="D65" s="305">
        <v>128.4</v>
      </c>
      <c r="E65" s="283">
        <v>-3.3</v>
      </c>
      <c r="F65" s="306">
        <v>123.1</v>
      </c>
      <c r="G65" s="283">
        <v>-2.1</v>
      </c>
      <c r="H65" s="306">
        <v>5.3</v>
      </c>
      <c r="I65" s="283">
        <v>-26.9</v>
      </c>
      <c r="J65" s="283">
        <v>18.6</v>
      </c>
      <c r="K65" s="283">
        <v>-0.3999999999999986</v>
      </c>
      <c r="L65" s="2"/>
      <c r="M65" s="555"/>
      <c r="N65" s="2"/>
    </row>
    <row r="66" spans="3:14" ht="13.5">
      <c r="C66" s="26"/>
      <c r="L66" s="2"/>
      <c r="M66" s="2"/>
      <c r="N66" s="2"/>
    </row>
    <row r="67" spans="3:14" ht="13.5">
      <c r="C67" s="2"/>
      <c r="D67" s="2"/>
      <c r="E67" s="2"/>
      <c r="G67" s="2"/>
      <c r="H67" s="2"/>
      <c r="I67" s="2"/>
      <c r="L67" s="2"/>
      <c r="M67" s="2"/>
      <c r="N67" s="2"/>
    </row>
    <row r="68" spans="6:14" ht="13.5">
      <c r="F68" s="245" t="s">
        <v>816</v>
      </c>
      <c r="L68" s="2"/>
      <c r="M68" s="2"/>
      <c r="N68" s="2"/>
    </row>
    <row r="69" spans="12:14" ht="13.5">
      <c r="L69" s="2"/>
      <c r="M69" s="2"/>
      <c r="N69" s="2"/>
    </row>
    <row r="70" spans="12:14" ht="13.5">
      <c r="L70" s="2"/>
      <c r="M70" s="2"/>
      <c r="N70" s="2"/>
    </row>
    <row r="71" spans="12:14" ht="13.5">
      <c r="L71" s="2"/>
      <c r="M71" s="2"/>
      <c r="N71" s="2"/>
    </row>
    <row r="72" spans="12:14" ht="13.5">
      <c r="L72" s="2"/>
      <c r="M72" s="2"/>
      <c r="N72" s="2"/>
    </row>
    <row r="73" spans="12:14" ht="13.5">
      <c r="L73" s="2"/>
      <c r="M73" s="2"/>
      <c r="N73" s="2"/>
    </row>
    <row r="74" spans="12:14" ht="13.5">
      <c r="L74" s="2"/>
      <c r="M74" s="2"/>
      <c r="N74" s="2"/>
    </row>
    <row r="75" spans="12:14" ht="13.5">
      <c r="L75" s="2"/>
      <c r="M75" s="2"/>
      <c r="N75" s="2"/>
    </row>
    <row r="76" spans="12:14" ht="13.5">
      <c r="L76" s="2"/>
      <c r="M76" s="2"/>
      <c r="N76" s="2"/>
    </row>
    <row r="77" spans="12:14" ht="13.5">
      <c r="L77" s="2"/>
      <c r="M77" s="2"/>
      <c r="N77" s="2"/>
    </row>
    <row r="78" spans="12:14" ht="13.5">
      <c r="L78" s="2"/>
      <c r="M78" s="2"/>
      <c r="N78" s="2"/>
    </row>
    <row r="79" spans="12:14" ht="13.5">
      <c r="L79" s="2"/>
      <c r="M79" s="2"/>
      <c r="N79" s="2"/>
    </row>
    <row r="80" spans="12:14" ht="13.5">
      <c r="L80" s="2"/>
      <c r="M80" s="2"/>
      <c r="N80" s="2"/>
    </row>
    <row r="81" spans="12:14" ht="13.5">
      <c r="L81" s="2"/>
      <c r="M81" s="2"/>
      <c r="N81" s="2"/>
    </row>
    <row r="82" spans="12:14" ht="13.5">
      <c r="L82" s="2"/>
      <c r="M82" s="2"/>
      <c r="N82" s="2"/>
    </row>
    <row r="83" spans="12:14" ht="13.5">
      <c r="L83" s="2"/>
      <c r="M83" s="2"/>
      <c r="N83" s="2"/>
    </row>
    <row r="84" spans="12:14" ht="13.5">
      <c r="L84" s="2"/>
      <c r="M84" s="2"/>
      <c r="N84" s="2"/>
    </row>
    <row r="85" spans="12:14" ht="13.5">
      <c r="L85" s="2"/>
      <c r="M85" s="2"/>
      <c r="N85" s="2"/>
    </row>
    <row r="86" spans="12:14" ht="13.5">
      <c r="L86" s="2"/>
      <c r="M86" s="2"/>
      <c r="N86" s="2"/>
    </row>
    <row r="87" spans="12:14" ht="13.5">
      <c r="L87" s="2"/>
      <c r="M87" s="2"/>
      <c r="N87" s="2"/>
    </row>
    <row r="88" spans="12:14" ht="13.5">
      <c r="L88" s="2"/>
      <c r="M88" s="2"/>
      <c r="N88" s="2"/>
    </row>
    <row r="89" spans="12:14" ht="13.5">
      <c r="L89" s="2"/>
      <c r="M89" s="2"/>
      <c r="N89" s="2"/>
    </row>
    <row r="90" spans="12:14" ht="13.5">
      <c r="L90" s="2"/>
      <c r="M90" s="2"/>
      <c r="N90" s="2"/>
    </row>
    <row r="97" ht="13.5">
      <c r="F97" s="245"/>
    </row>
  </sheetData>
  <sheetProtection/>
  <mergeCells count="16">
    <mergeCell ref="C5:K6"/>
    <mergeCell ref="C7:K9"/>
    <mergeCell ref="C10:K11"/>
    <mergeCell ref="J14:K15"/>
    <mergeCell ref="D14:E15"/>
    <mergeCell ref="F15:G15"/>
    <mergeCell ref="H15:I15"/>
    <mergeCell ref="B14:C16"/>
    <mergeCell ref="C37:K38"/>
    <mergeCell ref="C39:K41"/>
    <mergeCell ref="C42:K43"/>
    <mergeCell ref="D46:E47"/>
    <mergeCell ref="J46:K47"/>
    <mergeCell ref="F47:G47"/>
    <mergeCell ref="H47:I47"/>
    <mergeCell ref="B46:C48"/>
  </mergeCells>
  <printOptions/>
  <pageMargins left="0.5118110236220472" right="0.35433070866141736" top="0.3937007874015748" bottom="0.2755905511811024" header="0.2362204724409449" footer="0.35433070866141736"/>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indexed="12"/>
  </sheetPr>
  <dimension ref="A1:M92"/>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9.19921875" style="1" customWidth="1"/>
    <col min="4" max="4" width="11.8984375" style="1" customWidth="1"/>
    <col min="5" max="5" width="8.3984375" style="1" customWidth="1"/>
    <col min="6" max="7" width="8.8984375" style="1" customWidth="1"/>
    <col min="8" max="11" width="9.19921875" style="1" customWidth="1"/>
    <col min="12" max="13" width="7.5" style="1" customWidth="1"/>
    <col min="14" max="14" width="9.19921875" style="1" bestFit="1" customWidth="1"/>
    <col min="15" max="16384" width="9" style="1" customWidth="1"/>
  </cols>
  <sheetData>
    <row r="1" spans="1:13" ht="17.25">
      <c r="A1" s="195" t="s">
        <v>195</v>
      </c>
      <c r="B1" s="195"/>
      <c r="C1" s="196"/>
      <c r="D1" s="12"/>
      <c r="E1" s="12"/>
      <c r="F1" s="12"/>
      <c r="G1" s="12"/>
      <c r="H1" s="12"/>
      <c r="I1" s="12"/>
      <c r="J1" s="12"/>
      <c r="K1" s="14"/>
      <c r="L1" s="14"/>
      <c r="M1" s="14"/>
    </row>
    <row r="2" spans="1:13" ht="17.25">
      <c r="A2" s="195"/>
      <c r="B2" s="195"/>
      <c r="C2" s="196"/>
      <c r="D2" s="12"/>
      <c r="E2" s="12"/>
      <c r="F2" s="12"/>
      <c r="G2" s="12"/>
      <c r="H2" s="12"/>
      <c r="I2" s="12"/>
      <c r="J2" s="12"/>
      <c r="K2" s="14"/>
      <c r="L2" s="14"/>
      <c r="M2" s="14"/>
    </row>
    <row r="3" spans="1:13" ht="17.25">
      <c r="A3" s="196"/>
      <c r="B3" s="196"/>
      <c r="C3" s="195" t="s">
        <v>102</v>
      </c>
      <c r="D3" s="14"/>
      <c r="E3" s="14"/>
      <c r="F3" s="14"/>
      <c r="G3" s="14"/>
      <c r="H3" s="14"/>
      <c r="I3" s="14"/>
      <c r="J3" s="14"/>
      <c r="K3" s="14"/>
      <c r="L3" s="14"/>
      <c r="M3" s="14"/>
    </row>
    <row r="4" spans="1:13" ht="13.5" customHeight="1">
      <c r="A4" s="196"/>
      <c r="B4" s="196"/>
      <c r="C4" s="195"/>
      <c r="D4" s="14"/>
      <c r="E4" s="14"/>
      <c r="F4" s="14"/>
      <c r="G4" s="14"/>
      <c r="H4" s="14"/>
      <c r="I4" s="14"/>
      <c r="J4" s="14"/>
      <c r="K4" s="14"/>
      <c r="L4" s="14"/>
      <c r="M4" s="14"/>
    </row>
    <row r="5" spans="3:13" ht="15" customHeight="1">
      <c r="C5" s="627" t="s">
        <v>43</v>
      </c>
      <c r="D5" s="627"/>
      <c r="E5" s="627"/>
      <c r="F5" s="627"/>
      <c r="G5" s="627"/>
      <c r="H5" s="627"/>
      <c r="I5" s="627"/>
      <c r="J5" s="627"/>
      <c r="K5" s="627"/>
      <c r="L5" s="242"/>
      <c r="M5" s="242"/>
    </row>
    <row r="6" spans="3:13" ht="15" customHeight="1">
      <c r="C6" s="627"/>
      <c r="D6" s="627"/>
      <c r="E6" s="627"/>
      <c r="F6" s="627"/>
      <c r="G6" s="627"/>
      <c r="H6" s="627"/>
      <c r="I6" s="627"/>
      <c r="J6" s="627"/>
      <c r="K6" s="627"/>
      <c r="L6" s="242"/>
      <c r="M6" s="242"/>
    </row>
    <row r="7" spans="3:13" ht="15" customHeight="1">
      <c r="C7" s="627"/>
      <c r="D7" s="627"/>
      <c r="E7" s="627"/>
      <c r="F7" s="627"/>
      <c r="G7" s="627"/>
      <c r="H7" s="627"/>
      <c r="I7" s="627"/>
      <c r="J7" s="627"/>
      <c r="K7" s="627"/>
      <c r="L7" s="242"/>
      <c r="M7" s="242"/>
    </row>
    <row r="8" spans="3:13" ht="15" customHeight="1">
      <c r="C8" s="627" t="s">
        <v>44</v>
      </c>
      <c r="D8" s="627"/>
      <c r="E8" s="627"/>
      <c r="F8" s="627"/>
      <c r="G8" s="627"/>
      <c r="H8" s="627"/>
      <c r="I8" s="627"/>
      <c r="J8" s="627"/>
      <c r="K8" s="627"/>
      <c r="L8" s="242"/>
      <c r="M8" s="242"/>
    </row>
    <row r="9" spans="3:13" ht="15" customHeight="1">
      <c r="C9" s="627"/>
      <c r="D9" s="627"/>
      <c r="E9" s="627"/>
      <c r="F9" s="627"/>
      <c r="G9" s="627"/>
      <c r="H9" s="627"/>
      <c r="I9" s="627"/>
      <c r="J9" s="627"/>
      <c r="K9" s="627"/>
      <c r="L9" s="242"/>
      <c r="M9" s="242"/>
    </row>
    <row r="10" spans="3:13" ht="15" customHeight="1">
      <c r="C10" s="242"/>
      <c r="D10" s="242"/>
      <c r="E10" s="242"/>
      <c r="F10" s="242"/>
      <c r="G10" s="242"/>
      <c r="H10" s="242"/>
      <c r="I10" s="242"/>
      <c r="J10" s="242"/>
      <c r="K10" s="242"/>
      <c r="L10" s="242"/>
      <c r="M10" s="242"/>
    </row>
    <row r="11" spans="3:13" ht="15" customHeight="1">
      <c r="C11" s="287" t="s">
        <v>813</v>
      </c>
      <c r="D11" s="12"/>
      <c r="E11" s="12"/>
      <c r="F11" s="12"/>
      <c r="G11" s="12"/>
      <c r="H11" s="12"/>
      <c r="I11" s="12"/>
      <c r="J11" s="12"/>
      <c r="K11" s="246" t="s">
        <v>192</v>
      </c>
      <c r="L11" s="12"/>
      <c r="M11" s="15"/>
    </row>
    <row r="12" spans="2:12" ht="15" customHeight="1">
      <c r="B12" s="640" t="s">
        <v>105</v>
      </c>
      <c r="C12" s="641"/>
      <c r="D12" s="632" t="s">
        <v>460</v>
      </c>
      <c r="E12" s="636"/>
      <c r="F12" s="628" t="s">
        <v>798</v>
      </c>
      <c r="G12" s="639"/>
      <c r="H12" s="648" t="s">
        <v>201</v>
      </c>
      <c r="I12" s="649"/>
      <c r="J12" s="649"/>
      <c r="K12" s="649"/>
      <c r="L12" s="5"/>
    </row>
    <row r="13" spans="2:12" ht="7.5" customHeight="1">
      <c r="B13" s="642"/>
      <c r="C13" s="643"/>
      <c r="D13" s="634"/>
      <c r="E13" s="646"/>
      <c r="F13" s="630"/>
      <c r="G13" s="647"/>
      <c r="H13" s="650" t="s">
        <v>179</v>
      </c>
      <c r="I13" s="277"/>
      <c r="J13" s="650" t="s">
        <v>180</v>
      </c>
      <c r="K13" s="277"/>
      <c r="L13" s="5"/>
    </row>
    <row r="14" spans="2:11" ht="24.75" customHeight="1">
      <c r="B14" s="644"/>
      <c r="C14" s="645"/>
      <c r="D14" s="262"/>
      <c r="E14" s="268" t="s">
        <v>791</v>
      </c>
      <c r="F14" s="278"/>
      <c r="G14" s="269" t="s">
        <v>792</v>
      </c>
      <c r="H14" s="651"/>
      <c r="I14" s="269" t="s">
        <v>792</v>
      </c>
      <c r="J14" s="651"/>
      <c r="K14" s="268" t="s">
        <v>795</v>
      </c>
    </row>
    <row r="15" spans="2:11" s="7" customFormat="1" ht="12" customHeight="1">
      <c r="B15" s="524"/>
      <c r="C15" s="525"/>
      <c r="D15" s="248" t="s">
        <v>183</v>
      </c>
      <c r="E15" s="249" t="s">
        <v>796</v>
      </c>
      <c r="F15" s="276" t="s">
        <v>796</v>
      </c>
      <c r="G15" s="276" t="s">
        <v>797</v>
      </c>
      <c r="H15" s="276" t="s">
        <v>796</v>
      </c>
      <c r="I15" s="249" t="s">
        <v>797</v>
      </c>
      <c r="J15" s="276" t="s">
        <v>796</v>
      </c>
      <c r="K15" s="249" t="s">
        <v>797</v>
      </c>
    </row>
    <row r="16" spans="2:11" ht="15" customHeight="1">
      <c r="B16" s="523" t="s">
        <v>500</v>
      </c>
      <c r="C16" s="526" t="s">
        <v>175</v>
      </c>
      <c r="D16" s="255">
        <v>1402271</v>
      </c>
      <c r="E16" s="280">
        <v>0.2</v>
      </c>
      <c r="F16" s="279">
        <v>30.7</v>
      </c>
      <c r="G16" s="280">
        <v>1.5</v>
      </c>
      <c r="H16" s="281">
        <v>5.29</v>
      </c>
      <c r="I16" s="281">
        <v>0.78</v>
      </c>
      <c r="J16" s="281">
        <v>4.37</v>
      </c>
      <c r="K16" s="281">
        <v>0.34</v>
      </c>
    </row>
    <row r="17" spans="2:11" ht="15" customHeight="1">
      <c r="B17" s="523" t="s">
        <v>501</v>
      </c>
      <c r="C17" s="526" t="s">
        <v>176</v>
      </c>
      <c r="D17" s="255">
        <v>68756</v>
      </c>
      <c r="E17" s="280">
        <v>6</v>
      </c>
      <c r="F17" s="279">
        <v>5.5</v>
      </c>
      <c r="G17" s="280">
        <v>-2.2</v>
      </c>
      <c r="H17" s="281">
        <v>3.96</v>
      </c>
      <c r="I17" s="281">
        <v>2.43</v>
      </c>
      <c r="J17" s="281">
        <v>0.94</v>
      </c>
      <c r="K17" s="281">
        <v>-1.54</v>
      </c>
    </row>
    <row r="18" spans="2:11" ht="15" customHeight="1">
      <c r="B18" s="523" t="s">
        <v>502</v>
      </c>
      <c r="C18" s="526" t="s">
        <v>177</v>
      </c>
      <c r="D18" s="255">
        <v>402568</v>
      </c>
      <c r="E18" s="280">
        <v>1.3</v>
      </c>
      <c r="F18" s="279">
        <v>13.2</v>
      </c>
      <c r="G18" s="280">
        <v>0.7</v>
      </c>
      <c r="H18" s="281">
        <v>3.21</v>
      </c>
      <c r="I18" s="281">
        <v>0.42</v>
      </c>
      <c r="J18" s="281">
        <v>1.39</v>
      </c>
      <c r="K18" s="281">
        <v>-0.12</v>
      </c>
    </row>
    <row r="19" spans="2:11" ht="15" customHeight="1">
      <c r="B19" s="523" t="s">
        <v>503</v>
      </c>
      <c r="C19" s="526" t="s">
        <v>190</v>
      </c>
      <c r="D19" s="255">
        <v>7708</v>
      </c>
      <c r="E19" s="280">
        <v>-3</v>
      </c>
      <c r="F19" s="279">
        <v>5.4</v>
      </c>
      <c r="G19" s="280">
        <v>1.4</v>
      </c>
      <c r="H19" s="281">
        <v>5.78</v>
      </c>
      <c r="I19" s="281">
        <v>-6.63</v>
      </c>
      <c r="J19" s="281">
        <v>10.42</v>
      </c>
      <c r="K19" s="281">
        <v>0.02</v>
      </c>
    </row>
    <row r="20" spans="2:11" ht="15" customHeight="1">
      <c r="B20" s="523" t="s">
        <v>504</v>
      </c>
      <c r="C20" s="526" t="s">
        <v>171</v>
      </c>
      <c r="D20" s="255">
        <v>20172</v>
      </c>
      <c r="E20" s="280">
        <v>-1.3</v>
      </c>
      <c r="F20" s="279">
        <v>17</v>
      </c>
      <c r="G20" s="280">
        <v>11.5</v>
      </c>
      <c r="H20" s="281">
        <v>3.88</v>
      </c>
      <c r="I20" s="281">
        <v>0.76</v>
      </c>
      <c r="J20" s="281">
        <v>2.81</v>
      </c>
      <c r="K20" s="281">
        <v>1.86</v>
      </c>
    </row>
    <row r="21" spans="2:11" ht="15" customHeight="1">
      <c r="B21" s="523" t="s">
        <v>505</v>
      </c>
      <c r="C21" s="526" t="s">
        <v>189</v>
      </c>
      <c r="D21" s="255">
        <v>90009</v>
      </c>
      <c r="E21" s="280">
        <v>-0.9</v>
      </c>
      <c r="F21" s="279">
        <v>19.6</v>
      </c>
      <c r="G21" s="280">
        <v>2.9</v>
      </c>
      <c r="H21" s="281">
        <v>1.9</v>
      </c>
      <c r="I21" s="281">
        <v>-0.81</v>
      </c>
      <c r="J21" s="281">
        <v>1.86</v>
      </c>
      <c r="K21" s="281">
        <v>0.69</v>
      </c>
    </row>
    <row r="22" spans="2:11" ht="15" customHeight="1">
      <c r="B22" s="523" t="s">
        <v>506</v>
      </c>
      <c r="C22" s="526" t="s">
        <v>196</v>
      </c>
      <c r="D22" s="255">
        <v>211857</v>
      </c>
      <c r="E22" s="300">
        <v>-4.3</v>
      </c>
      <c r="F22" s="279">
        <v>52.5</v>
      </c>
      <c r="G22" s="280">
        <v>5.7</v>
      </c>
      <c r="H22" s="281">
        <v>4.05</v>
      </c>
      <c r="I22" s="281">
        <v>0.55</v>
      </c>
      <c r="J22" s="281">
        <v>3.26</v>
      </c>
      <c r="K22" s="281">
        <v>-0.34</v>
      </c>
    </row>
    <row r="23" spans="2:11" ht="15" customHeight="1">
      <c r="B23" s="523" t="s">
        <v>507</v>
      </c>
      <c r="C23" s="526" t="s">
        <v>197</v>
      </c>
      <c r="D23" s="255">
        <v>36937</v>
      </c>
      <c r="E23" s="300">
        <v>-0.5</v>
      </c>
      <c r="F23" s="279">
        <v>13.9</v>
      </c>
      <c r="G23" s="280">
        <v>-2.1</v>
      </c>
      <c r="H23" s="281">
        <v>5.17</v>
      </c>
      <c r="I23" s="281">
        <v>-0.93</v>
      </c>
      <c r="J23" s="281">
        <v>5.83</v>
      </c>
      <c r="K23" s="281">
        <v>0.33</v>
      </c>
    </row>
    <row r="24" spans="2:11" ht="15" customHeight="1">
      <c r="B24" s="523" t="s">
        <v>508</v>
      </c>
      <c r="C24" s="526" t="s">
        <v>188</v>
      </c>
      <c r="D24" s="255">
        <v>18054</v>
      </c>
      <c r="E24" s="300">
        <v>-1</v>
      </c>
      <c r="F24" s="279">
        <v>29.1</v>
      </c>
      <c r="G24" s="280">
        <v>5</v>
      </c>
      <c r="H24" s="281">
        <v>5.61</v>
      </c>
      <c r="I24" s="281">
        <v>0.07</v>
      </c>
      <c r="J24" s="281">
        <v>4.58</v>
      </c>
      <c r="K24" s="281">
        <v>2.59</v>
      </c>
    </row>
    <row r="25" spans="2:11" ht="15" customHeight="1">
      <c r="B25" s="523" t="s">
        <v>509</v>
      </c>
      <c r="C25" s="526" t="s">
        <v>187</v>
      </c>
      <c r="D25" s="255">
        <v>36349</v>
      </c>
      <c r="E25" s="300">
        <v>-1.5</v>
      </c>
      <c r="F25" s="279">
        <v>25.8</v>
      </c>
      <c r="G25" s="280">
        <v>4</v>
      </c>
      <c r="H25" s="281">
        <v>3.16</v>
      </c>
      <c r="I25" s="281">
        <v>1.57</v>
      </c>
      <c r="J25" s="281">
        <v>2.04</v>
      </c>
      <c r="K25" s="281">
        <v>1.45</v>
      </c>
    </row>
    <row r="26" spans="2:11" ht="15" customHeight="1">
      <c r="B26" s="523" t="s">
        <v>510</v>
      </c>
      <c r="C26" s="526" t="s">
        <v>186</v>
      </c>
      <c r="D26" s="255">
        <v>123240</v>
      </c>
      <c r="E26" s="300">
        <v>0.2</v>
      </c>
      <c r="F26" s="279">
        <v>76.8</v>
      </c>
      <c r="G26" s="280">
        <v>-0.1</v>
      </c>
      <c r="H26" s="281">
        <v>6.5</v>
      </c>
      <c r="I26" s="281">
        <v>2.09</v>
      </c>
      <c r="J26" s="281">
        <v>5.42</v>
      </c>
      <c r="K26" s="281">
        <v>-0.46</v>
      </c>
    </row>
    <row r="27" spans="2:11" ht="15" customHeight="1">
      <c r="B27" s="523" t="s">
        <v>511</v>
      </c>
      <c r="C27" s="526" t="s">
        <v>185</v>
      </c>
      <c r="D27" s="255">
        <v>32930</v>
      </c>
      <c r="E27" s="300">
        <v>-7.8</v>
      </c>
      <c r="F27" s="279">
        <v>52.9</v>
      </c>
      <c r="G27" s="280">
        <v>-0.8</v>
      </c>
      <c r="H27" s="281">
        <v>3.68</v>
      </c>
      <c r="I27" s="281">
        <v>1.04</v>
      </c>
      <c r="J27" s="281">
        <v>3.07</v>
      </c>
      <c r="K27" s="281">
        <v>1.43</v>
      </c>
    </row>
    <row r="28" spans="2:11" ht="15" customHeight="1">
      <c r="B28" s="523" t="s">
        <v>512</v>
      </c>
      <c r="C28" s="526" t="s">
        <v>178</v>
      </c>
      <c r="D28" s="255">
        <v>73252</v>
      </c>
      <c r="E28" s="300">
        <v>3.7</v>
      </c>
      <c r="F28" s="279">
        <v>24.9</v>
      </c>
      <c r="G28" s="280">
        <v>0.1</v>
      </c>
      <c r="H28" s="281">
        <v>17.84</v>
      </c>
      <c r="I28" s="281">
        <v>9.98</v>
      </c>
      <c r="J28" s="281">
        <v>16.9</v>
      </c>
      <c r="K28" s="281">
        <v>8.91</v>
      </c>
    </row>
    <row r="29" spans="2:11" ht="15" customHeight="1">
      <c r="B29" s="523" t="s">
        <v>513</v>
      </c>
      <c r="C29" s="526" t="s">
        <v>174</v>
      </c>
      <c r="D29" s="255">
        <v>170017</v>
      </c>
      <c r="E29" s="300">
        <v>1</v>
      </c>
      <c r="F29" s="279">
        <v>31.2</v>
      </c>
      <c r="G29" s="280">
        <v>2.9</v>
      </c>
      <c r="H29" s="281">
        <v>7.93</v>
      </c>
      <c r="I29" s="281">
        <v>-2.3</v>
      </c>
      <c r="J29" s="281">
        <v>8.47</v>
      </c>
      <c r="K29" s="281">
        <v>-0.74</v>
      </c>
    </row>
    <row r="30" spans="2:11" ht="15" customHeight="1">
      <c r="B30" s="523" t="s">
        <v>514</v>
      </c>
      <c r="C30" s="526" t="s">
        <v>172</v>
      </c>
      <c r="D30" s="255">
        <v>12350</v>
      </c>
      <c r="E30" s="300">
        <v>0.8</v>
      </c>
      <c r="F30" s="279">
        <v>18.2</v>
      </c>
      <c r="G30" s="280">
        <v>0.8</v>
      </c>
      <c r="H30" s="281">
        <v>18.77</v>
      </c>
      <c r="I30" s="281">
        <v>-2.25</v>
      </c>
      <c r="J30" s="281">
        <v>14.53</v>
      </c>
      <c r="K30" s="281">
        <v>-5.67</v>
      </c>
    </row>
    <row r="31" spans="2:11" ht="15" customHeight="1">
      <c r="B31" s="528" t="s">
        <v>515</v>
      </c>
      <c r="C31" s="530" t="s">
        <v>173</v>
      </c>
      <c r="D31" s="265">
        <v>97174</v>
      </c>
      <c r="E31" s="312">
        <v>3.6</v>
      </c>
      <c r="F31" s="282">
        <v>36</v>
      </c>
      <c r="G31" s="283">
        <v>-0.7</v>
      </c>
      <c r="H31" s="284">
        <v>4.9</v>
      </c>
      <c r="I31" s="284">
        <v>1.08</v>
      </c>
      <c r="J31" s="284">
        <v>4.97</v>
      </c>
      <c r="K31" s="284">
        <v>0.18</v>
      </c>
    </row>
    <row r="32" spans="3:9" ht="13.5">
      <c r="C32" s="26"/>
      <c r="D32" s="2"/>
      <c r="E32" s="2"/>
      <c r="F32" s="2"/>
      <c r="G32" s="2"/>
      <c r="H32" s="2"/>
      <c r="I32" s="2"/>
    </row>
    <row r="33" spans="3:9" ht="13.5">
      <c r="C33" s="26"/>
      <c r="D33" s="2"/>
      <c r="E33" s="2"/>
      <c r="F33" s="2"/>
      <c r="G33" s="2"/>
      <c r="H33" s="2"/>
      <c r="I33" s="2"/>
    </row>
    <row r="34" spans="1:13" ht="17.25">
      <c r="A34" s="195" t="s">
        <v>101</v>
      </c>
      <c r="B34" s="195"/>
      <c r="E34" s="12"/>
      <c r="F34" s="12"/>
      <c r="G34" s="12"/>
      <c r="H34" s="12"/>
      <c r="I34" s="12"/>
      <c r="J34" s="12"/>
      <c r="K34" s="12"/>
      <c r="L34" s="12"/>
      <c r="M34" s="14"/>
    </row>
    <row r="35" spans="3:13" ht="15" customHeight="1">
      <c r="C35" s="13"/>
      <c r="D35" s="14"/>
      <c r="E35" s="14"/>
      <c r="F35" s="14"/>
      <c r="G35" s="14"/>
      <c r="H35" s="14"/>
      <c r="I35" s="14"/>
      <c r="J35" s="14"/>
      <c r="K35" s="14"/>
      <c r="L35" s="14"/>
      <c r="M35" s="14"/>
    </row>
    <row r="36" spans="3:13" ht="15" customHeight="1">
      <c r="C36" s="627" t="s">
        <v>45</v>
      </c>
      <c r="D36" s="627"/>
      <c r="E36" s="627"/>
      <c r="F36" s="627"/>
      <c r="G36" s="627"/>
      <c r="H36" s="627"/>
      <c r="I36" s="627"/>
      <c r="J36" s="627"/>
      <c r="K36" s="627"/>
      <c r="L36" s="242"/>
      <c r="M36" s="242"/>
    </row>
    <row r="37" spans="3:13" ht="15" customHeight="1">
      <c r="C37" s="627"/>
      <c r="D37" s="627"/>
      <c r="E37" s="627"/>
      <c r="F37" s="627"/>
      <c r="G37" s="627"/>
      <c r="H37" s="627"/>
      <c r="I37" s="627"/>
      <c r="J37" s="627"/>
      <c r="K37" s="627"/>
      <c r="L37" s="242"/>
      <c r="M37" s="242"/>
    </row>
    <row r="38" spans="3:13" ht="15" customHeight="1">
      <c r="C38" s="627"/>
      <c r="D38" s="627"/>
      <c r="E38" s="627"/>
      <c r="F38" s="627"/>
      <c r="G38" s="627"/>
      <c r="H38" s="627"/>
      <c r="I38" s="627"/>
      <c r="J38" s="627"/>
      <c r="K38" s="627"/>
      <c r="L38" s="242"/>
      <c r="M38" s="242"/>
    </row>
    <row r="39" spans="3:13" ht="15" customHeight="1">
      <c r="C39" s="627" t="s">
        <v>46</v>
      </c>
      <c r="D39" s="627"/>
      <c r="E39" s="627"/>
      <c r="F39" s="627"/>
      <c r="G39" s="627"/>
      <c r="H39" s="627"/>
      <c r="I39" s="627"/>
      <c r="J39" s="627"/>
      <c r="K39" s="627"/>
      <c r="L39" s="242"/>
      <c r="M39" s="242"/>
    </row>
    <row r="40" spans="3:13" ht="15" customHeight="1">
      <c r="C40" s="627"/>
      <c r="D40" s="627"/>
      <c r="E40" s="627"/>
      <c r="F40" s="627"/>
      <c r="G40" s="627"/>
      <c r="H40" s="627"/>
      <c r="I40" s="627"/>
      <c r="J40" s="627"/>
      <c r="K40" s="627"/>
      <c r="L40" s="242"/>
      <c r="M40" s="242"/>
    </row>
    <row r="41" spans="3:13" ht="15" customHeight="1">
      <c r="C41" s="627"/>
      <c r="D41" s="627"/>
      <c r="E41" s="627"/>
      <c r="F41" s="627"/>
      <c r="G41" s="627"/>
      <c r="H41" s="627"/>
      <c r="I41" s="627"/>
      <c r="J41" s="627"/>
      <c r="K41" s="627"/>
      <c r="L41" s="242"/>
      <c r="M41" s="242"/>
    </row>
    <row r="42" spans="3:13" ht="15" customHeight="1">
      <c r="C42" s="242"/>
      <c r="D42" s="242"/>
      <c r="E42" s="242"/>
      <c r="F42" s="242"/>
      <c r="G42" s="242"/>
      <c r="H42" s="242"/>
      <c r="I42" s="242"/>
      <c r="J42" s="242"/>
      <c r="K42" s="242"/>
      <c r="L42" s="242"/>
      <c r="M42" s="242"/>
    </row>
    <row r="43" spans="3:13" ht="15" customHeight="1">
      <c r="C43" s="287" t="s">
        <v>814</v>
      </c>
      <c r="D43" s="12"/>
      <c r="E43" s="12"/>
      <c r="F43" s="12"/>
      <c r="G43" s="12"/>
      <c r="H43" s="12"/>
      <c r="I43" s="12"/>
      <c r="J43" s="12"/>
      <c r="K43" s="246" t="s">
        <v>200</v>
      </c>
      <c r="L43" s="12"/>
      <c r="M43" s="15"/>
    </row>
    <row r="44" spans="2:12" ht="15" customHeight="1">
      <c r="B44" s="640" t="s">
        <v>105</v>
      </c>
      <c r="C44" s="641"/>
      <c r="D44" s="632" t="s">
        <v>460</v>
      </c>
      <c r="E44" s="636"/>
      <c r="F44" s="628" t="s">
        <v>798</v>
      </c>
      <c r="G44" s="639"/>
      <c r="H44" s="648" t="s">
        <v>201</v>
      </c>
      <c r="I44" s="649"/>
      <c r="J44" s="649"/>
      <c r="K44" s="649"/>
      <c r="L44" s="5"/>
    </row>
    <row r="45" spans="2:12" ht="7.5" customHeight="1">
      <c r="B45" s="642"/>
      <c r="C45" s="643"/>
      <c r="D45" s="634"/>
      <c r="E45" s="646"/>
      <c r="F45" s="630"/>
      <c r="G45" s="647"/>
      <c r="H45" s="650" t="s">
        <v>179</v>
      </c>
      <c r="I45" s="277"/>
      <c r="J45" s="650" t="s">
        <v>180</v>
      </c>
      <c r="K45" s="277"/>
      <c r="L45" s="5"/>
    </row>
    <row r="46" spans="2:11" ht="24.75" customHeight="1">
      <c r="B46" s="644"/>
      <c r="C46" s="645"/>
      <c r="D46" s="262"/>
      <c r="E46" s="268" t="s">
        <v>791</v>
      </c>
      <c r="F46" s="278"/>
      <c r="G46" s="269" t="s">
        <v>792</v>
      </c>
      <c r="H46" s="651"/>
      <c r="I46" s="269" t="s">
        <v>792</v>
      </c>
      <c r="J46" s="651"/>
      <c r="K46" s="268" t="s">
        <v>795</v>
      </c>
    </row>
    <row r="47" spans="2:11" s="7" customFormat="1" ht="11.25" customHeight="1">
      <c r="B47" s="524"/>
      <c r="C47" s="525"/>
      <c r="D47" s="248" t="s">
        <v>183</v>
      </c>
      <c r="E47" s="249" t="s">
        <v>184</v>
      </c>
      <c r="F47" s="276" t="s">
        <v>184</v>
      </c>
      <c r="G47" s="276" t="s">
        <v>199</v>
      </c>
      <c r="H47" s="276" t="s">
        <v>184</v>
      </c>
      <c r="I47" s="249" t="s">
        <v>199</v>
      </c>
      <c r="J47" s="276" t="s">
        <v>184</v>
      </c>
      <c r="K47" s="249" t="s">
        <v>199</v>
      </c>
    </row>
    <row r="48" spans="2:11" ht="15" customHeight="1">
      <c r="B48" s="523" t="s">
        <v>500</v>
      </c>
      <c r="C48" s="526" t="s">
        <v>175</v>
      </c>
      <c r="D48" s="255">
        <v>845792</v>
      </c>
      <c r="E48" s="280">
        <v>-0.6</v>
      </c>
      <c r="F48" s="279">
        <v>24.9</v>
      </c>
      <c r="G48" s="280">
        <v>0.5</v>
      </c>
      <c r="H48" s="281">
        <v>5.32</v>
      </c>
      <c r="I48" s="281">
        <v>0.25</v>
      </c>
      <c r="J48" s="281">
        <v>4.69</v>
      </c>
      <c r="K48" s="281">
        <v>0.7</v>
      </c>
    </row>
    <row r="49" spans="2:11" ht="15" customHeight="1">
      <c r="B49" s="523" t="s">
        <v>501</v>
      </c>
      <c r="C49" s="526" t="s">
        <v>176</v>
      </c>
      <c r="D49" s="255">
        <v>20364</v>
      </c>
      <c r="E49" s="280">
        <v>6.2</v>
      </c>
      <c r="F49" s="279">
        <v>4.9</v>
      </c>
      <c r="G49" s="280">
        <v>-3.8</v>
      </c>
      <c r="H49" s="281">
        <v>2.91</v>
      </c>
      <c r="I49" s="281">
        <v>0.58</v>
      </c>
      <c r="J49" s="281">
        <v>1.07</v>
      </c>
      <c r="K49" s="281">
        <v>-1.48</v>
      </c>
    </row>
    <row r="50" spans="2:11" ht="15" customHeight="1">
      <c r="B50" s="523" t="s">
        <v>502</v>
      </c>
      <c r="C50" s="526" t="s">
        <v>177</v>
      </c>
      <c r="D50" s="255">
        <v>310215</v>
      </c>
      <c r="E50" s="280">
        <v>0.4</v>
      </c>
      <c r="F50" s="279">
        <v>8.6</v>
      </c>
      <c r="G50" s="280">
        <v>0.3</v>
      </c>
      <c r="H50" s="281">
        <v>3.15</v>
      </c>
      <c r="I50" s="281">
        <v>0.24</v>
      </c>
      <c r="J50" s="281">
        <v>1.34</v>
      </c>
      <c r="K50" s="281">
        <v>-0.17</v>
      </c>
    </row>
    <row r="51" spans="2:11" ht="15" customHeight="1">
      <c r="B51" s="523" t="s">
        <v>503</v>
      </c>
      <c r="C51" s="526" t="s">
        <v>190</v>
      </c>
      <c r="D51" s="255">
        <v>5383</v>
      </c>
      <c r="E51" s="280">
        <v>0.3</v>
      </c>
      <c r="F51" s="279">
        <v>4.5</v>
      </c>
      <c r="G51" s="280">
        <v>0.1</v>
      </c>
      <c r="H51" s="281">
        <v>8.77</v>
      </c>
      <c r="I51" s="281">
        <v>-1.01</v>
      </c>
      <c r="J51" s="281">
        <v>7.72</v>
      </c>
      <c r="K51" s="281">
        <v>-6.68</v>
      </c>
    </row>
    <row r="52" spans="2:11" ht="15" customHeight="1">
      <c r="B52" s="523" t="s">
        <v>504</v>
      </c>
      <c r="C52" s="526" t="s">
        <v>171</v>
      </c>
      <c r="D52" s="255">
        <v>12050</v>
      </c>
      <c r="E52" s="280">
        <v>-0.5</v>
      </c>
      <c r="F52" s="279">
        <v>7.6</v>
      </c>
      <c r="G52" s="280">
        <v>0.1</v>
      </c>
      <c r="H52" s="281">
        <v>5.5</v>
      </c>
      <c r="I52" s="281">
        <v>1</v>
      </c>
      <c r="J52" s="281">
        <v>1.62</v>
      </c>
      <c r="K52" s="281">
        <v>0.37</v>
      </c>
    </row>
    <row r="53" spans="2:11" ht="15" customHeight="1">
      <c r="B53" s="523" t="s">
        <v>505</v>
      </c>
      <c r="C53" s="526" t="s">
        <v>189</v>
      </c>
      <c r="D53" s="255">
        <v>62845</v>
      </c>
      <c r="E53" s="280">
        <v>-1.2</v>
      </c>
      <c r="F53" s="279">
        <v>18.6</v>
      </c>
      <c r="G53" s="280">
        <v>0.4</v>
      </c>
      <c r="H53" s="281">
        <v>2.74</v>
      </c>
      <c r="I53" s="281">
        <v>0.19</v>
      </c>
      <c r="J53" s="281">
        <v>1.94</v>
      </c>
      <c r="K53" s="281">
        <v>0.43</v>
      </c>
    </row>
    <row r="54" spans="2:11" ht="15" customHeight="1">
      <c r="B54" s="523" t="s">
        <v>506</v>
      </c>
      <c r="C54" s="526" t="s">
        <v>196</v>
      </c>
      <c r="D54" s="255">
        <v>92391</v>
      </c>
      <c r="E54" s="300">
        <v>-6.7</v>
      </c>
      <c r="F54" s="279">
        <v>55.1</v>
      </c>
      <c r="G54" s="280">
        <v>2.8</v>
      </c>
      <c r="H54" s="281">
        <v>4.16</v>
      </c>
      <c r="I54" s="281">
        <v>-0.69</v>
      </c>
      <c r="J54" s="281">
        <v>3.67</v>
      </c>
      <c r="K54" s="281">
        <v>-0.17</v>
      </c>
    </row>
    <row r="55" spans="2:12" ht="15" customHeight="1">
      <c r="B55" s="523" t="s">
        <v>507</v>
      </c>
      <c r="C55" s="526" t="s">
        <v>197</v>
      </c>
      <c r="D55" s="285">
        <v>17210</v>
      </c>
      <c r="E55" s="300">
        <v>1</v>
      </c>
      <c r="F55" s="279">
        <v>15.2</v>
      </c>
      <c r="G55" s="280">
        <v>3.3</v>
      </c>
      <c r="H55" s="281">
        <v>4.98</v>
      </c>
      <c r="I55" s="281">
        <v>-0.83</v>
      </c>
      <c r="J55" s="281">
        <v>7.08</v>
      </c>
      <c r="K55" s="281">
        <v>-0.3</v>
      </c>
      <c r="L55" s="125"/>
    </row>
    <row r="56" spans="2:12" ht="15" customHeight="1">
      <c r="B56" s="523" t="s">
        <v>508</v>
      </c>
      <c r="C56" s="526" t="s">
        <v>188</v>
      </c>
      <c r="D56" s="285">
        <v>7470</v>
      </c>
      <c r="E56" s="300">
        <v>-0.5</v>
      </c>
      <c r="F56" s="279">
        <v>21.1</v>
      </c>
      <c r="G56" s="280">
        <v>-3.4</v>
      </c>
      <c r="H56" s="281">
        <v>2.3</v>
      </c>
      <c r="I56" s="281">
        <v>-0.14</v>
      </c>
      <c r="J56" s="281">
        <v>1.76</v>
      </c>
      <c r="K56" s="281">
        <v>0.45</v>
      </c>
      <c r="L56" s="125"/>
    </row>
    <row r="57" spans="2:12" ht="15" customHeight="1">
      <c r="B57" s="523" t="s">
        <v>509</v>
      </c>
      <c r="C57" s="526" t="s">
        <v>187</v>
      </c>
      <c r="D57" s="285">
        <v>20522</v>
      </c>
      <c r="E57" s="300">
        <v>-2.8</v>
      </c>
      <c r="F57" s="279">
        <v>18.9</v>
      </c>
      <c r="G57" s="280">
        <v>3.3</v>
      </c>
      <c r="H57" s="281">
        <v>1.93</v>
      </c>
      <c r="I57" s="281">
        <v>-0.54</v>
      </c>
      <c r="J57" s="281">
        <v>2.08</v>
      </c>
      <c r="K57" s="281">
        <v>1.39</v>
      </c>
      <c r="L57" s="125"/>
    </row>
    <row r="58" spans="2:12" ht="15" customHeight="1">
      <c r="B58" s="523" t="s">
        <v>510</v>
      </c>
      <c r="C58" s="526" t="s">
        <v>186</v>
      </c>
      <c r="D58" s="285">
        <v>53325</v>
      </c>
      <c r="E58" s="300">
        <v>-0.8</v>
      </c>
      <c r="F58" s="279">
        <v>70.6</v>
      </c>
      <c r="G58" s="280">
        <v>-1</v>
      </c>
      <c r="H58" s="281">
        <v>4.21</v>
      </c>
      <c r="I58" s="281">
        <v>-3.79</v>
      </c>
      <c r="J58" s="281">
        <v>2.22</v>
      </c>
      <c r="K58" s="281">
        <v>-1.64</v>
      </c>
      <c r="L58" s="125"/>
    </row>
    <row r="59" spans="2:12" ht="15" customHeight="1">
      <c r="B59" s="523" t="s">
        <v>511</v>
      </c>
      <c r="C59" s="526" t="s">
        <v>185</v>
      </c>
      <c r="D59" s="285">
        <v>16460</v>
      </c>
      <c r="E59" s="300">
        <v>-2.8</v>
      </c>
      <c r="F59" s="279">
        <v>52</v>
      </c>
      <c r="G59" s="280">
        <v>-1.7</v>
      </c>
      <c r="H59" s="281">
        <v>4.03</v>
      </c>
      <c r="I59" s="281">
        <v>0.1</v>
      </c>
      <c r="J59" s="281">
        <v>2.84</v>
      </c>
      <c r="K59" s="281">
        <v>-0.06</v>
      </c>
      <c r="L59" s="125"/>
    </row>
    <row r="60" spans="2:12" ht="15" customHeight="1">
      <c r="B60" s="523" t="s">
        <v>512</v>
      </c>
      <c r="C60" s="526" t="s">
        <v>178</v>
      </c>
      <c r="D60" s="285">
        <v>42754</v>
      </c>
      <c r="E60" s="300">
        <v>-3.4</v>
      </c>
      <c r="F60" s="279">
        <v>10.4</v>
      </c>
      <c r="G60" s="280">
        <v>-2.9</v>
      </c>
      <c r="H60" s="281">
        <v>21.01</v>
      </c>
      <c r="I60" s="281">
        <v>13.8</v>
      </c>
      <c r="J60" s="281">
        <v>23.15</v>
      </c>
      <c r="K60" s="281">
        <v>17.37</v>
      </c>
      <c r="L60" s="125"/>
    </row>
    <row r="61" spans="2:12" ht="15" customHeight="1">
      <c r="B61" s="523" t="s">
        <v>513</v>
      </c>
      <c r="C61" s="526" t="s">
        <v>174</v>
      </c>
      <c r="D61" s="285">
        <v>117524</v>
      </c>
      <c r="E61" s="300">
        <v>1.3</v>
      </c>
      <c r="F61" s="279">
        <v>26.1</v>
      </c>
      <c r="G61" s="280">
        <v>1.6</v>
      </c>
      <c r="H61" s="281">
        <v>9.13</v>
      </c>
      <c r="I61" s="281">
        <v>-2.54</v>
      </c>
      <c r="J61" s="281">
        <v>10.38</v>
      </c>
      <c r="K61" s="281">
        <v>-0.31</v>
      </c>
      <c r="L61" s="125"/>
    </row>
    <row r="62" spans="2:12" ht="15" customHeight="1">
      <c r="B62" s="523" t="s">
        <v>514</v>
      </c>
      <c r="C62" s="526" t="s">
        <v>172</v>
      </c>
      <c r="D62" s="285">
        <v>4510</v>
      </c>
      <c r="E62" s="300">
        <v>-2.2</v>
      </c>
      <c r="F62" s="279">
        <v>19.2</v>
      </c>
      <c r="G62" s="280">
        <v>-0.9</v>
      </c>
      <c r="H62" s="281">
        <v>7.34</v>
      </c>
      <c r="I62" s="281">
        <v>-2.76</v>
      </c>
      <c r="J62" s="281">
        <v>6.4</v>
      </c>
      <c r="K62" s="281">
        <v>-3.93</v>
      </c>
      <c r="L62" s="125"/>
    </row>
    <row r="63" spans="2:12" ht="15" customHeight="1">
      <c r="B63" s="528" t="s">
        <v>515</v>
      </c>
      <c r="C63" s="530" t="s">
        <v>173</v>
      </c>
      <c r="D63" s="286">
        <v>62769</v>
      </c>
      <c r="E63" s="312">
        <v>1.4</v>
      </c>
      <c r="F63" s="282">
        <v>45.6</v>
      </c>
      <c r="G63" s="283">
        <v>3.9</v>
      </c>
      <c r="H63" s="284">
        <v>5.12</v>
      </c>
      <c r="I63" s="284">
        <v>1.26</v>
      </c>
      <c r="J63" s="284">
        <v>5.96</v>
      </c>
      <c r="K63" s="284">
        <v>0.28</v>
      </c>
      <c r="L63" s="125"/>
    </row>
    <row r="64" spans="3:9" ht="13.5">
      <c r="C64" s="26"/>
      <c r="D64" s="2"/>
      <c r="E64" s="2"/>
      <c r="F64" s="2"/>
      <c r="G64" s="2"/>
      <c r="H64" s="2"/>
      <c r="I64" s="2"/>
    </row>
    <row r="65" spans="3:9" ht="13.5">
      <c r="C65" s="26"/>
      <c r="D65" s="2"/>
      <c r="E65" s="2"/>
      <c r="F65" s="2"/>
      <c r="G65" s="2"/>
      <c r="H65" s="2"/>
      <c r="I65" s="2"/>
    </row>
    <row r="66" spans="3:9" ht="13.5">
      <c r="C66" s="26"/>
      <c r="D66" s="2"/>
      <c r="E66" s="2"/>
      <c r="G66" s="2"/>
      <c r="H66" s="2"/>
      <c r="I66" s="2"/>
    </row>
    <row r="67" spans="3:9" ht="13.5">
      <c r="C67" s="26"/>
      <c r="D67" s="2"/>
      <c r="E67" s="2"/>
      <c r="G67" s="2"/>
      <c r="H67" s="2"/>
      <c r="I67" s="2"/>
    </row>
    <row r="68" spans="3:9" ht="13.5">
      <c r="C68" s="26"/>
      <c r="D68" s="2"/>
      <c r="E68" s="2"/>
      <c r="F68" s="245" t="s">
        <v>817</v>
      </c>
      <c r="G68" s="2"/>
      <c r="H68" s="2"/>
      <c r="I68" s="2"/>
    </row>
    <row r="69" spans="3:9" ht="13.5">
      <c r="C69" s="26"/>
      <c r="D69" s="2"/>
      <c r="E69" s="2"/>
      <c r="F69" s="2"/>
      <c r="G69" s="2"/>
      <c r="H69" s="2"/>
      <c r="I69" s="2"/>
    </row>
    <row r="70" spans="3:9" ht="13.5">
      <c r="C70" s="26"/>
      <c r="D70" s="2"/>
      <c r="E70" s="2"/>
      <c r="F70" s="2"/>
      <c r="G70" s="2"/>
      <c r="H70" s="2"/>
      <c r="I70" s="2"/>
    </row>
    <row r="71" spans="3:9" ht="13.5">
      <c r="C71" s="26"/>
      <c r="D71" s="2"/>
      <c r="E71" s="2"/>
      <c r="F71" s="2"/>
      <c r="G71" s="2"/>
      <c r="H71" s="2"/>
      <c r="I71" s="2"/>
    </row>
    <row r="72" spans="3:9" ht="13.5">
      <c r="C72" s="26"/>
      <c r="D72" s="2"/>
      <c r="E72" s="2"/>
      <c r="F72" s="2"/>
      <c r="G72" s="2"/>
      <c r="H72" s="2"/>
      <c r="I72" s="2"/>
    </row>
    <row r="73" spans="3:9" ht="13.5">
      <c r="C73" s="26"/>
      <c r="D73" s="2"/>
      <c r="E73" s="2"/>
      <c r="F73" s="2"/>
      <c r="G73" s="2"/>
      <c r="H73" s="2"/>
      <c r="I73" s="2"/>
    </row>
    <row r="74" spans="3:9" ht="13.5">
      <c r="C74" s="26"/>
      <c r="D74" s="2"/>
      <c r="E74" s="2"/>
      <c r="F74" s="2"/>
      <c r="G74" s="2"/>
      <c r="H74" s="2"/>
      <c r="I74" s="2"/>
    </row>
    <row r="75" spans="3:9" ht="13.5">
      <c r="C75" s="26"/>
      <c r="D75" s="2"/>
      <c r="E75" s="2"/>
      <c r="F75" s="2"/>
      <c r="G75" s="2"/>
      <c r="H75" s="2"/>
      <c r="I75" s="2"/>
    </row>
    <row r="76" spans="3:9" ht="13.5">
      <c r="C76" s="26"/>
      <c r="D76" s="2"/>
      <c r="E76" s="2"/>
      <c r="F76" s="2"/>
      <c r="G76" s="2"/>
      <c r="H76" s="2"/>
      <c r="I76" s="2"/>
    </row>
    <row r="77" spans="3:9" ht="13.5">
      <c r="C77" s="26"/>
      <c r="D77" s="2"/>
      <c r="E77" s="2"/>
      <c r="G77" s="2"/>
      <c r="H77" s="2"/>
      <c r="I77" s="2"/>
    </row>
    <row r="78" spans="3:9" ht="13.5">
      <c r="C78" s="26"/>
      <c r="D78" s="2"/>
      <c r="E78" s="2"/>
      <c r="F78" s="2"/>
      <c r="G78" s="2"/>
      <c r="H78" s="2"/>
      <c r="I78" s="2"/>
    </row>
    <row r="79" spans="3:9" ht="13.5">
      <c r="C79" s="26"/>
      <c r="D79" s="2"/>
      <c r="E79" s="2"/>
      <c r="F79" s="2"/>
      <c r="G79" s="2"/>
      <c r="H79" s="2"/>
      <c r="I79" s="2"/>
    </row>
    <row r="80" spans="3:9" ht="13.5">
      <c r="C80" s="26"/>
      <c r="D80" s="2"/>
      <c r="E80" s="2"/>
      <c r="F80" s="2"/>
      <c r="G80" s="2"/>
      <c r="H80" s="2"/>
      <c r="I80" s="2"/>
    </row>
    <row r="81" spans="3:9" ht="13.5">
      <c r="C81" s="26"/>
      <c r="D81" s="2"/>
      <c r="E81" s="2"/>
      <c r="F81" s="2"/>
      <c r="G81" s="2"/>
      <c r="H81" s="2"/>
      <c r="I81" s="2"/>
    </row>
    <row r="82" spans="3:9" ht="13.5">
      <c r="C82" s="26"/>
      <c r="D82" s="2"/>
      <c r="E82" s="2"/>
      <c r="F82" s="2"/>
      <c r="G82" s="2"/>
      <c r="H82" s="2"/>
      <c r="I82" s="2"/>
    </row>
    <row r="83" spans="3:9" ht="13.5">
      <c r="C83" s="26"/>
      <c r="D83" s="2"/>
      <c r="E83" s="2"/>
      <c r="F83" s="2"/>
      <c r="G83" s="2"/>
      <c r="H83" s="2"/>
      <c r="I83" s="2"/>
    </row>
    <row r="84" spans="3:9" ht="13.5">
      <c r="C84" s="26"/>
      <c r="D84" s="2"/>
      <c r="E84" s="2"/>
      <c r="F84" s="2"/>
      <c r="G84" s="2"/>
      <c r="H84" s="2"/>
      <c r="I84" s="2"/>
    </row>
    <row r="85" spans="3:9" ht="13.5">
      <c r="C85" s="26"/>
      <c r="D85" s="2"/>
      <c r="E85" s="2"/>
      <c r="F85" s="2"/>
      <c r="G85" s="2"/>
      <c r="H85" s="2"/>
      <c r="I85" s="2"/>
    </row>
    <row r="86" spans="3:9" ht="13.5">
      <c r="C86" s="26"/>
      <c r="D86" s="2"/>
      <c r="E86" s="2"/>
      <c r="F86" s="2"/>
      <c r="G86" s="2"/>
      <c r="H86" s="2"/>
      <c r="I86" s="2"/>
    </row>
    <row r="87" spans="3:9" ht="13.5">
      <c r="C87" s="26"/>
      <c r="D87" s="2"/>
      <c r="E87" s="2"/>
      <c r="F87" s="2"/>
      <c r="G87" s="2"/>
      <c r="H87" s="2"/>
      <c r="I87" s="2"/>
    </row>
    <row r="88" spans="3:9" ht="13.5">
      <c r="C88" s="26"/>
      <c r="D88" s="2"/>
      <c r="E88" s="2"/>
      <c r="F88" s="2"/>
      <c r="G88" s="2"/>
      <c r="H88" s="2"/>
      <c r="I88" s="2"/>
    </row>
    <row r="89" spans="3:9" ht="13.5">
      <c r="C89" s="26"/>
      <c r="D89" s="2"/>
      <c r="E89" s="2"/>
      <c r="F89" s="2"/>
      <c r="G89" s="2"/>
      <c r="H89" s="2"/>
      <c r="I89" s="2"/>
    </row>
    <row r="90" spans="3:9" ht="13.5">
      <c r="C90" s="26"/>
      <c r="D90" s="2"/>
      <c r="E90" s="2"/>
      <c r="F90" s="2"/>
      <c r="G90" s="2"/>
      <c r="H90" s="2"/>
      <c r="I90" s="2"/>
    </row>
    <row r="91" spans="3:9" ht="13.5">
      <c r="C91" s="26"/>
      <c r="D91" s="2"/>
      <c r="E91" s="2"/>
      <c r="F91" s="2"/>
      <c r="G91" s="2"/>
      <c r="H91" s="2"/>
      <c r="I91" s="2"/>
    </row>
    <row r="92" spans="3:9" ht="13.5">
      <c r="C92" s="26"/>
      <c r="D92" s="2"/>
      <c r="E92" s="2"/>
      <c r="F92" s="2"/>
      <c r="G92" s="2"/>
      <c r="H92" s="2"/>
      <c r="I92" s="2"/>
    </row>
  </sheetData>
  <sheetProtection/>
  <mergeCells count="16">
    <mergeCell ref="C8:K9"/>
    <mergeCell ref="C5:K7"/>
    <mergeCell ref="D12:E13"/>
    <mergeCell ref="F12:G13"/>
    <mergeCell ref="H12:K12"/>
    <mergeCell ref="H13:H14"/>
    <mergeCell ref="J13:J14"/>
    <mergeCell ref="B12:C14"/>
    <mergeCell ref="C36:K38"/>
    <mergeCell ref="C39:K41"/>
    <mergeCell ref="D44:E45"/>
    <mergeCell ref="F44:G45"/>
    <mergeCell ref="H44:K44"/>
    <mergeCell ref="H45:H46"/>
    <mergeCell ref="J45:J46"/>
    <mergeCell ref="B44:C46"/>
  </mergeCells>
  <printOptions/>
  <pageMargins left="0.5118110236220472" right="0.35433070866141736" top="0.3937007874015748" bottom="0.2755905511811024" header="0.5118110236220472" footer="0.275590551181102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indexed="17"/>
  </sheetPr>
  <dimension ref="A1:AT93"/>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6" bestFit="1" customWidth="1"/>
    <col min="2" max="2" width="3.19921875" style="316" bestFit="1" customWidth="1"/>
    <col min="3" max="3" width="3.09765625" style="316" bestFit="1" customWidth="1"/>
    <col min="4" max="19" width="8.19921875" style="316" customWidth="1"/>
    <col min="20" max="23" width="7.59765625" style="390" customWidth="1"/>
    <col min="24" max="35" width="7.59765625" style="316" customWidth="1"/>
    <col min="36" max="16384" width="9" style="316" customWidth="1"/>
  </cols>
  <sheetData>
    <row r="1" spans="1:31" ht="18.75">
      <c r="A1" s="194" t="s">
        <v>163</v>
      </c>
      <c r="B1" s="192"/>
      <c r="C1" s="192"/>
      <c r="D1" s="192"/>
      <c r="E1" s="191" t="s">
        <v>29</v>
      </c>
      <c r="F1" s="193"/>
      <c r="G1" s="198"/>
      <c r="H1" s="198"/>
      <c r="I1" s="198"/>
      <c r="J1" s="198"/>
      <c r="K1" s="198"/>
      <c r="L1" s="198"/>
      <c r="M1" s="198"/>
      <c r="N1" s="198"/>
      <c r="O1" s="198"/>
      <c r="P1" s="142"/>
      <c r="Q1" s="142"/>
      <c r="R1" s="317"/>
      <c r="S1" s="142"/>
      <c r="T1" s="394"/>
      <c r="U1" s="394"/>
      <c r="V1" s="394"/>
      <c r="W1" s="394"/>
      <c r="X1" s="142"/>
      <c r="Y1" s="142"/>
      <c r="Z1" s="142"/>
      <c r="AA1" s="142"/>
      <c r="AB1" s="142"/>
      <c r="AC1" s="142"/>
      <c r="AD1" s="142"/>
      <c r="AE1" s="142"/>
    </row>
    <row r="2" spans="1:31" ht="18.75">
      <c r="A2" s="194"/>
      <c r="B2" s="192"/>
      <c r="C2" s="192"/>
      <c r="D2" s="192"/>
      <c r="E2" s="191"/>
      <c r="F2" s="193"/>
      <c r="G2" s="663" t="s">
        <v>70</v>
      </c>
      <c r="H2" s="663"/>
      <c r="I2" s="663"/>
      <c r="J2" s="663"/>
      <c r="K2" s="663"/>
      <c r="L2" s="663"/>
      <c r="M2" s="663"/>
      <c r="N2" s="663"/>
      <c r="O2" s="198"/>
      <c r="P2" s="142"/>
      <c r="Q2" s="142"/>
      <c r="R2" s="317"/>
      <c r="S2" s="142"/>
      <c r="T2" s="394"/>
      <c r="U2" s="394"/>
      <c r="V2" s="394"/>
      <c r="W2" s="394"/>
      <c r="X2" s="142"/>
      <c r="Y2" s="142"/>
      <c r="Z2" s="142"/>
      <c r="AA2" s="142"/>
      <c r="AB2" s="142"/>
      <c r="AC2" s="142"/>
      <c r="AD2" s="142"/>
      <c r="AE2" s="142"/>
    </row>
    <row r="3" spans="1:19" ht="17.25">
      <c r="A3" s="159" t="s">
        <v>223</v>
      </c>
      <c r="B3" s="318"/>
      <c r="C3" s="318"/>
      <c r="H3" s="664"/>
      <c r="I3" s="664"/>
      <c r="J3" s="664"/>
      <c r="K3" s="664"/>
      <c r="L3" s="664"/>
      <c r="M3" s="664"/>
      <c r="N3" s="664"/>
      <c r="O3" s="664"/>
      <c r="S3" s="151" t="s">
        <v>688</v>
      </c>
    </row>
    <row r="4" spans="1:19" ht="13.5">
      <c r="A4" s="656" t="s">
        <v>379</v>
      </c>
      <c r="B4" s="656"/>
      <c r="C4" s="657"/>
      <c r="D4" s="143" t="s">
        <v>13</v>
      </c>
      <c r="E4" s="143" t="s">
        <v>14</v>
      </c>
      <c r="F4" s="143" t="s">
        <v>15</v>
      </c>
      <c r="G4" s="143" t="s">
        <v>16</v>
      </c>
      <c r="H4" s="143" t="s">
        <v>17</v>
      </c>
      <c r="I4" s="143" t="s">
        <v>18</v>
      </c>
      <c r="J4" s="143" t="s">
        <v>19</v>
      </c>
      <c r="K4" s="143" t="s">
        <v>20</v>
      </c>
      <c r="L4" s="143" t="s">
        <v>21</v>
      </c>
      <c r="M4" s="143" t="s">
        <v>22</v>
      </c>
      <c r="N4" s="143" t="s">
        <v>23</v>
      </c>
      <c r="O4" s="143" t="s">
        <v>24</v>
      </c>
      <c r="P4" s="143" t="s">
        <v>25</v>
      </c>
      <c r="Q4" s="143" t="s">
        <v>26</v>
      </c>
      <c r="R4" s="143" t="s">
        <v>27</v>
      </c>
      <c r="S4" s="143" t="s">
        <v>28</v>
      </c>
    </row>
    <row r="5" spans="1:19" ht="13.5">
      <c r="A5" s="658"/>
      <c r="B5" s="658"/>
      <c r="C5" s="659"/>
      <c r="D5" s="144" t="s">
        <v>392</v>
      </c>
      <c r="E5" s="144"/>
      <c r="F5" s="144"/>
      <c r="G5" s="144" t="s">
        <v>450</v>
      </c>
      <c r="H5" s="144" t="s">
        <v>393</v>
      </c>
      <c r="I5" s="144" t="s">
        <v>394</v>
      </c>
      <c r="J5" s="144" t="s">
        <v>395</v>
      </c>
      <c r="K5" s="144" t="s">
        <v>396</v>
      </c>
      <c r="L5" s="145" t="s">
        <v>397</v>
      </c>
      <c r="M5" s="146" t="s">
        <v>398</v>
      </c>
      <c r="N5" s="145" t="s">
        <v>457</v>
      </c>
      <c r="O5" s="145" t="s">
        <v>399</v>
      </c>
      <c r="P5" s="145" t="s">
        <v>400</v>
      </c>
      <c r="Q5" s="145" t="s">
        <v>401</v>
      </c>
      <c r="R5" s="145" t="s">
        <v>402</v>
      </c>
      <c r="S5" s="189" t="s">
        <v>158</v>
      </c>
    </row>
    <row r="6" spans="1:19" ht="18" customHeight="1">
      <c r="A6" s="660"/>
      <c r="B6" s="660"/>
      <c r="C6" s="661"/>
      <c r="D6" s="147" t="s">
        <v>403</v>
      </c>
      <c r="E6" s="147" t="s">
        <v>270</v>
      </c>
      <c r="F6" s="147" t="s">
        <v>271</v>
      </c>
      <c r="G6" s="147" t="s">
        <v>451</v>
      </c>
      <c r="H6" s="147" t="s">
        <v>404</v>
      </c>
      <c r="I6" s="147" t="s">
        <v>405</v>
      </c>
      <c r="J6" s="147" t="s">
        <v>406</v>
      </c>
      <c r="K6" s="147" t="s">
        <v>407</v>
      </c>
      <c r="L6" s="148" t="s">
        <v>408</v>
      </c>
      <c r="M6" s="149" t="s">
        <v>409</v>
      </c>
      <c r="N6" s="148" t="s">
        <v>458</v>
      </c>
      <c r="O6" s="148" t="s">
        <v>410</v>
      </c>
      <c r="P6" s="149" t="s">
        <v>411</v>
      </c>
      <c r="Q6" s="149" t="s">
        <v>412</v>
      </c>
      <c r="R6" s="148" t="s">
        <v>455</v>
      </c>
      <c r="S6" s="148" t="s">
        <v>159</v>
      </c>
    </row>
    <row r="7" spans="1:19" ht="15.75" customHeight="1">
      <c r="A7" s="162"/>
      <c r="B7" s="162"/>
      <c r="C7" s="162"/>
      <c r="D7" s="662" t="s">
        <v>449</v>
      </c>
      <c r="E7" s="662"/>
      <c r="F7" s="662"/>
      <c r="G7" s="662"/>
      <c r="H7" s="662"/>
      <c r="I7" s="662"/>
      <c r="J7" s="662"/>
      <c r="K7" s="662"/>
      <c r="L7" s="662"/>
      <c r="M7" s="662"/>
      <c r="N7" s="662"/>
      <c r="O7" s="662"/>
      <c r="P7" s="662"/>
      <c r="Q7" s="662"/>
      <c r="R7" s="662"/>
      <c r="S7" s="162"/>
    </row>
    <row r="8" spans="1:21" ht="13.5" customHeight="1">
      <c r="A8" s="319" t="s">
        <v>413</v>
      </c>
      <c r="B8" s="319" t="s">
        <v>452</v>
      </c>
      <c r="C8" s="320" t="s">
        <v>414</v>
      </c>
      <c r="D8" s="321">
        <v>99.1</v>
      </c>
      <c r="E8" s="322">
        <v>111.6</v>
      </c>
      <c r="F8" s="322">
        <v>95.6</v>
      </c>
      <c r="G8" s="322">
        <v>114</v>
      </c>
      <c r="H8" s="322">
        <v>76.3</v>
      </c>
      <c r="I8" s="322">
        <v>100.9</v>
      </c>
      <c r="J8" s="322">
        <v>97.8</v>
      </c>
      <c r="K8" s="322">
        <v>97.2</v>
      </c>
      <c r="L8" s="323">
        <v>83.3</v>
      </c>
      <c r="M8" s="323">
        <v>107.5</v>
      </c>
      <c r="N8" s="323">
        <v>86.6</v>
      </c>
      <c r="O8" s="323">
        <v>104.5</v>
      </c>
      <c r="P8" s="322">
        <v>100.5</v>
      </c>
      <c r="Q8" s="322">
        <v>103.7</v>
      </c>
      <c r="R8" s="322">
        <v>105.1</v>
      </c>
      <c r="S8" s="323">
        <v>98.8</v>
      </c>
      <c r="U8" s="395"/>
    </row>
    <row r="9" spans="1:21" ht="13.5" customHeight="1">
      <c r="A9" s="324"/>
      <c r="B9" s="324" t="s">
        <v>95</v>
      </c>
      <c r="C9" s="325"/>
      <c r="D9" s="326">
        <v>100.4</v>
      </c>
      <c r="E9" s="160">
        <v>115.5</v>
      </c>
      <c r="F9" s="160">
        <v>97.1</v>
      </c>
      <c r="G9" s="160">
        <v>101.8</v>
      </c>
      <c r="H9" s="160">
        <v>78.5</v>
      </c>
      <c r="I9" s="160">
        <v>104.4</v>
      </c>
      <c r="J9" s="160">
        <v>98.8</v>
      </c>
      <c r="K9" s="160">
        <v>100.4</v>
      </c>
      <c r="L9" s="327">
        <v>84.4</v>
      </c>
      <c r="M9" s="327">
        <v>100.7</v>
      </c>
      <c r="N9" s="327">
        <v>88.5</v>
      </c>
      <c r="O9" s="327">
        <v>118.9</v>
      </c>
      <c r="P9" s="160">
        <v>101.7</v>
      </c>
      <c r="Q9" s="160">
        <v>105.1</v>
      </c>
      <c r="R9" s="160">
        <v>97.9</v>
      </c>
      <c r="S9" s="327">
        <v>104.2</v>
      </c>
      <c r="U9" s="314"/>
    </row>
    <row r="10" spans="1:19" ht="13.5">
      <c r="A10" s="324"/>
      <c r="B10" s="324" t="s">
        <v>97</v>
      </c>
      <c r="C10" s="325"/>
      <c r="D10" s="326">
        <v>101.4</v>
      </c>
      <c r="E10" s="160">
        <v>118.2</v>
      </c>
      <c r="F10" s="160">
        <v>98.5</v>
      </c>
      <c r="G10" s="160">
        <v>102.2</v>
      </c>
      <c r="H10" s="160">
        <v>88.8</v>
      </c>
      <c r="I10" s="160">
        <v>106.1</v>
      </c>
      <c r="J10" s="160">
        <v>99.7</v>
      </c>
      <c r="K10" s="160">
        <v>108</v>
      </c>
      <c r="L10" s="327">
        <v>102.1</v>
      </c>
      <c r="M10" s="327">
        <v>102</v>
      </c>
      <c r="N10" s="327">
        <v>89.2</v>
      </c>
      <c r="O10" s="327">
        <v>115.7</v>
      </c>
      <c r="P10" s="160">
        <v>108</v>
      </c>
      <c r="Q10" s="160">
        <v>98.5</v>
      </c>
      <c r="R10" s="160">
        <v>103.5</v>
      </c>
      <c r="S10" s="327">
        <v>99.6</v>
      </c>
    </row>
    <row r="11" spans="1:19" ht="13.5" customHeight="1">
      <c r="A11" s="324"/>
      <c r="B11" s="324" t="s">
        <v>98</v>
      </c>
      <c r="C11" s="325"/>
      <c r="D11" s="326">
        <v>99.7</v>
      </c>
      <c r="E11" s="160">
        <v>114.9</v>
      </c>
      <c r="F11" s="160">
        <v>98.3</v>
      </c>
      <c r="G11" s="160">
        <v>97.9</v>
      </c>
      <c r="H11" s="160">
        <v>97.2</v>
      </c>
      <c r="I11" s="160">
        <v>102.5</v>
      </c>
      <c r="J11" s="160">
        <v>101</v>
      </c>
      <c r="K11" s="160">
        <v>98.5</v>
      </c>
      <c r="L11" s="327">
        <v>99.9</v>
      </c>
      <c r="M11" s="327">
        <v>104.6</v>
      </c>
      <c r="N11" s="327">
        <v>88.6</v>
      </c>
      <c r="O11" s="327">
        <v>99.7</v>
      </c>
      <c r="P11" s="160">
        <v>90.3</v>
      </c>
      <c r="Q11" s="160">
        <v>99.8</v>
      </c>
      <c r="R11" s="160">
        <v>99</v>
      </c>
      <c r="S11" s="327">
        <v>97.8</v>
      </c>
    </row>
    <row r="12" spans="1:19" ht="13.5" customHeight="1">
      <c r="A12" s="324"/>
      <c r="B12" s="324" t="s">
        <v>689</v>
      </c>
      <c r="C12" s="325"/>
      <c r="D12" s="328">
        <v>100</v>
      </c>
      <c r="E12" s="329">
        <v>100</v>
      </c>
      <c r="F12" s="329">
        <v>100</v>
      </c>
      <c r="G12" s="329">
        <v>100</v>
      </c>
      <c r="H12" s="329">
        <v>100</v>
      </c>
      <c r="I12" s="329">
        <v>100</v>
      </c>
      <c r="J12" s="329">
        <v>100</v>
      </c>
      <c r="K12" s="329">
        <v>100</v>
      </c>
      <c r="L12" s="329">
        <v>100</v>
      </c>
      <c r="M12" s="329">
        <v>100</v>
      </c>
      <c r="N12" s="329">
        <v>100</v>
      </c>
      <c r="O12" s="329">
        <v>100</v>
      </c>
      <c r="P12" s="329">
        <v>100</v>
      </c>
      <c r="Q12" s="329">
        <v>100</v>
      </c>
      <c r="R12" s="329">
        <v>100</v>
      </c>
      <c r="S12" s="329">
        <v>100</v>
      </c>
    </row>
    <row r="13" spans="1:19" ht="13.5" customHeight="1">
      <c r="A13" s="229"/>
      <c r="B13" s="170" t="s">
        <v>690</v>
      </c>
      <c r="C13" s="171"/>
      <c r="D13" s="174">
        <v>98.8</v>
      </c>
      <c r="E13" s="175">
        <v>108.3</v>
      </c>
      <c r="F13" s="175">
        <v>99.8</v>
      </c>
      <c r="G13" s="175">
        <v>94.5</v>
      </c>
      <c r="H13" s="175">
        <v>91.9</v>
      </c>
      <c r="I13" s="175">
        <v>105.8</v>
      </c>
      <c r="J13" s="175">
        <v>96.3</v>
      </c>
      <c r="K13" s="175">
        <v>88.2</v>
      </c>
      <c r="L13" s="175">
        <v>107</v>
      </c>
      <c r="M13" s="175">
        <v>91.5</v>
      </c>
      <c r="N13" s="175">
        <v>95.1</v>
      </c>
      <c r="O13" s="175">
        <v>94.6</v>
      </c>
      <c r="P13" s="175">
        <v>103.1</v>
      </c>
      <c r="Q13" s="175">
        <v>98.4</v>
      </c>
      <c r="R13" s="175">
        <v>97.6</v>
      </c>
      <c r="S13" s="175">
        <v>95.8</v>
      </c>
    </row>
    <row r="14" spans="1:19" ht="13.5" customHeight="1">
      <c r="A14" s="324"/>
      <c r="B14" s="324" t="s">
        <v>417</v>
      </c>
      <c r="C14" s="325"/>
      <c r="D14" s="385">
        <v>85.9</v>
      </c>
      <c r="E14" s="386">
        <v>93.4</v>
      </c>
      <c r="F14" s="386">
        <v>84.5</v>
      </c>
      <c r="G14" s="386">
        <v>77.2</v>
      </c>
      <c r="H14" s="386">
        <v>82.8</v>
      </c>
      <c r="I14" s="386">
        <v>98.5</v>
      </c>
      <c r="J14" s="386">
        <v>89.7</v>
      </c>
      <c r="K14" s="386">
        <v>67.8</v>
      </c>
      <c r="L14" s="386">
        <v>86.4</v>
      </c>
      <c r="M14" s="386">
        <v>75.1</v>
      </c>
      <c r="N14" s="386">
        <v>92.4</v>
      </c>
      <c r="O14" s="386">
        <v>91.7</v>
      </c>
      <c r="P14" s="386">
        <v>81.6</v>
      </c>
      <c r="Q14" s="386">
        <v>86.4</v>
      </c>
      <c r="R14" s="386">
        <v>78.8</v>
      </c>
      <c r="S14" s="386">
        <v>88.3</v>
      </c>
    </row>
    <row r="15" spans="1:19" ht="13.5" customHeight="1">
      <c r="A15" s="324"/>
      <c r="B15" s="324" t="s">
        <v>418</v>
      </c>
      <c r="C15" s="325"/>
      <c r="D15" s="387">
        <v>82.9</v>
      </c>
      <c r="E15" s="161">
        <v>93.8</v>
      </c>
      <c r="F15" s="161">
        <v>80.7</v>
      </c>
      <c r="G15" s="161">
        <v>70.3</v>
      </c>
      <c r="H15" s="161">
        <v>81.8</v>
      </c>
      <c r="I15" s="161">
        <v>93</v>
      </c>
      <c r="J15" s="161">
        <v>85.2</v>
      </c>
      <c r="K15" s="161">
        <v>69.7</v>
      </c>
      <c r="L15" s="161">
        <v>78.4</v>
      </c>
      <c r="M15" s="161">
        <v>72.6</v>
      </c>
      <c r="N15" s="161">
        <v>93.6</v>
      </c>
      <c r="O15" s="161">
        <v>88.2</v>
      </c>
      <c r="P15" s="161">
        <v>80</v>
      </c>
      <c r="Q15" s="161">
        <v>84.2</v>
      </c>
      <c r="R15" s="161">
        <v>72.6</v>
      </c>
      <c r="S15" s="161">
        <v>85.3</v>
      </c>
    </row>
    <row r="16" spans="1:19" ht="13.5" customHeight="1">
      <c r="A16" s="324"/>
      <c r="B16" s="324" t="s">
        <v>419</v>
      </c>
      <c r="C16" s="325"/>
      <c r="D16" s="387">
        <v>128.6</v>
      </c>
      <c r="E16" s="161">
        <v>100.8</v>
      </c>
      <c r="F16" s="161">
        <v>132.5</v>
      </c>
      <c r="G16" s="161">
        <v>190.6</v>
      </c>
      <c r="H16" s="161">
        <v>157.3</v>
      </c>
      <c r="I16" s="161">
        <v>124.1</v>
      </c>
      <c r="J16" s="161">
        <v>111</v>
      </c>
      <c r="K16" s="161">
        <v>149.7</v>
      </c>
      <c r="L16" s="161">
        <v>88.6</v>
      </c>
      <c r="M16" s="161">
        <v>98.5</v>
      </c>
      <c r="N16" s="161">
        <v>105.5</v>
      </c>
      <c r="O16" s="161">
        <v>118</v>
      </c>
      <c r="P16" s="161">
        <v>201.9</v>
      </c>
      <c r="Q16" s="161">
        <v>122.4</v>
      </c>
      <c r="R16" s="161">
        <v>107</v>
      </c>
      <c r="S16" s="161">
        <v>119.3</v>
      </c>
    </row>
    <row r="17" spans="1:19" ht="13.5" customHeight="1">
      <c r="A17" s="324"/>
      <c r="B17" s="324" t="s">
        <v>420</v>
      </c>
      <c r="C17" s="325"/>
      <c r="D17" s="387">
        <v>123.8</v>
      </c>
      <c r="E17" s="161">
        <v>150.8</v>
      </c>
      <c r="F17" s="161">
        <v>134.6</v>
      </c>
      <c r="G17" s="161">
        <v>74.9</v>
      </c>
      <c r="H17" s="161">
        <v>75.1</v>
      </c>
      <c r="I17" s="161">
        <v>127.4</v>
      </c>
      <c r="J17" s="161">
        <v>119.3</v>
      </c>
      <c r="K17" s="161">
        <v>77.3</v>
      </c>
      <c r="L17" s="161">
        <v>210</v>
      </c>
      <c r="M17" s="161">
        <v>166.7</v>
      </c>
      <c r="N17" s="161">
        <v>104.5</v>
      </c>
      <c r="O17" s="161">
        <v>112</v>
      </c>
      <c r="P17" s="161">
        <v>86.3</v>
      </c>
      <c r="Q17" s="161">
        <v>119.6</v>
      </c>
      <c r="R17" s="161">
        <v>139.6</v>
      </c>
      <c r="S17" s="161">
        <v>107.4</v>
      </c>
    </row>
    <row r="18" spans="1:19" ht="13.5" customHeight="1">
      <c r="A18" s="324"/>
      <c r="B18" s="324" t="s">
        <v>421</v>
      </c>
      <c r="C18" s="325"/>
      <c r="D18" s="387">
        <v>84.6</v>
      </c>
      <c r="E18" s="161">
        <v>101.8</v>
      </c>
      <c r="F18" s="161">
        <v>82.3</v>
      </c>
      <c r="G18" s="161">
        <v>75.2</v>
      </c>
      <c r="H18" s="161">
        <v>89.6</v>
      </c>
      <c r="I18" s="161">
        <v>94.5</v>
      </c>
      <c r="J18" s="161">
        <v>86.8</v>
      </c>
      <c r="K18" s="161">
        <v>70.6</v>
      </c>
      <c r="L18" s="161">
        <v>84.7</v>
      </c>
      <c r="M18" s="161">
        <v>72.2</v>
      </c>
      <c r="N18" s="161">
        <v>93.3</v>
      </c>
      <c r="O18" s="161">
        <v>90.2</v>
      </c>
      <c r="P18" s="161">
        <v>77.9</v>
      </c>
      <c r="Q18" s="161">
        <v>82.7</v>
      </c>
      <c r="R18" s="161">
        <v>92.4</v>
      </c>
      <c r="S18" s="161">
        <v>87.4</v>
      </c>
    </row>
    <row r="19" spans="1:19" ht="13.5" customHeight="1">
      <c r="A19" s="324"/>
      <c r="B19" s="324" t="s">
        <v>422</v>
      </c>
      <c r="C19" s="325"/>
      <c r="D19" s="387">
        <v>82.3</v>
      </c>
      <c r="E19" s="161">
        <v>99.3</v>
      </c>
      <c r="F19" s="161">
        <v>81.1</v>
      </c>
      <c r="G19" s="161">
        <v>73.8</v>
      </c>
      <c r="H19" s="161">
        <v>76.9</v>
      </c>
      <c r="I19" s="161">
        <v>91.9</v>
      </c>
      <c r="J19" s="161">
        <v>82.4</v>
      </c>
      <c r="K19" s="161">
        <v>67.2</v>
      </c>
      <c r="L19" s="161">
        <v>86.3</v>
      </c>
      <c r="M19" s="161">
        <v>71.7</v>
      </c>
      <c r="N19" s="161">
        <v>85.9</v>
      </c>
      <c r="O19" s="161">
        <v>86.9</v>
      </c>
      <c r="P19" s="161">
        <v>80.5</v>
      </c>
      <c r="Q19" s="161">
        <v>81.3</v>
      </c>
      <c r="R19" s="161">
        <v>75.9</v>
      </c>
      <c r="S19" s="161">
        <v>86.8</v>
      </c>
    </row>
    <row r="20" spans="1:19" ht="13.5" customHeight="1">
      <c r="A20" s="324"/>
      <c r="B20" s="324" t="s">
        <v>391</v>
      </c>
      <c r="C20" s="325"/>
      <c r="D20" s="387">
        <v>81.6</v>
      </c>
      <c r="E20" s="161">
        <v>97.6</v>
      </c>
      <c r="F20" s="161">
        <v>80</v>
      </c>
      <c r="G20" s="161">
        <v>76.8</v>
      </c>
      <c r="H20" s="161">
        <v>73.7</v>
      </c>
      <c r="I20" s="161">
        <v>92.2</v>
      </c>
      <c r="J20" s="161">
        <v>82.3</v>
      </c>
      <c r="K20" s="161">
        <v>66</v>
      </c>
      <c r="L20" s="161">
        <v>83.5</v>
      </c>
      <c r="M20" s="161">
        <v>70.1</v>
      </c>
      <c r="N20" s="161">
        <v>87.9</v>
      </c>
      <c r="O20" s="161">
        <v>85</v>
      </c>
      <c r="P20" s="161">
        <v>78.2</v>
      </c>
      <c r="Q20" s="161">
        <v>82</v>
      </c>
      <c r="R20" s="161">
        <v>77</v>
      </c>
      <c r="S20" s="161">
        <v>84.8</v>
      </c>
    </row>
    <row r="21" spans="1:19" ht="13.5" customHeight="1">
      <c r="A21" s="324"/>
      <c r="B21" s="324" t="s">
        <v>423</v>
      </c>
      <c r="C21" s="325"/>
      <c r="D21" s="387">
        <v>84.9</v>
      </c>
      <c r="E21" s="161">
        <v>97.9</v>
      </c>
      <c r="F21" s="161">
        <v>87.3</v>
      </c>
      <c r="G21" s="161">
        <v>72.9</v>
      </c>
      <c r="H21" s="161">
        <v>77.5</v>
      </c>
      <c r="I21" s="161">
        <v>95.8</v>
      </c>
      <c r="J21" s="161">
        <v>81.8</v>
      </c>
      <c r="K21" s="161">
        <v>67.7</v>
      </c>
      <c r="L21" s="161">
        <v>83.5</v>
      </c>
      <c r="M21" s="161">
        <v>71.6</v>
      </c>
      <c r="N21" s="161">
        <v>88.4</v>
      </c>
      <c r="O21" s="161">
        <v>87.3</v>
      </c>
      <c r="P21" s="161">
        <v>79.1</v>
      </c>
      <c r="Q21" s="161">
        <v>84.2</v>
      </c>
      <c r="R21" s="161">
        <v>75</v>
      </c>
      <c r="S21" s="161">
        <v>85.1</v>
      </c>
    </row>
    <row r="22" spans="1:19" ht="13.5" customHeight="1">
      <c r="A22" s="324"/>
      <c r="B22" s="324" t="s">
        <v>448</v>
      </c>
      <c r="C22" s="325"/>
      <c r="D22" s="387">
        <v>177.5</v>
      </c>
      <c r="E22" s="161">
        <v>181</v>
      </c>
      <c r="F22" s="161">
        <v>189.5</v>
      </c>
      <c r="G22" s="161">
        <v>195.4</v>
      </c>
      <c r="H22" s="161">
        <v>140.9</v>
      </c>
      <c r="I22" s="161">
        <v>167.3</v>
      </c>
      <c r="J22" s="161">
        <v>152.6</v>
      </c>
      <c r="K22" s="161">
        <v>216.7</v>
      </c>
      <c r="L22" s="161">
        <v>162.4</v>
      </c>
      <c r="M22" s="161">
        <v>174.6</v>
      </c>
      <c r="N22" s="161">
        <v>119.5</v>
      </c>
      <c r="O22" s="161">
        <v>119.3</v>
      </c>
      <c r="P22" s="161">
        <v>220</v>
      </c>
      <c r="Q22" s="161">
        <v>185</v>
      </c>
      <c r="R22" s="161">
        <v>191</v>
      </c>
      <c r="S22" s="161">
        <v>139.1</v>
      </c>
    </row>
    <row r="23" spans="1:19" ht="13.5" customHeight="1">
      <c r="A23" s="324" t="s">
        <v>691</v>
      </c>
      <c r="B23" s="324" t="s">
        <v>424</v>
      </c>
      <c r="C23" s="325" t="s">
        <v>99</v>
      </c>
      <c r="D23" s="387">
        <v>87</v>
      </c>
      <c r="E23" s="161">
        <v>107.1</v>
      </c>
      <c r="F23" s="161">
        <v>83.7</v>
      </c>
      <c r="G23" s="161">
        <v>73.1</v>
      </c>
      <c r="H23" s="161">
        <v>72.4</v>
      </c>
      <c r="I23" s="161">
        <v>96.3</v>
      </c>
      <c r="J23" s="161">
        <v>82.8</v>
      </c>
      <c r="K23" s="161">
        <v>68.1</v>
      </c>
      <c r="L23" s="161">
        <v>178.4</v>
      </c>
      <c r="M23" s="161">
        <v>75.5</v>
      </c>
      <c r="N23" s="161">
        <v>98.4</v>
      </c>
      <c r="O23" s="161">
        <v>106.7</v>
      </c>
      <c r="P23" s="161">
        <v>80.6</v>
      </c>
      <c r="Q23" s="161">
        <v>83.2</v>
      </c>
      <c r="R23" s="161">
        <v>105.2</v>
      </c>
      <c r="S23" s="161">
        <v>90.8</v>
      </c>
    </row>
    <row r="24" spans="1:19" ht="13.5" customHeight="1">
      <c r="A24" s="324"/>
      <c r="B24" s="324" t="s">
        <v>415</v>
      </c>
      <c r="C24" s="325"/>
      <c r="D24" s="387">
        <v>82</v>
      </c>
      <c r="E24" s="161">
        <v>99.8</v>
      </c>
      <c r="F24" s="161">
        <v>80.8</v>
      </c>
      <c r="G24" s="161">
        <v>74.7</v>
      </c>
      <c r="H24" s="161">
        <v>69.1</v>
      </c>
      <c r="I24" s="161">
        <v>93.8</v>
      </c>
      <c r="J24" s="161">
        <v>80.1</v>
      </c>
      <c r="K24" s="161">
        <v>66.4</v>
      </c>
      <c r="L24" s="161">
        <v>79.6</v>
      </c>
      <c r="M24" s="161">
        <v>76.1</v>
      </c>
      <c r="N24" s="161">
        <v>90.1</v>
      </c>
      <c r="O24" s="161">
        <v>85.2</v>
      </c>
      <c r="P24" s="161">
        <v>80.2</v>
      </c>
      <c r="Q24" s="161">
        <v>80.8</v>
      </c>
      <c r="R24" s="161">
        <v>75.3</v>
      </c>
      <c r="S24" s="161">
        <v>85.6</v>
      </c>
    </row>
    <row r="25" spans="1:46" ht="13.5" customHeight="1">
      <c r="A25" s="324"/>
      <c r="B25" s="324" t="s">
        <v>416</v>
      </c>
      <c r="C25" s="325"/>
      <c r="D25" s="387">
        <v>85.4</v>
      </c>
      <c r="E25" s="161">
        <v>101.2</v>
      </c>
      <c r="F25" s="161">
        <v>83.4</v>
      </c>
      <c r="G25" s="161">
        <v>76</v>
      </c>
      <c r="H25" s="161">
        <v>78.7</v>
      </c>
      <c r="I25" s="161">
        <v>94.9</v>
      </c>
      <c r="J25" s="161">
        <v>86.6</v>
      </c>
      <c r="K25" s="161">
        <v>69.3</v>
      </c>
      <c r="L25" s="161">
        <v>79.8</v>
      </c>
      <c r="M25" s="161">
        <v>84.1</v>
      </c>
      <c r="N25" s="161">
        <v>91</v>
      </c>
      <c r="O25" s="161">
        <v>85.7</v>
      </c>
      <c r="P25" s="161">
        <v>84</v>
      </c>
      <c r="Q25" s="161">
        <v>84.8</v>
      </c>
      <c r="R25" s="161">
        <v>83.6</v>
      </c>
      <c r="S25" s="161">
        <v>86.9</v>
      </c>
      <c r="T25" s="396"/>
      <c r="U25" s="397"/>
      <c r="V25" s="396"/>
      <c r="W25" s="396"/>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row>
    <row r="26" spans="1:46" ht="13.5" customHeight="1">
      <c r="A26" s="170"/>
      <c r="B26" s="170" t="s">
        <v>370</v>
      </c>
      <c r="C26" s="171"/>
      <c r="D26" s="172">
        <v>85.5</v>
      </c>
      <c r="E26" s="173">
        <v>99.8</v>
      </c>
      <c r="F26" s="173">
        <v>83.8</v>
      </c>
      <c r="G26" s="173">
        <v>76.3</v>
      </c>
      <c r="H26" s="173">
        <v>73.5</v>
      </c>
      <c r="I26" s="173">
        <v>97.5</v>
      </c>
      <c r="J26" s="173">
        <v>90.9</v>
      </c>
      <c r="K26" s="173">
        <v>71.3</v>
      </c>
      <c r="L26" s="173">
        <v>81.3</v>
      </c>
      <c r="M26" s="173">
        <v>75.1</v>
      </c>
      <c r="N26" s="173">
        <v>93.6</v>
      </c>
      <c r="O26" s="173">
        <v>90.9</v>
      </c>
      <c r="P26" s="173">
        <v>79.7</v>
      </c>
      <c r="Q26" s="173">
        <v>80.8</v>
      </c>
      <c r="R26" s="173">
        <v>88.2</v>
      </c>
      <c r="S26" s="173">
        <v>87.4</v>
      </c>
      <c r="T26" s="396"/>
      <c r="U26" s="398"/>
      <c r="V26" s="396"/>
      <c r="W26" s="396"/>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row>
    <row r="27" spans="1:19" ht="17.25" customHeight="1">
      <c r="A27" s="162"/>
      <c r="B27" s="162"/>
      <c r="C27" s="162"/>
      <c r="D27" s="652" t="s">
        <v>53</v>
      </c>
      <c r="E27" s="652"/>
      <c r="F27" s="652"/>
      <c r="G27" s="652"/>
      <c r="H27" s="652"/>
      <c r="I27" s="652"/>
      <c r="J27" s="652"/>
      <c r="K27" s="652"/>
      <c r="L27" s="652"/>
      <c r="M27" s="652"/>
      <c r="N27" s="652"/>
      <c r="O27" s="652"/>
      <c r="P27" s="652"/>
      <c r="Q27" s="652"/>
      <c r="R27" s="652"/>
      <c r="S27" s="652"/>
    </row>
    <row r="28" spans="1:19" ht="13.5" customHeight="1">
      <c r="A28" s="319" t="s">
        <v>413</v>
      </c>
      <c r="B28" s="319" t="s">
        <v>452</v>
      </c>
      <c r="C28" s="320" t="s">
        <v>414</v>
      </c>
      <c r="D28" s="321">
        <v>-2.5</v>
      </c>
      <c r="E28" s="322">
        <v>-5.3</v>
      </c>
      <c r="F28" s="322">
        <v>0</v>
      </c>
      <c r="G28" s="322">
        <v>2</v>
      </c>
      <c r="H28" s="322">
        <v>-8.1</v>
      </c>
      <c r="I28" s="322">
        <v>-3.7</v>
      </c>
      <c r="J28" s="322">
        <v>-0.8</v>
      </c>
      <c r="K28" s="322">
        <v>-3.4</v>
      </c>
      <c r="L28" s="323">
        <v>-22.4</v>
      </c>
      <c r="M28" s="323">
        <v>5</v>
      </c>
      <c r="N28" s="323">
        <v>-15.2</v>
      </c>
      <c r="O28" s="323">
        <v>-2.6</v>
      </c>
      <c r="P28" s="322">
        <v>-13.2</v>
      </c>
      <c r="Q28" s="322">
        <v>-4.5</v>
      </c>
      <c r="R28" s="322">
        <v>0</v>
      </c>
      <c r="S28" s="323">
        <v>11.6</v>
      </c>
    </row>
    <row r="29" spans="1:19" ht="13.5" customHeight="1">
      <c r="A29" s="324"/>
      <c r="B29" s="324" t="s">
        <v>95</v>
      </c>
      <c r="C29" s="325"/>
      <c r="D29" s="326">
        <v>1.3</v>
      </c>
      <c r="E29" s="160">
        <v>3.5</v>
      </c>
      <c r="F29" s="160">
        <v>1.6</v>
      </c>
      <c r="G29" s="160">
        <v>-10.7</v>
      </c>
      <c r="H29" s="160">
        <v>2.8</v>
      </c>
      <c r="I29" s="160">
        <v>3.4</v>
      </c>
      <c r="J29" s="160">
        <v>1</v>
      </c>
      <c r="K29" s="160">
        <v>3.4</v>
      </c>
      <c r="L29" s="327">
        <v>1.4</v>
      </c>
      <c r="M29" s="327">
        <v>-6.4</v>
      </c>
      <c r="N29" s="327">
        <v>2.2</v>
      </c>
      <c r="O29" s="327">
        <v>13.8</v>
      </c>
      <c r="P29" s="160">
        <v>1.2</v>
      </c>
      <c r="Q29" s="160">
        <v>1.4</v>
      </c>
      <c r="R29" s="160">
        <v>-6.9</v>
      </c>
      <c r="S29" s="327">
        <v>5.5</v>
      </c>
    </row>
    <row r="30" spans="1:19" ht="13.5" customHeight="1">
      <c r="A30" s="324"/>
      <c r="B30" s="324" t="s">
        <v>97</v>
      </c>
      <c r="C30" s="325"/>
      <c r="D30" s="326">
        <v>1</v>
      </c>
      <c r="E30" s="160">
        <v>2.3</v>
      </c>
      <c r="F30" s="160">
        <v>1.5</v>
      </c>
      <c r="G30" s="160">
        <v>0.3</v>
      </c>
      <c r="H30" s="160">
        <v>13.2</v>
      </c>
      <c r="I30" s="160">
        <v>1.7</v>
      </c>
      <c r="J30" s="160">
        <v>0.9</v>
      </c>
      <c r="K30" s="160">
        <v>7.5</v>
      </c>
      <c r="L30" s="327">
        <v>20.8</v>
      </c>
      <c r="M30" s="327">
        <v>1.3</v>
      </c>
      <c r="N30" s="327">
        <v>0.7</v>
      </c>
      <c r="O30" s="327">
        <v>-2.7</v>
      </c>
      <c r="P30" s="160">
        <v>6.3</v>
      </c>
      <c r="Q30" s="160">
        <v>-6.3</v>
      </c>
      <c r="R30" s="160">
        <v>5.8</v>
      </c>
      <c r="S30" s="327">
        <v>-4.4</v>
      </c>
    </row>
    <row r="31" spans="1:19" ht="13.5" customHeight="1">
      <c r="A31" s="324"/>
      <c r="B31" s="324" t="s">
        <v>98</v>
      </c>
      <c r="C31" s="325"/>
      <c r="D31" s="326">
        <v>-1.7</v>
      </c>
      <c r="E31" s="160">
        <v>-2.8</v>
      </c>
      <c r="F31" s="160">
        <v>-0.3</v>
      </c>
      <c r="G31" s="160">
        <v>-4.2</v>
      </c>
      <c r="H31" s="160">
        <v>9.3</v>
      </c>
      <c r="I31" s="160">
        <v>-3.5</v>
      </c>
      <c r="J31" s="160">
        <v>1.4</v>
      </c>
      <c r="K31" s="160">
        <v>-8.8</v>
      </c>
      <c r="L31" s="327">
        <v>-2.1</v>
      </c>
      <c r="M31" s="327">
        <v>2.5</v>
      </c>
      <c r="N31" s="327">
        <v>-0.7</v>
      </c>
      <c r="O31" s="327">
        <v>-13.8</v>
      </c>
      <c r="P31" s="160">
        <v>-16.4</v>
      </c>
      <c r="Q31" s="160">
        <v>1.3</v>
      </c>
      <c r="R31" s="160">
        <v>-4.4</v>
      </c>
      <c r="S31" s="327">
        <v>-1.8</v>
      </c>
    </row>
    <row r="32" spans="1:19" ht="13.5" customHeight="1">
      <c r="A32" s="324"/>
      <c r="B32" s="324" t="s">
        <v>689</v>
      </c>
      <c r="C32" s="325"/>
      <c r="D32" s="326">
        <v>0.3</v>
      </c>
      <c r="E32" s="160">
        <v>-12.9</v>
      </c>
      <c r="F32" s="160">
        <v>1.8</v>
      </c>
      <c r="G32" s="160">
        <v>2.2</v>
      </c>
      <c r="H32" s="160">
        <v>3</v>
      </c>
      <c r="I32" s="160">
        <v>-2.5</v>
      </c>
      <c r="J32" s="160">
        <v>-1.1</v>
      </c>
      <c r="K32" s="160">
        <v>1.4</v>
      </c>
      <c r="L32" s="327">
        <v>0.1</v>
      </c>
      <c r="M32" s="327">
        <v>-4.3</v>
      </c>
      <c r="N32" s="327">
        <v>12.9</v>
      </c>
      <c r="O32" s="327">
        <v>0.3</v>
      </c>
      <c r="P32" s="160">
        <v>10.8</v>
      </c>
      <c r="Q32" s="160">
        <v>0.2</v>
      </c>
      <c r="R32" s="160">
        <v>1</v>
      </c>
      <c r="S32" s="327">
        <v>2.2</v>
      </c>
    </row>
    <row r="33" spans="1:19" ht="13.5" customHeight="1">
      <c r="A33" s="229"/>
      <c r="B33" s="170" t="s">
        <v>692</v>
      </c>
      <c r="C33" s="230"/>
      <c r="D33" s="174">
        <v>-1.2</v>
      </c>
      <c r="E33" s="175">
        <v>8.2</v>
      </c>
      <c r="F33" s="175">
        <v>-0.2</v>
      </c>
      <c r="G33" s="175">
        <v>-5.5</v>
      </c>
      <c r="H33" s="175">
        <v>-8.1</v>
      </c>
      <c r="I33" s="175">
        <v>5.9</v>
      </c>
      <c r="J33" s="175">
        <v>-3.6</v>
      </c>
      <c r="K33" s="175">
        <v>-11.7</v>
      </c>
      <c r="L33" s="175">
        <v>7</v>
      </c>
      <c r="M33" s="175">
        <v>-8.6</v>
      </c>
      <c r="N33" s="175">
        <v>-5</v>
      </c>
      <c r="O33" s="175">
        <v>-5.5</v>
      </c>
      <c r="P33" s="175">
        <v>3.1</v>
      </c>
      <c r="Q33" s="175">
        <v>-1.6</v>
      </c>
      <c r="R33" s="175">
        <v>-2.4</v>
      </c>
      <c r="S33" s="175">
        <v>-4.2</v>
      </c>
    </row>
    <row r="34" spans="1:19" ht="13.5" customHeight="1">
      <c r="A34" s="324"/>
      <c r="B34" s="324" t="s">
        <v>417</v>
      </c>
      <c r="C34" s="325"/>
      <c r="D34" s="385">
        <v>-2.5</v>
      </c>
      <c r="E34" s="386">
        <v>5</v>
      </c>
      <c r="F34" s="386">
        <v>-0.6</v>
      </c>
      <c r="G34" s="386">
        <v>-4.8</v>
      </c>
      <c r="H34" s="386">
        <v>-1.7</v>
      </c>
      <c r="I34" s="386">
        <v>6.1</v>
      </c>
      <c r="J34" s="386">
        <v>-3.8</v>
      </c>
      <c r="K34" s="386">
        <v>-11.8</v>
      </c>
      <c r="L34" s="386">
        <v>1.5</v>
      </c>
      <c r="M34" s="386">
        <v>-6.4</v>
      </c>
      <c r="N34" s="386">
        <v>-6.8</v>
      </c>
      <c r="O34" s="386">
        <v>-7.3</v>
      </c>
      <c r="P34" s="386">
        <v>1</v>
      </c>
      <c r="Q34" s="386">
        <v>-0.3</v>
      </c>
      <c r="R34" s="386">
        <v>-5.7</v>
      </c>
      <c r="S34" s="386">
        <v>-16.8</v>
      </c>
    </row>
    <row r="35" spans="1:19" ht="13.5" customHeight="1">
      <c r="A35" s="324"/>
      <c r="B35" s="324" t="s">
        <v>418</v>
      </c>
      <c r="C35" s="325"/>
      <c r="D35" s="387">
        <v>-1.3</v>
      </c>
      <c r="E35" s="161">
        <v>6.6</v>
      </c>
      <c r="F35" s="161">
        <v>0.1</v>
      </c>
      <c r="G35" s="161">
        <v>-13</v>
      </c>
      <c r="H35" s="161">
        <v>-8.3</v>
      </c>
      <c r="I35" s="161">
        <v>8.4</v>
      </c>
      <c r="J35" s="161">
        <v>-4</v>
      </c>
      <c r="K35" s="161">
        <v>-3.9</v>
      </c>
      <c r="L35" s="161">
        <v>-1.1</v>
      </c>
      <c r="M35" s="161">
        <v>-7.2</v>
      </c>
      <c r="N35" s="161">
        <v>-2</v>
      </c>
      <c r="O35" s="161">
        <v>-7.8</v>
      </c>
      <c r="P35" s="161">
        <v>4.9</v>
      </c>
      <c r="Q35" s="161">
        <v>-4.2</v>
      </c>
      <c r="R35" s="161">
        <v>-3.4</v>
      </c>
      <c r="S35" s="161">
        <v>-6.8</v>
      </c>
    </row>
    <row r="36" spans="1:19" ht="13.5" customHeight="1">
      <c r="A36" s="324"/>
      <c r="B36" s="324" t="s">
        <v>419</v>
      </c>
      <c r="C36" s="325"/>
      <c r="D36" s="387">
        <v>-2.5</v>
      </c>
      <c r="E36" s="161">
        <v>-7.1</v>
      </c>
      <c r="F36" s="161">
        <v>3.5</v>
      </c>
      <c r="G36" s="161">
        <v>6</v>
      </c>
      <c r="H36" s="161">
        <v>-13.3</v>
      </c>
      <c r="I36" s="161">
        <v>8.8</v>
      </c>
      <c r="J36" s="161">
        <v>-8</v>
      </c>
      <c r="K36" s="161">
        <v>-26.9</v>
      </c>
      <c r="L36" s="161">
        <v>-12.8</v>
      </c>
      <c r="M36" s="161">
        <v>-12.9</v>
      </c>
      <c r="N36" s="161">
        <v>-5.1</v>
      </c>
      <c r="O36" s="161">
        <v>-7.9</v>
      </c>
      <c r="P36" s="161">
        <v>18.6</v>
      </c>
      <c r="Q36" s="161">
        <v>-7.5</v>
      </c>
      <c r="R36" s="161">
        <v>13.2</v>
      </c>
      <c r="S36" s="161">
        <v>-9.9</v>
      </c>
    </row>
    <row r="37" spans="1:19" ht="13.5" customHeight="1">
      <c r="A37" s="324"/>
      <c r="B37" s="324" t="s">
        <v>420</v>
      </c>
      <c r="C37" s="325"/>
      <c r="D37" s="387">
        <v>1.2</v>
      </c>
      <c r="E37" s="161">
        <v>21.9</v>
      </c>
      <c r="F37" s="161">
        <v>1.3</v>
      </c>
      <c r="G37" s="161">
        <v>-5.4</v>
      </c>
      <c r="H37" s="161">
        <v>-12.3</v>
      </c>
      <c r="I37" s="161">
        <v>1</v>
      </c>
      <c r="J37" s="161">
        <v>-0.3</v>
      </c>
      <c r="K37" s="161">
        <v>-40</v>
      </c>
      <c r="L37" s="161">
        <v>22.8</v>
      </c>
      <c r="M37" s="161">
        <v>-5.5</v>
      </c>
      <c r="N37" s="161">
        <v>-4.3</v>
      </c>
      <c r="O37" s="161">
        <v>16.3</v>
      </c>
      <c r="P37" s="161">
        <v>6.7</v>
      </c>
      <c r="Q37" s="161">
        <v>10.3</v>
      </c>
      <c r="R37" s="161">
        <v>-9.7</v>
      </c>
      <c r="S37" s="161">
        <v>6.2</v>
      </c>
    </row>
    <row r="38" spans="1:19" ht="13.5" customHeight="1">
      <c r="A38" s="324"/>
      <c r="B38" s="324" t="s">
        <v>421</v>
      </c>
      <c r="C38" s="325"/>
      <c r="D38" s="387">
        <v>-1.5</v>
      </c>
      <c r="E38" s="161">
        <v>-7.5</v>
      </c>
      <c r="F38" s="161">
        <v>0.2</v>
      </c>
      <c r="G38" s="161">
        <v>-3.9</v>
      </c>
      <c r="H38" s="161">
        <v>-2.4</v>
      </c>
      <c r="I38" s="161">
        <v>2.9</v>
      </c>
      <c r="J38" s="161">
        <v>-5.4</v>
      </c>
      <c r="K38" s="161">
        <v>-1</v>
      </c>
      <c r="L38" s="161">
        <v>-1</v>
      </c>
      <c r="M38" s="161">
        <v>-7.4</v>
      </c>
      <c r="N38" s="161">
        <v>-9.2</v>
      </c>
      <c r="O38" s="161">
        <v>3.2</v>
      </c>
      <c r="P38" s="161">
        <v>-1</v>
      </c>
      <c r="Q38" s="161">
        <v>0.5</v>
      </c>
      <c r="R38" s="161">
        <v>-0.6</v>
      </c>
      <c r="S38" s="161">
        <v>0.5</v>
      </c>
    </row>
    <row r="39" spans="1:19" ht="13.5" customHeight="1">
      <c r="A39" s="324"/>
      <c r="B39" s="324" t="s">
        <v>422</v>
      </c>
      <c r="C39" s="325"/>
      <c r="D39" s="387">
        <v>0.4</v>
      </c>
      <c r="E39" s="161">
        <v>9.3</v>
      </c>
      <c r="F39" s="161">
        <v>1.3</v>
      </c>
      <c r="G39" s="161">
        <v>-5.6</v>
      </c>
      <c r="H39" s="161">
        <v>-12.3</v>
      </c>
      <c r="I39" s="161">
        <v>7.1</v>
      </c>
      <c r="J39" s="161">
        <v>-1.9</v>
      </c>
      <c r="K39" s="161">
        <v>-1.8</v>
      </c>
      <c r="L39" s="161">
        <v>9.4</v>
      </c>
      <c r="M39" s="161">
        <v>-5.1</v>
      </c>
      <c r="N39" s="161">
        <v>-10.3</v>
      </c>
      <c r="O39" s="161">
        <v>-6.1</v>
      </c>
      <c r="P39" s="161">
        <v>-2.5</v>
      </c>
      <c r="Q39" s="161">
        <v>-0.8</v>
      </c>
      <c r="R39" s="161">
        <v>-1.9</v>
      </c>
      <c r="S39" s="161">
        <v>4.7</v>
      </c>
    </row>
    <row r="40" spans="1:19" ht="13.5" customHeight="1">
      <c r="A40" s="324"/>
      <c r="B40" s="324" t="s">
        <v>391</v>
      </c>
      <c r="C40" s="325"/>
      <c r="D40" s="387">
        <v>-0.5</v>
      </c>
      <c r="E40" s="161">
        <v>9.8</v>
      </c>
      <c r="F40" s="161">
        <v>-1.3</v>
      </c>
      <c r="G40" s="161">
        <v>-8.6</v>
      </c>
      <c r="H40" s="161">
        <v>-12.1</v>
      </c>
      <c r="I40" s="161">
        <v>4.3</v>
      </c>
      <c r="J40" s="161">
        <v>-1.8</v>
      </c>
      <c r="K40" s="161">
        <v>-5.6</v>
      </c>
      <c r="L40" s="161">
        <v>4.6</v>
      </c>
      <c r="M40" s="161">
        <v>-6.3</v>
      </c>
      <c r="N40" s="161">
        <v>-5.5</v>
      </c>
      <c r="O40" s="161">
        <v>-2.7</v>
      </c>
      <c r="P40" s="161">
        <v>-3.4</v>
      </c>
      <c r="Q40" s="161">
        <v>1.5</v>
      </c>
      <c r="R40" s="161">
        <v>2.1</v>
      </c>
      <c r="S40" s="161">
        <v>0.1</v>
      </c>
    </row>
    <row r="41" spans="1:19" ht="13.5" customHeight="1">
      <c r="A41" s="324"/>
      <c r="B41" s="324" t="s">
        <v>423</v>
      </c>
      <c r="C41" s="325"/>
      <c r="D41" s="387">
        <v>0</v>
      </c>
      <c r="E41" s="161">
        <v>4.7</v>
      </c>
      <c r="F41" s="161">
        <v>-0.1</v>
      </c>
      <c r="G41" s="161">
        <v>-7.8</v>
      </c>
      <c r="H41" s="161">
        <v>-11</v>
      </c>
      <c r="I41" s="161">
        <v>6.2</v>
      </c>
      <c r="J41" s="161">
        <v>-6.6</v>
      </c>
      <c r="K41" s="161">
        <v>-3</v>
      </c>
      <c r="L41" s="161">
        <v>5.3</v>
      </c>
      <c r="M41" s="161">
        <v>-4</v>
      </c>
      <c r="N41" s="161">
        <v>-1.6</v>
      </c>
      <c r="O41" s="161">
        <v>-3.1</v>
      </c>
      <c r="P41" s="161">
        <v>1.3</v>
      </c>
      <c r="Q41" s="161">
        <v>3.9</v>
      </c>
      <c r="R41" s="161">
        <v>0.7</v>
      </c>
      <c r="S41" s="161">
        <v>0.4</v>
      </c>
    </row>
    <row r="42" spans="1:19" ht="13.5" customHeight="1">
      <c r="A42" s="324"/>
      <c r="B42" s="324" t="s">
        <v>448</v>
      </c>
      <c r="C42" s="325"/>
      <c r="D42" s="387">
        <v>-0.3</v>
      </c>
      <c r="E42" s="161">
        <v>33.2</v>
      </c>
      <c r="F42" s="161">
        <v>-0.6</v>
      </c>
      <c r="G42" s="161">
        <v>-14.1</v>
      </c>
      <c r="H42" s="161">
        <v>-11.3</v>
      </c>
      <c r="I42" s="161">
        <v>2.5</v>
      </c>
      <c r="J42" s="161">
        <v>0.2</v>
      </c>
      <c r="K42" s="161">
        <v>1.3</v>
      </c>
      <c r="L42" s="161">
        <v>40</v>
      </c>
      <c r="M42" s="161">
        <v>-18.4</v>
      </c>
      <c r="N42" s="161">
        <v>-3.1</v>
      </c>
      <c r="O42" s="161">
        <v>-4.5</v>
      </c>
      <c r="P42" s="161">
        <v>-5.2</v>
      </c>
      <c r="Q42" s="161">
        <v>-5.8</v>
      </c>
      <c r="R42" s="161">
        <v>-1.3</v>
      </c>
      <c r="S42" s="161">
        <v>-3.4</v>
      </c>
    </row>
    <row r="43" spans="1:19" ht="13.5" customHeight="1">
      <c r="A43" s="324" t="s">
        <v>691</v>
      </c>
      <c r="B43" s="324" t="s">
        <v>424</v>
      </c>
      <c r="C43" s="325" t="s">
        <v>99</v>
      </c>
      <c r="D43" s="387">
        <v>-0.1</v>
      </c>
      <c r="E43" s="161">
        <v>10.2</v>
      </c>
      <c r="F43" s="161">
        <v>2.4</v>
      </c>
      <c r="G43" s="161">
        <v>-3.7</v>
      </c>
      <c r="H43" s="161">
        <v>-18.6</v>
      </c>
      <c r="I43" s="161">
        <v>-4.7</v>
      </c>
      <c r="J43" s="161">
        <v>-12.8</v>
      </c>
      <c r="K43" s="161">
        <v>-11.6</v>
      </c>
      <c r="L43" s="161">
        <v>12.1</v>
      </c>
      <c r="M43" s="161">
        <v>1.9</v>
      </c>
      <c r="N43" s="161">
        <v>9.2</v>
      </c>
      <c r="O43" s="161">
        <v>25.7</v>
      </c>
      <c r="P43" s="161">
        <v>-0.6</v>
      </c>
      <c r="Q43" s="161">
        <v>0.2</v>
      </c>
      <c r="R43" s="161">
        <v>5.2</v>
      </c>
      <c r="S43" s="161">
        <v>-0.9</v>
      </c>
    </row>
    <row r="44" spans="1:19" ht="13.5" customHeight="1">
      <c r="A44" s="324"/>
      <c r="B44" s="324" t="s">
        <v>415</v>
      </c>
      <c r="C44" s="325"/>
      <c r="D44" s="387">
        <v>-0.1</v>
      </c>
      <c r="E44" s="161">
        <v>7.4</v>
      </c>
      <c r="F44" s="161">
        <v>0.2</v>
      </c>
      <c r="G44" s="161">
        <v>0.5</v>
      </c>
      <c r="H44" s="161">
        <v>-11.1</v>
      </c>
      <c r="I44" s="161">
        <v>1.8</v>
      </c>
      <c r="J44" s="161">
        <v>-4.9</v>
      </c>
      <c r="K44" s="161">
        <v>4.9</v>
      </c>
      <c r="L44" s="161">
        <v>-0.1</v>
      </c>
      <c r="M44" s="161">
        <v>0.9</v>
      </c>
      <c r="N44" s="161">
        <v>2.3</v>
      </c>
      <c r="O44" s="161">
        <v>2.2</v>
      </c>
      <c r="P44" s="161">
        <v>-1.7</v>
      </c>
      <c r="Q44" s="161">
        <v>-3.2</v>
      </c>
      <c r="R44" s="161">
        <v>-2.6</v>
      </c>
      <c r="S44" s="161">
        <v>-2.5</v>
      </c>
    </row>
    <row r="45" spans="1:19" ht="13.5" customHeight="1">
      <c r="A45" s="404"/>
      <c r="B45" s="324" t="s">
        <v>416</v>
      </c>
      <c r="C45" s="405"/>
      <c r="D45" s="387">
        <v>1.4</v>
      </c>
      <c r="E45" s="161">
        <v>8.5</v>
      </c>
      <c r="F45" s="161">
        <v>1.1</v>
      </c>
      <c r="G45" s="161">
        <v>-1</v>
      </c>
      <c r="H45" s="161">
        <v>-1.7</v>
      </c>
      <c r="I45" s="161">
        <v>3.5</v>
      </c>
      <c r="J45" s="161">
        <v>1.1</v>
      </c>
      <c r="K45" s="161">
        <v>5.5</v>
      </c>
      <c r="L45" s="161">
        <v>-2</v>
      </c>
      <c r="M45" s="161">
        <v>11.7</v>
      </c>
      <c r="N45" s="161">
        <v>-0.4</v>
      </c>
      <c r="O45" s="161">
        <v>-2.4</v>
      </c>
      <c r="P45" s="161">
        <v>-5.9</v>
      </c>
      <c r="Q45" s="161">
        <v>-2</v>
      </c>
      <c r="R45" s="161">
        <v>-0.7</v>
      </c>
      <c r="S45" s="161">
        <v>-0.1</v>
      </c>
    </row>
    <row r="46" spans="1:19" ht="13.5" customHeight="1">
      <c r="A46" s="170"/>
      <c r="B46" s="170" t="s">
        <v>370</v>
      </c>
      <c r="C46" s="171"/>
      <c r="D46" s="172">
        <v>-0.5</v>
      </c>
      <c r="E46" s="173">
        <v>6.9</v>
      </c>
      <c r="F46" s="173">
        <v>-0.8</v>
      </c>
      <c r="G46" s="173">
        <v>-1.2</v>
      </c>
      <c r="H46" s="173">
        <v>-11.2</v>
      </c>
      <c r="I46" s="173">
        <v>-1</v>
      </c>
      <c r="J46" s="173">
        <v>1.3</v>
      </c>
      <c r="K46" s="173">
        <v>5.2</v>
      </c>
      <c r="L46" s="173">
        <v>-5.9</v>
      </c>
      <c r="M46" s="173">
        <v>0</v>
      </c>
      <c r="N46" s="173">
        <v>1.3</v>
      </c>
      <c r="O46" s="173">
        <v>-0.9</v>
      </c>
      <c r="P46" s="173">
        <v>-2.3</v>
      </c>
      <c r="Q46" s="173">
        <v>-6.5</v>
      </c>
      <c r="R46" s="173">
        <v>11.9</v>
      </c>
      <c r="S46" s="173">
        <v>-1</v>
      </c>
    </row>
    <row r="47" spans="1:35" ht="27" customHeight="1">
      <c r="A47" s="654" t="s">
        <v>272</v>
      </c>
      <c r="B47" s="654"/>
      <c r="C47" s="655"/>
      <c r="D47" s="176">
        <v>0.1</v>
      </c>
      <c r="E47" s="176">
        <v>-1.4</v>
      </c>
      <c r="F47" s="176">
        <v>0.5</v>
      </c>
      <c r="G47" s="176">
        <v>0.4</v>
      </c>
      <c r="H47" s="176">
        <v>-6.6</v>
      </c>
      <c r="I47" s="176">
        <v>2.7</v>
      </c>
      <c r="J47" s="176">
        <v>5</v>
      </c>
      <c r="K47" s="176">
        <v>2.9</v>
      </c>
      <c r="L47" s="176">
        <v>1.9</v>
      </c>
      <c r="M47" s="176">
        <v>-10.7</v>
      </c>
      <c r="N47" s="176">
        <v>2.9</v>
      </c>
      <c r="O47" s="176">
        <v>6.1</v>
      </c>
      <c r="P47" s="176">
        <v>-5.1</v>
      </c>
      <c r="Q47" s="176">
        <v>-4.7</v>
      </c>
      <c r="R47" s="176">
        <v>5.5</v>
      </c>
      <c r="S47" s="176">
        <v>0.6</v>
      </c>
      <c r="T47" s="399"/>
      <c r="U47" s="399"/>
      <c r="V47" s="399"/>
      <c r="W47" s="399"/>
      <c r="X47" s="331"/>
      <c r="Y47" s="331"/>
      <c r="Z47" s="331"/>
      <c r="AA47" s="331"/>
      <c r="AB47" s="331"/>
      <c r="AC47" s="331"/>
      <c r="AD47" s="331"/>
      <c r="AE47" s="331"/>
      <c r="AF47" s="331"/>
      <c r="AG47" s="331"/>
      <c r="AH47" s="331"/>
      <c r="AI47" s="331"/>
    </row>
    <row r="48" spans="1:35" ht="27" customHeight="1">
      <c r="A48" s="331"/>
      <c r="B48" s="331"/>
      <c r="C48" s="331"/>
      <c r="D48" s="332"/>
      <c r="E48" s="332"/>
      <c r="F48" s="332"/>
      <c r="G48" s="332"/>
      <c r="H48" s="332"/>
      <c r="I48" s="332"/>
      <c r="J48" s="332"/>
      <c r="K48" s="332"/>
      <c r="L48" s="332"/>
      <c r="M48" s="332"/>
      <c r="N48" s="332"/>
      <c r="O48" s="332"/>
      <c r="P48" s="332"/>
      <c r="Q48" s="332"/>
      <c r="R48" s="332"/>
      <c r="S48" s="332"/>
      <c r="T48" s="399"/>
      <c r="U48" s="399"/>
      <c r="V48" s="399"/>
      <c r="W48" s="399"/>
      <c r="X48" s="331"/>
      <c r="Y48" s="331"/>
      <c r="Z48" s="331"/>
      <c r="AA48" s="331"/>
      <c r="AB48" s="331"/>
      <c r="AC48" s="331"/>
      <c r="AD48" s="331"/>
      <c r="AE48" s="331"/>
      <c r="AF48" s="331"/>
      <c r="AG48" s="331"/>
      <c r="AH48" s="331"/>
      <c r="AI48" s="331"/>
    </row>
    <row r="49" spans="1:19" ht="17.25">
      <c r="A49" s="158" t="s">
        <v>224</v>
      </c>
      <c r="B49" s="333"/>
      <c r="C49" s="333"/>
      <c r="D49" s="334"/>
      <c r="E49" s="334"/>
      <c r="F49" s="334"/>
      <c r="G49" s="334"/>
      <c r="H49" s="653"/>
      <c r="I49" s="653"/>
      <c r="J49" s="653"/>
      <c r="K49" s="653"/>
      <c r="L49" s="653"/>
      <c r="M49" s="653"/>
      <c r="N49" s="653"/>
      <c r="O49" s="653"/>
      <c r="P49" s="334"/>
      <c r="Q49" s="334"/>
      <c r="R49" s="334"/>
      <c r="S49" s="157" t="s">
        <v>688</v>
      </c>
    </row>
    <row r="50" spans="1:19" ht="13.5">
      <c r="A50" s="656" t="s">
        <v>379</v>
      </c>
      <c r="B50" s="656"/>
      <c r="C50" s="657"/>
      <c r="D50" s="143" t="s">
        <v>13</v>
      </c>
      <c r="E50" s="143" t="s">
        <v>14</v>
      </c>
      <c r="F50" s="143" t="s">
        <v>15</v>
      </c>
      <c r="G50" s="143" t="s">
        <v>16</v>
      </c>
      <c r="H50" s="143" t="s">
        <v>17</v>
      </c>
      <c r="I50" s="143" t="s">
        <v>18</v>
      </c>
      <c r="J50" s="143" t="s">
        <v>19</v>
      </c>
      <c r="K50" s="143" t="s">
        <v>20</v>
      </c>
      <c r="L50" s="143" t="s">
        <v>21</v>
      </c>
      <c r="M50" s="143" t="s">
        <v>22</v>
      </c>
      <c r="N50" s="143" t="s">
        <v>459</v>
      </c>
      <c r="O50" s="143" t="s">
        <v>24</v>
      </c>
      <c r="P50" s="143" t="s">
        <v>25</v>
      </c>
      <c r="Q50" s="143" t="s">
        <v>26</v>
      </c>
      <c r="R50" s="143" t="s">
        <v>27</v>
      </c>
      <c r="S50" s="143" t="s">
        <v>28</v>
      </c>
    </row>
    <row r="51" spans="1:19" ht="13.5">
      <c r="A51" s="658"/>
      <c r="B51" s="658"/>
      <c r="C51" s="659"/>
      <c r="D51" s="144" t="s">
        <v>392</v>
      </c>
      <c r="E51" s="144"/>
      <c r="F51" s="144"/>
      <c r="G51" s="144" t="s">
        <v>450</v>
      </c>
      <c r="H51" s="144" t="s">
        <v>393</v>
      </c>
      <c r="I51" s="144" t="s">
        <v>394</v>
      </c>
      <c r="J51" s="144" t="s">
        <v>395</v>
      </c>
      <c r="K51" s="144" t="s">
        <v>396</v>
      </c>
      <c r="L51" s="145" t="s">
        <v>397</v>
      </c>
      <c r="M51" s="146" t="s">
        <v>398</v>
      </c>
      <c r="N51" s="145" t="s">
        <v>457</v>
      </c>
      <c r="O51" s="145" t="s">
        <v>399</v>
      </c>
      <c r="P51" s="145" t="s">
        <v>400</v>
      </c>
      <c r="Q51" s="145" t="s">
        <v>401</v>
      </c>
      <c r="R51" s="145" t="s">
        <v>402</v>
      </c>
      <c r="S51" s="189" t="s">
        <v>158</v>
      </c>
    </row>
    <row r="52" spans="1:19" ht="18" customHeight="1">
      <c r="A52" s="660"/>
      <c r="B52" s="660"/>
      <c r="C52" s="661"/>
      <c r="D52" s="147" t="s">
        <v>403</v>
      </c>
      <c r="E52" s="147" t="s">
        <v>270</v>
      </c>
      <c r="F52" s="147" t="s">
        <v>271</v>
      </c>
      <c r="G52" s="147" t="s">
        <v>451</v>
      </c>
      <c r="H52" s="147" t="s">
        <v>404</v>
      </c>
      <c r="I52" s="147" t="s">
        <v>405</v>
      </c>
      <c r="J52" s="147" t="s">
        <v>406</v>
      </c>
      <c r="K52" s="147" t="s">
        <v>407</v>
      </c>
      <c r="L52" s="148" t="s">
        <v>408</v>
      </c>
      <c r="M52" s="149" t="s">
        <v>409</v>
      </c>
      <c r="N52" s="148" t="s">
        <v>458</v>
      </c>
      <c r="O52" s="148" t="s">
        <v>410</v>
      </c>
      <c r="P52" s="149" t="s">
        <v>411</v>
      </c>
      <c r="Q52" s="149" t="s">
        <v>412</v>
      </c>
      <c r="R52" s="148" t="s">
        <v>455</v>
      </c>
      <c r="S52" s="148" t="s">
        <v>159</v>
      </c>
    </row>
    <row r="53" spans="1:19" ht="15.75" customHeight="1">
      <c r="A53" s="162"/>
      <c r="B53" s="162"/>
      <c r="C53" s="162"/>
      <c r="D53" s="662" t="s">
        <v>449</v>
      </c>
      <c r="E53" s="662"/>
      <c r="F53" s="662"/>
      <c r="G53" s="662"/>
      <c r="H53" s="662"/>
      <c r="I53" s="662"/>
      <c r="J53" s="662"/>
      <c r="K53" s="662"/>
      <c r="L53" s="662"/>
      <c r="M53" s="662"/>
      <c r="N53" s="662"/>
      <c r="O53" s="662"/>
      <c r="P53" s="662"/>
      <c r="Q53" s="662"/>
      <c r="R53" s="662"/>
      <c r="S53" s="163"/>
    </row>
    <row r="54" spans="1:19" ht="13.5" customHeight="1">
      <c r="A54" s="319" t="s">
        <v>413</v>
      </c>
      <c r="B54" s="319" t="s">
        <v>452</v>
      </c>
      <c r="C54" s="320" t="s">
        <v>414</v>
      </c>
      <c r="D54" s="321">
        <v>99.5</v>
      </c>
      <c r="E54" s="322">
        <v>117.6</v>
      </c>
      <c r="F54" s="322">
        <v>95</v>
      </c>
      <c r="G54" s="322">
        <v>102.6</v>
      </c>
      <c r="H54" s="322">
        <v>73.6</v>
      </c>
      <c r="I54" s="322">
        <v>94.2</v>
      </c>
      <c r="J54" s="322">
        <v>102.4</v>
      </c>
      <c r="K54" s="322">
        <v>104.6</v>
      </c>
      <c r="L54" s="323">
        <v>60.9</v>
      </c>
      <c r="M54" s="323">
        <v>111.9</v>
      </c>
      <c r="N54" s="323">
        <v>95.3</v>
      </c>
      <c r="O54" s="323">
        <v>112.3</v>
      </c>
      <c r="P54" s="322">
        <v>105.5</v>
      </c>
      <c r="Q54" s="322">
        <v>108.2</v>
      </c>
      <c r="R54" s="322">
        <v>100.3</v>
      </c>
      <c r="S54" s="323">
        <v>93.8</v>
      </c>
    </row>
    <row r="55" spans="1:19" ht="13.5" customHeight="1">
      <c r="A55" s="324"/>
      <c r="B55" s="324" t="s">
        <v>95</v>
      </c>
      <c r="C55" s="325"/>
      <c r="D55" s="326">
        <v>99.7</v>
      </c>
      <c r="E55" s="160">
        <v>115.7</v>
      </c>
      <c r="F55" s="160">
        <v>97.1</v>
      </c>
      <c r="G55" s="160">
        <v>91.4</v>
      </c>
      <c r="H55" s="160">
        <v>75.3</v>
      </c>
      <c r="I55" s="160">
        <v>101.7</v>
      </c>
      <c r="J55" s="160">
        <v>103.4</v>
      </c>
      <c r="K55" s="160">
        <v>105.5</v>
      </c>
      <c r="L55" s="327">
        <v>61.1</v>
      </c>
      <c r="M55" s="327">
        <v>106.2</v>
      </c>
      <c r="N55" s="327">
        <v>91.8</v>
      </c>
      <c r="O55" s="327">
        <v>105.7</v>
      </c>
      <c r="P55" s="160">
        <v>97.6</v>
      </c>
      <c r="Q55" s="160">
        <v>106.6</v>
      </c>
      <c r="R55" s="160">
        <v>92.9</v>
      </c>
      <c r="S55" s="327">
        <v>94.1</v>
      </c>
    </row>
    <row r="56" spans="1:19" ht="13.5" customHeight="1">
      <c r="A56" s="324"/>
      <c r="B56" s="324" t="s">
        <v>97</v>
      </c>
      <c r="C56" s="325"/>
      <c r="D56" s="326">
        <v>99.7</v>
      </c>
      <c r="E56" s="160">
        <v>117.6</v>
      </c>
      <c r="F56" s="160">
        <v>97.8</v>
      </c>
      <c r="G56" s="160">
        <v>88.7</v>
      </c>
      <c r="H56" s="160">
        <v>89.3</v>
      </c>
      <c r="I56" s="160">
        <v>102.2</v>
      </c>
      <c r="J56" s="160">
        <v>102.2</v>
      </c>
      <c r="K56" s="160">
        <v>108</v>
      </c>
      <c r="L56" s="327">
        <v>72.3</v>
      </c>
      <c r="M56" s="327">
        <v>101.3</v>
      </c>
      <c r="N56" s="327">
        <v>93.1</v>
      </c>
      <c r="O56" s="327">
        <v>103.3</v>
      </c>
      <c r="P56" s="160">
        <v>99</v>
      </c>
      <c r="Q56" s="160">
        <v>100.5</v>
      </c>
      <c r="R56" s="160">
        <v>98.2</v>
      </c>
      <c r="S56" s="327">
        <v>96.2</v>
      </c>
    </row>
    <row r="57" spans="1:19" ht="13.5" customHeight="1">
      <c r="A57" s="324"/>
      <c r="B57" s="324" t="s">
        <v>98</v>
      </c>
      <c r="C57" s="325"/>
      <c r="D57" s="326">
        <v>100.3</v>
      </c>
      <c r="E57" s="160">
        <v>104.7</v>
      </c>
      <c r="F57" s="160">
        <v>98</v>
      </c>
      <c r="G57" s="160">
        <v>83.7</v>
      </c>
      <c r="H57" s="160">
        <v>99.8</v>
      </c>
      <c r="I57" s="160">
        <v>105.8</v>
      </c>
      <c r="J57" s="160">
        <v>103.7</v>
      </c>
      <c r="K57" s="160">
        <v>100.2</v>
      </c>
      <c r="L57" s="327">
        <v>79.6</v>
      </c>
      <c r="M57" s="327">
        <v>104.5</v>
      </c>
      <c r="N57" s="327">
        <v>97.5</v>
      </c>
      <c r="O57" s="327">
        <v>96.9</v>
      </c>
      <c r="P57" s="160">
        <v>101.1</v>
      </c>
      <c r="Q57" s="160">
        <v>101.9</v>
      </c>
      <c r="R57" s="160">
        <v>105.4</v>
      </c>
      <c r="S57" s="327">
        <v>97.1</v>
      </c>
    </row>
    <row r="58" spans="1:19" ht="13.5" customHeight="1">
      <c r="A58" s="324"/>
      <c r="B58" s="324" t="s">
        <v>689</v>
      </c>
      <c r="C58" s="325"/>
      <c r="D58" s="328">
        <v>100</v>
      </c>
      <c r="E58" s="329">
        <v>100</v>
      </c>
      <c r="F58" s="329">
        <v>100</v>
      </c>
      <c r="G58" s="329">
        <v>100</v>
      </c>
      <c r="H58" s="329">
        <v>100</v>
      </c>
      <c r="I58" s="329">
        <v>100</v>
      </c>
      <c r="J58" s="329">
        <v>100</v>
      </c>
      <c r="K58" s="329">
        <v>100</v>
      </c>
      <c r="L58" s="329">
        <v>100</v>
      </c>
      <c r="M58" s="329">
        <v>100</v>
      </c>
      <c r="N58" s="329">
        <v>100</v>
      </c>
      <c r="O58" s="329">
        <v>100</v>
      </c>
      <c r="P58" s="329">
        <v>100</v>
      </c>
      <c r="Q58" s="329">
        <v>100</v>
      </c>
      <c r="R58" s="329">
        <v>100</v>
      </c>
      <c r="S58" s="329">
        <v>100</v>
      </c>
    </row>
    <row r="59" spans="1:19" ht="13.5" customHeight="1">
      <c r="A59" s="229"/>
      <c r="B59" s="170" t="s">
        <v>692</v>
      </c>
      <c r="C59" s="230"/>
      <c r="D59" s="174">
        <v>100.5</v>
      </c>
      <c r="E59" s="175">
        <v>100.2</v>
      </c>
      <c r="F59" s="175">
        <v>100.3</v>
      </c>
      <c r="G59" s="175">
        <v>98.6</v>
      </c>
      <c r="H59" s="175">
        <v>100.7</v>
      </c>
      <c r="I59" s="175">
        <v>99.5</v>
      </c>
      <c r="J59" s="175">
        <v>98</v>
      </c>
      <c r="K59" s="175">
        <v>94.7</v>
      </c>
      <c r="L59" s="175">
        <v>102.2</v>
      </c>
      <c r="M59" s="175">
        <v>102.6</v>
      </c>
      <c r="N59" s="175">
        <v>95.6</v>
      </c>
      <c r="O59" s="175">
        <v>100.2</v>
      </c>
      <c r="P59" s="175">
        <v>111.5</v>
      </c>
      <c r="Q59" s="175">
        <v>101</v>
      </c>
      <c r="R59" s="175">
        <v>98.6</v>
      </c>
      <c r="S59" s="175">
        <v>98.6</v>
      </c>
    </row>
    <row r="60" spans="1:19" ht="13.5" customHeight="1">
      <c r="A60" s="324"/>
      <c r="B60" s="324" t="s">
        <v>417</v>
      </c>
      <c r="C60" s="325"/>
      <c r="D60" s="385">
        <v>85.3</v>
      </c>
      <c r="E60" s="386">
        <v>88.1</v>
      </c>
      <c r="F60" s="386">
        <v>83.1</v>
      </c>
      <c r="G60" s="386">
        <v>75.5</v>
      </c>
      <c r="H60" s="386">
        <v>84.1</v>
      </c>
      <c r="I60" s="386">
        <v>92.5</v>
      </c>
      <c r="J60" s="386">
        <v>96</v>
      </c>
      <c r="K60" s="386">
        <v>75.4</v>
      </c>
      <c r="L60" s="386">
        <v>74.9</v>
      </c>
      <c r="M60" s="386">
        <v>79.2</v>
      </c>
      <c r="N60" s="386">
        <v>90.7</v>
      </c>
      <c r="O60" s="386">
        <v>92.4</v>
      </c>
      <c r="P60" s="386">
        <v>85.3</v>
      </c>
      <c r="Q60" s="386">
        <v>86.2</v>
      </c>
      <c r="R60" s="386">
        <v>86.5</v>
      </c>
      <c r="S60" s="386">
        <v>87.8</v>
      </c>
    </row>
    <row r="61" spans="1:19" ht="13.5" customHeight="1">
      <c r="A61" s="324"/>
      <c r="B61" s="324" t="s">
        <v>418</v>
      </c>
      <c r="C61" s="325"/>
      <c r="D61" s="387">
        <v>81.6</v>
      </c>
      <c r="E61" s="161">
        <v>82.7</v>
      </c>
      <c r="F61" s="161">
        <v>78.7</v>
      </c>
      <c r="G61" s="161">
        <v>75.2</v>
      </c>
      <c r="H61" s="161">
        <v>82.5</v>
      </c>
      <c r="I61" s="161">
        <v>88.1</v>
      </c>
      <c r="J61" s="161">
        <v>86.7</v>
      </c>
      <c r="K61" s="161">
        <v>72.6</v>
      </c>
      <c r="L61" s="161">
        <v>75.5</v>
      </c>
      <c r="M61" s="161">
        <v>76.5</v>
      </c>
      <c r="N61" s="161">
        <v>89.5</v>
      </c>
      <c r="O61" s="161">
        <v>90.5</v>
      </c>
      <c r="P61" s="161">
        <v>84.2</v>
      </c>
      <c r="Q61" s="161">
        <v>85</v>
      </c>
      <c r="R61" s="161">
        <v>73.9</v>
      </c>
      <c r="S61" s="161">
        <v>85.6</v>
      </c>
    </row>
    <row r="62" spans="1:19" ht="13.5" customHeight="1">
      <c r="A62" s="324"/>
      <c r="B62" s="324" t="s">
        <v>419</v>
      </c>
      <c r="C62" s="325"/>
      <c r="D62" s="387">
        <v>139.9</v>
      </c>
      <c r="E62" s="161">
        <v>79.8</v>
      </c>
      <c r="F62" s="161">
        <v>138.7</v>
      </c>
      <c r="G62" s="161">
        <v>208.2</v>
      </c>
      <c r="H62" s="161">
        <v>200.3</v>
      </c>
      <c r="I62" s="161">
        <v>124.8</v>
      </c>
      <c r="J62" s="161">
        <v>123.8</v>
      </c>
      <c r="K62" s="161">
        <v>207</v>
      </c>
      <c r="L62" s="161">
        <v>76.9</v>
      </c>
      <c r="M62" s="161">
        <v>113.4</v>
      </c>
      <c r="N62" s="161">
        <v>111.3</v>
      </c>
      <c r="O62" s="161">
        <v>129.9</v>
      </c>
      <c r="P62" s="161">
        <v>229.1</v>
      </c>
      <c r="Q62" s="161">
        <v>123.7</v>
      </c>
      <c r="R62" s="161">
        <v>105.9</v>
      </c>
      <c r="S62" s="161">
        <v>136.3</v>
      </c>
    </row>
    <row r="63" spans="1:19" ht="13.5" customHeight="1">
      <c r="A63" s="324"/>
      <c r="B63" s="324" t="s">
        <v>420</v>
      </c>
      <c r="C63" s="325"/>
      <c r="D63" s="387">
        <v>128.1</v>
      </c>
      <c r="E63" s="161">
        <v>164.6</v>
      </c>
      <c r="F63" s="161">
        <v>137.8</v>
      </c>
      <c r="G63" s="161">
        <v>74.5</v>
      </c>
      <c r="H63" s="161">
        <v>80.3</v>
      </c>
      <c r="I63" s="161">
        <v>119.4</v>
      </c>
      <c r="J63" s="161">
        <v>112.7</v>
      </c>
      <c r="K63" s="161">
        <v>72.8</v>
      </c>
      <c r="L63" s="161">
        <v>238.5</v>
      </c>
      <c r="M63" s="161">
        <v>212.1</v>
      </c>
      <c r="N63" s="161">
        <v>112.4</v>
      </c>
      <c r="O63" s="161">
        <v>117.4</v>
      </c>
      <c r="P63" s="161">
        <v>83.5</v>
      </c>
      <c r="Q63" s="161">
        <v>127.3</v>
      </c>
      <c r="R63" s="161">
        <v>122.8</v>
      </c>
      <c r="S63" s="161">
        <v>99.3</v>
      </c>
    </row>
    <row r="64" spans="1:19" ht="13.5" customHeight="1">
      <c r="A64" s="324"/>
      <c r="B64" s="324" t="s">
        <v>421</v>
      </c>
      <c r="C64" s="325"/>
      <c r="D64" s="387">
        <v>83</v>
      </c>
      <c r="E64" s="161">
        <v>79.7</v>
      </c>
      <c r="F64" s="161">
        <v>81.1</v>
      </c>
      <c r="G64" s="161">
        <v>74.6</v>
      </c>
      <c r="H64" s="161">
        <v>79.3</v>
      </c>
      <c r="I64" s="161">
        <v>87</v>
      </c>
      <c r="J64" s="161">
        <v>86.5</v>
      </c>
      <c r="K64" s="161">
        <v>76</v>
      </c>
      <c r="L64" s="161">
        <v>76</v>
      </c>
      <c r="M64" s="161">
        <v>74.9</v>
      </c>
      <c r="N64" s="161">
        <v>93.3</v>
      </c>
      <c r="O64" s="161">
        <v>96.6</v>
      </c>
      <c r="P64" s="161">
        <v>84.4</v>
      </c>
      <c r="Q64" s="161">
        <v>84.1</v>
      </c>
      <c r="R64" s="161">
        <v>116.3</v>
      </c>
      <c r="S64" s="161">
        <v>89.8</v>
      </c>
    </row>
    <row r="65" spans="2:19" ht="13.5" customHeight="1">
      <c r="B65" s="324" t="s">
        <v>422</v>
      </c>
      <c r="C65" s="325"/>
      <c r="D65" s="387">
        <v>81.3</v>
      </c>
      <c r="E65" s="161">
        <v>90.1</v>
      </c>
      <c r="F65" s="161">
        <v>79.8</v>
      </c>
      <c r="G65" s="161">
        <v>73.2</v>
      </c>
      <c r="H65" s="161">
        <v>82.5</v>
      </c>
      <c r="I65" s="161">
        <v>83.6</v>
      </c>
      <c r="J65" s="161">
        <v>82.7</v>
      </c>
      <c r="K65" s="161">
        <v>66</v>
      </c>
      <c r="L65" s="161">
        <v>74.8</v>
      </c>
      <c r="M65" s="161">
        <v>74.9</v>
      </c>
      <c r="N65" s="161">
        <v>88.4</v>
      </c>
      <c r="O65" s="161">
        <v>91.9</v>
      </c>
      <c r="P65" s="161">
        <v>84.4</v>
      </c>
      <c r="Q65" s="161">
        <v>82.9</v>
      </c>
      <c r="R65" s="161">
        <v>75</v>
      </c>
      <c r="S65" s="161">
        <v>90.2</v>
      </c>
    </row>
    <row r="66" spans="1:19" ht="13.5" customHeight="1">
      <c r="A66" s="324"/>
      <c r="B66" s="324" t="s">
        <v>391</v>
      </c>
      <c r="C66" s="325"/>
      <c r="D66" s="387">
        <v>81</v>
      </c>
      <c r="E66" s="161">
        <v>85.9</v>
      </c>
      <c r="F66" s="161">
        <v>78.8</v>
      </c>
      <c r="G66" s="161">
        <v>79.1</v>
      </c>
      <c r="H66" s="161">
        <v>82.3</v>
      </c>
      <c r="I66" s="161">
        <v>84.7</v>
      </c>
      <c r="J66" s="161">
        <v>83</v>
      </c>
      <c r="K66" s="161">
        <v>66.2</v>
      </c>
      <c r="L66" s="161">
        <v>75.4</v>
      </c>
      <c r="M66" s="161">
        <v>75.8</v>
      </c>
      <c r="N66" s="161">
        <v>86.5</v>
      </c>
      <c r="O66" s="161">
        <v>91.7</v>
      </c>
      <c r="P66" s="161">
        <v>85.5</v>
      </c>
      <c r="Q66" s="161">
        <v>82.9</v>
      </c>
      <c r="R66" s="161">
        <v>77.9</v>
      </c>
      <c r="S66" s="161">
        <v>88.8</v>
      </c>
    </row>
    <row r="67" spans="1:19" ht="13.5" customHeight="1">
      <c r="A67" s="324"/>
      <c r="B67" s="324" t="s">
        <v>423</v>
      </c>
      <c r="C67" s="325"/>
      <c r="D67" s="387">
        <v>84.8</v>
      </c>
      <c r="E67" s="161">
        <v>82.9</v>
      </c>
      <c r="F67" s="161">
        <v>86.2</v>
      </c>
      <c r="G67" s="161">
        <v>73.5</v>
      </c>
      <c r="H67" s="161">
        <v>83</v>
      </c>
      <c r="I67" s="161">
        <v>88.7</v>
      </c>
      <c r="J67" s="161">
        <v>84.3</v>
      </c>
      <c r="K67" s="161">
        <v>67.2</v>
      </c>
      <c r="L67" s="161">
        <v>75.7</v>
      </c>
      <c r="M67" s="161">
        <v>76.2</v>
      </c>
      <c r="N67" s="161">
        <v>88.3</v>
      </c>
      <c r="O67" s="161">
        <v>95.1</v>
      </c>
      <c r="P67" s="161">
        <v>86</v>
      </c>
      <c r="Q67" s="161">
        <v>84.9</v>
      </c>
      <c r="R67" s="161">
        <v>74.7</v>
      </c>
      <c r="S67" s="161">
        <v>88.6</v>
      </c>
    </row>
    <row r="68" spans="1:19" ht="13.5" customHeight="1">
      <c r="A68" s="324"/>
      <c r="B68" s="324" t="s">
        <v>448</v>
      </c>
      <c r="C68" s="325"/>
      <c r="D68" s="387">
        <v>193</v>
      </c>
      <c r="E68" s="161">
        <v>179.7</v>
      </c>
      <c r="F68" s="161">
        <v>199.8</v>
      </c>
      <c r="G68" s="161">
        <v>220.3</v>
      </c>
      <c r="H68" s="161">
        <v>189.8</v>
      </c>
      <c r="I68" s="161">
        <v>171.3</v>
      </c>
      <c r="J68" s="161">
        <v>159.5</v>
      </c>
      <c r="K68" s="161">
        <v>220</v>
      </c>
      <c r="L68" s="161">
        <v>99.2</v>
      </c>
      <c r="M68" s="161">
        <v>216.3</v>
      </c>
      <c r="N68" s="161">
        <v>125.5</v>
      </c>
      <c r="O68" s="161">
        <v>137.5</v>
      </c>
      <c r="P68" s="161">
        <v>253.2</v>
      </c>
      <c r="Q68" s="161">
        <v>203.4</v>
      </c>
      <c r="R68" s="161">
        <v>178.7</v>
      </c>
      <c r="S68" s="161">
        <v>151.9</v>
      </c>
    </row>
    <row r="69" spans="1:19" ht="13.5" customHeight="1">
      <c r="A69" s="324" t="s">
        <v>691</v>
      </c>
      <c r="B69" s="324" t="s">
        <v>424</v>
      </c>
      <c r="C69" s="325" t="s">
        <v>99</v>
      </c>
      <c r="D69" s="387">
        <v>86</v>
      </c>
      <c r="E69" s="161">
        <v>97.1</v>
      </c>
      <c r="F69" s="161">
        <v>81.3</v>
      </c>
      <c r="G69" s="161">
        <v>74.6</v>
      </c>
      <c r="H69" s="161">
        <v>78.5</v>
      </c>
      <c r="I69" s="161">
        <v>87</v>
      </c>
      <c r="J69" s="161">
        <v>87</v>
      </c>
      <c r="K69" s="161">
        <v>68.7</v>
      </c>
      <c r="L69" s="161">
        <v>256.6</v>
      </c>
      <c r="M69" s="161">
        <v>75.3</v>
      </c>
      <c r="N69" s="161">
        <v>101.4</v>
      </c>
      <c r="O69" s="161">
        <v>92.6</v>
      </c>
      <c r="P69" s="161">
        <v>85.5</v>
      </c>
      <c r="Q69" s="161">
        <v>86</v>
      </c>
      <c r="R69" s="161">
        <v>112.8</v>
      </c>
      <c r="S69" s="161">
        <v>87.9</v>
      </c>
    </row>
    <row r="70" spans="1:19" ht="13.5" customHeight="1">
      <c r="A70" s="324"/>
      <c r="B70" s="324" t="s">
        <v>415</v>
      </c>
      <c r="C70" s="325"/>
      <c r="D70" s="387">
        <v>81</v>
      </c>
      <c r="E70" s="161">
        <v>80.7</v>
      </c>
      <c r="F70" s="161">
        <v>79</v>
      </c>
      <c r="G70" s="161">
        <v>76.8</v>
      </c>
      <c r="H70" s="161">
        <v>78.8</v>
      </c>
      <c r="I70" s="161">
        <v>88.6</v>
      </c>
      <c r="J70" s="161">
        <v>83</v>
      </c>
      <c r="K70" s="161">
        <v>66.2</v>
      </c>
      <c r="L70" s="161">
        <v>72.9</v>
      </c>
      <c r="M70" s="161">
        <v>74.3</v>
      </c>
      <c r="N70" s="161">
        <v>93.7</v>
      </c>
      <c r="O70" s="161">
        <v>86.7</v>
      </c>
      <c r="P70" s="161">
        <v>85.3</v>
      </c>
      <c r="Q70" s="161">
        <v>82.5</v>
      </c>
      <c r="R70" s="161">
        <v>74.5</v>
      </c>
      <c r="S70" s="161">
        <v>86.8</v>
      </c>
    </row>
    <row r="71" spans="1:46" ht="13.5" customHeight="1">
      <c r="A71" s="324"/>
      <c r="B71" s="324" t="s">
        <v>416</v>
      </c>
      <c r="C71" s="325"/>
      <c r="D71" s="387">
        <v>84.2</v>
      </c>
      <c r="E71" s="161">
        <v>79.9</v>
      </c>
      <c r="F71" s="161">
        <v>82.3</v>
      </c>
      <c r="G71" s="161">
        <v>77.9</v>
      </c>
      <c r="H71" s="161">
        <v>88.6</v>
      </c>
      <c r="I71" s="161">
        <v>87.8</v>
      </c>
      <c r="J71" s="161">
        <v>95.9</v>
      </c>
      <c r="K71" s="161">
        <v>69.9</v>
      </c>
      <c r="L71" s="161">
        <v>75.2</v>
      </c>
      <c r="M71" s="161">
        <v>75.6</v>
      </c>
      <c r="N71" s="161">
        <v>94.2</v>
      </c>
      <c r="O71" s="161">
        <v>87.3</v>
      </c>
      <c r="P71" s="161">
        <v>86.1</v>
      </c>
      <c r="Q71" s="161">
        <v>84.2</v>
      </c>
      <c r="R71" s="161">
        <v>79.4</v>
      </c>
      <c r="S71" s="161">
        <v>88.8</v>
      </c>
      <c r="T71" s="396"/>
      <c r="V71" s="396"/>
      <c r="W71" s="396"/>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row>
    <row r="72" spans="1:46" ht="13.5" customHeight="1">
      <c r="A72" s="324"/>
      <c r="B72" s="170" t="s">
        <v>370</v>
      </c>
      <c r="C72" s="171"/>
      <c r="D72" s="172">
        <v>83.2</v>
      </c>
      <c r="E72" s="173">
        <v>80.5</v>
      </c>
      <c r="F72" s="173">
        <v>81.5</v>
      </c>
      <c r="G72" s="173">
        <v>78</v>
      </c>
      <c r="H72" s="173">
        <v>83.3</v>
      </c>
      <c r="I72" s="173">
        <v>91.5</v>
      </c>
      <c r="J72" s="173">
        <v>86</v>
      </c>
      <c r="K72" s="173">
        <v>71.9</v>
      </c>
      <c r="L72" s="173">
        <v>78</v>
      </c>
      <c r="M72" s="173">
        <v>75.8</v>
      </c>
      <c r="N72" s="173">
        <v>92.6</v>
      </c>
      <c r="O72" s="173">
        <v>94.3</v>
      </c>
      <c r="P72" s="173">
        <v>85.6</v>
      </c>
      <c r="Q72" s="173">
        <v>81.8</v>
      </c>
      <c r="R72" s="173">
        <v>104.7</v>
      </c>
      <c r="S72" s="173">
        <v>87.9</v>
      </c>
      <c r="T72" s="396"/>
      <c r="V72" s="396"/>
      <c r="W72" s="396"/>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0"/>
    </row>
    <row r="73" spans="1:19" ht="17.25" customHeight="1">
      <c r="A73" s="162"/>
      <c r="B73" s="162"/>
      <c r="C73" s="162"/>
      <c r="D73" s="652" t="s">
        <v>53</v>
      </c>
      <c r="E73" s="652"/>
      <c r="F73" s="652"/>
      <c r="G73" s="652"/>
      <c r="H73" s="652"/>
      <c r="I73" s="652"/>
      <c r="J73" s="652"/>
      <c r="K73" s="652"/>
      <c r="L73" s="652"/>
      <c r="M73" s="652"/>
      <c r="N73" s="652"/>
      <c r="O73" s="652"/>
      <c r="P73" s="652"/>
      <c r="Q73" s="652"/>
      <c r="R73" s="652"/>
      <c r="S73" s="652"/>
    </row>
    <row r="74" spans="1:19" ht="13.5" customHeight="1">
      <c r="A74" s="319" t="s">
        <v>413</v>
      </c>
      <c r="B74" s="319" t="s">
        <v>452</v>
      </c>
      <c r="C74" s="320" t="s">
        <v>414</v>
      </c>
      <c r="D74" s="321">
        <v>-1.4</v>
      </c>
      <c r="E74" s="322">
        <v>4.9</v>
      </c>
      <c r="F74" s="322">
        <v>0.9</v>
      </c>
      <c r="G74" s="322">
        <v>-4.5</v>
      </c>
      <c r="H74" s="322">
        <v>-6.3</v>
      </c>
      <c r="I74" s="322">
        <v>-2.9</v>
      </c>
      <c r="J74" s="322">
        <v>1.4</v>
      </c>
      <c r="K74" s="322">
        <v>-5.3</v>
      </c>
      <c r="L74" s="323">
        <v>6.1</v>
      </c>
      <c r="M74" s="323">
        <v>3.1</v>
      </c>
      <c r="N74" s="323">
        <v>-14.3</v>
      </c>
      <c r="O74" s="323">
        <v>3.8</v>
      </c>
      <c r="P74" s="322">
        <v>-4.5</v>
      </c>
      <c r="Q74" s="322">
        <v>-7.5</v>
      </c>
      <c r="R74" s="322">
        <v>-1.2</v>
      </c>
      <c r="S74" s="323">
        <v>0.5</v>
      </c>
    </row>
    <row r="75" spans="1:19" ht="13.5" customHeight="1">
      <c r="A75" s="324"/>
      <c r="B75" s="324" t="s">
        <v>95</v>
      </c>
      <c r="C75" s="325"/>
      <c r="D75" s="326">
        <v>0.2</v>
      </c>
      <c r="E75" s="160">
        <v>-1.6</v>
      </c>
      <c r="F75" s="160">
        <v>2.2</v>
      </c>
      <c r="G75" s="160">
        <v>-10.9</v>
      </c>
      <c r="H75" s="160">
        <v>2.2</v>
      </c>
      <c r="I75" s="160">
        <v>8</v>
      </c>
      <c r="J75" s="160">
        <v>1</v>
      </c>
      <c r="K75" s="160">
        <v>0.8</v>
      </c>
      <c r="L75" s="327">
        <v>0.3</v>
      </c>
      <c r="M75" s="327">
        <v>-5</v>
      </c>
      <c r="N75" s="327">
        <v>-3.7</v>
      </c>
      <c r="O75" s="327">
        <v>-5.9</v>
      </c>
      <c r="P75" s="160">
        <v>-7.4</v>
      </c>
      <c r="Q75" s="160">
        <v>-1.4</v>
      </c>
      <c r="R75" s="160">
        <v>-7.3</v>
      </c>
      <c r="S75" s="327">
        <v>0.3</v>
      </c>
    </row>
    <row r="76" spans="1:19" ht="13.5" customHeight="1">
      <c r="A76" s="324"/>
      <c r="B76" s="324" t="s">
        <v>97</v>
      </c>
      <c r="C76" s="325"/>
      <c r="D76" s="326">
        <v>0.1</v>
      </c>
      <c r="E76" s="160">
        <v>1.6</v>
      </c>
      <c r="F76" s="160">
        <v>0.8</v>
      </c>
      <c r="G76" s="160">
        <v>-3.1</v>
      </c>
      <c r="H76" s="160">
        <v>18.7</v>
      </c>
      <c r="I76" s="160">
        <v>0.5</v>
      </c>
      <c r="J76" s="160">
        <v>-1.2</v>
      </c>
      <c r="K76" s="160">
        <v>2.3</v>
      </c>
      <c r="L76" s="327">
        <v>18.2</v>
      </c>
      <c r="M76" s="327">
        <v>-4.6</v>
      </c>
      <c r="N76" s="327">
        <v>1.5</v>
      </c>
      <c r="O76" s="327">
        <v>-2.3</v>
      </c>
      <c r="P76" s="160">
        <v>1.5</v>
      </c>
      <c r="Q76" s="160">
        <v>-5.8</v>
      </c>
      <c r="R76" s="160">
        <v>5.7</v>
      </c>
      <c r="S76" s="327">
        <v>2.2</v>
      </c>
    </row>
    <row r="77" spans="1:19" ht="13.5" customHeight="1">
      <c r="A77" s="324"/>
      <c r="B77" s="324" t="s">
        <v>98</v>
      </c>
      <c r="C77" s="325"/>
      <c r="D77" s="326">
        <v>0.5</v>
      </c>
      <c r="E77" s="160">
        <v>-11</v>
      </c>
      <c r="F77" s="160">
        <v>0.2</v>
      </c>
      <c r="G77" s="160">
        <v>-5.7</v>
      </c>
      <c r="H77" s="160">
        <v>11.7</v>
      </c>
      <c r="I77" s="160">
        <v>3.5</v>
      </c>
      <c r="J77" s="160">
        <v>1.4</v>
      </c>
      <c r="K77" s="160">
        <v>-7.2</v>
      </c>
      <c r="L77" s="327">
        <v>10.2</v>
      </c>
      <c r="M77" s="327">
        <v>3.1</v>
      </c>
      <c r="N77" s="327">
        <v>4.8</v>
      </c>
      <c r="O77" s="327">
        <v>-6.2</v>
      </c>
      <c r="P77" s="160">
        <v>2</v>
      </c>
      <c r="Q77" s="160">
        <v>1.4</v>
      </c>
      <c r="R77" s="160">
        <v>7.2</v>
      </c>
      <c r="S77" s="327">
        <v>1</v>
      </c>
    </row>
    <row r="78" spans="1:19" ht="13.5" customHeight="1">
      <c r="A78" s="324"/>
      <c r="B78" s="324" t="s">
        <v>689</v>
      </c>
      <c r="C78" s="325"/>
      <c r="D78" s="326">
        <v>-0.3</v>
      </c>
      <c r="E78" s="160">
        <v>-4.5</v>
      </c>
      <c r="F78" s="160">
        <v>2</v>
      </c>
      <c r="G78" s="160">
        <v>19.5</v>
      </c>
      <c r="H78" s="160">
        <v>0.2</v>
      </c>
      <c r="I78" s="160">
        <v>-5.4</v>
      </c>
      <c r="J78" s="160">
        <v>-3.5</v>
      </c>
      <c r="K78" s="160">
        <v>-0.2</v>
      </c>
      <c r="L78" s="327">
        <v>25.6</v>
      </c>
      <c r="M78" s="327">
        <v>-4.3</v>
      </c>
      <c r="N78" s="327">
        <v>2.5</v>
      </c>
      <c r="O78" s="327">
        <v>3.2</v>
      </c>
      <c r="P78" s="160">
        <v>-1.1</v>
      </c>
      <c r="Q78" s="160">
        <v>-1.8</v>
      </c>
      <c r="R78" s="160">
        <v>-5.1</v>
      </c>
      <c r="S78" s="327">
        <v>3</v>
      </c>
    </row>
    <row r="79" spans="1:19" ht="13.5" customHeight="1">
      <c r="A79" s="229"/>
      <c r="B79" s="170" t="s">
        <v>692</v>
      </c>
      <c r="C79" s="230"/>
      <c r="D79" s="174">
        <v>0.6</v>
      </c>
      <c r="E79" s="175">
        <v>0.2</v>
      </c>
      <c r="F79" s="175">
        <v>0.4</v>
      </c>
      <c r="G79" s="175">
        <v>-1.3</v>
      </c>
      <c r="H79" s="175">
        <v>0.6</v>
      </c>
      <c r="I79" s="175">
        <v>-0.5</v>
      </c>
      <c r="J79" s="175">
        <v>-1.9</v>
      </c>
      <c r="K79" s="175">
        <v>-5.4</v>
      </c>
      <c r="L79" s="175">
        <v>2.2</v>
      </c>
      <c r="M79" s="175">
        <v>2.6</v>
      </c>
      <c r="N79" s="175">
        <v>-4.3</v>
      </c>
      <c r="O79" s="175">
        <v>0.2</v>
      </c>
      <c r="P79" s="175">
        <v>11.5</v>
      </c>
      <c r="Q79" s="175">
        <v>1.1</v>
      </c>
      <c r="R79" s="175">
        <v>-1.4</v>
      </c>
      <c r="S79" s="175">
        <v>-1.4</v>
      </c>
    </row>
    <row r="80" spans="1:19" ht="13.5" customHeight="1">
      <c r="A80" s="324"/>
      <c r="B80" s="324" t="s">
        <v>417</v>
      </c>
      <c r="C80" s="325"/>
      <c r="D80" s="385">
        <v>-0.4</v>
      </c>
      <c r="E80" s="386">
        <v>5.1</v>
      </c>
      <c r="F80" s="386">
        <v>-0.1</v>
      </c>
      <c r="G80" s="386">
        <v>-7.6</v>
      </c>
      <c r="H80" s="386">
        <v>2.9</v>
      </c>
      <c r="I80" s="386">
        <v>-2.7</v>
      </c>
      <c r="J80" s="386">
        <v>8.6</v>
      </c>
      <c r="K80" s="386">
        <v>6.2</v>
      </c>
      <c r="L80" s="386">
        <v>0.7</v>
      </c>
      <c r="M80" s="386">
        <v>2.2</v>
      </c>
      <c r="N80" s="386">
        <v>-9.4</v>
      </c>
      <c r="O80" s="386">
        <v>1.9</v>
      </c>
      <c r="P80" s="386">
        <v>3.5</v>
      </c>
      <c r="Q80" s="386">
        <v>0.3</v>
      </c>
      <c r="R80" s="386">
        <v>-10.5</v>
      </c>
      <c r="S80" s="386">
        <v>-10.1</v>
      </c>
    </row>
    <row r="81" spans="1:19" ht="13.5" customHeight="1">
      <c r="A81" s="324"/>
      <c r="B81" s="324" t="s">
        <v>418</v>
      </c>
      <c r="C81" s="325"/>
      <c r="D81" s="387">
        <v>-0.4</v>
      </c>
      <c r="E81" s="161">
        <v>-2</v>
      </c>
      <c r="F81" s="161">
        <v>-0.2</v>
      </c>
      <c r="G81" s="161">
        <v>-8.6</v>
      </c>
      <c r="H81" s="161">
        <v>-0.4</v>
      </c>
      <c r="I81" s="161">
        <v>2.7</v>
      </c>
      <c r="J81" s="161">
        <v>1.2</v>
      </c>
      <c r="K81" s="161">
        <v>1.2</v>
      </c>
      <c r="L81" s="161">
        <v>4.9</v>
      </c>
      <c r="M81" s="161">
        <v>-0.4</v>
      </c>
      <c r="N81" s="161">
        <v>-4.8</v>
      </c>
      <c r="O81" s="161">
        <v>5.2</v>
      </c>
      <c r="P81" s="161">
        <v>10.9</v>
      </c>
      <c r="Q81" s="161">
        <v>-4.1</v>
      </c>
      <c r="R81" s="161">
        <v>-5.3</v>
      </c>
      <c r="S81" s="161">
        <v>-3.6</v>
      </c>
    </row>
    <row r="82" spans="1:19" ht="13.5" customHeight="1">
      <c r="A82" s="324"/>
      <c r="B82" s="324" t="s">
        <v>419</v>
      </c>
      <c r="C82" s="325"/>
      <c r="D82" s="387">
        <v>1.9</v>
      </c>
      <c r="E82" s="161">
        <v>-33.1</v>
      </c>
      <c r="F82" s="161">
        <v>4.5</v>
      </c>
      <c r="G82" s="161">
        <v>-3.2</v>
      </c>
      <c r="H82" s="161">
        <v>3.8</v>
      </c>
      <c r="I82" s="161">
        <v>1.6</v>
      </c>
      <c r="J82" s="161">
        <v>-6.6</v>
      </c>
      <c r="K82" s="161">
        <v>-4</v>
      </c>
      <c r="L82" s="161">
        <v>3.6</v>
      </c>
      <c r="M82" s="161">
        <v>-5.9</v>
      </c>
      <c r="N82" s="161">
        <v>-10.5</v>
      </c>
      <c r="O82" s="161">
        <v>-1</v>
      </c>
      <c r="P82" s="161">
        <v>40.1</v>
      </c>
      <c r="Q82" s="161">
        <v>-7.3</v>
      </c>
      <c r="R82" s="161">
        <v>4.2</v>
      </c>
      <c r="S82" s="161">
        <v>-2.9</v>
      </c>
    </row>
    <row r="83" spans="1:19" ht="13.5" customHeight="1">
      <c r="A83" s="324"/>
      <c r="B83" s="324" t="s">
        <v>420</v>
      </c>
      <c r="C83" s="325"/>
      <c r="D83" s="387">
        <v>4.5</v>
      </c>
      <c r="E83" s="161">
        <v>14.2</v>
      </c>
      <c r="F83" s="161">
        <v>3.2</v>
      </c>
      <c r="G83" s="161">
        <v>-0.9</v>
      </c>
      <c r="H83" s="161">
        <v>-1.5</v>
      </c>
      <c r="I83" s="161">
        <v>-4.1</v>
      </c>
      <c r="J83" s="161">
        <v>-2.4</v>
      </c>
      <c r="K83" s="161">
        <v>-15.5</v>
      </c>
      <c r="L83" s="161">
        <v>3.4</v>
      </c>
      <c r="M83" s="161">
        <v>8.7</v>
      </c>
      <c r="N83" s="161">
        <v>0.2</v>
      </c>
      <c r="O83" s="161">
        <v>8.4</v>
      </c>
      <c r="P83" s="161">
        <v>9.6</v>
      </c>
      <c r="Q83" s="161">
        <v>15.5</v>
      </c>
      <c r="R83" s="161">
        <v>-0.9</v>
      </c>
      <c r="S83" s="161">
        <v>1.4</v>
      </c>
    </row>
    <row r="84" spans="1:19" ht="13.5" customHeight="1">
      <c r="A84" s="324"/>
      <c r="B84" s="324" t="s">
        <v>421</v>
      </c>
      <c r="C84" s="325"/>
      <c r="D84" s="387">
        <v>1.5</v>
      </c>
      <c r="E84" s="161">
        <v>-16.3</v>
      </c>
      <c r="F84" s="161">
        <v>1.3</v>
      </c>
      <c r="G84" s="161">
        <v>0.4</v>
      </c>
      <c r="H84" s="161">
        <v>0.3</v>
      </c>
      <c r="I84" s="161">
        <v>-1.8</v>
      </c>
      <c r="J84" s="161">
        <v>0</v>
      </c>
      <c r="K84" s="161">
        <v>5.7</v>
      </c>
      <c r="L84" s="161">
        <v>2.4</v>
      </c>
      <c r="M84" s="161">
        <v>-2.3</v>
      </c>
      <c r="N84" s="161">
        <v>0.8</v>
      </c>
      <c r="O84" s="161">
        <v>9.8</v>
      </c>
      <c r="P84" s="161">
        <v>8.7</v>
      </c>
      <c r="Q84" s="161">
        <v>4.2</v>
      </c>
      <c r="R84" s="161">
        <v>-0.8</v>
      </c>
      <c r="S84" s="161">
        <v>2.7</v>
      </c>
    </row>
    <row r="85" spans="2:19" ht="13.5" customHeight="1">
      <c r="B85" s="324" t="s">
        <v>422</v>
      </c>
      <c r="C85" s="325"/>
      <c r="D85" s="387">
        <v>1.3</v>
      </c>
      <c r="E85" s="161">
        <v>4.4</v>
      </c>
      <c r="F85" s="161">
        <v>2.2</v>
      </c>
      <c r="G85" s="161">
        <v>-1.3</v>
      </c>
      <c r="H85" s="161">
        <v>1.1</v>
      </c>
      <c r="I85" s="161">
        <v>1.1</v>
      </c>
      <c r="J85" s="161">
        <v>-3.6</v>
      </c>
      <c r="K85" s="161">
        <v>-8.7</v>
      </c>
      <c r="L85" s="161">
        <v>3</v>
      </c>
      <c r="M85" s="161">
        <v>-0.1</v>
      </c>
      <c r="N85" s="161">
        <v>-0.4</v>
      </c>
      <c r="O85" s="161">
        <v>0.1</v>
      </c>
      <c r="P85" s="161">
        <v>1.1</v>
      </c>
      <c r="Q85" s="161">
        <v>2.2</v>
      </c>
      <c r="R85" s="161">
        <v>-1.9</v>
      </c>
      <c r="S85" s="161">
        <v>1.6</v>
      </c>
    </row>
    <row r="86" spans="1:19" ht="13.5" customHeight="1">
      <c r="A86" s="324"/>
      <c r="B86" s="324" t="s">
        <v>391</v>
      </c>
      <c r="C86" s="325"/>
      <c r="D86" s="387">
        <v>0.4</v>
      </c>
      <c r="E86" s="161">
        <v>1.7</v>
      </c>
      <c r="F86" s="161">
        <v>-0.8</v>
      </c>
      <c r="G86" s="161">
        <v>-0.9</v>
      </c>
      <c r="H86" s="161">
        <v>-0.9</v>
      </c>
      <c r="I86" s="161">
        <v>-0.2</v>
      </c>
      <c r="J86" s="161">
        <v>-1.7</v>
      </c>
      <c r="K86" s="161">
        <v>-8.3</v>
      </c>
      <c r="L86" s="161">
        <v>2.9</v>
      </c>
      <c r="M86" s="161">
        <v>0.6</v>
      </c>
      <c r="N86" s="161">
        <v>2.1</v>
      </c>
      <c r="O86" s="161">
        <v>3.3</v>
      </c>
      <c r="P86" s="161">
        <v>5.4</v>
      </c>
      <c r="Q86" s="161">
        <v>3.7</v>
      </c>
      <c r="R86" s="161">
        <v>4.4</v>
      </c>
      <c r="S86" s="161">
        <v>-0.4</v>
      </c>
    </row>
    <row r="87" spans="1:19" ht="13.5" customHeight="1">
      <c r="A87" s="324"/>
      <c r="B87" s="324" t="s">
        <v>423</v>
      </c>
      <c r="C87" s="325"/>
      <c r="D87" s="387">
        <v>1.1</v>
      </c>
      <c r="E87" s="161">
        <v>-2.8</v>
      </c>
      <c r="F87" s="161">
        <v>0</v>
      </c>
      <c r="G87" s="161">
        <v>-2</v>
      </c>
      <c r="H87" s="161">
        <v>-2.4</v>
      </c>
      <c r="I87" s="161">
        <v>2.7</v>
      </c>
      <c r="J87" s="161">
        <v>-8.5</v>
      </c>
      <c r="K87" s="161">
        <v>-6.9</v>
      </c>
      <c r="L87" s="161">
        <v>4.9</v>
      </c>
      <c r="M87" s="161">
        <v>2.5</v>
      </c>
      <c r="N87" s="161">
        <v>3.7</v>
      </c>
      <c r="O87" s="161">
        <v>2.3</v>
      </c>
      <c r="P87" s="161">
        <v>11.6</v>
      </c>
      <c r="Q87" s="161">
        <v>7.4</v>
      </c>
      <c r="R87" s="161">
        <v>-0.4</v>
      </c>
      <c r="S87" s="161">
        <v>-0.4</v>
      </c>
    </row>
    <row r="88" spans="1:19" ht="13.5" customHeight="1">
      <c r="A88" s="324"/>
      <c r="B88" s="324" t="s">
        <v>448</v>
      </c>
      <c r="C88" s="325"/>
      <c r="D88" s="387">
        <v>1</v>
      </c>
      <c r="E88" s="161">
        <v>17.1</v>
      </c>
      <c r="F88" s="161">
        <v>0.2</v>
      </c>
      <c r="G88" s="161">
        <v>2</v>
      </c>
      <c r="H88" s="161">
        <v>-0.1</v>
      </c>
      <c r="I88" s="161">
        <v>0.9</v>
      </c>
      <c r="J88" s="161">
        <v>-2.9</v>
      </c>
      <c r="K88" s="161">
        <v>-11.1</v>
      </c>
      <c r="L88" s="161">
        <v>1.2</v>
      </c>
      <c r="M88" s="161">
        <v>9.2</v>
      </c>
      <c r="N88" s="161">
        <v>-8.4</v>
      </c>
      <c r="O88" s="161">
        <v>-6.8</v>
      </c>
      <c r="P88" s="161">
        <v>5.8</v>
      </c>
      <c r="Q88" s="161">
        <v>0.7</v>
      </c>
      <c r="R88" s="161">
        <v>3.6</v>
      </c>
      <c r="S88" s="161">
        <v>2.1</v>
      </c>
    </row>
    <row r="89" spans="1:19" ht="13.5" customHeight="1">
      <c r="A89" s="324" t="s">
        <v>691</v>
      </c>
      <c r="B89" s="324" t="s">
        <v>424</v>
      </c>
      <c r="C89" s="325" t="s">
        <v>99</v>
      </c>
      <c r="D89" s="387">
        <v>2</v>
      </c>
      <c r="E89" s="161">
        <v>-1.3</v>
      </c>
      <c r="F89" s="161">
        <v>1.4</v>
      </c>
      <c r="G89" s="161">
        <v>1.1</v>
      </c>
      <c r="H89" s="161">
        <v>-2</v>
      </c>
      <c r="I89" s="161">
        <v>2.7</v>
      </c>
      <c r="J89" s="161">
        <v>0.1</v>
      </c>
      <c r="K89" s="161">
        <v>-3.2</v>
      </c>
      <c r="L89" s="161">
        <v>19.1</v>
      </c>
      <c r="M89" s="161">
        <v>-1.4</v>
      </c>
      <c r="N89" s="161">
        <v>14.6</v>
      </c>
      <c r="O89" s="161">
        <v>4.9</v>
      </c>
      <c r="P89" s="161">
        <v>0.9</v>
      </c>
      <c r="Q89" s="161">
        <v>3.6</v>
      </c>
      <c r="R89" s="161">
        <v>-3.7</v>
      </c>
      <c r="S89" s="161">
        <v>-3.5</v>
      </c>
    </row>
    <row r="90" spans="1:19" ht="13.5" customHeight="1">
      <c r="A90" s="324"/>
      <c r="B90" s="324" t="s">
        <v>415</v>
      </c>
      <c r="C90" s="325"/>
      <c r="D90" s="387">
        <v>0.4</v>
      </c>
      <c r="E90" s="161">
        <v>-6.4</v>
      </c>
      <c r="F90" s="161">
        <v>0.5</v>
      </c>
      <c r="G90" s="161">
        <v>1.7</v>
      </c>
      <c r="H90" s="161">
        <v>-1</v>
      </c>
      <c r="I90" s="161">
        <v>3.6</v>
      </c>
      <c r="J90" s="161">
        <v>0.5</v>
      </c>
      <c r="K90" s="161">
        <v>-5</v>
      </c>
      <c r="L90" s="161">
        <v>2.1</v>
      </c>
      <c r="M90" s="161">
        <v>-3.4</v>
      </c>
      <c r="N90" s="161">
        <v>10.9</v>
      </c>
      <c r="O90" s="161">
        <v>3.8</v>
      </c>
      <c r="P90" s="161">
        <v>-1</v>
      </c>
      <c r="Q90" s="161">
        <v>-1.2</v>
      </c>
      <c r="R90" s="161">
        <v>-2</v>
      </c>
      <c r="S90" s="161">
        <v>-0.2</v>
      </c>
    </row>
    <row r="91" spans="1:19" ht="13.5" customHeight="1">
      <c r="A91" s="324"/>
      <c r="B91" s="324" t="s">
        <v>416</v>
      </c>
      <c r="D91" s="387">
        <v>1.1</v>
      </c>
      <c r="E91" s="161">
        <v>-4.9</v>
      </c>
      <c r="F91" s="161">
        <v>1.4</v>
      </c>
      <c r="G91" s="161">
        <v>-2.6</v>
      </c>
      <c r="H91" s="161">
        <v>5.4</v>
      </c>
      <c r="I91" s="161">
        <v>4.5</v>
      </c>
      <c r="J91" s="161">
        <v>4.6</v>
      </c>
      <c r="K91" s="161">
        <v>-2.9</v>
      </c>
      <c r="L91" s="161">
        <v>4.3</v>
      </c>
      <c r="M91" s="161">
        <v>-3.8</v>
      </c>
      <c r="N91" s="161">
        <v>6.3</v>
      </c>
      <c r="O91" s="161">
        <v>-0.7</v>
      </c>
      <c r="P91" s="161">
        <v>-5.3</v>
      </c>
      <c r="Q91" s="161">
        <v>-1.1</v>
      </c>
      <c r="R91" s="161">
        <v>1.5</v>
      </c>
      <c r="S91" s="161">
        <v>2.5</v>
      </c>
    </row>
    <row r="92" spans="1:19" ht="13.5" customHeight="1">
      <c r="A92" s="170"/>
      <c r="B92" s="170" t="s">
        <v>370</v>
      </c>
      <c r="C92" s="171"/>
      <c r="D92" s="172">
        <v>-2.5</v>
      </c>
      <c r="E92" s="173">
        <v>-8.6</v>
      </c>
      <c r="F92" s="173">
        <v>-1.9</v>
      </c>
      <c r="G92" s="173">
        <v>3.3</v>
      </c>
      <c r="H92" s="173">
        <v>-1</v>
      </c>
      <c r="I92" s="173">
        <v>-1.1</v>
      </c>
      <c r="J92" s="173">
        <v>-10.4</v>
      </c>
      <c r="K92" s="173">
        <v>-4.6</v>
      </c>
      <c r="L92" s="173">
        <v>4.1</v>
      </c>
      <c r="M92" s="173">
        <v>-4.3</v>
      </c>
      <c r="N92" s="173">
        <v>2.1</v>
      </c>
      <c r="O92" s="173">
        <v>2.1</v>
      </c>
      <c r="P92" s="173">
        <v>0.4</v>
      </c>
      <c r="Q92" s="173">
        <v>-5.1</v>
      </c>
      <c r="R92" s="173">
        <v>21</v>
      </c>
      <c r="S92" s="173">
        <v>0.1</v>
      </c>
    </row>
    <row r="93" spans="1:35" ht="27" customHeight="1">
      <c r="A93" s="654" t="s">
        <v>272</v>
      </c>
      <c r="B93" s="654"/>
      <c r="C93" s="655"/>
      <c r="D93" s="239">
        <v>-1.2</v>
      </c>
      <c r="E93" s="238">
        <v>0.8</v>
      </c>
      <c r="F93" s="238">
        <v>-1</v>
      </c>
      <c r="G93" s="238">
        <v>0.1</v>
      </c>
      <c r="H93" s="238">
        <v>-6</v>
      </c>
      <c r="I93" s="238">
        <v>4.2</v>
      </c>
      <c r="J93" s="238">
        <v>-10.3</v>
      </c>
      <c r="K93" s="238">
        <v>2.9</v>
      </c>
      <c r="L93" s="238">
        <v>3.7</v>
      </c>
      <c r="M93" s="238">
        <v>0.3</v>
      </c>
      <c r="N93" s="238">
        <v>-1.7</v>
      </c>
      <c r="O93" s="238">
        <v>8</v>
      </c>
      <c r="P93" s="238">
        <v>-0.6</v>
      </c>
      <c r="Q93" s="238">
        <v>-2.9</v>
      </c>
      <c r="R93" s="238">
        <v>31.9</v>
      </c>
      <c r="S93" s="238">
        <v>-1</v>
      </c>
      <c r="T93" s="399"/>
      <c r="U93" s="399"/>
      <c r="V93" s="399"/>
      <c r="W93" s="399"/>
      <c r="X93" s="331"/>
      <c r="Y93" s="331"/>
      <c r="Z93" s="331"/>
      <c r="AA93" s="331"/>
      <c r="AB93" s="331"/>
      <c r="AC93" s="331"/>
      <c r="AD93" s="331"/>
      <c r="AE93" s="331"/>
      <c r="AF93" s="331"/>
      <c r="AG93" s="331"/>
      <c r="AH93" s="331"/>
      <c r="AI93" s="331"/>
    </row>
  </sheetData>
  <sheetProtection/>
  <mergeCells count="11">
    <mergeCell ref="G2:N2"/>
    <mergeCell ref="H3:O3"/>
    <mergeCell ref="A4:C6"/>
    <mergeCell ref="D7:R7"/>
    <mergeCell ref="D27:S27"/>
    <mergeCell ref="H49:O49"/>
    <mergeCell ref="A93:C93"/>
    <mergeCell ref="A50:C52"/>
    <mergeCell ref="D53:R53"/>
    <mergeCell ref="D73:S73"/>
    <mergeCell ref="A47:C4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Ｐゴシック,標準"&amp;12- 4 -</oddFooter>
  </headerFooter>
</worksheet>
</file>

<file path=xl/worksheets/sheet8.xml><?xml version="1.0" encoding="utf-8"?>
<worksheet xmlns="http://schemas.openxmlformats.org/spreadsheetml/2006/main" xmlns:r="http://schemas.openxmlformats.org/officeDocument/2006/relationships">
  <sheetPr>
    <tabColor indexed="17"/>
  </sheetPr>
  <dimension ref="A1:AT99"/>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6" bestFit="1" customWidth="1"/>
    <col min="2" max="2" width="3.19921875" style="316" bestFit="1" customWidth="1"/>
    <col min="3" max="3" width="3.09765625" style="316" bestFit="1" customWidth="1"/>
    <col min="4" max="19" width="8.19921875" style="316" customWidth="1"/>
    <col min="20" max="35" width="7.59765625" style="316" customWidth="1"/>
    <col min="36" max="16384" width="9" style="316" customWidth="1"/>
  </cols>
  <sheetData>
    <row r="1" spans="1:31" ht="18.75">
      <c r="A1" s="317"/>
      <c r="B1" s="317"/>
      <c r="C1" s="317"/>
      <c r="D1" s="317"/>
      <c r="E1" s="142"/>
      <c r="F1" s="142"/>
      <c r="G1" s="198"/>
      <c r="H1" s="198"/>
      <c r="I1" s="198"/>
      <c r="J1" s="198"/>
      <c r="K1" s="198"/>
      <c r="L1" s="198"/>
      <c r="M1" s="198"/>
      <c r="N1" s="198"/>
      <c r="O1" s="198"/>
      <c r="P1" s="142"/>
      <c r="Q1" s="142"/>
      <c r="R1" s="317"/>
      <c r="S1" s="142"/>
      <c r="T1" s="142"/>
      <c r="U1" s="142"/>
      <c r="V1" s="142"/>
      <c r="W1" s="142"/>
      <c r="X1" s="142"/>
      <c r="Y1" s="142"/>
      <c r="Z1" s="142"/>
      <c r="AA1" s="142"/>
      <c r="AB1" s="142"/>
      <c r="AC1" s="142"/>
      <c r="AD1" s="142"/>
      <c r="AE1" s="142"/>
    </row>
    <row r="2" spans="1:31" ht="18.75">
      <c r="A2" s="317"/>
      <c r="B2" s="317"/>
      <c r="C2" s="317"/>
      <c r="D2" s="317"/>
      <c r="E2" s="142"/>
      <c r="F2" s="142"/>
      <c r="G2" s="663" t="s">
        <v>71</v>
      </c>
      <c r="H2" s="663"/>
      <c r="I2" s="663"/>
      <c r="J2" s="663"/>
      <c r="K2" s="663"/>
      <c r="L2" s="663"/>
      <c r="M2" s="663"/>
      <c r="N2" s="663"/>
      <c r="O2" s="315"/>
      <c r="P2" s="142"/>
      <c r="Q2" s="142"/>
      <c r="R2" s="317"/>
      <c r="S2" s="142"/>
      <c r="T2" s="142"/>
      <c r="U2" s="142"/>
      <c r="V2" s="142"/>
      <c r="W2" s="142"/>
      <c r="X2" s="142"/>
      <c r="Y2" s="142"/>
      <c r="Z2" s="142"/>
      <c r="AA2" s="142"/>
      <c r="AB2" s="142"/>
      <c r="AC2" s="142"/>
      <c r="AD2" s="142"/>
      <c r="AE2" s="142"/>
    </row>
    <row r="3" spans="1:19" ht="17.25">
      <c r="A3" s="159" t="s">
        <v>223</v>
      </c>
      <c r="B3" s="318"/>
      <c r="C3" s="318"/>
      <c r="H3" s="664"/>
      <c r="I3" s="664"/>
      <c r="J3" s="664"/>
      <c r="K3" s="664"/>
      <c r="L3" s="664"/>
      <c r="M3" s="664"/>
      <c r="N3" s="664"/>
      <c r="O3" s="664"/>
      <c r="S3" s="151" t="s">
        <v>688</v>
      </c>
    </row>
    <row r="4" spans="1:19" ht="13.5">
      <c r="A4" s="656" t="s">
        <v>379</v>
      </c>
      <c r="B4" s="656"/>
      <c r="C4" s="657"/>
      <c r="D4" s="143" t="s">
        <v>13</v>
      </c>
      <c r="E4" s="143" t="s">
        <v>14</v>
      </c>
      <c r="F4" s="143" t="s">
        <v>15</v>
      </c>
      <c r="G4" s="143" t="s">
        <v>16</v>
      </c>
      <c r="H4" s="143" t="s">
        <v>17</v>
      </c>
      <c r="I4" s="143" t="s">
        <v>18</v>
      </c>
      <c r="J4" s="143" t="s">
        <v>19</v>
      </c>
      <c r="K4" s="143" t="s">
        <v>20</v>
      </c>
      <c r="L4" s="143" t="s">
        <v>21</v>
      </c>
      <c r="M4" s="143" t="s">
        <v>22</v>
      </c>
      <c r="N4" s="143" t="s">
        <v>459</v>
      </c>
      <c r="O4" s="143" t="s">
        <v>24</v>
      </c>
      <c r="P4" s="143" t="s">
        <v>25</v>
      </c>
      <c r="Q4" s="143" t="s">
        <v>26</v>
      </c>
      <c r="R4" s="143" t="s">
        <v>27</v>
      </c>
      <c r="S4" s="143" t="s">
        <v>28</v>
      </c>
    </row>
    <row r="5" spans="1:19" ht="13.5">
      <c r="A5" s="658"/>
      <c r="B5" s="658"/>
      <c r="C5" s="659"/>
      <c r="D5" s="144" t="s">
        <v>392</v>
      </c>
      <c r="E5" s="144"/>
      <c r="F5" s="144"/>
      <c r="G5" s="144" t="s">
        <v>450</v>
      </c>
      <c r="H5" s="144" t="s">
        <v>393</v>
      </c>
      <c r="I5" s="144" t="s">
        <v>394</v>
      </c>
      <c r="J5" s="144" t="s">
        <v>395</v>
      </c>
      <c r="K5" s="144" t="s">
        <v>396</v>
      </c>
      <c r="L5" s="145" t="s">
        <v>397</v>
      </c>
      <c r="M5" s="146" t="s">
        <v>398</v>
      </c>
      <c r="N5" s="145" t="s">
        <v>457</v>
      </c>
      <c r="O5" s="145" t="s">
        <v>399</v>
      </c>
      <c r="P5" s="145" t="s">
        <v>400</v>
      </c>
      <c r="Q5" s="145" t="s">
        <v>401</v>
      </c>
      <c r="R5" s="145" t="s">
        <v>402</v>
      </c>
      <c r="S5" s="189" t="s">
        <v>158</v>
      </c>
    </row>
    <row r="6" spans="1:19" ht="18" customHeight="1">
      <c r="A6" s="660"/>
      <c r="B6" s="660"/>
      <c r="C6" s="661"/>
      <c r="D6" s="147" t="s">
        <v>403</v>
      </c>
      <c r="E6" s="147" t="s">
        <v>270</v>
      </c>
      <c r="F6" s="147" t="s">
        <v>271</v>
      </c>
      <c r="G6" s="147" t="s">
        <v>451</v>
      </c>
      <c r="H6" s="147" t="s">
        <v>404</v>
      </c>
      <c r="I6" s="147" t="s">
        <v>405</v>
      </c>
      <c r="J6" s="147" t="s">
        <v>406</v>
      </c>
      <c r="K6" s="147" t="s">
        <v>407</v>
      </c>
      <c r="L6" s="148" t="s">
        <v>408</v>
      </c>
      <c r="M6" s="149" t="s">
        <v>409</v>
      </c>
      <c r="N6" s="148" t="s">
        <v>458</v>
      </c>
      <c r="O6" s="148" t="s">
        <v>410</v>
      </c>
      <c r="P6" s="149" t="s">
        <v>411</v>
      </c>
      <c r="Q6" s="149" t="s">
        <v>412</v>
      </c>
      <c r="R6" s="148" t="s">
        <v>455</v>
      </c>
      <c r="S6" s="148" t="s">
        <v>159</v>
      </c>
    </row>
    <row r="7" spans="1:19" ht="15.75" customHeight="1">
      <c r="A7" s="164"/>
      <c r="B7" s="164"/>
      <c r="C7" s="164"/>
      <c r="D7" s="662" t="s">
        <v>449</v>
      </c>
      <c r="E7" s="662"/>
      <c r="F7" s="662"/>
      <c r="G7" s="662"/>
      <c r="H7" s="662"/>
      <c r="I7" s="662"/>
      <c r="J7" s="662"/>
      <c r="K7" s="662"/>
      <c r="L7" s="662"/>
      <c r="M7" s="662"/>
      <c r="N7" s="662"/>
      <c r="O7" s="662"/>
      <c r="P7" s="662"/>
      <c r="Q7" s="662"/>
      <c r="R7" s="662"/>
      <c r="S7" s="164"/>
    </row>
    <row r="8" spans="1:19" ht="13.5" customHeight="1">
      <c r="A8" s="319" t="s">
        <v>413</v>
      </c>
      <c r="B8" s="319" t="s">
        <v>452</v>
      </c>
      <c r="C8" s="320" t="s">
        <v>414</v>
      </c>
      <c r="D8" s="321">
        <v>104.5</v>
      </c>
      <c r="E8" s="322">
        <v>117.7</v>
      </c>
      <c r="F8" s="322">
        <v>100.8</v>
      </c>
      <c r="G8" s="322">
        <v>120.3</v>
      </c>
      <c r="H8" s="322">
        <v>80.5</v>
      </c>
      <c r="I8" s="322">
        <v>106.4</v>
      </c>
      <c r="J8" s="322">
        <v>103.2</v>
      </c>
      <c r="K8" s="322">
        <v>102.5</v>
      </c>
      <c r="L8" s="323">
        <v>87.9</v>
      </c>
      <c r="M8" s="323">
        <v>113.4</v>
      </c>
      <c r="N8" s="323">
        <v>91.4</v>
      </c>
      <c r="O8" s="323">
        <v>110.2</v>
      </c>
      <c r="P8" s="322">
        <v>106</v>
      </c>
      <c r="Q8" s="322">
        <v>109.4</v>
      </c>
      <c r="R8" s="322">
        <v>110.9</v>
      </c>
      <c r="S8" s="323">
        <v>104.2</v>
      </c>
    </row>
    <row r="9" spans="1:19" ht="13.5" customHeight="1">
      <c r="A9" s="324"/>
      <c r="B9" s="324" t="s">
        <v>95</v>
      </c>
      <c r="C9" s="325"/>
      <c r="D9" s="326">
        <v>105.4</v>
      </c>
      <c r="E9" s="160">
        <v>121.2</v>
      </c>
      <c r="F9" s="160">
        <v>101.9</v>
      </c>
      <c r="G9" s="160">
        <v>106.8</v>
      </c>
      <c r="H9" s="160">
        <v>82.4</v>
      </c>
      <c r="I9" s="160">
        <v>109.5</v>
      </c>
      <c r="J9" s="160">
        <v>103.7</v>
      </c>
      <c r="K9" s="160">
        <v>105.4</v>
      </c>
      <c r="L9" s="327">
        <v>88.6</v>
      </c>
      <c r="M9" s="327">
        <v>105.7</v>
      </c>
      <c r="N9" s="327">
        <v>92.9</v>
      </c>
      <c r="O9" s="327">
        <v>124.8</v>
      </c>
      <c r="P9" s="160">
        <v>106.7</v>
      </c>
      <c r="Q9" s="160">
        <v>110.3</v>
      </c>
      <c r="R9" s="160">
        <v>102.7</v>
      </c>
      <c r="S9" s="327">
        <v>109.3</v>
      </c>
    </row>
    <row r="10" spans="1:19" ht="13.5">
      <c r="A10" s="324"/>
      <c r="B10" s="324" t="s">
        <v>97</v>
      </c>
      <c r="C10" s="325"/>
      <c r="D10" s="326">
        <v>106.2</v>
      </c>
      <c r="E10" s="160">
        <v>123.8</v>
      </c>
      <c r="F10" s="160">
        <v>103.1</v>
      </c>
      <c r="G10" s="160">
        <v>107</v>
      </c>
      <c r="H10" s="160">
        <v>93</v>
      </c>
      <c r="I10" s="160">
        <v>111.1</v>
      </c>
      <c r="J10" s="160">
        <v>104.4</v>
      </c>
      <c r="K10" s="160">
        <v>113.1</v>
      </c>
      <c r="L10" s="327">
        <v>106.9</v>
      </c>
      <c r="M10" s="327">
        <v>106.8</v>
      </c>
      <c r="N10" s="327">
        <v>93.4</v>
      </c>
      <c r="O10" s="327">
        <v>121.2</v>
      </c>
      <c r="P10" s="160">
        <v>113.1</v>
      </c>
      <c r="Q10" s="160">
        <v>103.1</v>
      </c>
      <c r="R10" s="160">
        <v>108.4</v>
      </c>
      <c r="S10" s="327">
        <v>104.3</v>
      </c>
    </row>
    <row r="11" spans="1:19" ht="13.5" customHeight="1">
      <c r="A11" s="324"/>
      <c r="B11" s="324" t="s">
        <v>98</v>
      </c>
      <c r="C11" s="325"/>
      <c r="D11" s="326">
        <v>100.9</v>
      </c>
      <c r="E11" s="160">
        <v>116.3</v>
      </c>
      <c r="F11" s="160">
        <v>99.5</v>
      </c>
      <c r="G11" s="160">
        <v>99.1</v>
      </c>
      <c r="H11" s="160">
        <v>98.4</v>
      </c>
      <c r="I11" s="160">
        <v>103.7</v>
      </c>
      <c r="J11" s="160">
        <v>102.2</v>
      </c>
      <c r="K11" s="160">
        <v>99.7</v>
      </c>
      <c r="L11" s="327">
        <v>101.1</v>
      </c>
      <c r="M11" s="327">
        <v>105.9</v>
      </c>
      <c r="N11" s="327">
        <v>89.7</v>
      </c>
      <c r="O11" s="327">
        <v>100.9</v>
      </c>
      <c r="P11" s="160">
        <v>91.4</v>
      </c>
      <c r="Q11" s="160">
        <v>101</v>
      </c>
      <c r="R11" s="160">
        <v>100.2</v>
      </c>
      <c r="S11" s="327">
        <v>99</v>
      </c>
    </row>
    <row r="12" spans="1:19" ht="13.5" customHeight="1">
      <c r="A12" s="324"/>
      <c r="B12" s="324" t="s">
        <v>689</v>
      </c>
      <c r="C12" s="325"/>
      <c r="D12" s="328">
        <v>100</v>
      </c>
      <c r="E12" s="329">
        <v>100</v>
      </c>
      <c r="F12" s="329">
        <v>100</v>
      </c>
      <c r="G12" s="329">
        <v>100</v>
      </c>
      <c r="H12" s="329">
        <v>100</v>
      </c>
      <c r="I12" s="329">
        <v>100</v>
      </c>
      <c r="J12" s="329">
        <v>100</v>
      </c>
      <c r="K12" s="329">
        <v>100</v>
      </c>
      <c r="L12" s="329">
        <v>100</v>
      </c>
      <c r="M12" s="329">
        <v>100</v>
      </c>
      <c r="N12" s="329">
        <v>100</v>
      </c>
      <c r="O12" s="329">
        <v>100</v>
      </c>
      <c r="P12" s="329">
        <v>100</v>
      </c>
      <c r="Q12" s="329">
        <v>100</v>
      </c>
      <c r="R12" s="329">
        <v>100</v>
      </c>
      <c r="S12" s="329">
        <v>100</v>
      </c>
    </row>
    <row r="13" spans="1:19" ht="13.5" customHeight="1">
      <c r="A13" s="229"/>
      <c r="B13" s="170" t="s">
        <v>692</v>
      </c>
      <c r="C13" s="171"/>
      <c r="D13" s="406" t="s">
        <v>7</v>
      </c>
      <c r="E13" s="407" t="s">
        <v>7</v>
      </c>
      <c r="F13" s="407" t="s">
        <v>7</v>
      </c>
      <c r="G13" s="407" t="s">
        <v>7</v>
      </c>
      <c r="H13" s="407" t="s">
        <v>7</v>
      </c>
      <c r="I13" s="407" t="s">
        <v>7</v>
      </c>
      <c r="J13" s="407" t="s">
        <v>7</v>
      </c>
      <c r="K13" s="407" t="s">
        <v>7</v>
      </c>
      <c r="L13" s="407" t="s">
        <v>7</v>
      </c>
      <c r="M13" s="407" t="s">
        <v>7</v>
      </c>
      <c r="N13" s="407" t="s">
        <v>7</v>
      </c>
      <c r="O13" s="407" t="s">
        <v>7</v>
      </c>
      <c r="P13" s="407" t="s">
        <v>7</v>
      </c>
      <c r="Q13" s="407" t="s">
        <v>7</v>
      </c>
      <c r="R13" s="407" t="s">
        <v>7</v>
      </c>
      <c r="S13" s="407" t="s">
        <v>8</v>
      </c>
    </row>
    <row r="14" spans="1:19" ht="13.5" customHeight="1">
      <c r="A14" s="324"/>
      <c r="B14" s="324" t="s">
        <v>417</v>
      </c>
      <c r="C14" s="325"/>
      <c r="D14" s="385">
        <v>86.2</v>
      </c>
      <c r="E14" s="386">
        <v>93.7</v>
      </c>
      <c r="F14" s="386">
        <v>84.8</v>
      </c>
      <c r="G14" s="386">
        <v>77.4</v>
      </c>
      <c r="H14" s="386">
        <v>83</v>
      </c>
      <c r="I14" s="386">
        <v>98.8</v>
      </c>
      <c r="J14" s="386">
        <v>90</v>
      </c>
      <c r="K14" s="386">
        <v>68</v>
      </c>
      <c r="L14" s="386">
        <v>86.7</v>
      </c>
      <c r="M14" s="386">
        <v>75.3</v>
      </c>
      <c r="N14" s="386">
        <v>92.7</v>
      </c>
      <c r="O14" s="386">
        <v>92</v>
      </c>
      <c r="P14" s="386">
        <v>81.8</v>
      </c>
      <c r="Q14" s="386">
        <v>86.7</v>
      </c>
      <c r="R14" s="386">
        <v>79</v>
      </c>
      <c r="S14" s="386">
        <v>88.6</v>
      </c>
    </row>
    <row r="15" spans="1:19" ht="13.5" customHeight="1">
      <c r="A15" s="324"/>
      <c r="B15" s="324" t="s">
        <v>418</v>
      </c>
      <c r="C15" s="325"/>
      <c r="D15" s="387">
        <v>83</v>
      </c>
      <c r="E15" s="161">
        <v>93.9</v>
      </c>
      <c r="F15" s="161">
        <v>80.8</v>
      </c>
      <c r="G15" s="161">
        <v>70.4</v>
      </c>
      <c r="H15" s="161">
        <v>81.9</v>
      </c>
      <c r="I15" s="161">
        <v>93.1</v>
      </c>
      <c r="J15" s="161">
        <v>85.3</v>
      </c>
      <c r="K15" s="161">
        <v>69.8</v>
      </c>
      <c r="L15" s="161">
        <v>78.5</v>
      </c>
      <c r="M15" s="161">
        <v>72.7</v>
      </c>
      <c r="N15" s="161">
        <v>93.7</v>
      </c>
      <c r="O15" s="161">
        <v>88.3</v>
      </c>
      <c r="P15" s="161">
        <v>80.1</v>
      </c>
      <c r="Q15" s="161">
        <v>84.3</v>
      </c>
      <c r="R15" s="161">
        <v>72.7</v>
      </c>
      <c r="S15" s="161">
        <v>85.4</v>
      </c>
    </row>
    <row r="16" spans="1:19" ht="13.5" customHeight="1">
      <c r="A16" s="324"/>
      <c r="B16" s="324" t="s">
        <v>419</v>
      </c>
      <c r="C16" s="325"/>
      <c r="D16" s="387">
        <v>128.6</v>
      </c>
      <c r="E16" s="161">
        <v>100.8</v>
      </c>
      <c r="F16" s="161">
        <v>132.5</v>
      </c>
      <c r="G16" s="161">
        <v>190.6</v>
      </c>
      <c r="H16" s="161">
        <v>157.3</v>
      </c>
      <c r="I16" s="161">
        <v>124.1</v>
      </c>
      <c r="J16" s="161">
        <v>111</v>
      </c>
      <c r="K16" s="161">
        <v>149.7</v>
      </c>
      <c r="L16" s="161">
        <v>88.6</v>
      </c>
      <c r="M16" s="161">
        <v>98.5</v>
      </c>
      <c r="N16" s="161">
        <v>105.5</v>
      </c>
      <c r="O16" s="161">
        <v>118</v>
      </c>
      <c r="P16" s="161">
        <v>201.9</v>
      </c>
      <c r="Q16" s="161">
        <v>122.4</v>
      </c>
      <c r="R16" s="161">
        <v>107</v>
      </c>
      <c r="S16" s="161">
        <v>119.3</v>
      </c>
    </row>
    <row r="17" spans="1:19" ht="13.5" customHeight="1">
      <c r="A17" s="324"/>
      <c r="B17" s="324" t="s">
        <v>420</v>
      </c>
      <c r="C17" s="325"/>
      <c r="D17" s="387">
        <v>124.2</v>
      </c>
      <c r="E17" s="161">
        <v>151.3</v>
      </c>
      <c r="F17" s="161">
        <v>135</v>
      </c>
      <c r="G17" s="161">
        <v>75.1</v>
      </c>
      <c r="H17" s="161">
        <v>75.3</v>
      </c>
      <c r="I17" s="161">
        <v>127.8</v>
      </c>
      <c r="J17" s="161">
        <v>119.7</v>
      </c>
      <c r="K17" s="161">
        <v>77.5</v>
      </c>
      <c r="L17" s="161">
        <v>210.6</v>
      </c>
      <c r="M17" s="161">
        <v>167.2</v>
      </c>
      <c r="N17" s="161">
        <v>104.8</v>
      </c>
      <c r="O17" s="161">
        <v>112.3</v>
      </c>
      <c r="P17" s="161">
        <v>86.6</v>
      </c>
      <c r="Q17" s="161">
        <v>120</v>
      </c>
      <c r="R17" s="161">
        <v>140</v>
      </c>
      <c r="S17" s="161">
        <v>107.7</v>
      </c>
    </row>
    <row r="18" spans="1:19" ht="13.5" customHeight="1">
      <c r="A18" s="324"/>
      <c r="B18" s="324" t="s">
        <v>421</v>
      </c>
      <c r="C18" s="325"/>
      <c r="D18" s="387">
        <v>85</v>
      </c>
      <c r="E18" s="161">
        <v>102.3</v>
      </c>
      <c r="F18" s="161">
        <v>82.7</v>
      </c>
      <c r="G18" s="161">
        <v>75.6</v>
      </c>
      <c r="H18" s="161">
        <v>90.1</v>
      </c>
      <c r="I18" s="161">
        <v>95</v>
      </c>
      <c r="J18" s="161">
        <v>87.2</v>
      </c>
      <c r="K18" s="161">
        <v>71</v>
      </c>
      <c r="L18" s="161">
        <v>85.1</v>
      </c>
      <c r="M18" s="161">
        <v>72.6</v>
      </c>
      <c r="N18" s="161">
        <v>93.8</v>
      </c>
      <c r="O18" s="161">
        <v>90.7</v>
      </c>
      <c r="P18" s="161">
        <v>78.3</v>
      </c>
      <c r="Q18" s="161">
        <v>83.1</v>
      </c>
      <c r="R18" s="161">
        <v>92.9</v>
      </c>
      <c r="S18" s="161">
        <v>87.8</v>
      </c>
    </row>
    <row r="19" spans="1:19" ht="13.5" customHeight="1">
      <c r="A19" s="324"/>
      <c r="B19" s="324" t="s">
        <v>422</v>
      </c>
      <c r="C19" s="325"/>
      <c r="D19" s="387">
        <v>82.5</v>
      </c>
      <c r="E19" s="161">
        <v>99.6</v>
      </c>
      <c r="F19" s="161">
        <v>81.3</v>
      </c>
      <c r="G19" s="161">
        <v>74</v>
      </c>
      <c r="H19" s="161">
        <v>77.1</v>
      </c>
      <c r="I19" s="161">
        <v>92.2</v>
      </c>
      <c r="J19" s="161">
        <v>82.6</v>
      </c>
      <c r="K19" s="161">
        <v>67.4</v>
      </c>
      <c r="L19" s="161">
        <v>86.6</v>
      </c>
      <c r="M19" s="161">
        <v>71.9</v>
      </c>
      <c r="N19" s="161">
        <v>86.2</v>
      </c>
      <c r="O19" s="161">
        <v>87.2</v>
      </c>
      <c r="P19" s="161">
        <v>80.7</v>
      </c>
      <c r="Q19" s="161">
        <v>81.5</v>
      </c>
      <c r="R19" s="161">
        <v>76.1</v>
      </c>
      <c r="S19" s="161">
        <v>87.1</v>
      </c>
    </row>
    <row r="20" spans="1:19" ht="13.5" customHeight="1">
      <c r="A20" s="324"/>
      <c r="B20" s="324" t="s">
        <v>391</v>
      </c>
      <c r="C20" s="325"/>
      <c r="D20" s="387">
        <v>81.4</v>
      </c>
      <c r="E20" s="161">
        <v>97.3</v>
      </c>
      <c r="F20" s="161">
        <v>79.8</v>
      </c>
      <c r="G20" s="161">
        <v>76.6</v>
      </c>
      <c r="H20" s="161">
        <v>73.5</v>
      </c>
      <c r="I20" s="161">
        <v>91.9</v>
      </c>
      <c r="J20" s="161">
        <v>82.1</v>
      </c>
      <c r="K20" s="161">
        <v>65.8</v>
      </c>
      <c r="L20" s="161">
        <v>83.3</v>
      </c>
      <c r="M20" s="161">
        <v>69.9</v>
      </c>
      <c r="N20" s="161">
        <v>87.6</v>
      </c>
      <c r="O20" s="161">
        <v>84.7</v>
      </c>
      <c r="P20" s="161">
        <v>78</v>
      </c>
      <c r="Q20" s="161">
        <v>81.8</v>
      </c>
      <c r="R20" s="161">
        <v>76.8</v>
      </c>
      <c r="S20" s="161">
        <v>84.5</v>
      </c>
    </row>
    <row r="21" spans="1:19" ht="13.5" customHeight="1">
      <c r="A21" s="324"/>
      <c r="B21" s="324" t="s">
        <v>423</v>
      </c>
      <c r="C21" s="325"/>
      <c r="D21" s="387">
        <v>84.6</v>
      </c>
      <c r="E21" s="161">
        <v>97.6</v>
      </c>
      <c r="F21" s="161">
        <v>87</v>
      </c>
      <c r="G21" s="161">
        <v>72.7</v>
      </c>
      <c r="H21" s="161">
        <v>77.3</v>
      </c>
      <c r="I21" s="161">
        <v>95.5</v>
      </c>
      <c r="J21" s="161">
        <v>81.6</v>
      </c>
      <c r="K21" s="161">
        <v>67.5</v>
      </c>
      <c r="L21" s="161">
        <v>83.3</v>
      </c>
      <c r="M21" s="161">
        <v>71.4</v>
      </c>
      <c r="N21" s="161">
        <v>88.1</v>
      </c>
      <c r="O21" s="161">
        <v>87</v>
      </c>
      <c r="P21" s="161">
        <v>78.9</v>
      </c>
      <c r="Q21" s="161">
        <v>83.9</v>
      </c>
      <c r="R21" s="161">
        <v>74.8</v>
      </c>
      <c r="S21" s="161">
        <v>84.8</v>
      </c>
    </row>
    <row r="22" spans="1:19" ht="13.5" customHeight="1">
      <c r="A22" s="324"/>
      <c r="B22" s="324" t="s">
        <v>448</v>
      </c>
      <c r="C22" s="325"/>
      <c r="D22" s="387">
        <v>178.2</v>
      </c>
      <c r="E22" s="161">
        <v>181.7</v>
      </c>
      <c r="F22" s="161">
        <v>190.3</v>
      </c>
      <c r="G22" s="161">
        <v>196.2</v>
      </c>
      <c r="H22" s="161">
        <v>141.5</v>
      </c>
      <c r="I22" s="161">
        <v>168</v>
      </c>
      <c r="J22" s="161">
        <v>153.2</v>
      </c>
      <c r="K22" s="161">
        <v>217.6</v>
      </c>
      <c r="L22" s="161">
        <v>163.1</v>
      </c>
      <c r="M22" s="161">
        <v>175.3</v>
      </c>
      <c r="N22" s="161">
        <v>120</v>
      </c>
      <c r="O22" s="161">
        <v>119.8</v>
      </c>
      <c r="P22" s="161">
        <v>220.9</v>
      </c>
      <c r="Q22" s="161">
        <v>185.7</v>
      </c>
      <c r="R22" s="161">
        <v>191.8</v>
      </c>
      <c r="S22" s="161">
        <v>139.7</v>
      </c>
    </row>
    <row r="23" spans="1:19" ht="13.5" customHeight="1">
      <c r="A23" s="324" t="s">
        <v>691</v>
      </c>
      <c r="B23" s="324" t="s">
        <v>424</v>
      </c>
      <c r="C23" s="325" t="s">
        <v>99</v>
      </c>
      <c r="D23" s="387">
        <v>87.6</v>
      </c>
      <c r="E23" s="161">
        <v>107.9</v>
      </c>
      <c r="F23" s="161">
        <v>84.3</v>
      </c>
      <c r="G23" s="161">
        <v>73.6</v>
      </c>
      <c r="H23" s="161">
        <v>72.9</v>
      </c>
      <c r="I23" s="161">
        <v>97</v>
      </c>
      <c r="J23" s="161">
        <v>83.4</v>
      </c>
      <c r="K23" s="161">
        <v>68.6</v>
      </c>
      <c r="L23" s="161">
        <v>179.7</v>
      </c>
      <c r="M23" s="161">
        <v>76</v>
      </c>
      <c r="N23" s="161">
        <v>99.1</v>
      </c>
      <c r="O23" s="161">
        <v>107.5</v>
      </c>
      <c r="P23" s="161">
        <v>81.2</v>
      </c>
      <c r="Q23" s="161">
        <v>83.8</v>
      </c>
      <c r="R23" s="161">
        <v>105.9</v>
      </c>
      <c r="S23" s="161">
        <v>91.4</v>
      </c>
    </row>
    <row r="24" spans="1:46" ht="13.5" customHeight="1">
      <c r="A24" s="324"/>
      <c r="B24" s="324" t="s">
        <v>415</v>
      </c>
      <c r="C24" s="325"/>
      <c r="D24" s="387">
        <v>82.7</v>
      </c>
      <c r="E24" s="161">
        <v>100.6</v>
      </c>
      <c r="F24" s="161">
        <v>81.5</v>
      </c>
      <c r="G24" s="161">
        <v>75.3</v>
      </c>
      <c r="H24" s="161">
        <v>69.7</v>
      </c>
      <c r="I24" s="161">
        <v>94.6</v>
      </c>
      <c r="J24" s="161">
        <v>80.7</v>
      </c>
      <c r="K24" s="161">
        <v>66.9</v>
      </c>
      <c r="L24" s="161">
        <v>80.2</v>
      </c>
      <c r="M24" s="161">
        <v>76.7</v>
      </c>
      <c r="N24" s="161">
        <v>90.8</v>
      </c>
      <c r="O24" s="161">
        <v>85.9</v>
      </c>
      <c r="P24" s="161">
        <v>80.8</v>
      </c>
      <c r="Q24" s="161">
        <v>81.5</v>
      </c>
      <c r="R24" s="161">
        <v>75.9</v>
      </c>
      <c r="S24" s="161">
        <v>86.3</v>
      </c>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row>
    <row r="25" spans="1:46" ht="13.5" customHeight="1">
      <c r="A25" s="324"/>
      <c r="B25" s="324" t="s">
        <v>416</v>
      </c>
      <c r="C25" s="325"/>
      <c r="D25" s="387">
        <v>85.7</v>
      </c>
      <c r="E25" s="161">
        <v>101.5</v>
      </c>
      <c r="F25" s="161">
        <v>83.7</v>
      </c>
      <c r="G25" s="161">
        <v>76.2</v>
      </c>
      <c r="H25" s="161">
        <v>78.9</v>
      </c>
      <c r="I25" s="161">
        <v>95.2</v>
      </c>
      <c r="J25" s="161">
        <v>86.9</v>
      </c>
      <c r="K25" s="161">
        <v>69.5</v>
      </c>
      <c r="L25" s="161">
        <v>80</v>
      </c>
      <c r="M25" s="161">
        <v>84.4</v>
      </c>
      <c r="N25" s="161">
        <v>91.3</v>
      </c>
      <c r="O25" s="161">
        <v>86</v>
      </c>
      <c r="P25" s="161">
        <v>84.3</v>
      </c>
      <c r="Q25" s="161">
        <v>85.1</v>
      </c>
      <c r="R25" s="161">
        <v>83.9</v>
      </c>
      <c r="S25" s="161">
        <v>87.2</v>
      </c>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row>
    <row r="26" spans="1:46" ht="13.5" customHeight="1">
      <c r="A26" s="170"/>
      <c r="B26" s="336" t="s">
        <v>370</v>
      </c>
      <c r="C26" s="171"/>
      <c r="D26" s="172">
        <v>85.2</v>
      </c>
      <c r="E26" s="173">
        <v>99.4</v>
      </c>
      <c r="F26" s="173">
        <v>83.5</v>
      </c>
      <c r="G26" s="173">
        <v>76</v>
      </c>
      <c r="H26" s="173">
        <v>73.2</v>
      </c>
      <c r="I26" s="173">
        <v>97.1</v>
      </c>
      <c r="J26" s="173">
        <v>90.5</v>
      </c>
      <c r="K26" s="173">
        <v>71</v>
      </c>
      <c r="L26" s="173">
        <v>81</v>
      </c>
      <c r="M26" s="173">
        <v>74.8</v>
      </c>
      <c r="N26" s="173">
        <v>93.2</v>
      </c>
      <c r="O26" s="173">
        <v>90.5</v>
      </c>
      <c r="P26" s="173">
        <v>79.4</v>
      </c>
      <c r="Q26" s="173">
        <v>80.5</v>
      </c>
      <c r="R26" s="173">
        <v>87.8</v>
      </c>
      <c r="S26" s="173">
        <v>87.1</v>
      </c>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row>
    <row r="27" spans="1:19" ht="17.25" customHeight="1">
      <c r="A27" s="164"/>
      <c r="B27" s="164"/>
      <c r="C27" s="164"/>
      <c r="D27" s="652" t="s">
        <v>53</v>
      </c>
      <c r="E27" s="652"/>
      <c r="F27" s="652"/>
      <c r="G27" s="652"/>
      <c r="H27" s="652"/>
      <c r="I27" s="652"/>
      <c r="J27" s="652"/>
      <c r="K27" s="652"/>
      <c r="L27" s="652"/>
      <c r="M27" s="652"/>
      <c r="N27" s="652"/>
      <c r="O27" s="652"/>
      <c r="P27" s="652"/>
      <c r="Q27" s="652"/>
      <c r="R27" s="652"/>
      <c r="S27" s="652"/>
    </row>
    <row r="28" spans="1:19" ht="13.5" customHeight="1">
      <c r="A28" s="319" t="s">
        <v>413</v>
      </c>
      <c r="B28" s="319" t="s">
        <v>452</v>
      </c>
      <c r="C28" s="320" t="s">
        <v>414</v>
      </c>
      <c r="D28" s="321">
        <v>-2.1</v>
      </c>
      <c r="E28" s="322">
        <v>-4.9</v>
      </c>
      <c r="F28" s="322">
        <v>0.4</v>
      </c>
      <c r="G28" s="322">
        <v>2.4</v>
      </c>
      <c r="H28" s="322">
        <v>-7.7</v>
      </c>
      <c r="I28" s="322">
        <v>-3.3</v>
      </c>
      <c r="J28" s="322">
        <v>-0.4</v>
      </c>
      <c r="K28" s="322">
        <v>-3.1</v>
      </c>
      <c r="L28" s="323">
        <v>-22.1</v>
      </c>
      <c r="M28" s="323">
        <v>5.4</v>
      </c>
      <c r="N28" s="323">
        <v>-14.9</v>
      </c>
      <c r="O28" s="323">
        <v>-2.2</v>
      </c>
      <c r="P28" s="322">
        <v>-12.9</v>
      </c>
      <c r="Q28" s="322">
        <v>-4.1</v>
      </c>
      <c r="R28" s="322">
        <v>0.4</v>
      </c>
      <c r="S28" s="323">
        <v>12</v>
      </c>
    </row>
    <row r="29" spans="1:19" ht="13.5" customHeight="1">
      <c r="A29" s="324"/>
      <c r="B29" s="324" t="s">
        <v>95</v>
      </c>
      <c r="C29" s="325"/>
      <c r="D29" s="326">
        <v>1.1</v>
      </c>
      <c r="E29" s="160">
        <v>3.3</v>
      </c>
      <c r="F29" s="160">
        <v>1.4</v>
      </c>
      <c r="G29" s="160">
        <v>-10.8</v>
      </c>
      <c r="H29" s="160">
        <v>2.6</v>
      </c>
      <c r="I29" s="160">
        <v>3.2</v>
      </c>
      <c r="J29" s="160">
        <v>0.8</v>
      </c>
      <c r="K29" s="160">
        <v>3.2</v>
      </c>
      <c r="L29" s="327">
        <v>1.3</v>
      </c>
      <c r="M29" s="327">
        <v>-6.5</v>
      </c>
      <c r="N29" s="327">
        <v>2.1</v>
      </c>
      <c r="O29" s="327">
        <v>13.5</v>
      </c>
      <c r="P29" s="160">
        <v>1</v>
      </c>
      <c r="Q29" s="160">
        <v>1.1</v>
      </c>
      <c r="R29" s="160">
        <v>-7.1</v>
      </c>
      <c r="S29" s="327">
        <v>5.3</v>
      </c>
    </row>
    <row r="30" spans="1:19" ht="13.5" customHeight="1">
      <c r="A30" s="324"/>
      <c r="B30" s="324" t="s">
        <v>97</v>
      </c>
      <c r="C30" s="325"/>
      <c r="D30" s="326">
        <v>0.5</v>
      </c>
      <c r="E30" s="160">
        <v>1.8</v>
      </c>
      <c r="F30" s="160">
        <v>1</v>
      </c>
      <c r="G30" s="160">
        <v>-0.2</v>
      </c>
      <c r="H30" s="160">
        <v>12.7</v>
      </c>
      <c r="I30" s="160">
        <v>1.2</v>
      </c>
      <c r="J30" s="160">
        <v>0.4</v>
      </c>
      <c r="K30" s="160">
        <v>7</v>
      </c>
      <c r="L30" s="327">
        <v>20.2</v>
      </c>
      <c r="M30" s="327">
        <v>0.8</v>
      </c>
      <c r="N30" s="327">
        <v>0.1</v>
      </c>
      <c r="O30" s="327">
        <v>-3.2</v>
      </c>
      <c r="P30" s="160">
        <v>5.7</v>
      </c>
      <c r="Q30" s="160">
        <v>-6.8</v>
      </c>
      <c r="R30" s="160">
        <v>5.3</v>
      </c>
      <c r="S30" s="327">
        <v>-4.8</v>
      </c>
    </row>
    <row r="31" spans="1:19" ht="13.5" customHeight="1">
      <c r="A31" s="324"/>
      <c r="B31" s="324" t="s">
        <v>98</v>
      </c>
      <c r="C31" s="325"/>
      <c r="D31" s="326">
        <v>-4.9</v>
      </c>
      <c r="E31" s="160">
        <v>-6</v>
      </c>
      <c r="F31" s="160">
        <v>-3.6</v>
      </c>
      <c r="G31" s="160">
        <v>-7.2</v>
      </c>
      <c r="H31" s="160">
        <v>5.7</v>
      </c>
      <c r="I31" s="160">
        <v>-6.6</v>
      </c>
      <c r="J31" s="160">
        <v>-2</v>
      </c>
      <c r="K31" s="160">
        <v>-11.8</v>
      </c>
      <c r="L31" s="327">
        <v>-5.3</v>
      </c>
      <c r="M31" s="327">
        <v>-0.8</v>
      </c>
      <c r="N31" s="327">
        <v>-3.9</v>
      </c>
      <c r="O31" s="327">
        <v>-16.7</v>
      </c>
      <c r="P31" s="160">
        <v>-19.1</v>
      </c>
      <c r="Q31" s="160">
        <v>-2</v>
      </c>
      <c r="R31" s="160">
        <v>-7.5</v>
      </c>
      <c r="S31" s="327">
        <v>-5</v>
      </c>
    </row>
    <row r="32" spans="1:19" ht="13.5" customHeight="1">
      <c r="A32" s="324"/>
      <c r="B32" s="324" t="s">
        <v>689</v>
      </c>
      <c r="C32" s="325"/>
      <c r="D32" s="326">
        <v>-0.7</v>
      </c>
      <c r="E32" s="160">
        <v>-13.8</v>
      </c>
      <c r="F32" s="160">
        <v>0.7</v>
      </c>
      <c r="G32" s="160">
        <v>1.1</v>
      </c>
      <c r="H32" s="160">
        <v>2</v>
      </c>
      <c r="I32" s="160">
        <v>-3.5</v>
      </c>
      <c r="J32" s="160">
        <v>-2</v>
      </c>
      <c r="K32" s="160">
        <v>0.4</v>
      </c>
      <c r="L32" s="327">
        <v>-1</v>
      </c>
      <c r="M32" s="327">
        <v>-5.4</v>
      </c>
      <c r="N32" s="327">
        <v>11.7</v>
      </c>
      <c r="O32" s="327">
        <v>-0.8</v>
      </c>
      <c r="P32" s="160">
        <v>9.6</v>
      </c>
      <c r="Q32" s="160">
        <v>-0.8</v>
      </c>
      <c r="R32" s="160">
        <v>-0.1</v>
      </c>
      <c r="S32" s="327">
        <v>1</v>
      </c>
    </row>
    <row r="33" spans="1:19" ht="13.5" customHeight="1">
      <c r="A33" s="229"/>
      <c r="B33" s="170" t="s">
        <v>692</v>
      </c>
      <c r="C33" s="230"/>
      <c r="D33" s="406" t="s">
        <v>7</v>
      </c>
      <c r="E33" s="407" t="s">
        <v>7</v>
      </c>
      <c r="F33" s="407" t="s">
        <v>7</v>
      </c>
      <c r="G33" s="407" t="s">
        <v>7</v>
      </c>
      <c r="H33" s="407" t="s">
        <v>7</v>
      </c>
      <c r="I33" s="407" t="s">
        <v>7</v>
      </c>
      <c r="J33" s="407" t="s">
        <v>7</v>
      </c>
      <c r="K33" s="407" t="s">
        <v>7</v>
      </c>
      <c r="L33" s="407" t="s">
        <v>7</v>
      </c>
      <c r="M33" s="407" t="s">
        <v>7</v>
      </c>
      <c r="N33" s="407" t="s">
        <v>7</v>
      </c>
      <c r="O33" s="407" t="s">
        <v>7</v>
      </c>
      <c r="P33" s="407" t="s">
        <v>7</v>
      </c>
      <c r="Q33" s="407" t="s">
        <v>7</v>
      </c>
      <c r="R33" s="407" t="s">
        <v>7</v>
      </c>
      <c r="S33" s="407" t="s">
        <v>8</v>
      </c>
    </row>
    <row r="34" spans="1:19" ht="13.5" customHeight="1">
      <c r="A34" s="324"/>
      <c r="B34" s="324" t="s">
        <v>417</v>
      </c>
      <c r="C34" s="325"/>
      <c r="D34" s="532" t="s">
        <v>453</v>
      </c>
      <c r="E34" s="533" t="s">
        <v>453</v>
      </c>
      <c r="F34" s="533" t="s">
        <v>453</v>
      </c>
      <c r="G34" s="533" t="s">
        <v>453</v>
      </c>
      <c r="H34" s="533" t="s">
        <v>453</v>
      </c>
      <c r="I34" s="533" t="s">
        <v>453</v>
      </c>
      <c r="J34" s="533" t="s">
        <v>453</v>
      </c>
      <c r="K34" s="533" t="s">
        <v>453</v>
      </c>
      <c r="L34" s="533" t="s">
        <v>453</v>
      </c>
      <c r="M34" s="533" t="s">
        <v>453</v>
      </c>
      <c r="N34" s="533" t="s">
        <v>453</v>
      </c>
      <c r="O34" s="533" t="s">
        <v>453</v>
      </c>
      <c r="P34" s="533" t="s">
        <v>453</v>
      </c>
      <c r="Q34" s="533" t="s">
        <v>453</v>
      </c>
      <c r="R34" s="533" t="s">
        <v>453</v>
      </c>
      <c r="S34" s="533" t="s">
        <v>453</v>
      </c>
    </row>
    <row r="35" spans="1:19" ht="13.5" customHeight="1">
      <c r="A35" s="324"/>
      <c r="B35" s="324" t="s">
        <v>418</v>
      </c>
      <c r="C35" s="325"/>
      <c r="D35" s="421" t="s">
        <v>453</v>
      </c>
      <c r="E35" s="422" t="s">
        <v>453</v>
      </c>
      <c r="F35" s="422" t="s">
        <v>453</v>
      </c>
      <c r="G35" s="422" t="s">
        <v>453</v>
      </c>
      <c r="H35" s="422" t="s">
        <v>453</v>
      </c>
      <c r="I35" s="422" t="s">
        <v>453</v>
      </c>
      <c r="J35" s="422" t="s">
        <v>453</v>
      </c>
      <c r="K35" s="422" t="s">
        <v>453</v>
      </c>
      <c r="L35" s="422" t="s">
        <v>453</v>
      </c>
      <c r="M35" s="422" t="s">
        <v>453</v>
      </c>
      <c r="N35" s="422" t="s">
        <v>453</v>
      </c>
      <c r="O35" s="422" t="s">
        <v>453</v>
      </c>
      <c r="P35" s="422" t="s">
        <v>453</v>
      </c>
      <c r="Q35" s="422" t="s">
        <v>453</v>
      </c>
      <c r="R35" s="422" t="s">
        <v>453</v>
      </c>
      <c r="S35" s="422" t="s">
        <v>453</v>
      </c>
    </row>
    <row r="36" spans="1:19" ht="13.5" customHeight="1">
      <c r="A36" s="324"/>
      <c r="B36" s="324" t="s">
        <v>419</v>
      </c>
      <c r="C36" s="325"/>
      <c r="D36" s="421" t="s">
        <v>453</v>
      </c>
      <c r="E36" s="422" t="s">
        <v>453</v>
      </c>
      <c r="F36" s="422" t="s">
        <v>453</v>
      </c>
      <c r="G36" s="422" t="s">
        <v>453</v>
      </c>
      <c r="H36" s="422" t="s">
        <v>453</v>
      </c>
      <c r="I36" s="422" t="s">
        <v>453</v>
      </c>
      <c r="J36" s="422" t="s">
        <v>453</v>
      </c>
      <c r="K36" s="422" t="s">
        <v>453</v>
      </c>
      <c r="L36" s="422" t="s">
        <v>453</v>
      </c>
      <c r="M36" s="422" t="s">
        <v>453</v>
      </c>
      <c r="N36" s="422" t="s">
        <v>453</v>
      </c>
      <c r="O36" s="422" t="s">
        <v>453</v>
      </c>
      <c r="P36" s="422" t="s">
        <v>453</v>
      </c>
      <c r="Q36" s="422" t="s">
        <v>453</v>
      </c>
      <c r="R36" s="422" t="s">
        <v>453</v>
      </c>
      <c r="S36" s="422" t="s">
        <v>453</v>
      </c>
    </row>
    <row r="37" spans="1:19" ht="13.5" customHeight="1">
      <c r="A37" s="324"/>
      <c r="B37" s="324" t="s">
        <v>420</v>
      </c>
      <c r="C37" s="325"/>
      <c r="D37" s="421" t="s">
        <v>453</v>
      </c>
      <c r="E37" s="422" t="s">
        <v>453</v>
      </c>
      <c r="F37" s="422" t="s">
        <v>453</v>
      </c>
      <c r="G37" s="422" t="s">
        <v>453</v>
      </c>
      <c r="H37" s="422" t="s">
        <v>453</v>
      </c>
      <c r="I37" s="422" t="s">
        <v>453</v>
      </c>
      <c r="J37" s="422" t="s">
        <v>453</v>
      </c>
      <c r="K37" s="422" t="s">
        <v>453</v>
      </c>
      <c r="L37" s="422" t="s">
        <v>453</v>
      </c>
      <c r="M37" s="422" t="s">
        <v>453</v>
      </c>
      <c r="N37" s="422" t="s">
        <v>453</v>
      </c>
      <c r="O37" s="422" t="s">
        <v>453</v>
      </c>
      <c r="P37" s="422" t="s">
        <v>453</v>
      </c>
      <c r="Q37" s="422" t="s">
        <v>453</v>
      </c>
      <c r="R37" s="422" t="s">
        <v>453</v>
      </c>
      <c r="S37" s="422" t="s">
        <v>453</v>
      </c>
    </row>
    <row r="38" spans="1:19" ht="13.5" customHeight="1">
      <c r="A38" s="324"/>
      <c r="B38" s="324" t="s">
        <v>421</v>
      </c>
      <c r="C38" s="325"/>
      <c r="D38" s="421" t="s">
        <v>453</v>
      </c>
      <c r="E38" s="422" t="s">
        <v>453</v>
      </c>
      <c r="F38" s="422" t="s">
        <v>453</v>
      </c>
      <c r="G38" s="422" t="s">
        <v>453</v>
      </c>
      <c r="H38" s="422" t="s">
        <v>453</v>
      </c>
      <c r="I38" s="422" t="s">
        <v>453</v>
      </c>
      <c r="J38" s="422" t="s">
        <v>453</v>
      </c>
      <c r="K38" s="422" t="s">
        <v>453</v>
      </c>
      <c r="L38" s="422" t="s">
        <v>453</v>
      </c>
      <c r="M38" s="422" t="s">
        <v>453</v>
      </c>
      <c r="N38" s="422" t="s">
        <v>453</v>
      </c>
      <c r="O38" s="422" t="s">
        <v>453</v>
      </c>
      <c r="P38" s="422" t="s">
        <v>453</v>
      </c>
      <c r="Q38" s="422" t="s">
        <v>453</v>
      </c>
      <c r="R38" s="422" t="s">
        <v>453</v>
      </c>
      <c r="S38" s="422" t="s">
        <v>453</v>
      </c>
    </row>
    <row r="39" spans="1:19" ht="13.5" customHeight="1">
      <c r="A39" s="324"/>
      <c r="B39" s="324" t="s">
        <v>422</v>
      </c>
      <c r="C39" s="325"/>
      <c r="D39" s="421" t="s">
        <v>453</v>
      </c>
      <c r="E39" s="422" t="s">
        <v>453</v>
      </c>
      <c r="F39" s="422" t="s">
        <v>453</v>
      </c>
      <c r="G39" s="422" t="s">
        <v>453</v>
      </c>
      <c r="H39" s="422" t="s">
        <v>453</v>
      </c>
      <c r="I39" s="422" t="s">
        <v>453</v>
      </c>
      <c r="J39" s="422" t="s">
        <v>453</v>
      </c>
      <c r="K39" s="422" t="s">
        <v>453</v>
      </c>
      <c r="L39" s="422" t="s">
        <v>453</v>
      </c>
      <c r="M39" s="422" t="s">
        <v>453</v>
      </c>
      <c r="N39" s="422" t="s">
        <v>453</v>
      </c>
      <c r="O39" s="422" t="s">
        <v>453</v>
      </c>
      <c r="P39" s="422" t="s">
        <v>453</v>
      </c>
      <c r="Q39" s="422" t="s">
        <v>453</v>
      </c>
      <c r="R39" s="422" t="s">
        <v>453</v>
      </c>
      <c r="S39" s="422" t="s">
        <v>453</v>
      </c>
    </row>
    <row r="40" spans="1:19" ht="13.5" customHeight="1">
      <c r="A40" s="324"/>
      <c r="B40" s="324" t="s">
        <v>391</v>
      </c>
      <c r="C40" s="325"/>
      <c r="D40" s="421" t="s">
        <v>453</v>
      </c>
      <c r="E40" s="422" t="s">
        <v>453</v>
      </c>
      <c r="F40" s="422" t="s">
        <v>453</v>
      </c>
      <c r="G40" s="422" t="s">
        <v>453</v>
      </c>
      <c r="H40" s="422" t="s">
        <v>453</v>
      </c>
      <c r="I40" s="422" t="s">
        <v>453</v>
      </c>
      <c r="J40" s="422" t="s">
        <v>453</v>
      </c>
      <c r="K40" s="422" t="s">
        <v>453</v>
      </c>
      <c r="L40" s="422" t="s">
        <v>453</v>
      </c>
      <c r="M40" s="422" t="s">
        <v>453</v>
      </c>
      <c r="N40" s="422" t="s">
        <v>453</v>
      </c>
      <c r="O40" s="422" t="s">
        <v>453</v>
      </c>
      <c r="P40" s="422" t="s">
        <v>453</v>
      </c>
      <c r="Q40" s="422" t="s">
        <v>453</v>
      </c>
      <c r="R40" s="422" t="s">
        <v>453</v>
      </c>
      <c r="S40" s="422" t="s">
        <v>453</v>
      </c>
    </row>
    <row r="41" spans="1:19" ht="13.5" customHeight="1">
      <c r="A41" s="324"/>
      <c r="B41" s="324" t="s">
        <v>423</v>
      </c>
      <c r="C41" s="325"/>
      <c r="D41" s="421" t="s">
        <v>453</v>
      </c>
      <c r="E41" s="422" t="s">
        <v>453</v>
      </c>
      <c r="F41" s="422" t="s">
        <v>453</v>
      </c>
      <c r="G41" s="422" t="s">
        <v>453</v>
      </c>
      <c r="H41" s="422" t="s">
        <v>453</v>
      </c>
      <c r="I41" s="422" t="s">
        <v>453</v>
      </c>
      <c r="J41" s="422" t="s">
        <v>453</v>
      </c>
      <c r="K41" s="422" t="s">
        <v>453</v>
      </c>
      <c r="L41" s="422" t="s">
        <v>453</v>
      </c>
      <c r="M41" s="422" t="s">
        <v>453</v>
      </c>
      <c r="N41" s="422" t="s">
        <v>453</v>
      </c>
      <c r="O41" s="422" t="s">
        <v>453</v>
      </c>
      <c r="P41" s="422" t="s">
        <v>453</v>
      </c>
      <c r="Q41" s="422" t="s">
        <v>453</v>
      </c>
      <c r="R41" s="422" t="s">
        <v>453</v>
      </c>
      <c r="S41" s="422" t="s">
        <v>453</v>
      </c>
    </row>
    <row r="42" spans="1:19" ht="13.5" customHeight="1">
      <c r="A42" s="324"/>
      <c r="B42" s="324" t="s">
        <v>448</v>
      </c>
      <c r="C42" s="325"/>
      <c r="D42" s="421" t="s">
        <v>453</v>
      </c>
      <c r="E42" s="422" t="s">
        <v>453</v>
      </c>
      <c r="F42" s="422" t="s">
        <v>453</v>
      </c>
      <c r="G42" s="422" t="s">
        <v>453</v>
      </c>
      <c r="H42" s="422" t="s">
        <v>453</v>
      </c>
      <c r="I42" s="422" t="s">
        <v>453</v>
      </c>
      <c r="J42" s="422" t="s">
        <v>453</v>
      </c>
      <c r="K42" s="422" t="s">
        <v>453</v>
      </c>
      <c r="L42" s="422" t="s">
        <v>453</v>
      </c>
      <c r="M42" s="422" t="s">
        <v>453</v>
      </c>
      <c r="N42" s="422" t="s">
        <v>453</v>
      </c>
      <c r="O42" s="422" t="s">
        <v>453</v>
      </c>
      <c r="P42" s="422" t="s">
        <v>453</v>
      </c>
      <c r="Q42" s="422" t="s">
        <v>453</v>
      </c>
      <c r="R42" s="422" t="s">
        <v>453</v>
      </c>
      <c r="S42" s="422" t="s">
        <v>453</v>
      </c>
    </row>
    <row r="43" spans="1:19" ht="13.5" customHeight="1">
      <c r="A43" s="324" t="s">
        <v>691</v>
      </c>
      <c r="B43" s="324" t="s">
        <v>424</v>
      </c>
      <c r="C43" s="325" t="s">
        <v>99</v>
      </c>
      <c r="D43" s="421" t="s">
        <v>453</v>
      </c>
      <c r="E43" s="422" t="s">
        <v>453</v>
      </c>
      <c r="F43" s="422" t="s">
        <v>453</v>
      </c>
      <c r="G43" s="422" t="s">
        <v>453</v>
      </c>
      <c r="H43" s="422" t="s">
        <v>453</v>
      </c>
      <c r="I43" s="422" t="s">
        <v>453</v>
      </c>
      <c r="J43" s="422" t="s">
        <v>453</v>
      </c>
      <c r="K43" s="422" t="s">
        <v>453</v>
      </c>
      <c r="L43" s="422" t="s">
        <v>453</v>
      </c>
      <c r="M43" s="422" t="s">
        <v>453</v>
      </c>
      <c r="N43" s="422" t="s">
        <v>453</v>
      </c>
      <c r="O43" s="422" t="s">
        <v>453</v>
      </c>
      <c r="P43" s="422" t="s">
        <v>453</v>
      </c>
      <c r="Q43" s="422" t="s">
        <v>453</v>
      </c>
      <c r="R43" s="422" t="s">
        <v>453</v>
      </c>
      <c r="S43" s="422" t="s">
        <v>453</v>
      </c>
    </row>
    <row r="44" spans="1:19" ht="13.5" customHeight="1">
      <c r="A44" s="324"/>
      <c r="B44" s="324" t="s">
        <v>415</v>
      </c>
      <c r="C44" s="325"/>
      <c r="D44" s="421" t="s">
        <v>453</v>
      </c>
      <c r="E44" s="422" t="s">
        <v>453</v>
      </c>
      <c r="F44" s="422" t="s">
        <v>453</v>
      </c>
      <c r="G44" s="422" t="s">
        <v>453</v>
      </c>
      <c r="H44" s="422" t="s">
        <v>453</v>
      </c>
      <c r="I44" s="422" t="s">
        <v>453</v>
      </c>
      <c r="J44" s="422" t="s">
        <v>453</v>
      </c>
      <c r="K44" s="422" t="s">
        <v>453</v>
      </c>
      <c r="L44" s="422" t="s">
        <v>453</v>
      </c>
      <c r="M44" s="422" t="s">
        <v>453</v>
      </c>
      <c r="N44" s="422" t="s">
        <v>453</v>
      </c>
      <c r="O44" s="422" t="s">
        <v>453</v>
      </c>
      <c r="P44" s="422" t="s">
        <v>453</v>
      </c>
      <c r="Q44" s="422" t="s">
        <v>453</v>
      </c>
      <c r="R44" s="422" t="s">
        <v>453</v>
      </c>
      <c r="S44" s="422" t="s">
        <v>453</v>
      </c>
    </row>
    <row r="45" spans="1:19" ht="13.5" customHeight="1">
      <c r="A45" s="324"/>
      <c r="B45" s="324" t="s">
        <v>416</v>
      </c>
      <c r="C45" s="325"/>
      <c r="D45" s="421" t="s">
        <v>453</v>
      </c>
      <c r="E45" s="422" t="s">
        <v>453</v>
      </c>
      <c r="F45" s="422" t="s">
        <v>453</v>
      </c>
      <c r="G45" s="422" t="s">
        <v>453</v>
      </c>
      <c r="H45" s="422" t="s">
        <v>453</v>
      </c>
      <c r="I45" s="422" t="s">
        <v>453</v>
      </c>
      <c r="J45" s="422" t="s">
        <v>453</v>
      </c>
      <c r="K45" s="422" t="s">
        <v>453</v>
      </c>
      <c r="L45" s="422" t="s">
        <v>453</v>
      </c>
      <c r="M45" s="422" t="s">
        <v>453</v>
      </c>
      <c r="N45" s="422" t="s">
        <v>453</v>
      </c>
      <c r="O45" s="422" t="s">
        <v>453</v>
      </c>
      <c r="P45" s="422" t="s">
        <v>453</v>
      </c>
      <c r="Q45" s="422" t="s">
        <v>453</v>
      </c>
      <c r="R45" s="422" t="s">
        <v>453</v>
      </c>
      <c r="S45" s="422" t="s">
        <v>453</v>
      </c>
    </row>
    <row r="46" spans="1:19" ht="13.5" customHeight="1">
      <c r="A46" s="170"/>
      <c r="B46" s="336" t="s">
        <v>370</v>
      </c>
      <c r="C46" s="171"/>
      <c r="D46" s="534">
        <v>-1.2</v>
      </c>
      <c r="E46" s="535">
        <v>6.1</v>
      </c>
      <c r="F46" s="535">
        <v>-1.5</v>
      </c>
      <c r="G46" s="535">
        <v>-1.8</v>
      </c>
      <c r="H46" s="535">
        <v>-11.8</v>
      </c>
      <c r="I46" s="535">
        <v>-1.7</v>
      </c>
      <c r="J46" s="535">
        <v>0.6</v>
      </c>
      <c r="K46" s="535">
        <v>4.4</v>
      </c>
      <c r="L46" s="535">
        <v>-6.6</v>
      </c>
      <c r="M46" s="535">
        <v>-0.7</v>
      </c>
      <c r="N46" s="535">
        <v>0.5</v>
      </c>
      <c r="O46" s="535">
        <v>-1.6</v>
      </c>
      <c r="P46" s="535">
        <v>-2.9</v>
      </c>
      <c r="Q46" s="535">
        <v>-7.2</v>
      </c>
      <c r="R46" s="535">
        <v>11.1</v>
      </c>
      <c r="S46" s="535">
        <v>-1.7</v>
      </c>
    </row>
    <row r="47" spans="1:35" ht="27" customHeight="1">
      <c r="A47" s="654" t="s">
        <v>272</v>
      </c>
      <c r="B47" s="654"/>
      <c r="C47" s="655"/>
      <c r="D47" s="408">
        <v>-0.6</v>
      </c>
      <c r="E47" s="408">
        <v>-2.1</v>
      </c>
      <c r="F47" s="408">
        <v>-0.2</v>
      </c>
      <c r="G47" s="408">
        <v>-0.3</v>
      </c>
      <c r="H47" s="408">
        <v>-7.2</v>
      </c>
      <c r="I47" s="408">
        <v>2</v>
      </c>
      <c r="J47" s="408">
        <v>4.1</v>
      </c>
      <c r="K47" s="408">
        <v>2.2</v>
      </c>
      <c r="L47" s="408">
        <v>1.3</v>
      </c>
      <c r="M47" s="408">
        <v>-11.4</v>
      </c>
      <c r="N47" s="408">
        <v>2.1</v>
      </c>
      <c r="O47" s="408">
        <v>5.2</v>
      </c>
      <c r="P47" s="408">
        <v>-5.8</v>
      </c>
      <c r="Q47" s="408">
        <v>-5.4</v>
      </c>
      <c r="R47" s="408">
        <v>4.6</v>
      </c>
      <c r="S47" s="408">
        <v>-0.1</v>
      </c>
      <c r="T47" s="331"/>
      <c r="U47" s="331"/>
      <c r="V47" s="331"/>
      <c r="W47" s="331"/>
      <c r="X47" s="331"/>
      <c r="Y47" s="331"/>
      <c r="Z47" s="331"/>
      <c r="AA47" s="331"/>
      <c r="AB47" s="331"/>
      <c r="AC47" s="331"/>
      <c r="AD47" s="331"/>
      <c r="AE47" s="331"/>
      <c r="AF47" s="331"/>
      <c r="AG47" s="331"/>
      <c r="AH47" s="331"/>
      <c r="AI47" s="331"/>
    </row>
    <row r="48" spans="1:35" ht="27" customHeight="1">
      <c r="A48" s="331"/>
      <c r="B48" s="331"/>
      <c r="C48" s="331"/>
      <c r="D48" s="337"/>
      <c r="E48" s="337"/>
      <c r="F48" s="337"/>
      <c r="G48" s="337"/>
      <c r="H48" s="337"/>
      <c r="I48" s="337"/>
      <c r="J48" s="337"/>
      <c r="K48" s="337"/>
      <c r="L48" s="337"/>
      <c r="M48" s="337"/>
      <c r="N48" s="337"/>
      <c r="O48" s="337"/>
      <c r="P48" s="337"/>
      <c r="Q48" s="337"/>
      <c r="R48" s="337"/>
      <c r="S48" s="337"/>
      <c r="T48" s="331"/>
      <c r="U48" s="331"/>
      <c r="V48" s="331"/>
      <c r="W48" s="331"/>
      <c r="X48" s="331"/>
      <c r="Y48" s="331"/>
      <c r="Z48" s="331"/>
      <c r="AA48" s="331"/>
      <c r="AB48" s="331"/>
      <c r="AC48" s="331"/>
      <c r="AD48" s="331"/>
      <c r="AE48" s="331"/>
      <c r="AF48" s="331"/>
      <c r="AG48" s="331"/>
      <c r="AH48" s="331"/>
      <c r="AI48" s="331"/>
    </row>
    <row r="49" spans="1:19" ht="17.25">
      <c r="A49" s="158" t="s">
        <v>224</v>
      </c>
      <c r="B49" s="333"/>
      <c r="C49" s="333"/>
      <c r="D49" s="330"/>
      <c r="E49" s="330"/>
      <c r="F49" s="330"/>
      <c r="G49" s="330"/>
      <c r="H49" s="670"/>
      <c r="I49" s="670"/>
      <c r="J49" s="670"/>
      <c r="K49" s="670"/>
      <c r="L49" s="670"/>
      <c r="M49" s="670"/>
      <c r="N49" s="670"/>
      <c r="O49" s="670"/>
      <c r="P49" s="330"/>
      <c r="Q49" s="330"/>
      <c r="R49" s="330"/>
      <c r="S49" s="152" t="s">
        <v>688</v>
      </c>
    </row>
    <row r="50" spans="1:19" ht="13.5">
      <c r="A50" s="656" t="s">
        <v>379</v>
      </c>
      <c r="B50" s="656"/>
      <c r="C50" s="657"/>
      <c r="D50" s="143" t="s">
        <v>13</v>
      </c>
      <c r="E50" s="143" t="s">
        <v>14</v>
      </c>
      <c r="F50" s="143" t="s">
        <v>15</v>
      </c>
      <c r="G50" s="143" t="s">
        <v>16</v>
      </c>
      <c r="H50" s="143" t="s">
        <v>17</v>
      </c>
      <c r="I50" s="143" t="s">
        <v>18</v>
      </c>
      <c r="J50" s="143" t="s">
        <v>19</v>
      </c>
      <c r="K50" s="143" t="s">
        <v>20</v>
      </c>
      <c r="L50" s="143" t="s">
        <v>21</v>
      </c>
      <c r="M50" s="143" t="s">
        <v>22</v>
      </c>
      <c r="N50" s="143" t="s">
        <v>459</v>
      </c>
      <c r="O50" s="143" t="s">
        <v>24</v>
      </c>
      <c r="P50" s="143" t="s">
        <v>25</v>
      </c>
      <c r="Q50" s="143" t="s">
        <v>26</v>
      </c>
      <c r="R50" s="143" t="s">
        <v>27</v>
      </c>
      <c r="S50" s="143" t="s">
        <v>28</v>
      </c>
    </row>
    <row r="51" spans="1:19" ht="13.5">
      <c r="A51" s="658"/>
      <c r="B51" s="658"/>
      <c r="C51" s="659"/>
      <c r="D51" s="144" t="s">
        <v>392</v>
      </c>
      <c r="E51" s="144"/>
      <c r="F51" s="144"/>
      <c r="G51" s="144" t="s">
        <v>450</v>
      </c>
      <c r="H51" s="144" t="s">
        <v>393</v>
      </c>
      <c r="I51" s="144" t="s">
        <v>394</v>
      </c>
      <c r="J51" s="144" t="s">
        <v>395</v>
      </c>
      <c r="K51" s="144" t="s">
        <v>396</v>
      </c>
      <c r="L51" s="145" t="s">
        <v>397</v>
      </c>
      <c r="M51" s="146" t="s">
        <v>398</v>
      </c>
      <c r="N51" s="145" t="s">
        <v>457</v>
      </c>
      <c r="O51" s="145" t="s">
        <v>399</v>
      </c>
      <c r="P51" s="145" t="s">
        <v>400</v>
      </c>
      <c r="Q51" s="145" t="s">
        <v>401</v>
      </c>
      <c r="R51" s="145" t="s">
        <v>402</v>
      </c>
      <c r="S51" s="189" t="s">
        <v>158</v>
      </c>
    </row>
    <row r="52" spans="1:19" ht="18" customHeight="1">
      <c r="A52" s="660"/>
      <c r="B52" s="660"/>
      <c r="C52" s="661"/>
      <c r="D52" s="147" t="s">
        <v>403</v>
      </c>
      <c r="E52" s="147" t="s">
        <v>270</v>
      </c>
      <c r="F52" s="147" t="s">
        <v>271</v>
      </c>
      <c r="G52" s="147" t="s">
        <v>451</v>
      </c>
      <c r="H52" s="147" t="s">
        <v>404</v>
      </c>
      <c r="I52" s="147" t="s">
        <v>405</v>
      </c>
      <c r="J52" s="147" t="s">
        <v>406</v>
      </c>
      <c r="K52" s="147" t="s">
        <v>407</v>
      </c>
      <c r="L52" s="148" t="s">
        <v>408</v>
      </c>
      <c r="M52" s="149" t="s">
        <v>409</v>
      </c>
      <c r="N52" s="148" t="s">
        <v>458</v>
      </c>
      <c r="O52" s="148" t="s">
        <v>410</v>
      </c>
      <c r="P52" s="149" t="s">
        <v>411</v>
      </c>
      <c r="Q52" s="149" t="s">
        <v>412</v>
      </c>
      <c r="R52" s="148" t="s">
        <v>455</v>
      </c>
      <c r="S52" s="148" t="s">
        <v>159</v>
      </c>
    </row>
    <row r="53" spans="1:19" ht="15.75" customHeight="1">
      <c r="A53" s="164"/>
      <c r="B53" s="164"/>
      <c r="C53" s="164"/>
      <c r="D53" s="662" t="s">
        <v>449</v>
      </c>
      <c r="E53" s="662"/>
      <c r="F53" s="662"/>
      <c r="G53" s="662"/>
      <c r="H53" s="662"/>
      <c r="I53" s="662"/>
      <c r="J53" s="662"/>
      <c r="K53" s="662"/>
      <c r="L53" s="662"/>
      <c r="M53" s="662"/>
      <c r="N53" s="662"/>
      <c r="O53" s="662"/>
      <c r="P53" s="662"/>
      <c r="Q53" s="662"/>
      <c r="R53" s="662"/>
      <c r="S53" s="164"/>
    </row>
    <row r="54" spans="1:19" ht="13.5" customHeight="1">
      <c r="A54" s="319" t="s">
        <v>413</v>
      </c>
      <c r="B54" s="319" t="s">
        <v>452</v>
      </c>
      <c r="C54" s="320" t="s">
        <v>414</v>
      </c>
      <c r="D54" s="321">
        <v>105</v>
      </c>
      <c r="E54" s="322">
        <v>124.1</v>
      </c>
      <c r="F54" s="322">
        <v>100.2</v>
      </c>
      <c r="G54" s="322">
        <v>108.2</v>
      </c>
      <c r="H54" s="322">
        <v>77.6</v>
      </c>
      <c r="I54" s="322">
        <v>99.4</v>
      </c>
      <c r="J54" s="322">
        <v>108</v>
      </c>
      <c r="K54" s="322">
        <v>110.3</v>
      </c>
      <c r="L54" s="323">
        <v>64.2</v>
      </c>
      <c r="M54" s="323">
        <v>118</v>
      </c>
      <c r="N54" s="323">
        <v>100.5</v>
      </c>
      <c r="O54" s="323">
        <v>118.5</v>
      </c>
      <c r="P54" s="322">
        <v>111.3</v>
      </c>
      <c r="Q54" s="322">
        <v>114.1</v>
      </c>
      <c r="R54" s="322">
        <v>105.8</v>
      </c>
      <c r="S54" s="323">
        <v>98.9</v>
      </c>
    </row>
    <row r="55" spans="1:19" ht="13.5" customHeight="1">
      <c r="A55" s="324"/>
      <c r="B55" s="324" t="s">
        <v>95</v>
      </c>
      <c r="C55" s="325"/>
      <c r="D55" s="326">
        <v>104.6</v>
      </c>
      <c r="E55" s="160">
        <v>121.4</v>
      </c>
      <c r="F55" s="160">
        <v>101.9</v>
      </c>
      <c r="G55" s="160">
        <v>95.9</v>
      </c>
      <c r="H55" s="160">
        <v>79</v>
      </c>
      <c r="I55" s="160">
        <v>106.7</v>
      </c>
      <c r="J55" s="160">
        <v>108.5</v>
      </c>
      <c r="K55" s="160">
        <v>110.7</v>
      </c>
      <c r="L55" s="327">
        <v>64.1</v>
      </c>
      <c r="M55" s="327">
        <v>111.4</v>
      </c>
      <c r="N55" s="327">
        <v>96.3</v>
      </c>
      <c r="O55" s="327">
        <v>110.9</v>
      </c>
      <c r="P55" s="160">
        <v>102.4</v>
      </c>
      <c r="Q55" s="160">
        <v>111.9</v>
      </c>
      <c r="R55" s="160">
        <v>97.5</v>
      </c>
      <c r="S55" s="327">
        <v>98.7</v>
      </c>
    </row>
    <row r="56" spans="1:19" ht="13.5" customHeight="1">
      <c r="A56" s="324"/>
      <c r="B56" s="324" t="s">
        <v>97</v>
      </c>
      <c r="C56" s="325"/>
      <c r="D56" s="326">
        <v>104.4</v>
      </c>
      <c r="E56" s="160">
        <v>123.1</v>
      </c>
      <c r="F56" s="160">
        <v>102.4</v>
      </c>
      <c r="G56" s="160">
        <v>92.9</v>
      </c>
      <c r="H56" s="160">
        <v>93.5</v>
      </c>
      <c r="I56" s="160">
        <v>107</v>
      </c>
      <c r="J56" s="160">
        <v>107</v>
      </c>
      <c r="K56" s="160">
        <v>113.1</v>
      </c>
      <c r="L56" s="327">
        <v>75.7</v>
      </c>
      <c r="M56" s="327">
        <v>106.1</v>
      </c>
      <c r="N56" s="327">
        <v>97.5</v>
      </c>
      <c r="O56" s="327">
        <v>108.2</v>
      </c>
      <c r="P56" s="160">
        <v>103.7</v>
      </c>
      <c r="Q56" s="160">
        <v>105.2</v>
      </c>
      <c r="R56" s="160">
        <v>102.8</v>
      </c>
      <c r="S56" s="327">
        <v>100.7</v>
      </c>
    </row>
    <row r="57" spans="1:19" ht="13.5" customHeight="1">
      <c r="A57" s="324"/>
      <c r="B57" s="324" t="s">
        <v>98</v>
      </c>
      <c r="C57" s="325"/>
      <c r="D57" s="326">
        <v>101.5</v>
      </c>
      <c r="E57" s="160">
        <v>106</v>
      </c>
      <c r="F57" s="160">
        <v>99.2</v>
      </c>
      <c r="G57" s="160">
        <v>84.7</v>
      </c>
      <c r="H57" s="160">
        <v>101</v>
      </c>
      <c r="I57" s="160">
        <v>107.1</v>
      </c>
      <c r="J57" s="160">
        <v>105</v>
      </c>
      <c r="K57" s="160">
        <v>101.4</v>
      </c>
      <c r="L57" s="327">
        <v>80.6</v>
      </c>
      <c r="M57" s="327">
        <v>105.8</v>
      </c>
      <c r="N57" s="327">
        <v>98.7</v>
      </c>
      <c r="O57" s="327">
        <v>98.1</v>
      </c>
      <c r="P57" s="160">
        <v>102.3</v>
      </c>
      <c r="Q57" s="160">
        <v>103.1</v>
      </c>
      <c r="R57" s="160">
        <v>106.7</v>
      </c>
      <c r="S57" s="327">
        <v>98.3</v>
      </c>
    </row>
    <row r="58" spans="1:19" ht="13.5" customHeight="1">
      <c r="A58" s="324"/>
      <c r="B58" s="324" t="s">
        <v>689</v>
      </c>
      <c r="C58" s="325"/>
      <c r="D58" s="328">
        <v>100</v>
      </c>
      <c r="E58" s="329">
        <v>100</v>
      </c>
      <c r="F58" s="329">
        <v>100</v>
      </c>
      <c r="G58" s="329">
        <v>100</v>
      </c>
      <c r="H58" s="329">
        <v>100</v>
      </c>
      <c r="I58" s="329">
        <v>100</v>
      </c>
      <c r="J58" s="329">
        <v>100</v>
      </c>
      <c r="K58" s="329">
        <v>100</v>
      </c>
      <c r="L58" s="329">
        <v>100</v>
      </c>
      <c r="M58" s="329">
        <v>100</v>
      </c>
      <c r="N58" s="329">
        <v>100</v>
      </c>
      <c r="O58" s="329">
        <v>100</v>
      </c>
      <c r="P58" s="329">
        <v>100</v>
      </c>
      <c r="Q58" s="329">
        <v>100</v>
      </c>
      <c r="R58" s="329">
        <v>100</v>
      </c>
      <c r="S58" s="329">
        <v>100</v>
      </c>
    </row>
    <row r="59" spans="1:19" ht="13.5" customHeight="1">
      <c r="A59" s="229"/>
      <c r="B59" s="170" t="s">
        <v>692</v>
      </c>
      <c r="C59" s="230"/>
      <c r="D59" s="406" t="s">
        <v>7</v>
      </c>
      <c r="E59" s="407" t="s">
        <v>7</v>
      </c>
      <c r="F59" s="407" t="s">
        <v>7</v>
      </c>
      <c r="G59" s="407" t="s">
        <v>7</v>
      </c>
      <c r="H59" s="407" t="s">
        <v>7</v>
      </c>
      <c r="I59" s="407" t="s">
        <v>7</v>
      </c>
      <c r="J59" s="407" t="s">
        <v>7</v>
      </c>
      <c r="K59" s="407" t="s">
        <v>7</v>
      </c>
      <c r="L59" s="407" t="s">
        <v>7</v>
      </c>
      <c r="M59" s="407" t="s">
        <v>7</v>
      </c>
      <c r="N59" s="407" t="s">
        <v>7</v>
      </c>
      <c r="O59" s="407" t="s">
        <v>7</v>
      </c>
      <c r="P59" s="407" t="s">
        <v>7</v>
      </c>
      <c r="Q59" s="407" t="s">
        <v>7</v>
      </c>
      <c r="R59" s="407" t="s">
        <v>7</v>
      </c>
      <c r="S59" s="407" t="s">
        <v>8</v>
      </c>
    </row>
    <row r="60" spans="1:19" ht="13.5" customHeight="1">
      <c r="A60" s="324"/>
      <c r="B60" s="324" t="s">
        <v>417</v>
      </c>
      <c r="C60" s="325"/>
      <c r="D60" s="385">
        <v>85.6</v>
      </c>
      <c r="E60" s="386">
        <v>88.4</v>
      </c>
      <c r="F60" s="386">
        <v>83.4</v>
      </c>
      <c r="G60" s="386">
        <v>75.7</v>
      </c>
      <c r="H60" s="386">
        <v>84.4</v>
      </c>
      <c r="I60" s="386">
        <v>92.8</v>
      </c>
      <c r="J60" s="386">
        <v>96.3</v>
      </c>
      <c r="K60" s="386">
        <v>75.6</v>
      </c>
      <c r="L60" s="386">
        <v>75.1</v>
      </c>
      <c r="M60" s="386">
        <v>79.4</v>
      </c>
      <c r="N60" s="386">
        <v>91</v>
      </c>
      <c r="O60" s="386">
        <v>92.7</v>
      </c>
      <c r="P60" s="386">
        <v>85.6</v>
      </c>
      <c r="Q60" s="386">
        <v>86.5</v>
      </c>
      <c r="R60" s="386">
        <v>86.8</v>
      </c>
      <c r="S60" s="386">
        <v>88.1</v>
      </c>
    </row>
    <row r="61" spans="1:19" ht="13.5" customHeight="1">
      <c r="A61" s="324"/>
      <c r="B61" s="324" t="s">
        <v>418</v>
      </c>
      <c r="C61" s="325"/>
      <c r="D61" s="387">
        <v>81.7</v>
      </c>
      <c r="E61" s="161">
        <v>82.8</v>
      </c>
      <c r="F61" s="161">
        <v>78.8</v>
      </c>
      <c r="G61" s="161">
        <v>75.3</v>
      </c>
      <c r="H61" s="161">
        <v>82.6</v>
      </c>
      <c r="I61" s="161">
        <v>88.2</v>
      </c>
      <c r="J61" s="161">
        <v>86.8</v>
      </c>
      <c r="K61" s="161">
        <v>72.7</v>
      </c>
      <c r="L61" s="161">
        <v>75.6</v>
      </c>
      <c r="M61" s="161">
        <v>76.6</v>
      </c>
      <c r="N61" s="161">
        <v>89.6</v>
      </c>
      <c r="O61" s="161">
        <v>90.6</v>
      </c>
      <c r="P61" s="161">
        <v>84.3</v>
      </c>
      <c r="Q61" s="161">
        <v>85.1</v>
      </c>
      <c r="R61" s="161">
        <v>74</v>
      </c>
      <c r="S61" s="161">
        <v>85.7</v>
      </c>
    </row>
    <row r="62" spans="1:19" ht="13.5" customHeight="1">
      <c r="A62" s="324"/>
      <c r="B62" s="324" t="s">
        <v>419</v>
      </c>
      <c r="C62" s="325"/>
      <c r="D62" s="387">
        <v>139.9</v>
      </c>
      <c r="E62" s="161">
        <v>79.8</v>
      </c>
      <c r="F62" s="161">
        <v>138.7</v>
      </c>
      <c r="G62" s="161">
        <v>208.2</v>
      </c>
      <c r="H62" s="161">
        <v>200.3</v>
      </c>
      <c r="I62" s="161">
        <v>124.8</v>
      </c>
      <c r="J62" s="161">
        <v>123.8</v>
      </c>
      <c r="K62" s="161">
        <v>207</v>
      </c>
      <c r="L62" s="161">
        <v>76.9</v>
      </c>
      <c r="M62" s="161">
        <v>113.4</v>
      </c>
      <c r="N62" s="161">
        <v>111.3</v>
      </c>
      <c r="O62" s="161">
        <v>129.9</v>
      </c>
      <c r="P62" s="161">
        <v>229.1</v>
      </c>
      <c r="Q62" s="161">
        <v>123.7</v>
      </c>
      <c r="R62" s="161">
        <v>105.9</v>
      </c>
      <c r="S62" s="161">
        <v>136.3</v>
      </c>
    </row>
    <row r="63" spans="1:19" ht="13.5" customHeight="1">
      <c r="A63" s="324"/>
      <c r="B63" s="324" t="s">
        <v>420</v>
      </c>
      <c r="C63" s="325"/>
      <c r="D63" s="387">
        <v>128.5</v>
      </c>
      <c r="E63" s="161">
        <v>165.1</v>
      </c>
      <c r="F63" s="161">
        <v>138.2</v>
      </c>
      <c r="G63" s="161">
        <v>74.7</v>
      </c>
      <c r="H63" s="161">
        <v>80.5</v>
      </c>
      <c r="I63" s="161">
        <v>119.8</v>
      </c>
      <c r="J63" s="161">
        <v>113</v>
      </c>
      <c r="K63" s="161">
        <v>73</v>
      </c>
      <c r="L63" s="161">
        <v>239.2</v>
      </c>
      <c r="M63" s="161">
        <v>212.7</v>
      </c>
      <c r="N63" s="161">
        <v>112.7</v>
      </c>
      <c r="O63" s="161">
        <v>117.8</v>
      </c>
      <c r="P63" s="161">
        <v>83.8</v>
      </c>
      <c r="Q63" s="161">
        <v>127.7</v>
      </c>
      <c r="R63" s="161">
        <v>123.2</v>
      </c>
      <c r="S63" s="161">
        <v>99.6</v>
      </c>
    </row>
    <row r="64" spans="1:19" ht="13.5" customHeight="1">
      <c r="A64" s="324"/>
      <c r="B64" s="324" t="s">
        <v>421</v>
      </c>
      <c r="C64" s="325"/>
      <c r="D64" s="387">
        <v>83.4</v>
      </c>
      <c r="E64" s="161">
        <v>80.1</v>
      </c>
      <c r="F64" s="161">
        <v>81.5</v>
      </c>
      <c r="G64" s="161">
        <v>75</v>
      </c>
      <c r="H64" s="161">
        <v>79.7</v>
      </c>
      <c r="I64" s="161">
        <v>87.4</v>
      </c>
      <c r="J64" s="161">
        <v>86.9</v>
      </c>
      <c r="K64" s="161">
        <v>76.4</v>
      </c>
      <c r="L64" s="161">
        <v>76.4</v>
      </c>
      <c r="M64" s="161">
        <v>75.3</v>
      </c>
      <c r="N64" s="161">
        <v>93.8</v>
      </c>
      <c r="O64" s="161">
        <v>97.1</v>
      </c>
      <c r="P64" s="161">
        <v>84.8</v>
      </c>
      <c r="Q64" s="161">
        <v>84.5</v>
      </c>
      <c r="R64" s="161">
        <v>116.9</v>
      </c>
      <c r="S64" s="161">
        <v>90.3</v>
      </c>
    </row>
    <row r="65" spans="1:19" ht="13.5" customHeight="1">
      <c r="A65" s="324"/>
      <c r="B65" s="324" t="s">
        <v>422</v>
      </c>
      <c r="C65" s="325"/>
      <c r="D65" s="387">
        <v>81.5</v>
      </c>
      <c r="E65" s="161">
        <v>90.4</v>
      </c>
      <c r="F65" s="161">
        <v>80</v>
      </c>
      <c r="G65" s="161">
        <v>73.4</v>
      </c>
      <c r="H65" s="161">
        <v>82.7</v>
      </c>
      <c r="I65" s="161">
        <v>83.9</v>
      </c>
      <c r="J65" s="161">
        <v>82.9</v>
      </c>
      <c r="K65" s="161">
        <v>66.2</v>
      </c>
      <c r="L65" s="161">
        <v>75</v>
      </c>
      <c r="M65" s="161">
        <v>75.1</v>
      </c>
      <c r="N65" s="161">
        <v>88.7</v>
      </c>
      <c r="O65" s="161">
        <v>92.2</v>
      </c>
      <c r="P65" s="161">
        <v>84.7</v>
      </c>
      <c r="Q65" s="161">
        <v>83.1</v>
      </c>
      <c r="R65" s="161">
        <v>75.2</v>
      </c>
      <c r="S65" s="161">
        <v>90.5</v>
      </c>
    </row>
    <row r="66" spans="1:19" ht="13.5" customHeight="1">
      <c r="A66" s="324"/>
      <c r="B66" s="324" t="s">
        <v>391</v>
      </c>
      <c r="C66" s="325"/>
      <c r="D66" s="387">
        <v>80.8</v>
      </c>
      <c r="E66" s="161">
        <v>85.6</v>
      </c>
      <c r="F66" s="161">
        <v>78.6</v>
      </c>
      <c r="G66" s="161">
        <v>78.9</v>
      </c>
      <c r="H66" s="161">
        <v>82.1</v>
      </c>
      <c r="I66" s="161">
        <v>84.4</v>
      </c>
      <c r="J66" s="161">
        <v>82.8</v>
      </c>
      <c r="K66" s="161">
        <v>66</v>
      </c>
      <c r="L66" s="161">
        <v>75.2</v>
      </c>
      <c r="M66" s="161">
        <v>75.6</v>
      </c>
      <c r="N66" s="161">
        <v>86.2</v>
      </c>
      <c r="O66" s="161">
        <v>91.4</v>
      </c>
      <c r="P66" s="161">
        <v>85.2</v>
      </c>
      <c r="Q66" s="161">
        <v>82.7</v>
      </c>
      <c r="R66" s="161">
        <v>77.7</v>
      </c>
      <c r="S66" s="161">
        <v>88.5</v>
      </c>
    </row>
    <row r="67" spans="1:19" ht="13.5" customHeight="1">
      <c r="A67" s="324"/>
      <c r="B67" s="324" t="s">
        <v>423</v>
      </c>
      <c r="C67" s="325"/>
      <c r="D67" s="387">
        <v>84.5</v>
      </c>
      <c r="E67" s="161">
        <v>82.7</v>
      </c>
      <c r="F67" s="161">
        <v>85.9</v>
      </c>
      <c r="G67" s="161">
        <v>73.3</v>
      </c>
      <c r="H67" s="161">
        <v>82.8</v>
      </c>
      <c r="I67" s="161">
        <v>88.4</v>
      </c>
      <c r="J67" s="161">
        <v>84</v>
      </c>
      <c r="K67" s="161">
        <v>67</v>
      </c>
      <c r="L67" s="161">
        <v>75.5</v>
      </c>
      <c r="M67" s="161">
        <v>76</v>
      </c>
      <c r="N67" s="161">
        <v>88</v>
      </c>
      <c r="O67" s="161">
        <v>94.8</v>
      </c>
      <c r="P67" s="161">
        <v>85.7</v>
      </c>
      <c r="Q67" s="161">
        <v>84.6</v>
      </c>
      <c r="R67" s="161">
        <v>74.5</v>
      </c>
      <c r="S67" s="161">
        <v>88.3</v>
      </c>
    </row>
    <row r="68" spans="1:19" ht="13.5" customHeight="1">
      <c r="A68" s="324"/>
      <c r="B68" s="324" t="s">
        <v>448</v>
      </c>
      <c r="C68" s="325"/>
      <c r="D68" s="387">
        <v>193.8</v>
      </c>
      <c r="E68" s="161">
        <v>180.4</v>
      </c>
      <c r="F68" s="161">
        <v>200.6</v>
      </c>
      <c r="G68" s="161">
        <v>221.2</v>
      </c>
      <c r="H68" s="161">
        <v>190.6</v>
      </c>
      <c r="I68" s="161">
        <v>172</v>
      </c>
      <c r="J68" s="161">
        <v>160.1</v>
      </c>
      <c r="K68" s="161">
        <v>220.9</v>
      </c>
      <c r="L68" s="161">
        <v>99.6</v>
      </c>
      <c r="M68" s="161">
        <v>217.2</v>
      </c>
      <c r="N68" s="161">
        <v>126</v>
      </c>
      <c r="O68" s="161">
        <v>138.1</v>
      </c>
      <c r="P68" s="161">
        <v>254.2</v>
      </c>
      <c r="Q68" s="161">
        <v>204.2</v>
      </c>
      <c r="R68" s="161">
        <v>179.4</v>
      </c>
      <c r="S68" s="161">
        <v>152.5</v>
      </c>
    </row>
    <row r="69" spans="1:19" ht="13.5" customHeight="1">
      <c r="A69" s="324" t="s">
        <v>691</v>
      </c>
      <c r="B69" s="324" t="s">
        <v>424</v>
      </c>
      <c r="C69" s="325" t="s">
        <v>99</v>
      </c>
      <c r="D69" s="387">
        <v>86.6</v>
      </c>
      <c r="E69" s="161">
        <v>97.8</v>
      </c>
      <c r="F69" s="161">
        <v>81.9</v>
      </c>
      <c r="G69" s="161">
        <v>75.1</v>
      </c>
      <c r="H69" s="161">
        <v>79.1</v>
      </c>
      <c r="I69" s="161">
        <v>87.6</v>
      </c>
      <c r="J69" s="161">
        <v>87.6</v>
      </c>
      <c r="K69" s="161">
        <v>69.2</v>
      </c>
      <c r="L69" s="161">
        <v>258.4</v>
      </c>
      <c r="M69" s="161">
        <v>75.8</v>
      </c>
      <c r="N69" s="161">
        <v>102.1</v>
      </c>
      <c r="O69" s="161">
        <v>93.3</v>
      </c>
      <c r="P69" s="161">
        <v>86.1</v>
      </c>
      <c r="Q69" s="161">
        <v>86.6</v>
      </c>
      <c r="R69" s="161">
        <v>113.6</v>
      </c>
      <c r="S69" s="161">
        <v>88.5</v>
      </c>
    </row>
    <row r="70" spans="1:46" ht="13.5" customHeight="1">
      <c r="A70" s="324"/>
      <c r="B70" s="324" t="s">
        <v>415</v>
      </c>
      <c r="C70" s="325"/>
      <c r="D70" s="387">
        <v>81.7</v>
      </c>
      <c r="E70" s="161">
        <v>81.4</v>
      </c>
      <c r="F70" s="161">
        <v>79.6</v>
      </c>
      <c r="G70" s="161">
        <v>77.4</v>
      </c>
      <c r="H70" s="161">
        <v>79.4</v>
      </c>
      <c r="I70" s="161">
        <v>89.3</v>
      </c>
      <c r="J70" s="161">
        <v>83.7</v>
      </c>
      <c r="K70" s="161">
        <v>66.7</v>
      </c>
      <c r="L70" s="161">
        <v>73.5</v>
      </c>
      <c r="M70" s="161">
        <v>74.9</v>
      </c>
      <c r="N70" s="161">
        <v>94.5</v>
      </c>
      <c r="O70" s="161">
        <v>87.4</v>
      </c>
      <c r="P70" s="161">
        <v>86</v>
      </c>
      <c r="Q70" s="161">
        <v>83.2</v>
      </c>
      <c r="R70" s="161">
        <v>75.1</v>
      </c>
      <c r="S70" s="161">
        <v>87.5</v>
      </c>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row>
    <row r="71" spans="1:46" ht="13.5" customHeight="1">
      <c r="A71" s="324"/>
      <c r="B71" s="324" t="s">
        <v>416</v>
      </c>
      <c r="C71" s="325"/>
      <c r="D71" s="387">
        <v>84.5</v>
      </c>
      <c r="E71" s="161">
        <v>80.1</v>
      </c>
      <c r="F71" s="161">
        <v>82.5</v>
      </c>
      <c r="G71" s="161">
        <v>78.1</v>
      </c>
      <c r="H71" s="161">
        <v>88.9</v>
      </c>
      <c r="I71" s="161">
        <v>88.1</v>
      </c>
      <c r="J71" s="161">
        <v>96.2</v>
      </c>
      <c r="K71" s="161">
        <v>70.1</v>
      </c>
      <c r="L71" s="161">
        <v>75.4</v>
      </c>
      <c r="M71" s="161">
        <v>75.8</v>
      </c>
      <c r="N71" s="161">
        <v>94.5</v>
      </c>
      <c r="O71" s="161">
        <v>87.6</v>
      </c>
      <c r="P71" s="161">
        <v>86.4</v>
      </c>
      <c r="Q71" s="161">
        <v>84.5</v>
      </c>
      <c r="R71" s="161">
        <v>79.6</v>
      </c>
      <c r="S71" s="161">
        <v>89.1</v>
      </c>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row>
    <row r="72" spans="1:46" ht="13.5" customHeight="1">
      <c r="A72" s="170"/>
      <c r="B72" s="336" t="s">
        <v>370</v>
      </c>
      <c r="C72" s="171"/>
      <c r="D72" s="172">
        <v>82.9</v>
      </c>
      <c r="E72" s="173">
        <v>80.2</v>
      </c>
      <c r="F72" s="173">
        <v>81.2</v>
      </c>
      <c r="G72" s="173">
        <v>77.7</v>
      </c>
      <c r="H72" s="173">
        <v>83</v>
      </c>
      <c r="I72" s="173">
        <v>91.1</v>
      </c>
      <c r="J72" s="173">
        <v>85.7</v>
      </c>
      <c r="K72" s="173">
        <v>71.6</v>
      </c>
      <c r="L72" s="173">
        <v>77.7</v>
      </c>
      <c r="M72" s="173">
        <v>75.5</v>
      </c>
      <c r="N72" s="173">
        <v>92.2</v>
      </c>
      <c r="O72" s="173">
        <v>93.9</v>
      </c>
      <c r="P72" s="173">
        <v>85.3</v>
      </c>
      <c r="Q72" s="173">
        <v>81.5</v>
      </c>
      <c r="R72" s="173">
        <v>104.3</v>
      </c>
      <c r="S72" s="173">
        <v>87.5</v>
      </c>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0"/>
    </row>
    <row r="73" spans="1:19" ht="17.25" customHeight="1">
      <c r="A73" s="164"/>
      <c r="B73" s="164"/>
      <c r="C73" s="164"/>
      <c r="D73" s="652" t="s">
        <v>53</v>
      </c>
      <c r="E73" s="652"/>
      <c r="F73" s="652"/>
      <c r="G73" s="652"/>
      <c r="H73" s="652"/>
      <c r="I73" s="652"/>
      <c r="J73" s="652"/>
      <c r="K73" s="652"/>
      <c r="L73" s="652"/>
      <c r="M73" s="652"/>
      <c r="N73" s="652"/>
      <c r="O73" s="652"/>
      <c r="P73" s="652"/>
      <c r="Q73" s="652"/>
      <c r="R73" s="652"/>
      <c r="S73" s="652"/>
    </row>
    <row r="74" spans="1:19" ht="13.5" customHeight="1">
      <c r="A74" s="319" t="s">
        <v>413</v>
      </c>
      <c r="B74" s="319" t="s">
        <v>452</v>
      </c>
      <c r="C74" s="320" t="s">
        <v>414</v>
      </c>
      <c r="D74" s="321">
        <v>-1</v>
      </c>
      <c r="E74" s="322">
        <v>5.3</v>
      </c>
      <c r="F74" s="322">
        <v>1.3</v>
      </c>
      <c r="G74" s="322">
        <v>-4.1</v>
      </c>
      <c r="H74" s="322">
        <v>-6</v>
      </c>
      <c r="I74" s="322">
        <v>-2.6</v>
      </c>
      <c r="J74" s="322">
        <v>1.8</v>
      </c>
      <c r="K74" s="322">
        <v>-4.8</v>
      </c>
      <c r="L74" s="323">
        <v>6.5</v>
      </c>
      <c r="M74" s="323">
        <v>3.4</v>
      </c>
      <c r="N74" s="323">
        <v>-14</v>
      </c>
      <c r="O74" s="323">
        <v>4.2</v>
      </c>
      <c r="P74" s="322">
        <v>-4</v>
      </c>
      <c r="Q74" s="322">
        <v>-7.1</v>
      </c>
      <c r="R74" s="322">
        <v>-0.8</v>
      </c>
      <c r="S74" s="323">
        <v>0.9</v>
      </c>
    </row>
    <row r="75" spans="1:19" ht="13.5" customHeight="1">
      <c r="A75" s="324"/>
      <c r="B75" s="324" t="s">
        <v>95</v>
      </c>
      <c r="C75" s="325"/>
      <c r="D75" s="326">
        <v>0</v>
      </c>
      <c r="E75" s="160">
        <v>-1.8</v>
      </c>
      <c r="F75" s="160">
        <v>2</v>
      </c>
      <c r="G75" s="160">
        <v>-11.1</v>
      </c>
      <c r="H75" s="160">
        <v>2</v>
      </c>
      <c r="I75" s="160">
        <v>7.8</v>
      </c>
      <c r="J75" s="160">
        <v>0.8</v>
      </c>
      <c r="K75" s="160">
        <v>0.6</v>
      </c>
      <c r="L75" s="327">
        <v>0.1</v>
      </c>
      <c r="M75" s="327">
        <v>-5.2</v>
      </c>
      <c r="N75" s="327">
        <v>-3.8</v>
      </c>
      <c r="O75" s="327">
        <v>-6</v>
      </c>
      <c r="P75" s="160">
        <v>-7.6</v>
      </c>
      <c r="Q75" s="160">
        <v>-1.6</v>
      </c>
      <c r="R75" s="160">
        <v>-7.5</v>
      </c>
      <c r="S75" s="327">
        <v>0.1</v>
      </c>
    </row>
    <row r="76" spans="1:19" ht="13.5" customHeight="1">
      <c r="A76" s="324"/>
      <c r="B76" s="324" t="s">
        <v>97</v>
      </c>
      <c r="C76" s="325"/>
      <c r="D76" s="326">
        <v>-0.4</v>
      </c>
      <c r="E76" s="160">
        <v>1.2</v>
      </c>
      <c r="F76" s="160">
        <v>0.3</v>
      </c>
      <c r="G76" s="160">
        <v>-3.5</v>
      </c>
      <c r="H76" s="160">
        <v>18.1</v>
      </c>
      <c r="I76" s="160">
        <v>0</v>
      </c>
      <c r="J76" s="160">
        <v>-1.7</v>
      </c>
      <c r="K76" s="160">
        <v>1.8</v>
      </c>
      <c r="L76" s="327">
        <v>17.6</v>
      </c>
      <c r="M76" s="327">
        <v>-5.1</v>
      </c>
      <c r="N76" s="327">
        <v>0.8</v>
      </c>
      <c r="O76" s="327">
        <v>-2.8</v>
      </c>
      <c r="P76" s="160">
        <v>0.9</v>
      </c>
      <c r="Q76" s="160">
        <v>-6.3</v>
      </c>
      <c r="R76" s="160">
        <v>5.1</v>
      </c>
      <c r="S76" s="327">
        <v>1.7</v>
      </c>
    </row>
    <row r="77" spans="1:19" ht="13.5" customHeight="1">
      <c r="A77" s="324"/>
      <c r="B77" s="324" t="s">
        <v>98</v>
      </c>
      <c r="C77" s="325"/>
      <c r="D77" s="326">
        <v>-2.7</v>
      </c>
      <c r="E77" s="160">
        <v>-13.9</v>
      </c>
      <c r="F77" s="160">
        <v>-3.1</v>
      </c>
      <c r="G77" s="160">
        <v>-8.9</v>
      </c>
      <c r="H77" s="160">
        <v>8</v>
      </c>
      <c r="I77" s="160">
        <v>0.1</v>
      </c>
      <c r="J77" s="160">
        <v>-2</v>
      </c>
      <c r="K77" s="160">
        <v>-10.2</v>
      </c>
      <c r="L77" s="327">
        <v>6.6</v>
      </c>
      <c r="M77" s="327">
        <v>-0.2</v>
      </c>
      <c r="N77" s="327">
        <v>1.4</v>
      </c>
      <c r="O77" s="327">
        <v>-9.2</v>
      </c>
      <c r="P77" s="160">
        <v>-1.3</v>
      </c>
      <c r="Q77" s="160">
        <v>-1.9</v>
      </c>
      <c r="R77" s="160">
        <v>3.7</v>
      </c>
      <c r="S77" s="327">
        <v>-2.3</v>
      </c>
    </row>
    <row r="78" spans="1:19" ht="13.5" customHeight="1">
      <c r="A78" s="324"/>
      <c r="B78" s="324" t="s">
        <v>689</v>
      </c>
      <c r="C78" s="325"/>
      <c r="D78" s="326">
        <v>-1.4</v>
      </c>
      <c r="E78" s="160">
        <v>-5.5</v>
      </c>
      <c r="F78" s="160">
        <v>0.9</v>
      </c>
      <c r="G78" s="160">
        <v>18.3</v>
      </c>
      <c r="H78" s="160">
        <v>-0.8</v>
      </c>
      <c r="I78" s="160">
        <v>-6.4</v>
      </c>
      <c r="J78" s="160">
        <v>-4.4</v>
      </c>
      <c r="K78" s="160">
        <v>-1.3</v>
      </c>
      <c r="L78" s="327">
        <v>24.2</v>
      </c>
      <c r="M78" s="327">
        <v>-5.3</v>
      </c>
      <c r="N78" s="327">
        <v>1.4</v>
      </c>
      <c r="O78" s="327">
        <v>2.2</v>
      </c>
      <c r="P78" s="160">
        <v>-2</v>
      </c>
      <c r="Q78" s="160">
        <v>-2.9</v>
      </c>
      <c r="R78" s="160">
        <v>-6.1</v>
      </c>
      <c r="S78" s="327">
        <v>1.9</v>
      </c>
    </row>
    <row r="79" spans="1:19" ht="13.5" customHeight="1">
      <c r="A79" s="229"/>
      <c r="B79" s="170" t="s">
        <v>692</v>
      </c>
      <c r="C79" s="230"/>
      <c r="D79" s="406" t="s">
        <v>7</v>
      </c>
      <c r="E79" s="407" t="s">
        <v>7</v>
      </c>
      <c r="F79" s="407" t="s">
        <v>7</v>
      </c>
      <c r="G79" s="407" t="s">
        <v>7</v>
      </c>
      <c r="H79" s="407" t="s">
        <v>7</v>
      </c>
      <c r="I79" s="407" t="s">
        <v>7</v>
      </c>
      <c r="J79" s="407" t="s">
        <v>7</v>
      </c>
      <c r="K79" s="407" t="s">
        <v>7</v>
      </c>
      <c r="L79" s="407" t="s">
        <v>7</v>
      </c>
      <c r="M79" s="407" t="s">
        <v>7</v>
      </c>
      <c r="N79" s="407" t="s">
        <v>7</v>
      </c>
      <c r="O79" s="407" t="s">
        <v>7</v>
      </c>
      <c r="P79" s="407" t="s">
        <v>7</v>
      </c>
      <c r="Q79" s="407" t="s">
        <v>7</v>
      </c>
      <c r="R79" s="407" t="s">
        <v>7</v>
      </c>
      <c r="S79" s="407" t="s">
        <v>8</v>
      </c>
    </row>
    <row r="80" spans="1:19" ht="13.5" customHeight="1">
      <c r="A80" s="324"/>
      <c r="B80" s="324" t="s">
        <v>417</v>
      </c>
      <c r="C80" s="325"/>
      <c r="D80" s="532" t="s">
        <v>453</v>
      </c>
      <c r="E80" s="533" t="s">
        <v>453</v>
      </c>
      <c r="F80" s="533" t="s">
        <v>453</v>
      </c>
      <c r="G80" s="533" t="s">
        <v>453</v>
      </c>
      <c r="H80" s="533" t="s">
        <v>453</v>
      </c>
      <c r="I80" s="533" t="s">
        <v>453</v>
      </c>
      <c r="J80" s="533" t="s">
        <v>453</v>
      </c>
      <c r="K80" s="533" t="s">
        <v>453</v>
      </c>
      <c r="L80" s="533" t="s">
        <v>453</v>
      </c>
      <c r="M80" s="533" t="s">
        <v>453</v>
      </c>
      <c r="N80" s="533" t="s">
        <v>453</v>
      </c>
      <c r="O80" s="533" t="s">
        <v>453</v>
      </c>
      <c r="P80" s="533" t="s">
        <v>453</v>
      </c>
      <c r="Q80" s="533" t="s">
        <v>453</v>
      </c>
      <c r="R80" s="533" t="s">
        <v>453</v>
      </c>
      <c r="S80" s="533" t="s">
        <v>453</v>
      </c>
    </row>
    <row r="81" spans="1:19" ht="13.5" customHeight="1">
      <c r="A81" s="324"/>
      <c r="B81" s="324" t="s">
        <v>418</v>
      </c>
      <c r="C81" s="325"/>
      <c r="D81" s="421" t="s">
        <v>453</v>
      </c>
      <c r="E81" s="422" t="s">
        <v>453</v>
      </c>
      <c r="F81" s="422" t="s">
        <v>453</v>
      </c>
      <c r="G81" s="422" t="s">
        <v>453</v>
      </c>
      <c r="H81" s="422" t="s">
        <v>453</v>
      </c>
      <c r="I81" s="422" t="s">
        <v>453</v>
      </c>
      <c r="J81" s="422" t="s">
        <v>453</v>
      </c>
      <c r="K81" s="422" t="s">
        <v>453</v>
      </c>
      <c r="L81" s="422" t="s">
        <v>453</v>
      </c>
      <c r="M81" s="422" t="s">
        <v>453</v>
      </c>
      <c r="N81" s="422" t="s">
        <v>453</v>
      </c>
      <c r="O81" s="422" t="s">
        <v>453</v>
      </c>
      <c r="P81" s="422" t="s">
        <v>453</v>
      </c>
      <c r="Q81" s="422" t="s">
        <v>453</v>
      </c>
      <c r="R81" s="422" t="s">
        <v>453</v>
      </c>
      <c r="S81" s="422" t="s">
        <v>453</v>
      </c>
    </row>
    <row r="82" spans="1:19" ht="13.5" customHeight="1">
      <c r="A82" s="324"/>
      <c r="B82" s="324" t="s">
        <v>419</v>
      </c>
      <c r="C82" s="325"/>
      <c r="D82" s="421" t="s">
        <v>453</v>
      </c>
      <c r="E82" s="422" t="s">
        <v>453</v>
      </c>
      <c r="F82" s="422" t="s">
        <v>453</v>
      </c>
      <c r="G82" s="422" t="s">
        <v>453</v>
      </c>
      <c r="H82" s="422" t="s">
        <v>453</v>
      </c>
      <c r="I82" s="422" t="s">
        <v>453</v>
      </c>
      <c r="J82" s="422" t="s">
        <v>453</v>
      </c>
      <c r="K82" s="422" t="s">
        <v>453</v>
      </c>
      <c r="L82" s="422" t="s">
        <v>453</v>
      </c>
      <c r="M82" s="422" t="s">
        <v>453</v>
      </c>
      <c r="N82" s="422" t="s">
        <v>453</v>
      </c>
      <c r="O82" s="422" t="s">
        <v>453</v>
      </c>
      <c r="P82" s="422" t="s">
        <v>453</v>
      </c>
      <c r="Q82" s="422" t="s">
        <v>453</v>
      </c>
      <c r="R82" s="422" t="s">
        <v>453</v>
      </c>
      <c r="S82" s="422" t="s">
        <v>453</v>
      </c>
    </row>
    <row r="83" spans="1:19" ht="13.5" customHeight="1">
      <c r="A83" s="324"/>
      <c r="B83" s="324" t="s">
        <v>420</v>
      </c>
      <c r="C83" s="325"/>
      <c r="D83" s="421" t="s">
        <v>453</v>
      </c>
      <c r="E83" s="422" t="s">
        <v>453</v>
      </c>
      <c r="F83" s="422" t="s">
        <v>453</v>
      </c>
      <c r="G83" s="422" t="s">
        <v>453</v>
      </c>
      <c r="H83" s="422" t="s">
        <v>453</v>
      </c>
      <c r="I83" s="422" t="s">
        <v>453</v>
      </c>
      <c r="J83" s="422" t="s">
        <v>453</v>
      </c>
      <c r="K83" s="422" t="s">
        <v>453</v>
      </c>
      <c r="L83" s="422" t="s">
        <v>453</v>
      </c>
      <c r="M83" s="422" t="s">
        <v>453</v>
      </c>
      <c r="N83" s="422" t="s">
        <v>453</v>
      </c>
      <c r="O83" s="422" t="s">
        <v>453</v>
      </c>
      <c r="P83" s="422" t="s">
        <v>453</v>
      </c>
      <c r="Q83" s="422" t="s">
        <v>453</v>
      </c>
      <c r="R83" s="422" t="s">
        <v>453</v>
      </c>
      <c r="S83" s="422" t="s">
        <v>453</v>
      </c>
    </row>
    <row r="84" spans="1:19" ht="13.5" customHeight="1">
      <c r="A84" s="324"/>
      <c r="B84" s="324" t="s">
        <v>421</v>
      </c>
      <c r="C84" s="325"/>
      <c r="D84" s="421" t="s">
        <v>453</v>
      </c>
      <c r="E84" s="422" t="s">
        <v>453</v>
      </c>
      <c r="F84" s="422" t="s">
        <v>453</v>
      </c>
      <c r="G84" s="422" t="s">
        <v>453</v>
      </c>
      <c r="H84" s="422" t="s">
        <v>453</v>
      </c>
      <c r="I84" s="422" t="s">
        <v>453</v>
      </c>
      <c r="J84" s="422" t="s">
        <v>453</v>
      </c>
      <c r="K84" s="422" t="s">
        <v>453</v>
      </c>
      <c r="L84" s="422" t="s">
        <v>453</v>
      </c>
      <c r="M84" s="422" t="s">
        <v>453</v>
      </c>
      <c r="N84" s="422" t="s">
        <v>453</v>
      </c>
      <c r="O84" s="422" t="s">
        <v>453</v>
      </c>
      <c r="P84" s="422" t="s">
        <v>453</v>
      </c>
      <c r="Q84" s="422" t="s">
        <v>453</v>
      </c>
      <c r="R84" s="422" t="s">
        <v>453</v>
      </c>
      <c r="S84" s="422" t="s">
        <v>453</v>
      </c>
    </row>
    <row r="85" spans="1:19" ht="13.5" customHeight="1">
      <c r="A85" s="324"/>
      <c r="B85" s="324" t="s">
        <v>422</v>
      </c>
      <c r="C85" s="325"/>
      <c r="D85" s="421" t="s">
        <v>453</v>
      </c>
      <c r="E85" s="422" t="s">
        <v>453</v>
      </c>
      <c r="F85" s="422" t="s">
        <v>453</v>
      </c>
      <c r="G85" s="422" t="s">
        <v>453</v>
      </c>
      <c r="H85" s="422" t="s">
        <v>453</v>
      </c>
      <c r="I85" s="422" t="s">
        <v>453</v>
      </c>
      <c r="J85" s="422" t="s">
        <v>453</v>
      </c>
      <c r="K85" s="422" t="s">
        <v>453</v>
      </c>
      <c r="L85" s="422" t="s">
        <v>453</v>
      </c>
      <c r="M85" s="422" t="s">
        <v>453</v>
      </c>
      <c r="N85" s="422" t="s">
        <v>453</v>
      </c>
      <c r="O85" s="422" t="s">
        <v>453</v>
      </c>
      <c r="P85" s="422" t="s">
        <v>453</v>
      </c>
      <c r="Q85" s="422" t="s">
        <v>453</v>
      </c>
      <c r="R85" s="422" t="s">
        <v>453</v>
      </c>
      <c r="S85" s="422" t="s">
        <v>453</v>
      </c>
    </row>
    <row r="86" spans="1:19" ht="13.5" customHeight="1">
      <c r="A86" s="324"/>
      <c r="B86" s="324" t="s">
        <v>391</v>
      </c>
      <c r="C86" s="325"/>
      <c r="D86" s="421" t="s">
        <v>453</v>
      </c>
      <c r="E86" s="422" t="s">
        <v>453</v>
      </c>
      <c r="F86" s="422" t="s">
        <v>453</v>
      </c>
      <c r="G86" s="422" t="s">
        <v>453</v>
      </c>
      <c r="H86" s="422" t="s">
        <v>453</v>
      </c>
      <c r="I86" s="422" t="s">
        <v>453</v>
      </c>
      <c r="J86" s="422" t="s">
        <v>453</v>
      </c>
      <c r="K86" s="422" t="s">
        <v>453</v>
      </c>
      <c r="L86" s="422" t="s">
        <v>453</v>
      </c>
      <c r="M86" s="422" t="s">
        <v>453</v>
      </c>
      <c r="N86" s="422" t="s">
        <v>453</v>
      </c>
      <c r="O86" s="422" t="s">
        <v>453</v>
      </c>
      <c r="P86" s="422" t="s">
        <v>453</v>
      </c>
      <c r="Q86" s="422" t="s">
        <v>453</v>
      </c>
      <c r="R86" s="422" t="s">
        <v>453</v>
      </c>
      <c r="S86" s="422" t="s">
        <v>453</v>
      </c>
    </row>
    <row r="87" spans="1:19" ht="13.5" customHeight="1">
      <c r="A87" s="324"/>
      <c r="B87" s="324" t="s">
        <v>423</v>
      </c>
      <c r="C87" s="325"/>
      <c r="D87" s="421" t="s">
        <v>453</v>
      </c>
      <c r="E87" s="422" t="s">
        <v>453</v>
      </c>
      <c r="F87" s="422" t="s">
        <v>453</v>
      </c>
      <c r="G87" s="422" t="s">
        <v>453</v>
      </c>
      <c r="H87" s="422" t="s">
        <v>453</v>
      </c>
      <c r="I87" s="422" t="s">
        <v>453</v>
      </c>
      <c r="J87" s="422" t="s">
        <v>453</v>
      </c>
      <c r="K87" s="422" t="s">
        <v>453</v>
      </c>
      <c r="L87" s="422" t="s">
        <v>453</v>
      </c>
      <c r="M87" s="422" t="s">
        <v>453</v>
      </c>
      <c r="N87" s="422" t="s">
        <v>453</v>
      </c>
      <c r="O87" s="422" t="s">
        <v>453</v>
      </c>
      <c r="P87" s="422" t="s">
        <v>453</v>
      </c>
      <c r="Q87" s="422" t="s">
        <v>453</v>
      </c>
      <c r="R87" s="422" t="s">
        <v>453</v>
      </c>
      <c r="S87" s="422" t="s">
        <v>453</v>
      </c>
    </row>
    <row r="88" spans="1:19" ht="13.5" customHeight="1">
      <c r="A88" s="324"/>
      <c r="B88" s="324" t="s">
        <v>448</v>
      </c>
      <c r="C88" s="325"/>
      <c r="D88" s="421" t="s">
        <v>453</v>
      </c>
      <c r="E88" s="422" t="s">
        <v>453</v>
      </c>
      <c r="F88" s="422" t="s">
        <v>453</v>
      </c>
      <c r="G88" s="422" t="s">
        <v>453</v>
      </c>
      <c r="H88" s="422" t="s">
        <v>453</v>
      </c>
      <c r="I88" s="422" t="s">
        <v>453</v>
      </c>
      <c r="J88" s="422" t="s">
        <v>453</v>
      </c>
      <c r="K88" s="422" t="s">
        <v>453</v>
      </c>
      <c r="L88" s="422" t="s">
        <v>453</v>
      </c>
      <c r="M88" s="422" t="s">
        <v>453</v>
      </c>
      <c r="N88" s="422" t="s">
        <v>453</v>
      </c>
      <c r="O88" s="422" t="s">
        <v>453</v>
      </c>
      <c r="P88" s="422" t="s">
        <v>453</v>
      </c>
      <c r="Q88" s="422" t="s">
        <v>453</v>
      </c>
      <c r="R88" s="422" t="s">
        <v>453</v>
      </c>
      <c r="S88" s="422" t="s">
        <v>453</v>
      </c>
    </row>
    <row r="89" spans="1:19" ht="13.5" customHeight="1">
      <c r="A89" s="324" t="s">
        <v>691</v>
      </c>
      <c r="B89" s="324" t="s">
        <v>424</v>
      </c>
      <c r="C89" s="325" t="s">
        <v>99</v>
      </c>
      <c r="D89" s="421" t="s">
        <v>453</v>
      </c>
      <c r="E89" s="422" t="s">
        <v>453</v>
      </c>
      <c r="F89" s="422" t="s">
        <v>453</v>
      </c>
      <c r="G89" s="422" t="s">
        <v>453</v>
      </c>
      <c r="H89" s="422" t="s">
        <v>453</v>
      </c>
      <c r="I89" s="422" t="s">
        <v>453</v>
      </c>
      <c r="J89" s="422" t="s">
        <v>453</v>
      </c>
      <c r="K89" s="422" t="s">
        <v>453</v>
      </c>
      <c r="L89" s="422" t="s">
        <v>453</v>
      </c>
      <c r="M89" s="422" t="s">
        <v>453</v>
      </c>
      <c r="N89" s="422" t="s">
        <v>453</v>
      </c>
      <c r="O89" s="422" t="s">
        <v>453</v>
      </c>
      <c r="P89" s="422" t="s">
        <v>453</v>
      </c>
      <c r="Q89" s="422" t="s">
        <v>453</v>
      </c>
      <c r="R89" s="422" t="s">
        <v>453</v>
      </c>
      <c r="S89" s="422" t="s">
        <v>453</v>
      </c>
    </row>
    <row r="90" spans="1:19" ht="13.5" customHeight="1">
      <c r="A90" s="324"/>
      <c r="B90" s="324" t="s">
        <v>415</v>
      </c>
      <c r="C90" s="325"/>
      <c r="D90" s="421" t="s">
        <v>453</v>
      </c>
      <c r="E90" s="422" t="s">
        <v>453</v>
      </c>
      <c r="F90" s="422" t="s">
        <v>453</v>
      </c>
      <c r="G90" s="422" t="s">
        <v>453</v>
      </c>
      <c r="H90" s="422" t="s">
        <v>453</v>
      </c>
      <c r="I90" s="422" t="s">
        <v>453</v>
      </c>
      <c r="J90" s="422" t="s">
        <v>453</v>
      </c>
      <c r="K90" s="422" t="s">
        <v>453</v>
      </c>
      <c r="L90" s="422" t="s">
        <v>453</v>
      </c>
      <c r="M90" s="422" t="s">
        <v>453</v>
      </c>
      <c r="N90" s="422" t="s">
        <v>453</v>
      </c>
      <c r="O90" s="422" t="s">
        <v>453</v>
      </c>
      <c r="P90" s="422" t="s">
        <v>453</v>
      </c>
      <c r="Q90" s="422" t="s">
        <v>453</v>
      </c>
      <c r="R90" s="422" t="s">
        <v>453</v>
      </c>
      <c r="S90" s="422" t="s">
        <v>453</v>
      </c>
    </row>
    <row r="91" spans="1:19" ht="13.5" customHeight="1">
      <c r="A91" s="324"/>
      <c r="B91" s="324" t="s">
        <v>416</v>
      </c>
      <c r="C91" s="325"/>
      <c r="D91" s="421" t="s">
        <v>453</v>
      </c>
      <c r="E91" s="422" t="s">
        <v>453</v>
      </c>
      <c r="F91" s="422" t="s">
        <v>453</v>
      </c>
      <c r="G91" s="422" t="s">
        <v>453</v>
      </c>
      <c r="H91" s="422" t="s">
        <v>453</v>
      </c>
      <c r="I91" s="422" t="s">
        <v>453</v>
      </c>
      <c r="J91" s="422" t="s">
        <v>453</v>
      </c>
      <c r="K91" s="422" t="s">
        <v>453</v>
      </c>
      <c r="L91" s="422" t="s">
        <v>453</v>
      </c>
      <c r="M91" s="422" t="s">
        <v>453</v>
      </c>
      <c r="N91" s="422" t="s">
        <v>453</v>
      </c>
      <c r="O91" s="422" t="s">
        <v>453</v>
      </c>
      <c r="P91" s="422" t="s">
        <v>453</v>
      </c>
      <c r="Q91" s="422" t="s">
        <v>453</v>
      </c>
      <c r="R91" s="422" t="s">
        <v>453</v>
      </c>
      <c r="S91" s="422" t="s">
        <v>453</v>
      </c>
    </row>
    <row r="92" spans="1:19" ht="13.5" customHeight="1">
      <c r="A92" s="170"/>
      <c r="B92" s="336" t="s">
        <v>370</v>
      </c>
      <c r="C92" s="171"/>
      <c r="D92" s="534">
        <v>-3.2</v>
      </c>
      <c r="E92" s="535">
        <v>-9.3</v>
      </c>
      <c r="F92" s="535">
        <v>-2.6</v>
      </c>
      <c r="G92" s="535">
        <v>2.6</v>
      </c>
      <c r="H92" s="535">
        <v>-1.7</v>
      </c>
      <c r="I92" s="535">
        <v>-1.8</v>
      </c>
      <c r="J92" s="535">
        <v>-11</v>
      </c>
      <c r="K92" s="535">
        <v>-5.3</v>
      </c>
      <c r="L92" s="535">
        <v>3.5</v>
      </c>
      <c r="M92" s="535">
        <v>-4.9</v>
      </c>
      <c r="N92" s="535">
        <v>1.3</v>
      </c>
      <c r="O92" s="535">
        <v>1.3</v>
      </c>
      <c r="P92" s="535">
        <v>-0.4</v>
      </c>
      <c r="Q92" s="535">
        <v>-5.8</v>
      </c>
      <c r="R92" s="535">
        <v>20.2</v>
      </c>
      <c r="S92" s="535">
        <v>-0.7</v>
      </c>
    </row>
    <row r="93" spans="1:35" ht="27" customHeight="1">
      <c r="A93" s="654" t="s">
        <v>272</v>
      </c>
      <c r="B93" s="654"/>
      <c r="C93" s="654"/>
      <c r="D93" s="177">
        <v>-1.9</v>
      </c>
      <c r="E93" s="176">
        <v>0.1</v>
      </c>
      <c r="F93" s="176">
        <v>-1.6</v>
      </c>
      <c r="G93" s="176">
        <v>-0.5</v>
      </c>
      <c r="H93" s="176">
        <v>-6.6</v>
      </c>
      <c r="I93" s="176">
        <v>3.4</v>
      </c>
      <c r="J93" s="176">
        <v>-10.9</v>
      </c>
      <c r="K93" s="176">
        <v>2.1</v>
      </c>
      <c r="L93" s="176">
        <v>3.1</v>
      </c>
      <c r="M93" s="176">
        <v>-0.4</v>
      </c>
      <c r="N93" s="176">
        <v>-2.4</v>
      </c>
      <c r="O93" s="176">
        <v>7.2</v>
      </c>
      <c r="P93" s="176">
        <v>-1.3</v>
      </c>
      <c r="Q93" s="176">
        <v>-3.6</v>
      </c>
      <c r="R93" s="176">
        <v>31</v>
      </c>
      <c r="S93" s="176">
        <v>-1.8</v>
      </c>
      <c r="T93" s="331"/>
      <c r="U93" s="331"/>
      <c r="V93" s="331"/>
      <c r="W93" s="331"/>
      <c r="X93" s="331"/>
      <c r="Y93" s="331"/>
      <c r="Z93" s="331"/>
      <c r="AA93" s="331"/>
      <c r="AB93" s="331"/>
      <c r="AC93" s="331"/>
      <c r="AD93" s="331"/>
      <c r="AE93" s="331"/>
      <c r="AF93" s="331"/>
      <c r="AG93" s="331"/>
      <c r="AH93" s="331"/>
      <c r="AI93" s="331"/>
    </row>
    <row r="94" spans="1:36" s="330" customFormat="1" ht="27" customHeight="1">
      <c r="A94" s="668" t="s">
        <v>113</v>
      </c>
      <c r="B94" s="668"/>
      <c r="C94" s="668"/>
      <c r="D94" s="668"/>
      <c r="E94" s="668"/>
      <c r="F94" s="668"/>
      <c r="G94" s="668"/>
      <c r="H94" s="668"/>
      <c r="I94" s="668"/>
      <c r="J94" s="668"/>
      <c r="K94" s="668"/>
      <c r="L94" s="668"/>
      <c r="M94" s="668"/>
      <c r="N94" s="668"/>
      <c r="O94" s="668"/>
      <c r="P94" s="668"/>
      <c r="Q94" s="668"/>
      <c r="R94" s="668"/>
      <c r="S94" s="668"/>
      <c r="T94" s="316"/>
      <c r="U94" s="316"/>
      <c r="V94" s="316"/>
      <c r="W94" s="316"/>
      <c r="X94" s="316"/>
      <c r="Y94" s="316"/>
      <c r="Z94" s="316"/>
      <c r="AA94" s="316"/>
      <c r="AB94" s="316"/>
      <c r="AC94" s="316"/>
      <c r="AD94" s="316"/>
      <c r="AE94" s="316"/>
      <c r="AF94" s="316"/>
      <c r="AG94" s="316"/>
      <c r="AH94" s="316"/>
      <c r="AI94" s="316"/>
      <c r="AJ94" s="316"/>
    </row>
    <row r="95" spans="1:19" ht="13.5">
      <c r="A95" s="669"/>
      <c r="B95" s="669"/>
      <c r="C95" s="669"/>
      <c r="D95" s="669"/>
      <c r="E95" s="669"/>
      <c r="F95" s="669"/>
      <c r="G95" s="669"/>
      <c r="H95" s="669"/>
      <c r="I95" s="669"/>
      <c r="J95" s="669"/>
      <c r="K95" s="669"/>
      <c r="L95" s="669"/>
      <c r="M95" s="669"/>
      <c r="N95" s="669"/>
      <c r="O95" s="669"/>
      <c r="P95" s="669"/>
      <c r="Q95" s="669"/>
      <c r="R95" s="669"/>
      <c r="S95" s="669"/>
    </row>
    <row r="96" spans="1:19" ht="13.5">
      <c r="A96" s="669"/>
      <c r="B96" s="669"/>
      <c r="C96" s="669"/>
      <c r="D96" s="669"/>
      <c r="E96" s="669"/>
      <c r="F96" s="669"/>
      <c r="G96" s="669"/>
      <c r="H96" s="669"/>
      <c r="I96" s="669"/>
      <c r="J96" s="669"/>
      <c r="K96" s="669"/>
      <c r="L96" s="669"/>
      <c r="M96" s="669"/>
      <c r="N96" s="669"/>
      <c r="O96" s="669"/>
      <c r="P96" s="669"/>
      <c r="Q96" s="669"/>
      <c r="R96" s="669"/>
      <c r="S96" s="669"/>
    </row>
    <row r="97" spans="10:19" ht="13.5">
      <c r="J97" s="665" t="s">
        <v>822</v>
      </c>
      <c r="K97" s="666"/>
      <c r="L97" s="666"/>
      <c r="M97" s="666"/>
      <c r="N97" s="666"/>
      <c r="O97" s="666"/>
      <c r="P97" s="666"/>
      <c r="Q97" s="666"/>
      <c r="R97" s="666"/>
      <c r="S97" s="666"/>
    </row>
    <row r="98" ht="13.5">
      <c r="N98" s="316" t="s">
        <v>823</v>
      </c>
    </row>
    <row r="99" spans="2:20" ht="13.5">
      <c r="B99" s="667" t="s">
        <v>824</v>
      </c>
      <c r="C99" s="667"/>
      <c r="D99" s="667"/>
      <c r="E99" s="667"/>
      <c r="F99" s="667"/>
      <c r="G99" s="667"/>
      <c r="H99" s="667"/>
      <c r="I99" s="667"/>
      <c r="J99" s="667"/>
      <c r="K99" s="667"/>
      <c r="L99" s="667"/>
      <c r="M99" s="667"/>
      <c r="N99" s="667"/>
      <c r="O99" s="667"/>
      <c r="P99" s="667"/>
      <c r="Q99" s="667"/>
      <c r="R99" s="667"/>
      <c r="S99" s="667"/>
      <c r="T99" s="667"/>
    </row>
  </sheetData>
  <sheetProtection/>
  <mergeCells count="14">
    <mergeCell ref="A50:C52"/>
    <mergeCell ref="D53:R53"/>
    <mergeCell ref="D73:S73"/>
    <mergeCell ref="A93:C93"/>
    <mergeCell ref="J97:S97"/>
    <mergeCell ref="B99:T99"/>
    <mergeCell ref="A94:S96"/>
    <mergeCell ref="G2:N2"/>
    <mergeCell ref="D27:S27"/>
    <mergeCell ref="A47:C47"/>
    <mergeCell ref="H49:O49"/>
    <mergeCell ref="H3:O3"/>
    <mergeCell ref="A4:C6"/>
    <mergeCell ref="D7:R7"/>
  </mergeCells>
  <printOptions/>
  <pageMargins left="0.7874015748031497" right="0.3937007874015748" top="0.4330708661417323" bottom="0.38" header="0.31496062992125984" footer="0.2"/>
  <pageSetup horizontalDpi="600" verticalDpi="600" orientation="portrait" paperSize="9" scale="62" r:id="rId1"/>
  <headerFooter alignWithMargins="0">
    <oddFooter>&amp;C&amp;"ＭＳ Ｐゴシック,標準"&amp;12- 5 -</oddFooter>
  </headerFooter>
</worksheet>
</file>

<file path=xl/worksheets/sheet9.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6" bestFit="1" customWidth="1"/>
    <col min="2" max="2" width="3.19921875" style="316" bestFit="1" customWidth="1"/>
    <col min="3" max="3" width="3.09765625" style="316" bestFit="1" customWidth="1"/>
    <col min="4" max="19" width="8.19921875" style="316" customWidth="1"/>
    <col min="20" max="35" width="7.59765625" style="316" customWidth="1"/>
    <col min="36" max="16384" width="9" style="316" customWidth="1"/>
  </cols>
  <sheetData>
    <row r="1" spans="1:31" ht="18.75">
      <c r="A1" s="317"/>
      <c r="B1" s="317"/>
      <c r="C1" s="317"/>
      <c r="D1" s="317"/>
      <c r="E1" s="142"/>
      <c r="F1" s="142"/>
      <c r="G1" s="198"/>
      <c r="H1" s="198"/>
      <c r="I1" s="198"/>
      <c r="J1" s="198"/>
      <c r="K1" s="198"/>
      <c r="L1" s="198"/>
      <c r="M1" s="198"/>
      <c r="N1" s="198"/>
      <c r="O1" s="198"/>
      <c r="P1" s="142"/>
      <c r="Q1" s="142"/>
      <c r="R1" s="317"/>
      <c r="S1" s="142"/>
      <c r="T1" s="142"/>
      <c r="U1" s="142"/>
      <c r="V1" s="142"/>
      <c r="W1" s="142"/>
      <c r="X1" s="142"/>
      <c r="Y1" s="142"/>
      <c r="Z1" s="142"/>
      <c r="AA1" s="142"/>
      <c r="AB1" s="142"/>
      <c r="AC1" s="142"/>
      <c r="AD1" s="142"/>
      <c r="AE1" s="142"/>
    </row>
    <row r="2" spans="1:31" ht="18.75">
      <c r="A2" s="317"/>
      <c r="B2" s="317"/>
      <c r="C2" s="317"/>
      <c r="D2" s="317"/>
      <c r="E2" s="142"/>
      <c r="F2" s="142"/>
      <c r="G2" s="663" t="s">
        <v>72</v>
      </c>
      <c r="H2" s="663"/>
      <c r="I2" s="663"/>
      <c r="J2" s="663"/>
      <c r="K2" s="663"/>
      <c r="L2" s="663"/>
      <c r="M2" s="663"/>
      <c r="N2" s="663"/>
      <c r="O2" s="315"/>
      <c r="P2" s="142"/>
      <c r="Q2" s="142"/>
      <c r="R2" s="317"/>
      <c r="S2" s="142"/>
      <c r="T2" s="142"/>
      <c r="U2" s="142"/>
      <c r="V2" s="142"/>
      <c r="W2" s="142"/>
      <c r="X2" s="142"/>
      <c r="Y2" s="142"/>
      <c r="Z2" s="142"/>
      <c r="AA2" s="142"/>
      <c r="AB2" s="142"/>
      <c r="AC2" s="142"/>
      <c r="AD2" s="142"/>
      <c r="AE2" s="142"/>
    </row>
    <row r="3" spans="1:19" ht="17.25">
      <c r="A3" s="159" t="s">
        <v>223</v>
      </c>
      <c r="B3" s="318"/>
      <c r="C3" s="318"/>
      <c r="H3" s="664"/>
      <c r="I3" s="664"/>
      <c r="J3" s="664"/>
      <c r="K3" s="664"/>
      <c r="L3" s="664"/>
      <c r="M3" s="664"/>
      <c r="N3" s="664"/>
      <c r="O3" s="664"/>
      <c r="S3" s="151" t="s">
        <v>688</v>
      </c>
    </row>
    <row r="4" spans="1:19" ht="13.5">
      <c r="A4" s="656" t="s">
        <v>379</v>
      </c>
      <c r="B4" s="656"/>
      <c r="C4" s="657"/>
      <c r="D4" s="143" t="s">
        <v>13</v>
      </c>
      <c r="E4" s="143" t="s">
        <v>14</v>
      </c>
      <c r="F4" s="143" t="s">
        <v>15</v>
      </c>
      <c r="G4" s="143" t="s">
        <v>16</v>
      </c>
      <c r="H4" s="143" t="s">
        <v>17</v>
      </c>
      <c r="I4" s="143" t="s">
        <v>18</v>
      </c>
      <c r="J4" s="143" t="s">
        <v>19</v>
      </c>
      <c r="K4" s="143" t="s">
        <v>20</v>
      </c>
      <c r="L4" s="143" t="s">
        <v>21</v>
      </c>
      <c r="M4" s="143" t="s">
        <v>22</v>
      </c>
      <c r="N4" s="143" t="s">
        <v>459</v>
      </c>
      <c r="O4" s="143" t="s">
        <v>24</v>
      </c>
      <c r="P4" s="143" t="s">
        <v>25</v>
      </c>
      <c r="Q4" s="143" t="s">
        <v>26</v>
      </c>
      <c r="R4" s="143" t="s">
        <v>27</v>
      </c>
      <c r="S4" s="143" t="s">
        <v>28</v>
      </c>
    </row>
    <row r="5" spans="1:19" ht="13.5">
      <c r="A5" s="658"/>
      <c r="B5" s="658"/>
      <c r="C5" s="659"/>
      <c r="D5" s="144" t="s">
        <v>392</v>
      </c>
      <c r="E5" s="144"/>
      <c r="F5" s="144"/>
      <c r="G5" s="144" t="s">
        <v>450</v>
      </c>
      <c r="H5" s="144" t="s">
        <v>393</v>
      </c>
      <c r="I5" s="144" t="s">
        <v>394</v>
      </c>
      <c r="J5" s="144" t="s">
        <v>395</v>
      </c>
      <c r="K5" s="144" t="s">
        <v>396</v>
      </c>
      <c r="L5" s="145" t="s">
        <v>397</v>
      </c>
      <c r="M5" s="146" t="s">
        <v>398</v>
      </c>
      <c r="N5" s="145" t="s">
        <v>457</v>
      </c>
      <c r="O5" s="145" t="s">
        <v>399</v>
      </c>
      <c r="P5" s="145" t="s">
        <v>400</v>
      </c>
      <c r="Q5" s="145" t="s">
        <v>401</v>
      </c>
      <c r="R5" s="145" t="s">
        <v>402</v>
      </c>
      <c r="S5" s="189" t="s">
        <v>158</v>
      </c>
    </row>
    <row r="6" spans="1:19" ht="18" customHeight="1">
      <c r="A6" s="660"/>
      <c r="B6" s="660"/>
      <c r="C6" s="661"/>
      <c r="D6" s="147" t="s">
        <v>403</v>
      </c>
      <c r="E6" s="147" t="s">
        <v>270</v>
      </c>
      <c r="F6" s="147" t="s">
        <v>271</v>
      </c>
      <c r="G6" s="147" t="s">
        <v>451</v>
      </c>
      <c r="H6" s="147" t="s">
        <v>404</v>
      </c>
      <c r="I6" s="147" t="s">
        <v>405</v>
      </c>
      <c r="J6" s="147" t="s">
        <v>406</v>
      </c>
      <c r="K6" s="147" t="s">
        <v>407</v>
      </c>
      <c r="L6" s="148" t="s">
        <v>408</v>
      </c>
      <c r="M6" s="149" t="s">
        <v>409</v>
      </c>
      <c r="N6" s="148" t="s">
        <v>458</v>
      </c>
      <c r="O6" s="148" t="s">
        <v>410</v>
      </c>
      <c r="P6" s="149" t="s">
        <v>411</v>
      </c>
      <c r="Q6" s="149" t="s">
        <v>412</v>
      </c>
      <c r="R6" s="148" t="s">
        <v>455</v>
      </c>
      <c r="S6" s="148" t="s">
        <v>159</v>
      </c>
    </row>
    <row r="7" spans="1:19" ht="15.75" customHeight="1">
      <c r="A7" s="164"/>
      <c r="B7" s="164"/>
      <c r="C7" s="164"/>
      <c r="D7" s="662" t="s">
        <v>449</v>
      </c>
      <c r="E7" s="662"/>
      <c r="F7" s="662"/>
      <c r="G7" s="662"/>
      <c r="H7" s="662"/>
      <c r="I7" s="662"/>
      <c r="J7" s="662"/>
      <c r="K7" s="662"/>
      <c r="L7" s="662"/>
      <c r="M7" s="662"/>
      <c r="N7" s="662"/>
      <c r="O7" s="662"/>
      <c r="P7" s="662"/>
      <c r="Q7" s="662"/>
      <c r="R7" s="662"/>
      <c r="S7" s="164"/>
    </row>
    <row r="8" spans="1:19" ht="13.5" customHeight="1">
      <c r="A8" s="319" t="s">
        <v>413</v>
      </c>
      <c r="B8" s="319" t="s">
        <v>452</v>
      </c>
      <c r="C8" s="320" t="s">
        <v>414</v>
      </c>
      <c r="D8" s="321">
        <v>100.2</v>
      </c>
      <c r="E8" s="322">
        <v>105.8</v>
      </c>
      <c r="F8" s="322">
        <v>98.3</v>
      </c>
      <c r="G8" s="322">
        <v>115.1</v>
      </c>
      <c r="H8" s="322">
        <v>78.2</v>
      </c>
      <c r="I8" s="322">
        <v>99.2</v>
      </c>
      <c r="J8" s="322">
        <v>98.7</v>
      </c>
      <c r="K8" s="322">
        <v>101.7</v>
      </c>
      <c r="L8" s="323">
        <v>88</v>
      </c>
      <c r="M8" s="323">
        <v>113.7</v>
      </c>
      <c r="N8" s="323">
        <v>87.8</v>
      </c>
      <c r="O8" s="323">
        <v>103.2</v>
      </c>
      <c r="P8" s="322">
        <v>97.6</v>
      </c>
      <c r="Q8" s="322">
        <v>105</v>
      </c>
      <c r="R8" s="322">
        <v>101.7</v>
      </c>
      <c r="S8" s="323">
        <v>102.9</v>
      </c>
    </row>
    <row r="9" spans="1:19" ht="13.5" customHeight="1">
      <c r="A9" s="324"/>
      <c r="B9" s="324" t="s">
        <v>95</v>
      </c>
      <c r="C9" s="325"/>
      <c r="D9" s="326">
        <v>101.3</v>
      </c>
      <c r="E9" s="160">
        <v>112.4</v>
      </c>
      <c r="F9" s="160">
        <v>99</v>
      </c>
      <c r="G9" s="160">
        <v>110.7</v>
      </c>
      <c r="H9" s="160">
        <v>79</v>
      </c>
      <c r="I9" s="160">
        <v>103</v>
      </c>
      <c r="J9" s="160">
        <v>98.4</v>
      </c>
      <c r="K9" s="160">
        <v>108.7</v>
      </c>
      <c r="L9" s="327">
        <v>89.9</v>
      </c>
      <c r="M9" s="327">
        <v>105.9</v>
      </c>
      <c r="N9" s="327">
        <v>89.4</v>
      </c>
      <c r="O9" s="327">
        <v>114.3</v>
      </c>
      <c r="P9" s="160">
        <v>99.1</v>
      </c>
      <c r="Q9" s="160">
        <v>104.2</v>
      </c>
      <c r="R9" s="160">
        <v>101.6</v>
      </c>
      <c r="S9" s="327">
        <v>106.5</v>
      </c>
    </row>
    <row r="10" spans="1:19" ht="13.5">
      <c r="A10" s="324"/>
      <c r="B10" s="324" t="s">
        <v>97</v>
      </c>
      <c r="C10" s="325"/>
      <c r="D10" s="326">
        <v>101.8</v>
      </c>
      <c r="E10" s="160">
        <v>111.4</v>
      </c>
      <c r="F10" s="160">
        <v>99.8</v>
      </c>
      <c r="G10" s="160">
        <v>114</v>
      </c>
      <c r="H10" s="160">
        <v>86</v>
      </c>
      <c r="I10" s="160">
        <v>107.2</v>
      </c>
      <c r="J10" s="160">
        <v>99.4</v>
      </c>
      <c r="K10" s="160">
        <v>110.3</v>
      </c>
      <c r="L10" s="327">
        <v>103.7</v>
      </c>
      <c r="M10" s="327">
        <v>107.8</v>
      </c>
      <c r="N10" s="327">
        <v>90.1</v>
      </c>
      <c r="O10" s="327">
        <v>112.1</v>
      </c>
      <c r="P10" s="160">
        <v>103.5</v>
      </c>
      <c r="Q10" s="160">
        <v>99</v>
      </c>
      <c r="R10" s="160">
        <v>103.4</v>
      </c>
      <c r="S10" s="327">
        <v>101.8</v>
      </c>
    </row>
    <row r="11" spans="1:19" ht="13.5" customHeight="1">
      <c r="A11" s="324"/>
      <c r="B11" s="324" t="s">
        <v>98</v>
      </c>
      <c r="C11" s="325"/>
      <c r="D11" s="326">
        <v>99.8</v>
      </c>
      <c r="E11" s="160">
        <v>108.9</v>
      </c>
      <c r="F11" s="160">
        <v>99.1</v>
      </c>
      <c r="G11" s="160">
        <v>106</v>
      </c>
      <c r="H11" s="160">
        <v>93.2</v>
      </c>
      <c r="I11" s="160">
        <v>102.1</v>
      </c>
      <c r="J11" s="160">
        <v>97.8</v>
      </c>
      <c r="K11" s="160">
        <v>105.3</v>
      </c>
      <c r="L11" s="327">
        <v>106</v>
      </c>
      <c r="M11" s="327">
        <v>105.4</v>
      </c>
      <c r="N11" s="327">
        <v>90.2</v>
      </c>
      <c r="O11" s="327">
        <v>98.8</v>
      </c>
      <c r="P11" s="160">
        <v>89.2</v>
      </c>
      <c r="Q11" s="160">
        <v>100.7</v>
      </c>
      <c r="R11" s="160">
        <v>101.7</v>
      </c>
      <c r="S11" s="327">
        <v>100.8</v>
      </c>
    </row>
    <row r="12" spans="1:19" ht="13.5" customHeight="1">
      <c r="A12" s="324"/>
      <c r="B12" s="324" t="s">
        <v>689</v>
      </c>
      <c r="C12" s="325"/>
      <c r="D12" s="328">
        <v>100</v>
      </c>
      <c r="E12" s="329">
        <v>100</v>
      </c>
      <c r="F12" s="329">
        <v>100</v>
      </c>
      <c r="G12" s="329">
        <v>100</v>
      </c>
      <c r="H12" s="329">
        <v>100</v>
      </c>
      <c r="I12" s="329">
        <v>100</v>
      </c>
      <c r="J12" s="329">
        <v>100</v>
      </c>
      <c r="K12" s="329">
        <v>100</v>
      </c>
      <c r="L12" s="329">
        <v>100</v>
      </c>
      <c r="M12" s="329">
        <v>100</v>
      </c>
      <c r="N12" s="329">
        <v>100</v>
      </c>
      <c r="O12" s="329">
        <v>100</v>
      </c>
      <c r="P12" s="329">
        <v>100</v>
      </c>
      <c r="Q12" s="329">
        <v>100</v>
      </c>
      <c r="R12" s="329">
        <v>100</v>
      </c>
      <c r="S12" s="329">
        <v>100</v>
      </c>
    </row>
    <row r="13" spans="1:19" ht="13.5" customHeight="1">
      <c r="A13" s="229"/>
      <c r="B13" s="170" t="s">
        <v>692</v>
      </c>
      <c r="C13" s="230"/>
      <c r="D13" s="174">
        <v>99</v>
      </c>
      <c r="E13" s="175">
        <v>105.2</v>
      </c>
      <c r="F13" s="175">
        <v>99.9</v>
      </c>
      <c r="G13" s="175">
        <v>93.6</v>
      </c>
      <c r="H13" s="175">
        <v>92.7</v>
      </c>
      <c r="I13" s="175">
        <v>106</v>
      </c>
      <c r="J13" s="175">
        <v>95.9</v>
      </c>
      <c r="K13" s="175">
        <v>92.7</v>
      </c>
      <c r="L13" s="175">
        <v>101.7</v>
      </c>
      <c r="M13" s="175">
        <v>94.8</v>
      </c>
      <c r="N13" s="175">
        <v>95.3</v>
      </c>
      <c r="O13" s="175">
        <v>93.6</v>
      </c>
      <c r="P13" s="175">
        <v>99.7</v>
      </c>
      <c r="Q13" s="175">
        <v>99.6</v>
      </c>
      <c r="R13" s="175">
        <v>98.2</v>
      </c>
      <c r="S13" s="175">
        <v>100</v>
      </c>
    </row>
    <row r="14" spans="1:19" ht="13.5" customHeight="1">
      <c r="A14" s="324"/>
      <c r="B14" s="324" t="s">
        <v>417</v>
      </c>
      <c r="C14" s="325"/>
      <c r="D14" s="385">
        <v>101.4</v>
      </c>
      <c r="E14" s="386">
        <v>104.8</v>
      </c>
      <c r="F14" s="386">
        <v>102.2</v>
      </c>
      <c r="G14" s="386">
        <v>96.6</v>
      </c>
      <c r="H14" s="386">
        <v>99.8</v>
      </c>
      <c r="I14" s="386">
        <v>109.8</v>
      </c>
      <c r="J14" s="386">
        <v>98.2</v>
      </c>
      <c r="K14" s="386">
        <v>95</v>
      </c>
      <c r="L14" s="386">
        <v>98.9</v>
      </c>
      <c r="M14" s="386">
        <v>98</v>
      </c>
      <c r="N14" s="386">
        <v>98.5</v>
      </c>
      <c r="O14" s="386">
        <v>97.6</v>
      </c>
      <c r="P14" s="386">
        <v>102.4</v>
      </c>
      <c r="Q14" s="386">
        <v>102.7</v>
      </c>
      <c r="R14" s="386">
        <v>95.7</v>
      </c>
      <c r="S14" s="386">
        <v>102</v>
      </c>
    </row>
    <row r="15" spans="1:19" ht="13.5" customHeight="1">
      <c r="A15" s="324"/>
      <c r="B15" s="324" t="s">
        <v>418</v>
      </c>
      <c r="C15" s="325"/>
      <c r="D15" s="387">
        <v>98.9</v>
      </c>
      <c r="E15" s="161">
        <v>101.8</v>
      </c>
      <c r="F15" s="161">
        <v>98.4</v>
      </c>
      <c r="G15" s="161">
        <v>89.2</v>
      </c>
      <c r="H15" s="161">
        <v>96.6</v>
      </c>
      <c r="I15" s="161">
        <v>104.5</v>
      </c>
      <c r="J15" s="161">
        <v>98.1</v>
      </c>
      <c r="K15" s="161">
        <v>93</v>
      </c>
      <c r="L15" s="161">
        <v>98.3</v>
      </c>
      <c r="M15" s="161">
        <v>95.1</v>
      </c>
      <c r="N15" s="161">
        <v>99.3</v>
      </c>
      <c r="O15" s="161">
        <v>95</v>
      </c>
      <c r="P15" s="161">
        <v>100.5</v>
      </c>
      <c r="Q15" s="161">
        <v>100.9</v>
      </c>
      <c r="R15" s="161">
        <v>95.1</v>
      </c>
      <c r="S15" s="161">
        <v>98.7</v>
      </c>
    </row>
    <row r="16" spans="1:19" ht="13.5" customHeight="1">
      <c r="A16" s="324"/>
      <c r="B16" s="324" t="s">
        <v>419</v>
      </c>
      <c r="C16" s="325"/>
      <c r="D16" s="387">
        <v>100.1</v>
      </c>
      <c r="E16" s="161">
        <v>101.8</v>
      </c>
      <c r="F16" s="161">
        <v>100.8</v>
      </c>
      <c r="G16" s="161">
        <v>93.6</v>
      </c>
      <c r="H16" s="161">
        <v>97.3</v>
      </c>
      <c r="I16" s="161">
        <v>103.7</v>
      </c>
      <c r="J16" s="161">
        <v>99.3</v>
      </c>
      <c r="K16" s="161">
        <v>88.8</v>
      </c>
      <c r="L16" s="161">
        <v>96.6</v>
      </c>
      <c r="M16" s="161">
        <v>96.4</v>
      </c>
      <c r="N16" s="161">
        <v>96.9</v>
      </c>
      <c r="O16" s="161">
        <v>96.8</v>
      </c>
      <c r="P16" s="161">
        <v>100.7</v>
      </c>
      <c r="Q16" s="161">
        <v>102.7</v>
      </c>
      <c r="R16" s="161">
        <v>97.7</v>
      </c>
      <c r="S16" s="161">
        <v>103.6</v>
      </c>
    </row>
    <row r="17" spans="1:19" ht="13.5" customHeight="1">
      <c r="A17" s="324"/>
      <c r="B17" s="324" t="s">
        <v>420</v>
      </c>
      <c r="C17" s="325"/>
      <c r="D17" s="387">
        <v>98.9</v>
      </c>
      <c r="E17" s="161">
        <v>106</v>
      </c>
      <c r="F17" s="161">
        <v>99.9</v>
      </c>
      <c r="G17" s="161">
        <v>95.1</v>
      </c>
      <c r="H17" s="161">
        <v>90.5</v>
      </c>
      <c r="I17" s="161">
        <v>105.2</v>
      </c>
      <c r="J17" s="161">
        <v>93.8</v>
      </c>
      <c r="K17" s="161">
        <v>94</v>
      </c>
      <c r="L17" s="161">
        <v>104.6</v>
      </c>
      <c r="M17" s="161">
        <v>95.2</v>
      </c>
      <c r="N17" s="161">
        <v>93.9</v>
      </c>
      <c r="O17" s="161">
        <v>94</v>
      </c>
      <c r="P17" s="161">
        <v>98.2</v>
      </c>
      <c r="Q17" s="161">
        <v>100.3</v>
      </c>
      <c r="R17" s="161">
        <v>101</v>
      </c>
      <c r="S17" s="161">
        <v>99</v>
      </c>
    </row>
    <row r="18" spans="1:19" ht="13.5" customHeight="1">
      <c r="A18" s="324"/>
      <c r="B18" s="324" t="s">
        <v>421</v>
      </c>
      <c r="C18" s="325"/>
      <c r="D18" s="387">
        <v>97.9</v>
      </c>
      <c r="E18" s="161">
        <v>107</v>
      </c>
      <c r="F18" s="161">
        <v>98.1</v>
      </c>
      <c r="G18" s="161">
        <v>95.4</v>
      </c>
      <c r="H18" s="161">
        <v>88.1</v>
      </c>
      <c r="I18" s="161">
        <v>104.8</v>
      </c>
      <c r="J18" s="161">
        <v>95.3</v>
      </c>
      <c r="K18" s="161">
        <v>94.4</v>
      </c>
      <c r="L18" s="161">
        <v>104.7</v>
      </c>
      <c r="M18" s="161">
        <v>91.7</v>
      </c>
      <c r="N18" s="161">
        <v>94.3</v>
      </c>
      <c r="O18" s="161">
        <v>94.8</v>
      </c>
      <c r="P18" s="161">
        <v>97.9</v>
      </c>
      <c r="Q18" s="161">
        <v>97.5</v>
      </c>
      <c r="R18" s="161">
        <v>99.4</v>
      </c>
      <c r="S18" s="161">
        <v>98.9</v>
      </c>
    </row>
    <row r="19" spans="1:19" ht="13.5" customHeight="1">
      <c r="A19" s="324"/>
      <c r="B19" s="324" t="s">
        <v>422</v>
      </c>
      <c r="C19" s="325"/>
      <c r="D19" s="387">
        <v>98.3</v>
      </c>
      <c r="E19" s="161">
        <v>106.6</v>
      </c>
      <c r="F19" s="161">
        <v>99.6</v>
      </c>
      <c r="G19" s="161">
        <v>93.6</v>
      </c>
      <c r="H19" s="161">
        <v>91.5</v>
      </c>
      <c r="I19" s="161">
        <v>105.2</v>
      </c>
      <c r="J19" s="161">
        <v>94.8</v>
      </c>
      <c r="K19" s="161">
        <v>92.8</v>
      </c>
      <c r="L19" s="161">
        <v>106.5</v>
      </c>
      <c r="M19" s="161">
        <v>93.1</v>
      </c>
      <c r="N19" s="161">
        <v>91.5</v>
      </c>
      <c r="O19" s="161">
        <v>92.5</v>
      </c>
      <c r="P19" s="161">
        <v>97.4</v>
      </c>
      <c r="Q19" s="161">
        <v>97.5</v>
      </c>
      <c r="R19" s="161">
        <v>99.5</v>
      </c>
      <c r="S19" s="161">
        <v>99.8</v>
      </c>
    </row>
    <row r="20" spans="1:19" ht="13.5" customHeight="1">
      <c r="A20" s="324"/>
      <c r="B20" s="324" t="s">
        <v>391</v>
      </c>
      <c r="C20" s="325"/>
      <c r="D20" s="387">
        <v>98.4</v>
      </c>
      <c r="E20" s="161">
        <v>109.5</v>
      </c>
      <c r="F20" s="161">
        <v>100.1</v>
      </c>
      <c r="G20" s="161">
        <v>94.7</v>
      </c>
      <c r="H20" s="161">
        <v>88.2</v>
      </c>
      <c r="I20" s="161">
        <v>106.1</v>
      </c>
      <c r="J20" s="161">
        <v>93.6</v>
      </c>
      <c r="K20" s="161">
        <v>92.7</v>
      </c>
      <c r="L20" s="161">
        <v>104.4</v>
      </c>
      <c r="M20" s="161">
        <v>91.9</v>
      </c>
      <c r="N20" s="161">
        <v>91.8</v>
      </c>
      <c r="O20" s="161">
        <v>90.6</v>
      </c>
      <c r="P20" s="161">
        <v>98.1</v>
      </c>
      <c r="Q20" s="161">
        <v>97.7</v>
      </c>
      <c r="R20" s="161">
        <v>99.9</v>
      </c>
      <c r="S20" s="161">
        <v>98.3</v>
      </c>
    </row>
    <row r="21" spans="1:19" ht="13.5" customHeight="1">
      <c r="A21" s="324"/>
      <c r="B21" s="324" t="s">
        <v>423</v>
      </c>
      <c r="C21" s="325"/>
      <c r="D21" s="387">
        <v>98.7</v>
      </c>
      <c r="E21" s="161">
        <v>109</v>
      </c>
      <c r="F21" s="161">
        <v>100.4</v>
      </c>
      <c r="G21" s="161">
        <v>92.6</v>
      </c>
      <c r="H21" s="161">
        <v>89.2</v>
      </c>
      <c r="I21" s="161">
        <v>107.4</v>
      </c>
      <c r="J21" s="161">
        <v>93.3</v>
      </c>
      <c r="K21" s="161">
        <v>94.5</v>
      </c>
      <c r="L21" s="161">
        <v>103.7</v>
      </c>
      <c r="M21" s="161">
        <v>92.2</v>
      </c>
      <c r="N21" s="161">
        <v>93.5</v>
      </c>
      <c r="O21" s="161">
        <v>93.2</v>
      </c>
      <c r="P21" s="161">
        <v>99.2</v>
      </c>
      <c r="Q21" s="161">
        <v>98</v>
      </c>
      <c r="R21" s="161">
        <v>97.9</v>
      </c>
      <c r="S21" s="161">
        <v>98.3</v>
      </c>
    </row>
    <row r="22" spans="1:19" ht="13.5" customHeight="1">
      <c r="A22" s="324"/>
      <c r="B22" s="324" t="s">
        <v>448</v>
      </c>
      <c r="C22" s="325"/>
      <c r="D22" s="387">
        <v>100.1</v>
      </c>
      <c r="E22" s="161">
        <v>107.6</v>
      </c>
      <c r="F22" s="161">
        <v>102.6</v>
      </c>
      <c r="G22" s="161">
        <v>93</v>
      </c>
      <c r="H22" s="161">
        <v>86.3</v>
      </c>
      <c r="I22" s="161">
        <v>110.4</v>
      </c>
      <c r="J22" s="161">
        <v>95</v>
      </c>
      <c r="K22" s="161">
        <v>95.1</v>
      </c>
      <c r="L22" s="161">
        <v>103.7</v>
      </c>
      <c r="M22" s="161">
        <v>92.4</v>
      </c>
      <c r="N22" s="161">
        <v>97.3</v>
      </c>
      <c r="O22" s="161">
        <v>93.6</v>
      </c>
      <c r="P22" s="161">
        <v>98.9</v>
      </c>
      <c r="Q22" s="161">
        <v>98.2</v>
      </c>
      <c r="R22" s="161">
        <v>99.2</v>
      </c>
      <c r="S22" s="161">
        <v>101.7</v>
      </c>
    </row>
    <row r="23" spans="1:19" ht="13.5" customHeight="1">
      <c r="A23" s="324" t="s">
        <v>691</v>
      </c>
      <c r="B23" s="324" t="s">
        <v>424</v>
      </c>
      <c r="C23" s="325" t="s">
        <v>99</v>
      </c>
      <c r="D23" s="387">
        <v>98.3</v>
      </c>
      <c r="E23" s="161">
        <v>108.3</v>
      </c>
      <c r="F23" s="161">
        <v>98.6</v>
      </c>
      <c r="G23" s="161">
        <v>92.5</v>
      </c>
      <c r="H23" s="161">
        <v>87.5</v>
      </c>
      <c r="I23" s="161">
        <v>107.4</v>
      </c>
      <c r="J23" s="161">
        <v>92.4</v>
      </c>
      <c r="K23" s="161">
        <v>96.1</v>
      </c>
      <c r="L23" s="161">
        <v>97</v>
      </c>
      <c r="M23" s="161">
        <v>98.8</v>
      </c>
      <c r="N23" s="161">
        <v>99.8</v>
      </c>
      <c r="O23" s="161">
        <v>95.1</v>
      </c>
      <c r="P23" s="161">
        <v>101</v>
      </c>
      <c r="Q23" s="161">
        <v>95.1</v>
      </c>
      <c r="R23" s="161">
        <v>99.1</v>
      </c>
      <c r="S23" s="161">
        <v>98.7</v>
      </c>
    </row>
    <row r="24" spans="1:46" ht="13.5" customHeight="1">
      <c r="A24" s="324"/>
      <c r="B24" s="324" t="s">
        <v>415</v>
      </c>
      <c r="C24" s="325"/>
      <c r="D24" s="387">
        <v>98.8</v>
      </c>
      <c r="E24" s="161">
        <v>112</v>
      </c>
      <c r="F24" s="161">
        <v>100.5</v>
      </c>
      <c r="G24" s="161">
        <v>93.1</v>
      </c>
      <c r="H24" s="161">
        <v>83.6</v>
      </c>
      <c r="I24" s="161">
        <v>106.5</v>
      </c>
      <c r="J24" s="161">
        <v>92.1</v>
      </c>
      <c r="K24" s="161">
        <v>94.1</v>
      </c>
      <c r="L24" s="161">
        <v>99.1</v>
      </c>
      <c r="M24" s="161">
        <v>99.7</v>
      </c>
      <c r="N24" s="161">
        <v>94.7</v>
      </c>
      <c r="O24" s="161">
        <v>91.2</v>
      </c>
      <c r="P24" s="161">
        <v>100.7</v>
      </c>
      <c r="Q24" s="161">
        <v>96.8</v>
      </c>
      <c r="R24" s="161">
        <v>98.7</v>
      </c>
      <c r="S24" s="161">
        <v>98.8</v>
      </c>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row>
    <row r="25" spans="1:46" ht="13.5" customHeight="1">
      <c r="A25" s="324"/>
      <c r="B25" s="324" t="s">
        <v>416</v>
      </c>
      <c r="C25" s="325"/>
      <c r="D25" s="387">
        <v>98.9</v>
      </c>
      <c r="E25" s="161">
        <v>109.4</v>
      </c>
      <c r="F25" s="161">
        <v>100.6</v>
      </c>
      <c r="G25" s="161">
        <v>92.8</v>
      </c>
      <c r="H25" s="161">
        <v>90.3</v>
      </c>
      <c r="I25" s="161">
        <v>106.2</v>
      </c>
      <c r="J25" s="161">
        <v>91</v>
      </c>
      <c r="K25" s="161">
        <v>97.3</v>
      </c>
      <c r="L25" s="161">
        <v>98.8</v>
      </c>
      <c r="M25" s="161">
        <v>98.3</v>
      </c>
      <c r="N25" s="161">
        <v>97</v>
      </c>
      <c r="O25" s="161">
        <v>91.8</v>
      </c>
      <c r="P25" s="161">
        <v>100.7</v>
      </c>
      <c r="Q25" s="161">
        <v>96.1</v>
      </c>
      <c r="R25" s="161">
        <v>98.4</v>
      </c>
      <c r="S25" s="161">
        <v>98.5</v>
      </c>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row>
    <row r="26" spans="1:46" ht="13.5" customHeight="1">
      <c r="A26" s="170"/>
      <c r="B26" s="336" t="s">
        <v>370</v>
      </c>
      <c r="C26" s="171"/>
      <c r="D26" s="172">
        <v>100.5</v>
      </c>
      <c r="E26" s="173">
        <v>110.1</v>
      </c>
      <c r="F26" s="173">
        <v>102.6</v>
      </c>
      <c r="G26" s="173">
        <v>94.9</v>
      </c>
      <c r="H26" s="173">
        <v>88.2</v>
      </c>
      <c r="I26" s="173">
        <v>109.4</v>
      </c>
      <c r="J26" s="173">
        <v>94</v>
      </c>
      <c r="K26" s="173">
        <v>99</v>
      </c>
      <c r="L26" s="173">
        <v>100.3</v>
      </c>
      <c r="M26" s="173">
        <v>96.6</v>
      </c>
      <c r="N26" s="173">
        <v>98.9</v>
      </c>
      <c r="O26" s="173">
        <v>97.2</v>
      </c>
      <c r="P26" s="173">
        <v>100</v>
      </c>
      <c r="Q26" s="173">
        <v>96.2</v>
      </c>
      <c r="R26" s="173">
        <v>102.5</v>
      </c>
      <c r="S26" s="173">
        <v>98.9</v>
      </c>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row>
    <row r="27" spans="1:19" ht="17.25" customHeight="1">
      <c r="A27" s="164"/>
      <c r="B27" s="164"/>
      <c r="C27" s="164"/>
      <c r="D27" s="652" t="s">
        <v>53</v>
      </c>
      <c r="E27" s="652"/>
      <c r="F27" s="652"/>
      <c r="G27" s="652"/>
      <c r="H27" s="652"/>
      <c r="I27" s="652"/>
      <c r="J27" s="652"/>
      <c r="K27" s="652"/>
      <c r="L27" s="652"/>
      <c r="M27" s="652"/>
      <c r="N27" s="652"/>
      <c r="O27" s="652"/>
      <c r="P27" s="652"/>
      <c r="Q27" s="652"/>
      <c r="R27" s="652"/>
      <c r="S27" s="652"/>
    </row>
    <row r="28" spans="1:19" ht="13.5" customHeight="1">
      <c r="A28" s="319" t="s">
        <v>413</v>
      </c>
      <c r="B28" s="319" t="s">
        <v>452</v>
      </c>
      <c r="C28" s="320" t="s">
        <v>414</v>
      </c>
      <c r="D28" s="321">
        <v>-2.4</v>
      </c>
      <c r="E28" s="322">
        <v>-3.7</v>
      </c>
      <c r="F28" s="322">
        <v>-0.3</v>
      </c>
      <c r="G28" s="322">
        <v>6</v>
      </c>
      <c r="H28" s="322">
        <v>-9</v>
      </c>
      <c r="I28" s="322">
        <v>-2.8</v>
      </c>
      <c r="J28" s="322">
        <v>-1.3</v>
      </c>
      <c r="K28" s="322">
        <v>-3.8</v>
      </c>
      <c r="L28" s="323">
        <v>-19.3</v>
      </c>
      <c r="M28" s="323">
        <v>5.2</v>
      </c>
      <c r="N28" s="323">
        <v>-14.9</v>
      </c>
      <c r="O28" s="323">
        <v>-0.3</v>
      </c>
      <c r="P28" s="322">
        <v>-13.7</v>
      </c>
      <c r="Q28" s="322">
        <v>-3</v>
      </c>
      <c r="R28" s="322">
        <v>-1.6</v>
      </c>
      <c r="S28" s="323">
        <v>9.5</v>
      </c>
    </row>
    <row r="29" spans="1:19" ht="13.5" customHeight="1">
      <c r="A29" s="324"/>
      <c r="B29" s="324" t="s">
        <v>95</v>
      </c>
      <c r="C29" s="325"/>
      <c r="D29" s="326">
        <v>1.2</v>
      </c>
      <c r="E29" s="160">
        <v>6.2</v>
      </c>
      <c r="F29" s="160">
        <v>0.7</v>
      </c>
      <c r="G29" s="160">
        <v>-3.8</v>
      </c>
      <c r="H29" s="160">
        <v>1</v>
      </c>
      <c r="I29" s="160">
        <v>3.9</v>
      </c>
      <c r="J29" s="160">
        <v>-0.4</v>
      </c>
      <c r="K29" s="160">
        <v>6.9</v>
      </c>
      <c r="L29" s="327">
        <v>2.1</v>
      </c>
      <c r="M29" s="327">
        <v>-6.8</v>
      </c>
      <c r="N29" s="327">
        <v>1.9</v>
      </c>
      <c r="O29" s="327">
        <v>10.7</v>
      </c>
      <c r="P29" s="160">
        <v>1.6</v>
      </c>
      <c r="Q29" s="160">
        <v>-0.7</v>
      </c>
      <c r="R29" s="160">
        <v>-0.1</v>
      </c>
      <c r="S29" s="327">
        <v>3.6</v>
      </c>
    </row>
    <row r="30" spans="1:19" ht="13.5" customHeight="1">
      <c r="A30" s="324"/>
      <c r="B30" s="324" t="s">
        <v>97</v>
      </c>
      <c r="C30" s="325"/>
      <c r="D30" s="326">
        <v>0.4</v>
      </c>
      <c r="E30" s="160">
        <v>-0.9</v>
      </c>
      <c r="F30" s="160">
        <v>0.8</v>
      </c>
      <c r="G30" s="160">
        <v>3</v>
      </c>
      <c r="H30" s="160">
        <v>8.9</v>
      </c>
      <c r="I30" s="160">
        <v>4.1</v>
      </c>
      <c r="J30" s="160">
        <v>1.1</v>
      </c>
      <c r="K30" s="160">
        <v>1.5</v>
      </c>
      <c r="L30" s="327">
        <v>15.5</v>
      </c>
      <c r="M30" s="327">
        <v>1.7</v>
      </c>
      <c r="N30" s="327">
        <v>0.7</v>
      </c>
      <c r="O30" s="327">
        <v>-1.9</v>
      </c>
      <c r="P30" s="160">
        <v>4.3</v>
      </c>
      <c r="Q30" s="160">
        <v>-5</v>
      </c>
      <c r="R30" s="160">
        <v>1.7</v>
      </c>
      <c r="S30" s="327">
        <v>-4.4</v>
      </c>
    </row>
    <row r="31" spans="1:19" ht="13.5" customHeight="1">
      <c r="A31" s="324"/>
      <c r="B31" s="324" t="s">
        <v>98</v>
      </c>
      <c r="C31" s="325"/>
      <c r="D31" s="326">
        <v>-1.9</v>
      </c>
      <c r="E31" s="160">
        <v>-2.4</v>
      </c>
      <c r="F31" s="160">
        <v>-0.7</v>
      </c>
      <c r="G31" s="160">
        <v>-7</v>
      </c>
      <c r="H31" s="160">
        <v>8.4</v>
      </c>
      <c r="I31" s="160">
        <v>-4.8</v>
      </c>
      <c r="J31" s="160">
        <v>-1.7</v>
      </c>
      <c r="K31" s="160">
        <v>-4.5</v>
      </c>
      <c r="L31" s="327">
        <v>2.2</v>
      </c>
      <c r="M31" s="327">
        <v>-2.2</v>
      </c>
      <c r="N31" s="327">
        <v>0.1</v>
      </c>
      <c r="O31" s="327">
        <v>-11.8</v>
      </c>
      <c r="P31" s="160">
        <v>-13.7</v>
      </c>
      <c r="Q31" s="160">
        <v>1.6</v>
      </c>
      <c r="R31" s="160">
        <v>-1.6</v>
      </c>
      <c r="S31" s="327">
        <v>-0.9</v>
      </c>
    </row>
    <row r="32" spans="1:19" ht="13.5" customHeight="1">
      <c r="A32" s="324"/>
      <c r="B32" s="324" t="s">
        <v>689</v>
      </c>
      <c r="C32" s="325"/>
      <c r="D32" s="326">
        <v>0.2</v>
      </c>
      <c r="E32" s="160">
        <v>-8.1</v>
      </c>
      <c r="F32" s="160">
        <v>0.9</v>
      </c>
      <c r="G32" s="160">
        <v>-5.7</v>
      </c>
      <c r="H32" s="160">
        <v>7.3</v>
      </c>
      <c r="I32" s="160">
        <v>-2.1</v>
      </c>
      <c r="J32" s="160">
        <v>2.4</v>
      </c>
      <c r="K32" s="160">
        <v>-5</v>
      </c>
      <c r="L32" s="327">
        <v>-5.8</v>
      </c>
      <c r="M32" s="327">
        <v>-5.1</v>
      </c>
      <c r="N32" s="327">
        <v>10.9</v>
      </c>
      <c r="O32" s="327">
        <v>1.2</v>
      </c>
      <c r="P32" s="160">
        <v>12</v>
      </c>
      <c r="Q32" s="160">
        <v>-0.6</v>
      </c>
      <c r="R32" s="160">
        <v>-1.7</v>
      </c>
      <c r="S32" s="327">
        <v>-0.8</v>
      </c>
    </row>
    <row r="33" spans="1:19" ht="13.5" customHeight="1">
      <c r="A33" s="229"/>
      <c r="B33" s="170" t="s">
        <v>692</v>
      </c>
      <c r="C33" s="230"/>
      <c r="D33" s="174">
        <v>-1</v>
      </c>
      <c r="E33" s="175">
        <v>5.1</v>
      </c>
      <c r="F33" s="175">
        <v>-0.1</v>
      </c>
      <c r="G33" s="175">
        <v>-6.4</v>
      </c>
      <c r="H33" s="175">
        <v>-7.3</v>
      </c>
      <c r="I33" s="175">
        <v>5.9</v>
      </c>
      <c r="J33" s="175">
        <v>-4.2</v>
      </c>
      <c r="K33" s="175">
        <v>-7.3</v>
      </c>
      <c r="L33" s="175">
        <v>1.7</v>
      </c>
      <c r="M33" s="175">
        <v>-5.2</v>
      </c>
      <c r="N33" s="175">
        <v>-4.7</v>
      </c>
      <c r="O33" s="175">
        <v>-6.4</v>
      </c>
      <c r="P33" s="175">
        <v>-0.3</v>
      </c>
      <c r="Q33" s="175">
        <v>-0.4</v>
      </c>
      <c r="R33" s="175">
        <v>-1.9</v>
      </c>
      <c r="S33" s="175">
        <v>-0.1</v>
      </c>
    </row>
    <row r="34" spans="1:19" ht="13.5" customHeight="1">
      <c r="A34" s="324"/>
      <c r="B34" s="324" t="s">
        <v>417</v>
      </c>
      <c r="C34" s="325"/>
      <c r="D34" s="385">
        <v>-1.4</v>
      </c>
      <c r="E34" s="386">
        <v>5</v>
      </c>
      <c r="F34" s="386">
        <v>0.5</v>
      </c>
      <c r="G34" s="386">
        <v>-4.1</v>
      </c>
      <c r="H34" s="386">
        <v>-1.6</v>
      </c>
      <c r="I34" s="386">
        <v>8.6</v>
      </c>
      <c r="J34" s="386">
        <v>-6.6</v>
      </c>
      <c r="K34" s="386">
        <v>-9.7</v>
      </c>
      <c r="L34" s="386">
        <v>-2.3</v>
      </c>
      <c r="M34" s="386">
        <v>-4.8</v>
      </c>
      <c r="N34" s="386">
        <v>-4.7</v>
      </c>
      <c r="O34" s="386">
        <v>-8.2</v>
      </c>
      <c r="P34" s="386">
        <v>1</v>
      </c>
      <c r="Q34" s="386">
        <v>0.9</v>
      </c>
      <c r="R34" s="386">
        <v>-2.8</v>
      </c>
      <c r="S34" s="386">
        <v>-6</v>
      </c>
    </row>
    <row r="35" spans="1:19" ht="13.5" customHeight="1">
      <c r="A35" s="324"/>
      <c r="B35" s="324" t="s">
        <v>418</v>
      </c>
      <c r="C35" s="325"/>
      <c r="D35" s="387">
        <v>-1.3</v>
      </c>
      <c r="E35" s="161">
        <v>3.1</v>
      </c>
      <c r="F35" s="161">
        <v>0.1</v>
      </c>
      <c r="G35" s="161">
        <v>-12.9</v>
      </c>
      <c r="H35" s="161">
        <v>-3.2</v>
      </c>
      <c r="I35" s="161">
        <v>6.4</v>
      </c>
      <c r="J35" s="161">
        <v>-3.4</v>
      </c>
      <c r="K35" s="161">
        <v>-9.4</v>
      </c>
      <c r="L35" s="161">
        <v>-0.2</v>
      </c>
      <c r="M35" s="161">
        <v>-5.8</v>
      </c>
      <c r="N35" s="161">
        <v>-2.2</v>
      </c>
      <c r="O35" s="161">
        <v>-7.6</v>
      </c>
      <c r="P35" s="161">
        <v>4.8</v>
      </c>
      <c r="Q35" s="161">
        <v>-3.4</v>
      </c>
      <c r="R35" s="161">
        <v>-3.2</v>
      </c>
      <c r="S35" s="161">
        <v>-4.7</v>
      </c>
    </row>
    <row r="36" spans="1:19" ht="13.5" customHeight="1">
      <c r="A36" s="324"/>
      <c r="B36" s="324" t="s">
        <v>419</v>
      </c>
      <c r="C36" s="325"/>
      <c r="D36" s="387">
        <v>-0.9</v>
      </c>
      <c r="E36" s="161">
        <v>0.1</v>
      </c>
      <c r="F36" s="161">
        <v>0.7</v>
      </c>
      <c r="G36" s="161">
        <v>-6.7</v>
      </c>
      <c r="H36" s="161">
        <v>-0.7</v>
      </c>
      <c r="I36" s="161">
        <v>4.7</v>
      </c>
      <c r="J36" s="161">
        <v>-2.6</v>
      </c>
      <c r="K36" s="161">
        <v>-12.6</v>
      </c>
      <c r="L36" s="161">
        <v>-3.3</v>
      </c>
      <c r="M36" s="161">
        <v>-4.4</v>
      </c>
      <c r="N36" s="161">
        <v>-2.1</v>
      </c>
      <c r="O36" s="161">
        <v>-8.6</v>
      </c>
      <c r="P36" s="161">
        <v>4.1</v>
      </c>
      <c r="Q36" s="161">
        <v>-2.9</v>
      </c>
      <c r="R36" s="161">
        <v>1.2</v>
      </c>
      <c r="S36" s="161">
        <v>4.2</v>
      </c>
    </row>
    <row r="37" spans="1:19" ht="13.5" customHeight="1">
      <c r="A37" s="324"/>
      <c r="B37" s="324" t="s">
        <v>420</v>
      </c>
      <c r="C37" s="325"/>
      <c r="D37" s="387">
        <v>-0.1</v>
      </c>
      <c r="E37" s="161">
        <v>4.3</v>
      </c>
      <c r="F37" s="161">
        <v>0.7</v>
      </c>
      <c r="G37" s="161">
        <v>-5.3</v>
      </c>
      <c r="H37" s="161">
        <v>-8.9</v>
      </c>
      <c r="I37" s="161">
        <v>5.9</v>
      </c>
      <c r="J37" s="161">
        <v>-3.1</v>
      </c>
      <c r="K37" s="161">
        <v>-1.6</v>
      </c>
      <c r="L37" s="161">
        <v>3.9</v>
      </c>
      <c r="M37" s="161">
        <v>-3.5</v>
      </c>
      <c r="N37" s="161">
        <v>-7.3</v>
      </c>
      <c r="O37" s="161">
        <v>0.9</v>
      </c>
      <c r="P37" s="161">
        <v>-2.2</v>
      </c>
      <c r="Q37" s="161">
        <v>0.7</v>
      </c>
      <c r="R37" s="161">
        <v>0.5</v>
      </c>
      <c r="S37" s="161">
        <v>0.6</v>
      </c>
    </row>
    <row r="38" spans="1:19" ht="13.5" customHeight="1">
      <c r="A38" s="324"/>
      <c r="B38" s="324" t="s">
        <v>421</v>
      </c>
      <c r="C38" s="325"/>
      <c r="D38" s="387">
        <v>-0.9</v>
      </c>
      <c r="E38" s="161">
        <v>5.4</v>
      </c>
      <c r="F38" s="161">
        <v>-1.1</v>
      </c>
      <c r="G38" s="161">
        <v>-3.8</v>
      </c>
      <c r="H38" s="161">
        <v>-10.5</v>
      </c>
      <c r="I38" s="161">
        <v>3.5</v>
      </c>
      <c r="J38" s="161">
        <v>-1.3</v>
      </c>
      <c r="K38" s="161">
        <v>-5.6</v>
      </c>
      <c r="L38" s="161">
        <v>3.1</v>
      </c>
      <c r="M38" s="161">
        <v>-6.4</v>
      </c>
      <c r="N38" s="161">
        <v>-11.9</v>
      </c>
      <c r="O38" s="161">
        <v>0.5</v>
      </c>
      <c r="P38" s="161">
        <v>-1</v>
      </c>
      <c r="Q38" s="161">
        <v>0.2</v>
      </c>
      <c r="R38" s="161">
        <v>-0.5</v>
      </c>
      <c r="S38" s="161">
        <v>3</v>
      </c>
    </row>
    <row r="39" spans="1:19" ht="13.5" customHeight="1">
      <c r="A39" s="324"/>
      <c r="B39" s="324" t="s">
        <v>422</v>
      </c>
      <c r="C39" s="325"/>
      <c r="D39" s="387">
        <v>-0.3</v>
      </c>
      <c r="E39" s="161">
        <v>6.8</v>
      </c>
      <c r="F39" s="161">
        <v>0</v>
      </c>
      <c r="G39" s="161">
        <v>-5.6</v>
      </c>
      <c r="H39" s="161">
        <v>-9.8</v>
      </c>
      <c r="I39" s="161">
        <v>7.8</v>
      </c>
      <c r="J39" s="161">
        <v>-2.5</v>
      </c>
      <c r="K39" s="161">
        <v>-3.7</v>
      </c>
      <c r="L39" s="161">
        <v>7.8</v>
      </c>
      <c r="M39" s="161">
        <v>-5.8</v>
      </c>
      <c r="N39" s="161">
        <v>-10.2</v>
      </c>
      <c r="O39" s="161">
        <v>-3.7</v>
      </c>
      <c r="P39" s="161">
        <v>-6</v>
      </c>
      <c r="Q39" s="161">
        <v>-0.6</v>
      </c>
      <c r="R39" s="161">
        <v>-1.8</v>
      </c>
      <c r="S39" s="161">
        <v>5.5</v>
      </c>
    </row>
    <row r="40" spans="1:19" ht="13.5" customHeight="1">
      <c r="A40" s="324"/>
      <c r="B40" s="324" t="s">
        <v>391</v>
      </c>
      <c r="C40" s="325"/>
      <c r="D40" s="387">
        <v>-0.4</v>
      </c>
      <c r="E40" s="161">
        <v>9.9</v>
      </c>
      <c r="F40" s="161">
        <v>-0.8</v>
      </c>
      <c r="G40" s="161">
        <v>-6.9</v>
      </c>
      <c r="H40" s="161">
        <v>-12.6</v>
      </c>
      <c r="I40" s="161">
        <v>5.1</v>
      </c>
      <c r="J40" s="161">
        <v>-1.7</v>
      </c>
      <c r="K40" s="161">
        <v>-6.1</v>
      </c>
      <c r="L40" s="161">
        <v>4.4</v>
      </c>
      <c r="M40" s="161">
        <v>-6.2</v>
      </c>
      <c r="N40" s="161">
        <v>-6</v>
      </c>
      <c r="O40" s="161">
        <v>-3.7</v>
      </c>
      <c r="P40" s="161">
        <v>-3.4</v>
      </c>
      <c r="Q40" s="161">
        <v>1</v>
      </c>
      <c r="R40" s="161">
        <v>2.4</v>
      </c>
      <c r="S40" s="161">
        <v>0.6</v>
      </c>
    </row>
    <row r="41" spans="1:19" ht="13.5" customHeight="1">
      <c r="A41" s="324"/>
      <c r="B41" s="324" t="s">
        <v>423</v>
      </c>
      <c r="C41" s="325"/>
      <c r="D41" s="387">
        <v>-0.4</v>
      </c>
      <c r="E41" s="161">
        <v>4.5</v>
      </c>
      <c r="F41" s="161">
        <v>-1.1</v>
      </c>
      <c r="G41" s="161">
        <v>-7.7</v>
      </c>
      <c r="H41" s="161">
        <v>-10.9</v>
      </c>
      <c r="I41" s="161">
        <v>4.3</v>
      </c>
      <c r="J41" s="161">
        <v>-4.2</v>
      </c>
      <c r="K41" s="161">
        <v>-4.2</v>
      </c>
      <c r="L41" s="161">
        <v>5.3</v>
      </c>
      <c r="M41" s="161">
        <v>-5</v>
      </c>
      <c r="N41" s="161">
        <v>-1.9</v>
      </c>
      <c r="O41" s="161">
        <v>-4.1</v>
      </c>
      <c r="P41" s="161">
        <v>1.3</v>
      </c>
      <c r="Q41" s="161">
        <v>2</v>
      </c>
      <c r="R41" s="161">
        <v>0.6</v>
      </c>
      <c r="S41" s="161">
        <v>1.6</v>
      </c>
    </row>
    <row r="42" spans="1:19" ht="13.5" customHeight="1">
      <c r="A42" s="324"/>
      <c r="B42" s="324" t="s">
        <v>448</v>
      </c>
      <c r="C42" s="325"/>
      <c r="D42" s="387">
        <v>0.4</v>
      </c>
      <c r="E42" s="161">
        <v>6.3</v>
      </c>
      <c r="F42" s="161">
        <v>1.5</v>
      </c>
      <c r="G42" s="161">
        <v>-9</v>
      </c>
      <c r="H42" s="161">
        <v>-14.6</v>
      </c>
      <c r="I42" s="161">
        <v>6.3</v>
      </c>
      <c r="J42" s="161">
        <v>-1.7</v>
      </c>
      <c r="K42" s="161">
        <v>-5.2</v>
      </c>
      <c r="L42" s="161">
        <v>7</v>
      </c>
      <c r="M42" s="161">
        <v>-7.6</v>
      </c>
      <c r="N42" s="161">
        <v>-1.3</v>
      </c>
      <c r="O42" s="161">
        <v>-3.3</v>
      </c>
      <c r="P42" s="161">
        <v>-4.9</v>
      </c>
      <c r="Q42" s="161">
        <v>-0.4</v>
      </c>
      <c r="R42" s="161">
        <v>0.9</v>
      </c>
      <c r="S42" s="161">
        <v>4.8</v>
      </c>
    </row>
    <row r="43" spans="1:19" ht="13.5" customHeight="1">
      <c r="A43" s="324" t="s">
        <v>691</v>
      </c>
      <c r="B43" s="324" t="s">
        <v>424</v>
      </c>
      <c r="C43" s="325" t="s">
        <v>99</v>
      </c>
      <c r="D43" s="387">
        <v>0.4</v>
      </c>
      <c r="E43" s="161">
        <v>7.9</v>
      </c>
      <c r="F43" s="161">
        <v>1.3</v>
      </c>
      <c r="G43" s="161">
        <v>-0.9</v>
      </c>
      <c r="H43" s="161">
        <v>-7.8</v>
      </c>
      <c r="I43" s="161">
        <v>2.5</v>
      </c>
      <c r="J43" s="161">
        <v>-6.3</v>
      </c>
      <c r="K43" s="161">
        <v>4.8</v>
      </c>
      <c r="L43" s="161">
        <v>-2.5</v>
      </c>
      <c r="M43" s="161">
        <v>1.8</v>
      </c>
      <c r="N43" s="161">
        <v>4.5</v>
      </c>
      <c r="O43" s="161">
        <v>4</v>
      </c>
      <c r="P43" s="161">
        <v>1.1</v>
      </c>
      <c r="Q43" s="161">
        <v>-4.1</v>
      </c>
      <c r="R43" s="161">
        <v>2</v>
      </c>
      <c r="S43" s="161">
        <v>-1.7</v>
      </c>
    </row>
    <row r="44" spans="1:19" ht="13.5" customHeight="1">
      <c r="A44" s="324"/>
      <c r="B44" s="324" t="s">
        <v>415</v>
      </c>
      <c r="C44" s="325"/>
      <c r="D44" s="387">
        <v>0.1</v>
      </c>
      <c r="E44" s="161">
        <v>7.8</v>
      </c>
      <c r="F44" s="161">
        <v>0.4</v>
      </c>
      <c r="G44" s="161">
        <v>0</v>
      </c>
      <c r="H44" s="161">
        <v>-11.3</v>
      </c>
      <c r="I44" s="161">
        <v>1.1</v>
      </c>
      <c r="J44" s="161">
        <v>-4.3</v>
      </c>
      <c r="K44" s="161">
        <v>5.7</v>
      </c>
      <c r="L44" s="161">
        <v>-0.9</v>
      </c>
      <c r="M44" s="161">
        <v>1</v>
      </c>
      <c r="N44" s="161">
        <v>1</v>
      </c>
      <c r="O44" s="161">
        <v>1.4</v>
      </c>
      <c r="P44" s="161">
        <v>-0.8</v>
      </c>
      <c r="Q44" s="161">
        <v>-3.1</v>
      </c>
      <c r="R44" s="161">
        <v>0.5</v>
      </c>
      <c r="S44" s="161">
        <v>-0.2</v>
      </c>
    </row>
    <row r="45" spans="1:19" ht="13.5" customHeight="1">
      <c r="A45" s="324"/>
      <c r="B45" s="324" t="s">
        <v>416</v>
      </c>
      <c r="C45" s="325"/>
      <c r="D45" s="387">
        <v>0.3</v>
      </c>
      <c r="E45" s="161">
        <v>5.7</v>
      </c>
      <c r="F45" s="161">
        <v>1</v>
      </c>
      <c r="G45" s="161">
        <v>0.4</v>
      </c>
      <c r="H45" s="161">
        <v>-5.4</v>
      </c>
      <c r="I45" s="161">
        <v>1.8</v>
      </c>
      <c r="J45" s="161">
        <v>-3.2</v>
      </c>
      <c r="K45" s="161">
        <v>6.3</v>
      </c>
      <c r="L45" s="161">
        <v>-1</v>
      </c>
      <c r="M45" s="161">
        <v>2.2</v>
      </c>
      <c r="N45" s="161">
        <v>0</v>
      </c>
      <c r="O45" s="161">
        <v>-1.9</v>
      </c>
      <c r="P45" s="161">
        <v>-1.2</v>
      </c>
      <c r="Q45" s="161">
        <v>-4.1</v>
      </c>
      <c r="R45" s="161">
        <v>1.4</v>
      </c>
      <c r="S45" s="161">
        <v>-1.4</v>
      </c>
    </row>
    <row r="46" spans="1:19" ht="13.5" customHeight="1">
      <c r="A46" s="170"/>
      <c r="B46" s="336" t="s">
        <v>370</v>
      </c>
      <c r="C46" s="171"/>
      <c r="D46" s="172">
        <v>-0.9</v>
      </c>
      <c r="E46" s="173">
        <v>5.1</v>
      </c>
      <c r="F46" s="173">
        <v>0.4</v>
      </c>
      <c r="G46" s="173">
        <v>-1.8</v>
      </c>
      <c r="H46" s="173">
        <v>-11.6</v>
      </c>
      <c r="I46" s="173">
        <v>-0.4</v>
      </c>
      <c r="J46" s="173">
        <v>-4.3</v>
      </c>
      <c r="K46" s="173">
        <v>4.2</v>
      </c>
      <c r="L46" s="173">
        <v>1.4</v>
      </c>
      <c r="M46" s="173">
        <v>-1.4</v>
      </c>
      <c r="N46" s="173">
        <v>0.4</v>
      </c>
      <c r="O46" s="173">
        <v>-0.4</v>
      </c>
      <c r="P46" s="173">
        <v>-2.3</v>
      </c>
      <c r="Q46" s="173">
        <v>-6.3</v>
      </c>
      <c r="R46" s="173">
        <v>7.1</v>
      </c>
      <c r="S46" s="173">
        <v>-3</v>
      </c>
    </row>
    <row r="47" spans="1:35" ht="27" customHeight="1">
      <c r="A47" s="654" t="s">
        <v>272</v>
      </c>
      <c r="B47" s="654"/>
      <c r="C47" s="655"/>
      <c r="D47" s="176">
        <v>1.6</v>
      </c>
      <c r="E47" s="176">
        <v>0.6</v>
      </c>
      <c r="F47" s="176">
        <v>2</v>
      </c>
      <c r="G47" s="176">
        <v>2.3</v>
      </c>
      <c r="H47" s="176">
        <v>-2.3</v>
      </c>
      <c r="I47" s="176">
        <v>3</v>
      </c>
      <c r="J47" s="176">
        <v>3.3</v>
      </c>
      <c r="K47" s="176">
        <v>1.7</v>
      </c>
      <c r="L47" s="176">
        <v>1.5</v>
      </c>
      <c r="M47" s="176">
        <v>-1.7</v>
      </c>
      <c r="N47" s="176">
        <v>2</v>
      </c>
      <c r="O47" s="176">
        <v>5.9</v>
      </c>
      <c r="P47" s="176">
        <v>-0.7</v>
      </c>
      <c r="Q47" s="176">
        <v>0.1</v>
      </c>
      <c r="R47" s="176">
        <v>4.2</v>
      </c>
      <c r="S47" s="176">
        <v>0.4</v>
      </c>
      <c r="T47" s="331"/>
      <c r="U47" s="331"/>
      <c r="V47" s="331"/>
      <c r="W47" s="331"/>
      <c r="X47" s="331"/>
      <c r="Y47" s="331"/>
      <c r="Z47" s="331"/>
      <c r="AA47" s="331"/>
      <c r="AB47" s="331"/>
      <c r="AC47" s="331"/>
      <c r="AD47" s="331"/>
      <c r="AE47" s="331"/>
      <c r="AF47" s="331"/>
      <c r="AG47" s="331"/>
      <c r="AH47" s="331"/>
      <c r="AI47" s="331"/>
    </row>
    <row r="48" spans="1:35" ht="27" customHeight="1">
      <c r="A48" s="331"/>
      <c r="B48" s="331"/>
      <c r="C48" s="331"/>
      <c r="D48" s="337"/>
      <c r="E48" s="337"/>
      <c r="F48" s="337"/>
      <c r="G48" s="337"/>
      <c r="H48" s="337"/>
      <c r="I48" s="337"/>
      <c r="J48" s="337"/>
      <c r="K48" s="337"/>
      <c r="L48" s="337"/>
      <c r="M48" s="337"/>
      <c r="N48" s="337"/>
      <c r="O48" s="337"/>
      <c r="P48" s="337"/>
      <c r="Q48" s="337"/>
      <c r="R48" s="337"/>
      <c r="S48" s="337"/>
      <c r="T48" s="331"/>
      <c r="U48" s="331"/>
      <c r="V48" s="331"/>
      <c r="W48" s="331"/>
      <c r="X48" s="331"/>
      <c r="Y48" s="331"/>
      <c r="Z48" s="331"/>
      <c r="AA48" s="331"/>
      <c r="AB48" s="331"/>
      <c r="AC48" s="331"/>
      <c r="AD48" s="331"/>
      <c r="AE48" s="331"/>
      <c r="AF48" s="331"/>
      <c r="AG48" s="331"/>
      <c r="AH48" s="331"/>
      <c r="AI48" s="331"/>
    </row>
    <row r="49" spans="1:19" ht="17.25">
      <c r="A49" s="158" t="s">
        <v>224</v>
      </c>
      <c r="B49" s="333"/>
      <c r="C49" s="333"/>
      <c r="D49" s="330"/>
      <c r="E49" s="330"/>
      <c r="F49" s="330"/>
      <c r="G49" s="330"/>
      <c r="H49" s="670"/>
      <c r="I49" s="670"/>
      <c r="J49" s="670"/>
      <c r="K49" s="670"/>
      <c r="L49" s="670"/>
      <c r="M49" s="670"/>
      <c r="N49" s="670"/>
      <c r="O49" s="670"/>
      <c r="P49" s="330"/>
      <c r="Q49" s="330"/>
      <c r="R49" s="330"/>
      <c r="S49" s="152" t="s">
        <v>688</v>
      </c>
    </row>
    <row r="50" spans="1:19" ht="13.5">
      <c r="A50" s="656" t="s">
        <v>379</v>
      </c>
      <c r="B50" s="656"/>
      <c r="C50" s="657"/>
      <c r="D50" s="143" t="s">
        <v>13</v>
      </c>
      <c r="E50" s="143" t="s">
        <v>14</v>
      </c>
      <c r="F50" s="143" t="s">
        <v>15</v>
      </c>
      <c r="G50" s="143" t="s">
        <v>16</v>
      </c>
      <c r="H50" s="143" t="s">
        <v>17</v>
      </c>
      <c r="I50" s="143" t="s">
        <v>18</v>
      </c>
      <c r="J50" s="143" t="s">
        <v>19</v>
      </c>
      <c r="K50" s="143" t="s">
        <v>20</v>
      </c>
      <c r="L50" s="143" t="s">
        <v>21</v>
      </c>
      <c r="M50" s="143" t="s">
        <v>22</v>
      </c>
      <c r="N50" s="143" t="s">
        <v>459</v>
      </c>
      <c r="O50" s="143" t="s">
        <v>24</v>
      </c>
      <c r="P50" s="143" t="s">
        <v>25</v>
      </c>
      <c r="Q50" s="143" t="s">
        <v>26</v>
      </c>
      <c r="R50" s="143" t="s">
        <v>27</v>
      </c>
      <c r="S50" s="143" t="s">
        <v>28</v>
      </c>
    </row>
    <row r="51" spans="1:19" ht="13.5">
      <c r="A51" s="658"/>
      <c r="B51" s="658"/>
      <c r="C51" s="659"/>
      <c r="D51" s="144" t="s">
        <v>392</v>
      </c>
      <c r="E51" s="144"/>
      <c r="F51" s="144"/>
      <c r="G51" s="144" t="s">
        <v>450</v>
      </c>
      <c r="H51" s="144" t="s">
        <v>393</v>
      </c>
      <c r="I51" s="144" t="s">
        <v>394</v>
      </c>
      <c r="J51" s="144" t="s">
        <v>395</v>
      </c>
      <c r="K51" s="144" t="s">
        <v>396</v>
      </c>
      <c r="L51" s="145" t="s">
        <v>397</v>
      </c>
      <c r="M51" s="146" t="s">
        <v>398</v>
      </c>
      <c r="N51" s="145" t="s">
        <v>457</v>
      </c>
      <c r="O51" s="145" t="s">
        <v>399</v>
      </c>
      <c r="P51" s="145" t="s">
        <v>400</v>
      </c>
      <c r="Q51" s="145" t="s">
        <v>401</v>
      </c>
      <c r="R51" s="145" t="s">
        <v>402</v>
      </c>
      <c r="S51" s="189" t="s">
        <v>158</v>
      </c>
    </row>
    <row r="52" spans="1:19" ht="18" customHeight="1">
      <c r="A52" s="660"/>
      <c r="B52" s="660"/>
      <c r="C52" s="661"/>
      <c r="D52" s="147" t="s">
        <v>403</v>
      </c>
      <c r="E52" s="147" t="s">
        <v>270</v>
      </c>
      <c r="F52" s="147" t="s">
        <v>271</v>
      </c>
      <c r="G52" s="147" t="s">
        <v>451</v>
      </c>
      <c r="H52" s="147" t="s">
        <v>404</v>
      </c>
      <c r="I52" s="147" t="s">
        <v>405</v>
      </c>
      <c r="J52" s="147" t="s">
        <v>406</v>
      </c>
      <c r="K52" s="147" t="s">
        <v>407</v>
      </c>
      <c r="L52" s="148" t="s">
        <v>408</v>
      </c>
      <c r="M52" s="149" t="s">
        <v>409</v>
      </c>
      <c r="N52" s="148" t="s">
        <v>458</v>
      </c>
      <c r="O52" s="148" t="s">
        <v>410</v>
      </c>
      <c r="P52" s="149" t="s">
        <v>411</v>
      </c>
      <c r="Q52" s="149" t="s">
        <v>412</v>
      </c>
      <c r="R52" s="148" t="s">
        <v>455</v>
      </c>
      <c r="S52" s="148" t="s">
        <v>159</v>
      </c>
    </row>
    <row r="53" spans="1:19" ht="15.75" customHeight="1">
      <c r="A53" s="164"/>
      <c r="B53" s="164"/>
      <c r="C53" s="164"/>
      <c r="D53" s="662" t="s">
        <v>449</v>
      </c>
      <c r="E53" s="662"/>
      <c r="F53" s="662"/>
      <c r="G53" s="662"/>
      <c r="H53" s="662"/>
      <c r="I53" s="662"/>
      <c r="J53" s="662"/>
      <c r="K53" s="662"/>
      <c r="L53" s="662"/>
      <c r="M53" s="662"/>
      <c r="N53" s="662"/>
      <c r="O53" s="662"/>
      <c r="P53" s="662"/>
      <c r="Q53" s="662"/>
      <c r="R53" s="662"/>
      <c r="S53" s="164"/>
    </row>
    <row r="54" spans="1:19" ht="13.5" customHeight="1">
      <c r="A54" s="319" t="s">
        <v>413</v>
      </c>
      <c r="B54" s="319" t="s">
        <v>452</v>
      </c>
      <c r="C54" s="320" t="s">
        <v>414</v>
      </c>
      <c r="D54" s="321">
        <v>100.7</v>
      </c>
      <c r="E54" s="322">
        <v>111.1</v>
      </c>
      <c r="F54" s="322">
        <v>97.9</v>
      </c>
      <c r="G54" s="322">
        <v>108.6</v>
      </c>
      <c r="H54" s="322">
        <v>76.3</v>
      </c>
      <c r="I54" s="322">
        <v>90.6</v>
      </c>
      <c r="J54" s="322">
        <v>102.4</v>
      </c>
      <c r="K54" s="322">
        <v>109.8</v>
      </c>
      <c r="L54" s="323">
        <v>67.9</v>
      </c>
      <c r="M54" s="323">
        <v>113.4</v>
      </c>
      <c r="N54" s="323">
        <v>98.2</v>
      </c>
      <c r="O54" s="323">
        <v>113</v>
      </c>
      <c r="P54" s="322">
        <v>101.5</v>
      </c>
      <c r="Q54" s="322">
        <v>109.5</v>
      </c>
      <c r="R54" s="322">
        <v>98.2</v>
      </c>
      <c r="S54" s="323">
        <v>97.9</v>
      </c>
    </row>
    <row r="55" spans="1:19" ht="13.5" customHeight="1">
      <c r="A55" s="324"/>
      <c r="B55" s="324" t="s">
        <v>95</v>
      </c>
      <c r="C55" s="325"/>
      <c r="D55" s="326">
        <v>100.9</v>
      </c>
      <c r="E55" s="160">
        <v>116.6</v>
      </c>
      <c r="F55" s="160">
        <v>99.2</v>
      </c>
      <c r="G55" s="160">
        <v>105.4</v>
      </c>
      <c r="H55" s="160">
        <v>78</v>
      </c>
      <c r="I55" s="160">
        <v>100.1</v>
      </c>
      <c r="J55" s="160">
        <v>102.8</v>
      </c>
      <c r="K55" s="160">
        <v>110.8</v>
      </c>
      <c r="L55" s="327">
        <v>68.6</v>
      </c>
      <c r="M55" s="327">
        <v>105.2</v>
      </c>
      <c r="N55" s="327">
        <v>95</v>
      </c>
      <c r="O55" s="327">
        <v>109.4</v>
      </c>
      <c r="P55" s="160">
        <v>94.9</v>
      </c>
      <c r="Q55" s="160">
        <v>105.5</v>
      </c>
      <c r="R55" s="160">
        <v>97.9</v>
      </c>
      <c r="S55" s="327">
        <v>97.1</v>
      </c>
    </row>
    <row r="56" spans="1:19" ht="13.5" customHeight="1">
      <c r="A56" s="324"/>
      <c r="B56" s="324" t="s">
        <v>97</v>
      </c>
      <c r="C56" s="325"/>
      <c r="D56" s="326">
        <v>100.5</v>
      </c>
      <c r="E56" s="160">
        <v>105</v>
      </c>
      <c r="F56" s="160">
        <v>99.2</v>
      </c>
      <c r="G56" s="160">
        <v>104.6</v>
      </c>
      <c r="H56" s="160">
        <v>86.8</v>
      </c>
      <c r="I56" s="160">
        <v>103.1</v>
      </c>
      <c r="J56" s="160">
        <v>101.9</v>
      </c>
      <c r="K56" s="160">
        <v>109.8</v>
      </c>
      <c r="L56" s="327">
        <v>83.4</v>
      </c>
      <c r="M56" s="327">
        <v>104.5</v>
      </c>
      <c r="N56" s="327">
        <v>96.2</v>
      </c>
      <c r="O56" s="327">
        <v>106.3</v>
      </c>
      <c r="P56" s="160">
        <v>96.8</v>
      </c>
      <c r="Q56" s="160">
        <v>101.5</v>
      </c>
      <c r="R56" s="160">
        <v>100.9</v>
      </c>
      <c r="S56" s="327">
        <v>98.8</v>
      </c>
    </row>
    <row r="57" spans="1:19" ht="13.5" customHeight="1">
      <c r="A57" s="324"/>
      <c r="B57" s="324" t="s">
        <v>98</v>
      </c>
      <c r="C57" s="325"/>
      <c r="D57" s="326">
        <v>100.4</v>
      </c>
      <c r="E57" s="160">
        <v>95.1</v>
      </c>
      <c r="F57" s="160">
        <v>98.8</v>
      </c>
      <c r="G57" s="160">
        <v>98.2</v>
      </c>
      <c r="H57" s="160">
        <v>96.2</v>
      </c>
      <c r="I57" s="160">
        <v>104.2</v>
      </c>
      <c r="J57" s="160">
        <v>101.4</v>
      </c>
      <c r="K57" s="160">
        <v>104.6</v>
      </c>
      <c r="L57" s="327">
        <v>95.8</v>
      </c>
      <c r="M57" s="327">
        <v>102.4</v>
      </c>
      <c r="N57" s="327">
        <v>101.8</v>
      </c>
      <c r="O57" s="327">
        <v>101.5</v>
      </c>
      <c r="P57" s="160">
        <v>98.7</v>
      </c>
      <c r="Q57" s="160">
        <v>101.7</v>
      </c>
      <c r="R57" s="160">
        <v>102.8</v>
      </c>
      <c r="S57" s="327">
        <v>100.8</v>
      </c>
    </row>
    <row r="58" spans="1:19" ht="13.5" customHeight="1">
      <c r="A58" s="324"/>
      <c r="B58" s="324" t="s">
        <v>689</v>
      </c>
      <c r="C58" s="325"/>
      <c r="D58" s="328">
        <v>100</v>
      </c>
      <c r="E58" s="329">
        <v>100</v>
      </c>
      <c r="F58" s="329">
        <v>100</v>
      </c>
      <c r="G58" s="329">
        <v>100</v>
      </c>
      <c r="H58" s="329">
        <v>100</v>
      </c>
      <c r="I58" s="329">
        <v>100</v>
      </c>
      <c r="J58" s="329">
        <v>100</v>
      </c>
      <c r="K58" s="329">
        <v>100</v>
      </c>
      <c r="L58" s="329">
        <v>100</v>
      </c>
      <c r="M58" s="329">
        <v>100</v>
      </c>
      <c r="N58" s="329">
        <v>100</v>
      </c>
      <c r="O58" s="329">
        <v>100</v>
      </c>
      <c r="P58" s="329">
        <v>100</v>
      </c>
      <c r="Q58" s="329">
        <v>100</v>
      </c>
      <c r="R58" s="329">
        <v>100</v>
      </c>
      <c r="S58" s="329">
        <v>100</v>
      </c>
    </row>
    <row r="59" spans="1:19" ht="13.5" customHeight="1">
      <c r="A59" s="229"/>
      <c r="B59" s="170" t="s">
        <v>692</v>
      </c>
      <c r="C59" s="171"/>
      <c r="D59" s="174">
        <v>100.3</v>
      </c>
      <c r="E59" s="175">
        <v>98.4</v>
      </c>
      <c r="F59" s="175">
        <v>100.5</v>
      </c>
      <c r="G59" s="175">
        <v>97</v>
      </c>
      <c r="H59" s="175">
        <v>100.2</v>
      </c>
      <c r="I59" s="175">
        <v>99.5</v>
      </c>
      <c r="J59" s="175">
        <v>98.8</v>
      </c>
      <c r="K59" s="175">
        <v>97.1</v>
      </c>
      <c r="L59" s="175">
        <v>101.8</v>
      </c>
      <c r="M59" s="175">
        <v>100.5</v>
      </c>
      <c r="N59" s="175">
        <v>97.5</v>
      </c>
      <c r="O59" s="175">
        <v>102.1</v>
      </c>
      <c r="P59" s="175">
        <v>106.5</v>
      </c>
      <c r="Q59" s="175">
        <v>101.2</v>
      </c>
      <c r="R59" s="175">
        <v>98.9</v>
      </c>
      <c r="S59" s="175">
        <v>99</v>
      </c>
    </row>
    <row r="60" spans="1:19" ht="13.5" customHeight="1">
      <c r="A60" s="324"/>
      <c r="B60" s="324" t="s">
        <v>417</v>
      </c>
      <c r="C60" s="325"/>
      <c r="D60" s="385">
        <v>102.6</v>
      </c>
      <c r="E60" s="386">
        <v>104.9</v>
      </c>
      <c r="F60" s="386">
        <v>102.5</v>
      </c>
      <c r="G60" s="386">
        <v>96.7</v>
      </c>
      <c r="H60" s="386">
        <v>103.8</v>
      </c>
      <c r="I60" s="386">
        <v>104.7</v>
      </c>
      <c r="J60" s="386">
        <v>101.7</v>
      </c>
      <c r="K60" s="386">
        <v>105</v>
      </c>
      <c r="L60" s="386">
        <v>100.6</v>
      </c>
      <c r="M60" s="386">
        <v>104</v>
      </c>
      <c r="N60" s="386">
        <v>100.4</v>
      </c>
      <c r="O60" s="386">
        <v>103.8</v>
      </c>
      <c r="P60" s="386">
        <v>107</v>
      </c>
      <c r="Q60" s="386">
        <v>103</v>
      </c>
      <c r="R60" s="386">
        <v>97.9</v>
      </c>
      <c r="S60" s="386">
        <v>97.9</v>
      </c>
    </row>
    <row r="61" spans="1:19" ht="13.5" customHeight="1">
      <c r="A61" s="324"/>
      <c r="B61" s="324" t="s">
        <v>418</v>
      </c>
      <c r="C61" s="325"/>
      <c r="D61" s="387">
        <v>100.1</v>
      </c>
      <c r="E61" s="161">
        <v>98.5</v>
      </c>
      <c r="F61" s="161">
        <v>98.8</v>
      </c>
      <c r="G61" s="161">
        <v>98.4</v>
      </c>
      <c r="H61" s="161">
        <v>98.7</v>
      </c>
      <c r="I61" s="161">
        <v>100.4</v>
      </c>
      <c r="J61" s="161">
        <v>102.2</v>
      </c>
      <c r="K61" s="161">
        <v>102</v>
      </c>
      <c r="L61" s="161">
        <v>103.7</v>
      </c>
      <c r="M61" s="161">
        <v>100.8</v>
      </c>
      <c r="N61" s="161">
        <v>98.6</v>
      </c>
      <c r="O61" s="161">
        <v>101.6</v>
      </c>
      <c r="P61" s="161">
        <v>105.7</v>
      </c>
      <c r="Q61" s="161">
        <v>102.3</v>
      </c>
      <c r="R61" s="161">
        <v>97.2</v>
      </c>
      <c r="S61" s="161">
        <v>95.7</v>
      </c>
    </row>
    <row r="62" spans="1:19" ht="13.5" customHeight="1">
      <c r="A62" s="324"/>
      <c r="B62" s="324" t="s">
        <v>419</v>
      </c>
      <c r="C62" s="325"/>
      <c r="D62" s="387">
        <v>101.4</v>
      </c>
      <c r="E62" s="161">
        <v>95.2</v>
      </c>
      <c r="F62" s="161">
        <v>100.8</v>
      </c>
      <c r="G62" s="161">
        <v>97.2</v>
      </c>
      <c r="H62" s="161">
        <v>100.4</v>
      </c>
      <c r="I62" s="161">
        <v>99.9</v>
      </c>
      <c r="J62" s="161">
        <v>104.3</v>
      </c>
      <c r="K62" s="161">
        <v>95.8</v>
      </c>
      <c r="L62" s="161">
        <v>101.8</v>
      </c>
      <c r="M62" s="161">
        <v>101.1</v>
      </c>
      <c r="N62" s="161">
        <v>97.7</v>
      </c>
      <c r="O62" s="161">
        <v>103.5</v>
      </c>
      <c r="P62" s="161">
        <v>107.2</v>
      </c>
      <c r="Q62" s="161">
        <v>104.2</v>
      </c>
      <c r="R62" s="161">
        <v>98.4</v>
      </c>
      <c r="S62" s="161">
        <v>101.2</v>
      </c>
    </row>
    <row r="63" spans="1:19" ht="13.5" customHeight="1">
      <c r="A63" s="324"/>
      <c r="B63" s="324" t="s">
        <v>420</v>
      </c>
      <c r="C63" s="325"/>
      <c r="D63" s="387">
        <v>100.5</v>
      </c>
      <c r="E63" s="161">
        <v>94.9</v>
      </c>
      <c r="F63" s="161">
        <v>100.6</v>
      </c>
      <c r="G63" s="161">
        <v>97.3</v>
      </c>
      <c r="H63" s="161">
        <v>99.9</v>
      </c>
      <c r="I63" s="161">
        <v>97.3</v>
      </c>
      <c r="J63" s="161">
        <v>97.4</v>
      </c>
      <c r="K63" s="161">
        <v>94.9</v>
      </c>
      <c r="L63" s="161">
        <v>104.5</v>
      </c>
      <c r="M63" s="161">
        <v>101.1</v>
      </c>
      <c r="N63" s="161">
        <v>98.3</v>
      </c>
      <c r="O63" s="161">
        <v>101.8</v>
      </c>
      <c r="P63" s="161">
        <v>104.7</v>
      </c>
      <c r="Q63" s="161">
        <v>103.2</v>
      </c>
      <c r="R63" s="161">
        <v>100.6</v>
      </c>
      <c r="S63" s="161">
        <v>100.9</v>
      </c>
    </row>
    <row r="64" spans="1:19" ht="13.5" customHeight="1">
      <c r="A64" s="324"/>
      <c r="B64" s="324" t="s">
        <v>421</v>
      </c>
      <c r="C64" s="325"/>
      <c r="D64" s="387">
        <v>99.5</v>
      </c>
      <c r="E64" s="161">
        <v>94.9</v>
      </c>
      <c r="F64" s="161">
        <v>99.5</v>
      </c>
      <c r="G64" s="161">
        <v>97.4</v>
      </c>
      <c r="H64" s="161">
        <v>98.7</v>
      </c>
      <c r="I64" s="161">
        <v>97.7</v>
      </c>
      <c r="J64" s="161">
        <v>99</v>
      </c>
      <c r="K64" s="161">
        <v>96.5</v>
      </c>
      <c r="L64" s="161">
        <v>103.5</v>
      </c>
      <c r="M64" s="161">
        <v>98</v>
      </c>
      <c r="N64" s="161">
        <v>99.4</v>
      </c>
      <c r="O64" s="161">
        <v>105.1</v>
      </c>
      <c r="P64" s="161">
        <v>105.9</v>
      </c>
      <c r="Q64" s="161">
        <v>100.2</v>
      </c>
      <c r="R64" s="161">
        <v>100.1</v>
      </c>
      <c r="S64" s="161">
        <v>98.8</v>
      </c>
    </row>
    <row r="65" spans="1:19" ht="13.5" customHeight="1">
      <c r="A65" s="324"/>
      <c r="B65" s="324" t="s">
        <v>422</v>
      </c>
      <c r="C65" s="325"/>
      <c r="D65" s="387">
        <v>99.5</v>
      </c>
      <c r="E65" s="161">
        <v>97.8</v>
      </c>
      <c r="F65" s="161">
        <v>100.1</v>
      </c>
      <c r="G65" s="161">
        <v>95.6</v>
      </c>
      <c r="H65" s="161">
        <v>100</v>
      </c>
      <c r="I65" s="161">
        <v>97.4</v>
      </c>
      <c r="J65" s="161">
        <v>97.1</v>
      </c>
      <c r="K65" s="161">
        <v>93</v>
      </c>
      <c r="L65" s="161">
        <v>102.7</v>
      </c>
      <c r="M65" s="161">
        <v>98.5</v>
      </c>
      <c r="N65" s="161">
        <v>97.9</v>
      </c>
      <c r="O65" s="161">
        <v>103.4</v>
      </c>
      <c r="P65" s="161">
        <v>105.9</v>
      </c>
      <c r="Q65" s="161">
        <v>99.8</v>
      </c>
      <c r="R65" s="161">
        <v>98.8</v>
      </c>
      <c r="S65" s="161">
        <v>99.6</v>
      </c>
    </row>
    <row r="66" spans="1:19" ht="13.5" customHeight="1">
      <c r="A66" s="324"/>
      <c r="B66" s="324" t="s">
        <v>391</v>
      </c>
      <c r="C66" s="325"/>
      <c r="D66" s="387">
        <v>99.9</v>
      </c>
      <c r="E66" s="161">
        <v>102.3</v>
      </c>
      <c r="F66" s="161">
        <v>100.7</v>
      </c>
      <c r="G66" s="161">
        <v>99.5</v>
      </c>
      <c r="H66" s="161">
        <v>100.9</v>
      </c>
      <c r="I66" s="161">
        <v>98.7</v>
      </c>
      <c r="J66" s="161">
        <v>96.1</v>
      </c>
      <c r="K66" s="161">
        <v>92.5</v>
      </c>
      <c r="L66" s="161">
        <v>103.5</v>
      </c>
      <c r="M66" s="161">
        <v>99.6</v>
      </c>
      <c r="N66" s="161">
        <v>94.2</v>
      </c>
      <c r="O66" s="161">
        <v>103.1</v>
      </c>
      <c r="P66" s="161">
        <v>107.1</v>
      </c>
      <c r="Q66" s="161">
        <v>99.8</v>
      </c>
      <c r="R66" s="161">
        <v>101.3</v>
      </c>
      <c r="S66" s="161">
        <v>99.3</v>
      </c>
    </row>
    <row r="67" spans="1:19" ht="13.5" customHeight="1">
      <c r="A67" s="324"/>
      <c r="B67" s="324" t="s">
        <v>423</v>
      </c>
      <c r="C67" s="325"/>
      <c r="D67" s="387">
        <v>100.2</v>
      </c>
      <c r="E67" s="161">
        <v>98.6</v>
      </c>
      <c r="F67" s="161">
        <v>101.1</v>
      </c>
      <c r="G67" s="161">
        <v>96.1</v>
      </c>
      <c r="H67" s="161">
        <v>99.2</v>
      </c>
      <c r="I67" s="161">
        <v>99.7</v>
      </c>
      <c r="J67" s="161">
        <v>95.8</v>
      </c>
      <c r="K67" s="161">
        <v>92.1</v>
      </c>
      <c r="L67" s="161">
        <v>103</v>
      </c>
      <c r="M67" s="161">
        <v>99.3</v>
      </c>
      <c r="N67" s="161">
        <v>96.3</v>
      </c>
      <c r="O67" s="161">
        <v>106.8</v>
      </c>
      <c r="P67" s="161">
        <v>107.8</v>
      </c>
      <c r="Q67" s="161">
        <v>100</v>
      </c>
      <c r="R67" s="161">
        <v>98.3</v>
      </c>
      <c r="S67" s="161">
        <v>98.9</v>
      </c>
    </row>
    <row r="68" spans="1:19" ht="13.5" customHeight="1">
      <c r="A68" s="324"/>
      <c r="B68" s="324" t="s">
        <v>448</v>
      </c>
      <c r="C68" s="325"/>
      <c r="D68" s="387">
        <v>102.1</v>
      </c>
      <c r="E68" s="161">
        <v>95.4</v>
      </c>
      <c r="F68" s="161">
        <v>103.6</v>
      </c>
      <c r="G68" s="161">
        <v>95.5</v>
      </c>
      <c r="H68" s="161">
        <v>100.4</v>
      </c>
      <c r="I68" s="161">
        <v>102</v>
      </c>
      <c r="J68" s="161">
        <v>99.4</v>
      </c>
      <c r="K68" s="161">
        <v>93.8</v>
      </c>
      <c r="L68" s="161">
        <v>103.1</v>
      </c>
      <c r="M68" s="161">
        <v>99.8</v>
      </c>
      <c r="N68" s="161">
        <v>99.2</v>
      </c>
      <c r="O68" s="161">
        <v>104.2</v>
      </c>
      <c r="P68" s="161">
        <v>106.5</v>
      </c>
      <c r="Q68" s="161">
        <v>101.4</v>
      </c>
      <c r="R68" s="161">
        <v>99.3</v>
      </c>
      <c r="S68" s="161">
        <v>103.2</v>
      </c>
    </row>
    <row r="69" spans="1:19" ht="13.5" customHeight="1">
      <c r="A69" s="324" t="s">
        <v>691</v>
      </c>
      <c r="B69" s="324" t="s">
        <v>424</v>
      </c>
      <c r="C69" s="325" t="s">
        <v>99</v>
      </c>
      <c r="D69" s="387">
        <v>99.3</v>
      </c>
      <c r="E69" s="161">
        <v>91.5</v>
      </c>
      <c r="F69" s="161">
        <v>99.4</v>
      </c>
      <c r="G69" s="161">
        <v>97</v>
      </c>
      <c r="H69" s="161">
        <v>97.7</v>
      </c>
      <c r="I69" s="161">
        <v>98.5</v>
      </c>
      <c r="J69" s="161">
        <v>98.6</v>
      </c>
      <c r="K69" s="161">
        <v>96.6</v>
      </c>
      <c r="L69" s="161">
        <v>101.9</v>
      </c>
      <c r="M69" s="161">
        <v>99</v>
      </c>
      <c r="N69" s="161">
        <v>105.6</v>
      </c>
      <c r="O69" s="161">
        <v>104.1</v>
      </c>
      <c r="P69" s="161">
        <v>107.3</v>
      </c>
      <c r="Q69" s="161">
        <v>97.8</v>
      </c>
      <c r="R69" s="161">
        <v>99.3</v>
      </c>
      <c r="S69" s="161">
        <v>96.7</v>
      </c>
    </row>
    <row r="70" spans="1:46" ht="13.5" customHeight="1">
      <c r="A70" s="324"/>
      <c r="B70" s="324" t="s">
        <v>415</v>
      </c>
      <c r="C70" s="325"/>
      <c r="D70" s="387">
        <v>99.7</v>
      </c>
      <c r="E70" s="161">
        <v>96.1</v>
      </c>
      <c r="F70" s="161">
        <v>100.3</v>
      </c>
      <c r="G70" s="161">
        <v>98.1</v>
      </c>
      <c r="H70" s="161">
        <v>98.1</v>
      </c>
      <c r="I70" s="161">
        <v>101.5</v>
      </c>
      <c r="J70" s="161">
        <v>96.6</v>
      </c>
      <c r="K70" s="161">
        <v>93.3</v>
      </c>
      <c r="L70" s="161">
        <v>100.2</v>
      </c>
      <c r="M70" s="161">
        <v>97.7</v>
      </c>
      <c r="N70" s="161">
        <v>101.1</v>
      </c>
      <c r="O70" s="161">
        <v>97.2</v>
      </c>
      <c r="P70" s="161">
        <v>107.1</v>
      </c>
      <c r="Q70" s="161">
        <v>99.3</v>
      </c>
      <c r="R70" s="161">
        <v>98</v>
      </c>
      <c r="S70" s="161">
        <v>96.5</v>
      </c>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row>
    <row r="71" spans="1:46" ht="13.5" customHeight="1">
      <c r="A71" s="324"/>
      <c r="B71" s="324" t="s">
        <v>416</v>
      </c>
      <c r="C71" s="325"/>
      <c r="D71" s="387">
        <v>99.5</v>
      </c>
      <c r="E71" s="161">
        <v>95.1</v>
      </c>
      <c r="F71" s="161">
        <v>100.7</v>
      </c>
      <c r="G71" s="161">
        <v>96.4</v>
      </c>
      <c r="H71" s="161">
        <v>102.7</v>
      </c>
      <c r="I71" s="161">
        <v>98.4</v>
      </c>
      <c r="J71" s="161">
        <v>95.1</v>
      </c>
      <c r="K71" s="161">
        <v>98.4</v>
      </c>
      <c r="L71" s="161">
        <v>103.2</v>
      </c>
      <c r="M71" s="161">
        <v>96</v>
      </c>
      <c r="N71" s="161">
        <v>104.5</v>
      </c>
      <c r="O71" s="161">
        <v>98.1</v>
      </c>
      <c r="P71" s="161">
        <v>107.3</v>
      </c>
      <c r="Q71" s="161">
        <v>96.8</v>
      </c>
      <c r="R71" s="161">
        <v>100.1</v>
      </c>
      <c r="S71" s="161">
        <v>97.8</v>
      </c>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row>
    <row r="72" spans="1:46" ht="13.5" customHeight="1">
      <c r="A72" s="170"/>
      <c r="B72" s="336" t="s">
        <v>370</v>
      </c>
      <c r="C72" s="171"/>
      <c r="D72" s="172">
        <v>101.2</v>
      </c>
      <c r="E72" s="173">
        <v>95.9</v>
      </c>
      <c r="F72" s="173">
        <v>102.5</v>
      </c>
      <c r="G72" s="173">
        <v>99.2</v>
      </c>
      <c r="H72" s="173">
        <v>102.5</v>
      </c>
      <c r="I72" s="173">
        <v>103</v>
      </c>
      <c r="J72" s="173">
        <v>97.2</v>
      </c>
      <c r="K72" s="173">
        <v>100.4</v>
      </c>
      <c r="L72" s="173">
        <v>104.2</v>
      </c>
      <c r="M72" s="173">
        <v>97</v>
      </c>
      <c r="N72" s="173">
        <v>101</v>
      </c>
      <c r="O72" s="173">
        <v>106</v>
      </c>
      <c r="P72" s="173">
        <v>107.3</v>
      </c>
      <c r="Q72" s="173">
        <v>97.9</v>
      </c>
      <c r="R72" s="173">
        <v>104.4</v>
      </c>
      <c r="S72" s="173">
        <v>97.9</v>
      </c>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0"/>
    </row>
    <row r="73" spans="1:19" ht="17.25" customHeight="1">
      <c r="A73" s="164"/>
      <c r="B73" s="164"/>
      <c r="C73" s="164"/>
      <c r="D73" s="652" t="s">
        <v>53</v>
      </c>
      <c r="E73" s="652"/>
      <c r="F73" s="652"/>
      <c r="G73" s="652"/>
      <c r="H73" s="652"/>
      <c r="I73" s="652"/>
      <c r="J73" s="652"/>
      <c r="K73" s="652"/>
      <c r="L73" s="652"/>
      <c r="M73" s="652"/>
      <c r="N73" s="652"/>
      <c r="O73" s="652"/>
      <c r="P73" s="652"/>
      <c r="Q73" s="652"/>
      <c r="R73" s="652"/>
      <c r="S73" s="652"/>
    </row>
    <row r="74" spans="1:19" ht="13.5" customHeight="1">
      <c r="A74" s="319" t="s">
        <v>413</v>
      </c>
      <c r="B74" s="319" t="s">
        <v>452</v>
      </c>
      <c r="C74" s="320" t="s">
        <v>414</v>
      </c>
      <c r="D74" s="321">
        <v>-1.5</v>
      </c>
      <c r="E74" s="322">
        <v>5.9</v>
      </c>
      <c r="F74" s="322">
        <v>0.2</v>
      </c>
      <c r="G74" s="322">
        <v>-0.6</v>
      </c>
      <c r="H74" s="322">
        <v>-7.6</v>
      </c>
      <c r="I74" s="322">
        <v>-3.5</v>
      </c>
      <c r="J74" s="322">
        <v>2.1</v>
      </c>
      <c r="K74" s="322">
        <v>-4.2</v>
      </c>
      <c r="L74" s="323">
        <v>-3</v>
      </c>
      <c r="M74" s="323">
        <v>2.1</v>
      </c>
      <c r="N74" s="323">
        <v>-13.8</v>
      </c>
      <c r="O74" s="323">
        <v>4</v>
      </c>
      <c r="P74" s="322">
        <v>-5.5</v>
      </c>
      <c r="Q74" s="322">
        <v>-6</v>
      </c>
      <c r="R74" s="322">
        <v>0.5</v>
      </c>
      <c r="S74" s="323">
        <v>0.4</v>
      </c>
    </row>
    <row r="75" spans="1:19" ht="13.5" customHeight="1">
      <c r="A75" s="324"/>
      <c r="B75" s="324" t="s">
        <v>95</v>
      </c>
      <c r="C75" s="325"/>
      <c r="D75" s="326">
        <v>0.2</v>
      </c>
      <c r="E75" s="160">
        <v>4.9</v>
      </c>
      <c r="F75" s="160">
        <v>1.4</v>
      </c>
      <c r="G75" s="160">
        <v>-2.9</v>
      </c>
      <c r="H75" s="160">
        <v>2.2</v>
      </c>
      <c r="I75" s="160">
        <v>10.4</v>
      </c>
      <c r="J75" s="160">
        <v>0.4</v>
      </c>
      <c r="K75" s="160">
        <v>0.8</v>
      </c>
      <c r="L75" s="327">
        <v>1</v>
      </c>
      <c r="M75" s="327">
        <v>-7.2</v>
      </c>
      <c r="N75" s="327">
        <v>-3.2</v>
      </c>
      <c r="O75" s="327">
        <v>-3.3</v>
      </c>
      <c r="P75" s="160">
        <v>-6.5</v>
      </c>
      <c r="Q75" s="160">
        <v>-3.5</v>
      </c>
      <c r="R75" s="160">
        <v>-0.3</v>
      </c>
      <c r="S75" s="327">
        <v>-0.8</v>
      </c>
    </row>
    <row r="76" spans="1:19" ht="13.5" customHeight="1">
      <c r="A76" s="324"/>
      <c r="B76" s="324" t="s">
        <v>97</v>
      </c>
      <c r="C76" s="325"/>
      <c r="D76" s="326">
        <v>-0.3</v>
      </c>
      <c r="E76" s="160">
        <v>-9.9</v>
      </c>
      <c r="F76" s="160">
        <v>-0.1</v>
      </c>
      <c r="G76" s="160">
        <v>-0.8</v>
      </c>
      <c r="H76" s="160">
        <v>11.2</v>
      </c>
      <c r="I76" s="160">
        <v>3</v>
      </c>
      <c r="J76" s="160">
        <v>-0.9</v>
      </c>
      <c r="K76" s="160">
        <v>-0.8</v>
      </c>
      <c r="L76" s="327">
        <v>21.6</v>
      </c>
      <c r="M76" s="327">
        <v>-0.6</v>
      </c>
      <c r="N76" s="327">
        <v>1.3</v>
      </c>
      <c r="O76" s="327">
        <v>-2.8</v>
      </c>
      <c r="P76" s="160">
        <v>1.9</v>
      </c>
      <c r="Q76" s="160">
        <v>-3.9</v>
      </c>
      <c r="R76" s="160">
        <v>3.1</v>
      </c>
      <c r="S76" s="327">
        <v>1.8</v>
      </c>
    </row>
    <row r="77" spans="1:19" ht="13.5" customHeight="1">
      <c r="A77" s="324"/>
      <c r="B77" s="324" t="s">
        <v>98</v>
      </c>
      <c r="C77" s="325"/>
      <c r="D77" s="326">
        <v>-0.1</v>
      </c>
      <c r="E77" s="160">
        <v>-9.5</v>
      </c>
      <c r="F77" s="160">
        <v>-0.3</v>
      </c>
      <c r="G77" s="160">
        <v>-6.1</v>
      </c>
      <c r="H77" s="160">
        <v>10.9</v>
      </c>
      <c r="I77" s="160">
        <v>1.1</v>
      </c>
      <c r="J77" s="160">
        <v>-0.5</v>
      </c>
      <c r="K77" s="160">
        <v>-4.7</v>
      </c>
      <c r="L77" s="327">
        <v>14.9</v>
      </c>
      <c r="M77" s="327">
        <v>-2</v>
      </c>
      <c r="N77" s="327">
        <v>5.8</v>
      </c>
      <c r="O77" s="327">
        <v>-4.5</v>
      </c>
      <c r="P77" s="160">
        <v>2</v>
      </c>
      <c r="Q77" s="160">
        <v>0.2</v>
      </c>
      <c r="R77" s="160">
        <v>1.9</v>
      </c>
      <c r="S77" s="327">
        <v>2</v>
      </c>
    </row>
    <row r="78" spans="1:19" ht="13.5" customHeight="1">
      <c r="A78" s="324"/>
      <c r="B78" s="324" t="s">
        <v>689</v>
      </c>
      <c r="C78" s="325"/>
      <c r="D78" s="326">
        <v>-0.4</v>
      </c>
      <c r="E78" s="160">
        <v>5.2</v>
      </c>
      <c r="F78" s="160">
        <v>1.2</v>
      </c>
      <c r="G78" s="160">
        <v>1.8</v>
      </c>
      <c r="H78" s="160">
        <v>4</v>
      </c>
      <c r="I78" s="160">
        <v>-4</v>
      </c>
      <c r="J78" s="160">
        <v>-1.4</v>
      </c>
      <c r="K78" s="160">
        <v>-4.5</v>
      </c>
      <c r="L78" s="327">
        <v>4.3</v>
      </c>
      <c r="M78" s="327">
        <v>-2.4</v>
      </c>
      <c r="N78" s="327">
        <v>-1.8</v>
      </c>
      <c r="O78" s="327">
        <v>-1.5</v>
      </c>
      <c r="P78" s="160">
        <v>1.3</v>
      </c>
      <c r="Q78" s="160">
        <v>-1.7</v>
      </c>
      <c r="R78" s="160">
        <v>-2.8</v>
      </c>
      <c r="S78" s="327">
        <v>-0.8</v>
      </c>
    </row>
    <row r="79" spans="1:19" ht="13.5" customHeight="1">
      <c r="A79" s="229"/>
      <c r="B79" s="170" t="s">
        <v>692</v>
      </c>
      <c r="C79" s="171"/>
      <c r="D79" s="174">
        <v>0.3</v>
      </c>
      <c r="E79" s="175">
        <v>-1.7</v>
      </c>
      <c r="F79" s="175">
        <v>0.6</v>
      </c>
      <c r="G79" s="175">
        <v>-3</v>
      </c>
      <c r="H79" s="175">
        <v>0.2</v>
      </c>
      <c r="I79" s="175">
        <v>-0.6</v>
      </c>
      <c r="J79" s="175">
        <v>-1.2</v>
      </c>
      <c r="K79" s="175">
        <v>-2.9</v>
      </c>
      <c r="L79" s="175">
        <v>1.8</v>
      </c>
      <c r="M79" s="175">
        <v>0.4</v>
      </c>
      <c r="N79" s="175">
        <v>-2.5</v>
      </c>
      <c r="O79" s="175">
        <v>2.1</v>
      </c>
      <c r="P79" s="175">
        <v>6.6</v>
      </c>
      <c r="Q79" s="175">
        <v>1.3</v>
      </c>
      <c r="R79" s="175">
        <v>-1.2</v>
      </c>
      <c r="S79" s="175">
        <v>-1</v>
      </c>
    </row>
    <row r="80" spans="1:19" ht="13.5" customHeight="1">
      <c r="A80" s="324"/>
      <c r="B80" s="324" t="s">
        <v>417</v>
      </c>
      <c r="C80" s="325"/>
      <c r="D80" s="385">
        <v>0</v>
      </c>
      <c r="E80" s="386">
        <v>5.2</v>
      </c>
      <c r="F80" s="386">
        <v>0.9</v>
      </c>
      <c r="G80" s="386">
        <v>-6.7</v>
      </c>
      <c r="H80" s="386">
        <v>2.8</v>
      </c>
      <c r="I80" s="386">
        <v>0.9</v>
      </c>
      <c r="J80" s="386">
        <v>-1.1</v>
      </c>
      <c r="K80" s="386">
        <v>5.9</v>
      </c>
      <c r="L80" s="386">
        <v>0.4</v>
      </c>
      <c r="M80" s="386">
        <v>2.3</v>
      </c>
      <c r="N80" s="386">
        <v>-5.5</v>
      </c>
      <c r="O80" s="386">
        <v>1.9</v>
      </c>
      <c r="P80" s="386">
        <v>3.5</v>
      </c>
      <c r="Q80" s="386">
        <v>1.1</v>
      </c>
      <c r="R80" s="386">
        <v>-2.1</v>
      </c>
      <c r="S80" s="386">
        <v>-9.4</v>
      </c>
    </row>
    <row r="81" spans="1:19" ht="13.5" customHeight="1">
      <c r="A81" s="324"/>
      <c r="B81" s="324" t="s">
        <v>418</v>
      </c>
      <c r="C81" s="325"/>
      <c r="D81" s="387">
        <v>0.3</v>
      </c>
      <c r="E81" s="161">
        <v>-1.9</v>
      </c>
      <c r="F81" s="161">
        <v>0.6</v>
      </c>
      <c r="G81" s="161">
        <v>-8.5</v>
      </c>
      <c r="H81" s="161">
        <v>-0.1</v>
      </c>
      <c r="I81" s="161">
        <v>0.5</v>
      </c>
      <c r="J81" s="161">
        <v>4.7</v>
      </c>
      <c r="K81" s="161">
        <v>1.4</v>
      </c>
      <c r="L81" s="161">
        <v>4.8</v>
      </c>
      <c r="M81" s="161">
        <v>0.3</v>
      </c>
      <c r="N81" s="161">
        <v>-4.8</v>
      </c>
      <c r="O81" s="161">
        <v>5.1</v>
      </c>
      <c r="P81" s="161">
        <v>11.1</v>
      </c>
      <c r="Q81" s="161">
        <v>-3.2</v>
      </c>
      <c r="R81" s="161">
        <v>-5.2</v>
      </c>
      <c r="S81" s="161">
        <v>-3.4</v>
      </c>
    </row>
    <row r="82" spans="1:19" ht="13.5" customHeight="1">
      <c r="A82" s="324"/>
      <c r="B82" s="324" t="s">
        <v>419</v>
      </c>
      <c r="C82" s="325"/>
      <c r="D82" s="387">
        <v>0.6</v>
      </c>
      <c r="E82" s="161">
        <v>-7</v>
      </c>
      <c r="F82" s="161">
        <v>1.1</v>
      </c>
      <c r="G82" s="161">
        <v>-6.6</v>
      </c>
      <c r="H82" s="161">
        <v>1.7</v>
      </c>
      <c r="I82" s="161">
        <v>-1.1</v>
      </c>
      <c r="J82" s="161">
        <v>5.5</v>
      </c>
      <c r="K82" s="161">
        <v>-2</v>
      </c>
      <c r="L82" s="161">
        <v>3</v>
      </c>
      <c r="M82" s="161">
        <v>-0.1</v>
      </c>
      <c r="N82" s="161">
        <v>-6.4</v>
      </c>
      <c r="O82" s="161">
        <v>3.8</v>
      </c>
      <c r="P82" s="161">
        <v>12.5</v>
      </c>
      <c r="Q82" s="161">
        <v>-2.5</v>
      </c>
      <c r="R82" s="161">
        <v>0.3</v>
      </c>
      <c r="S82" s="161">
        <v>0.7</v>
      </c>
    </row>
    <row r="83" spans="1:19" ht="13.5" customHeight="1">
      <c r="A83" s="324"/>
      <c r="B83" s="324" t="s">
        <v>420</v>
      </c>
      <c r="C83" s="325"/>
      <c r="D83" s="387">
        <v>1.4</v>
      </c>
      <c r="E83" s="161">
        <v>-9.8</v>
      </c>
      <c r="F83" s="161">
        <v>1.4</v>
      </c>
      <c r="G83" s="161">
        <v>-1</v>
      </c>
      <c r="H83" s="161">
        <v>0.9</v>
      </c>
      <c r="I83" s="161">
        <v>1.4</v>
      </c>
      <c r="J83" s="161">
        <v>-2.7</v>
      </c>
      <c r="K83" s="161">
        <v>-4.2</v>
      </c>
      <c r="L83" s="161">
        <v>4</v>
      </c>
      <c r="M83" s="161">
        <v>0.6</v>
      </c>
      <c r="N83" s="161">
        <v>-1.3</v>
      </c>
      <c r="O83" s="161">
        <v>2.9</v>
      </c>
      <c r="P83" s="161">
        <v>9.4</v>
      </c>
      <c r="Q83" s="161">
        <v>4.2</v>
      </c>
      <c r="R83" s="161">
        <v>0.7</v>
      </c>
      <c r="S83" s="161">
        <v>0.1</v>
      </c>
    </row>
    <row r="84" spans="1:19" ht="13.5" customHeight="1">
      <c r="A84" s="324"/>
      <c r="B84" s="324" t="s">
        <v>421</v>
      </c>
      <c r="C84" s="325"/>
      <c r="D84" s="387">
        <v>0.9</v>
      </c>
      <c r="E84" s="161">
        <v>-6</v>
      </c>
      <c r="F84" s="161">
        <v>-0.2</v>
      </c>
      <c r="G84" s="161">
        <v>0.3</v>
      </c>
      <c r="H84" s="161">
        <v>0.3</v>
      </c>
      <c r="I84" s="161">
        <v>-1.2</v>
      </c>
      <c r="J84" s="161">
        <v>1.2</v>
      </c>
      <c r="K84" s="161">
        <v>-4.6</v>
      </c>
      <c r="L84" s="161">
        <v>2.5</v>
      </c>
      <c r="M84" s="161">
        <v>-1.5</v>
      </c>
      <c r="N84" s="161">
        <v>-1.2</v>
      </c>
      <c r="O84" s="161">
        <v>6.3</v>
      </c>
      <c r="P84" s="161">
        <v>8.6</v>
      </c>
      <c r="Q84" s="161">
        <v>4.2</v>
      </c>
      <c r="R84" s="161">
        <v>0.8</v>
      </c>
      <c r="S84" s="161">
        <v>1.5</v>
      </c>
    </row>
    <row r="85" spans="1:19" ht="13.5" customHeight="1">
      <c r="A85" s="324"/>
      <c r="B85" s="324" t="s">
        <v>422</v>
      </c>
      <c r="C85" s="325"/>
      <c r="D85" s="387">
        <v>0.4</v>
      </c>
      <c r="E85" s="161">
        <v>-4.8</v>
      </c>
      <c r="F85" s="161">
        <v>0.6</v>
      </c>
      <c r="G85" s="161">
        <v>-1.4</v>
      </c>
      <c r="H85" s="161">
        <v>1</v>
      </c>
      <c r="I85" s="161">
        <v>1.2</v>
      </c>
      <c r="J85" s="161">
        <v>-3.8</v>
      </c>
      <c r="K85" s="161">
        <v>-8.6</v>
      </c>
      <c r="L85" s="161">
        <v>2.9</v>
      </c>
      <c r="M85" s="161">
        <v>0.1</v>
      </c>
      <c r="N85" s="161">
        <v>-0.3</v>
      </c>
      <c r="O85" s="161">
        <v>3.4</v>
      </c>
      <c r="P85" s="161">
        <v>1</v>
      </c>
      <c r="Q85" s="161">
        <v>2.3</v>
      </c>
      <c r="R85" s="161">
        <v>-1.8</v>
      </c>
      <c r="S85" s="161">
        <v>2.3</v>
      </c>
    </row>
    <row r="86" spans="1:19" ht="13.5" customHeight="1">
      <c r="A86" s="324"/>
      <c r="B86" s="324" t="s">
        <v>391</v>
      </c>
      <c r="C86" s="325"/>
      <c r="D86" s="387">
        <v>0.4</v>
      </c>
      <c r="E86" s="161">
        <v>1.8</v>
      </c>
      <c r="F86" s="161">
        <v>-0.6</v>
      </c>
      <c r="G86" s="161">
        <v>-0.2</v>
      </c>
      <c r="H86" s="161">
        <v>-1.5</v>
      </c>
      <c r="I86" s="161">
        <v>-0.3</v>
      </c>
      <c r="J86" s="161">
        <v>-2.2</v>
      </c>
      <c r="K86" s="161">
        <v>-8.4</v>
      </c>
      <c r="L86" s="161">
        <v>2.9</v>
      </c>
      <c r="M86" s="161">
        <v>0.7</v>
      </c>
      <c r="N86" s="161">
        <v>0.2</v>
      </c>
      <c r="O86" s="161">
        <v>3.4</v>
      </c>
      <c r="P86" s="161">
        <v>5.3</v>
      </c>
      <c r="Q86" s="161">
        <v>3.6</v>
      </c>
      <c r="R86" s="161">
        <v>4.3</v>
      </c>
      <c r="S86" s="161">
        <v>0.2</v>
      </c>
    </row>
    <row r="87" spans="1:19" ht="13.5" customHeight="1">
      <c r="A87" s="324"/>
      <c r="B87" s="324" t="s">
        <v>423</v>
      </c>
      <c r="C87" s="325"/>
      <c r="D87" s="387">
        <v>0.5</v>
      </c>
      <c r="E87" s="161">
        <v>-2.8</v>
      </c>
      <c r="F87" s="161">
        <v>-0.8</v>
      </c>
      <c r="G87" s="161">
        <v>-2</v>
      </c>
      <c r="H87" s="161">
        <v>-2.3</v>
      </c>
      <c r="I87" s="161">
        <v>-1.1</v>
      </c>
      <c r="J87" s="161">
        <v>-6.5</v>
      </c>
      <c r="K87" s="161">
        <v>-9.4</v>
      </c>
      <c r="L87" s="161">
        <v>4.2</v>
      </c>
      <c r="M87" s="161">
        <v>2.6</v>
      </c>
      <c r="N87" s="161">
        <v>3</v>
      </c>
      <c r="O87" s="161">
        <v>2.4</v>
      </c>
      <c r="P87" s="161">
        <v>11.6</v>
      </c>
      <c r="Q87" s="161">
        <v>5</v>
      </c>
      <c r="R87" s="161">
        <v>-0.4</v>
      </c>
      <c r="S87" s="161">
        <v>1.2</v>
      </c>
    </row>
    <row r="88" spans="1:19" ht="13.5" customHeight="1">
      <c r="A88" s="324"/>
      <c r="B88" s="324" t="s">
        <v>448</v>
      </c>
      <c r="C88" s="325"/>
      <c r="D88" s="387">
        <v>1.5</v>
      </c>
      <c r="E88" s="161">
        <v>-6.2</v>
      </c>
      <c r="F88" s="161">
        <v>2.4</v>
      </c>
      <c r="G88" s="161">
        <v>-4.5</v>
      </c>
      <c r="H88" s="161">
        <v>-1.6</v>
      </c>
      <c r="I88" s="161">
        <v>-0.3</v>
      </c>
      <c r="J88" s="161">
        <v>-0.4</v>
      </c>
      <c r="K88" s="161">
        <v>-8.2</v>
      </c>
      <c r="L88" s="161">
        <v>4.1</v>
      </c>
      <c r="M88" s="161">
        <v>-0.8</v>
      </c>
      <c r="N88" s="161">
        <v>3.8</v>
      </c>
      <c r="O88" s="161">
        <v>1.2</v>
      </c>
      <c r="P88" s="161">
        <v>0.2</v>
      </c>
      <c r="Q88" s="161">
        <v>3.2</v>
      </c>
      <c r="R88" s="161">
        <v>0.3</v>
      </c>
      <c r="S88" s="161">
        <v>3.8</v>
      </c>
    </row>
    <row r="89" spans="1:19" ht="13.5" customHeight="1">
      <c r="A89" s="324" t="s">
        <v>691</v>
      </c>
      <c r="B89" s="324" t="s">
        <v>424</v>
      </c>
      <c r="C89" s="325" t="s">
        <v>99</v>
      </c>
      <c r="D89" s="387">
        <v>0.2</v>
      </c>
      <c r="E89" s="161">
        <v>-4</v>
      </c>
      <c r="F89" s="161">
        <v>1.2</v>
      </c>
      <c r="G89" s="161">
        <v>0.5</v>
      </c>
      <c r="H89" s="161">
        <v>-1.8</v>
      </c>
      <c r="I89" s="161">
        <v>0</v>
      </c>
      <c r="J89" s="161">
        <v>-1.1</v>
      </c>
      <c r="K89" s="161">
        <v>-3.1</v>
      </c>
      <c r="L89" s="161">
        <v>3.7</v>
      </c>
      <c r="M89" s="161">
        <v>-1.4</v>
      </c>
      <c r="N89" s="161">
        <v>9.1</v>
      </c>
      <c r="O89" s="161">
        <v>5</v>
      </c>
      <c r="P89" s="161">
        <v>0.9</v>
      </c>
      <c r="Q89" s="161">
        <v>-1.9</v>
      </c>
      <c r="R89" s="161">
        <v>0</v>
      </c>
      <c r="S89" s="161">
        <v>-4.2</v>
      </c>
    </row>
    <row r="90" spans="1:19" ht="13.5" customHeight="1">
      <c r="A90" s="324"/>
      <c r="B90" s="324" t="s">
        <v>415</v>
      </c>
      <c r="C90" s="325"/>
      <c r="D90" s="387">
        <v>0.2</v>
      </c>
      <c r="E90" s="161">
        <v>-6.3</v>
      </c>
      <c r="F90" s="161">
        <v>-0.1</v>
      </c>
      <c r="G90" s="161">
        <v>1.3</v>
      </c>
      <c r="H90" s="161">
        <v>-1</v>
      </c>
      <c r="I90" s="161">
        <v>1.7</v>
      </c>
      <c r="J90" s="161">
        <v>0.1</v>
      </c>
      <c r="K90" s="161">
        <v>-4.9</v>
      </c>
      <c r="L90" s="161">
        <v>2</v>
      </c>
      <c r="M90" s="161">
        <v>-3.4</v>
      </c>
      <c r="N90" s="161">
        <v>8</v>
      </c>
      <c r="O90" s="161">
        <v>3.7</v>
      </c>
      <c r="P90" s="161">
        <v>0.5</v>
      </c>
      <c r="Q90" s="161">
        <v>-0.9</v>
      </c>
      <c r="R90" s="161">
        <v>0.4</v>
      </c>
      <c r="S90" s="161">
        <v>0.3</v>
      </c>
    </row>
    <row r="91" spans="1:19" ht="13.5" customHeight="1">
      <c r="A91" s="324"/>
      <c r="B91" s="324" t="s">
        <v>416</v>
      </c>
      <c r="C91" s="325"/>
      <c r="D91" s="387">
        <v>-0.2</v>
      </c>
      <c r="E91" s="161">
        <v>-4.9</v>
      </c>
      <c r="F91" s="161">
        <v>0.5</v>
      </c>
      <c r="G91" s="161">
        <v>-1</v>
      </c>
      <c r="H91" s="161">
        <v>0.4</v>
      </c>
      <c r="I91" s="161">
        <v>0.9</v>
      </c>
      <c r="J91" s="161">
        <v>-1.2</v>
      </c>
      <c r="K91" s="161">
        <v>-2.9</v>
      </c>
      <c r="L91" s="161">
        <v>4.2</v>
      </c>
      <c r="M91" s="161">
        <v>-5.9</v>
      </c>
      <c r="N91" s="161">
        <v>7.1</v>
      </c>
      <c r="O91" s="161">
        <v>-0.7</v>
      </c>
      <c r="P91" s="161">
        <v>-0.1</v>
      </c>
      <c r="Q91" s="161">
        <v>-3.7</v>
      </c>
      <c r="R91" s="161">
        <v>1.9</v>
      </c>
      <c r="S91" s="161">
        <v>2</v>
      </c>
    </row>
    <row r="92" spans="1:19" ht="13.5" customHeight="1">
      <c r="A92" s="170"/>
      <c r="B92" s="336" t="s">
        <v>370</v>
      </c>
      <c r="C92" s="230"/>
      <c r="D92" s="173">
        <v>-1.4</v>
      </c>
      <c r="E92" s="173">
        <v>-8.6</v>
      </c>
      <c r="F92" s="173">
        <v>0</v>
      </c>
      <c r="G92" s="173">
        <v>2.6</v>
      </c>
      <c r="H92" s="173">
        <v>-1.3</v>
      </c>
      <c r="I92" s="173">
        <v>-1.6</v>
      </c>
      <c r="J92" s="173">
        <v>-4.4</v>
      </c>
      <c r="K92" s="173">
        <v>-4.4</v>
      </c>
      <c r="L92" s="173">
        <v>3.6</v>
      </c>
      <c r="M92" s="173">
        <v>-6.7</v>
      </c>
      <c r="N92" s="173">
        <v>0.6</v>
      </c>
      <c r="O92" s="173">
        <v>2.1</v>
      </c>
      <c r="P92" s="173">
        <v>0.3</v>
      </c>
      <c r="Q92" s="173">
        <v>-5</v>
      </c>
      <c r="R92" s="173">
        <v>6.6</v>
      </c>
      <c r="S92" s="173">
        <v>0</v>
      </c>
    </row>
    <row r="93" spans="1:35" ht="27" customHeight="1">
      <c r="A93" s="654" t="s">
        <v>272</v>
      </c>
      <c r="B93" s="654"/>
      <c r="C93" s="654"/>
      <c r="D93" s="239">
        <v>1.7</v>
      </c>
      <c r="E93" s="238">
        <v>0.8</v>
      </c>
      <c r="F93" s="238">
        <v>1.8</v>
      </c>
      <c r="G93" s="238">
        <v>2.9</v>
      </c>
      <c r="H93" s="238">
        <v>-0.2</v>
      </c>
      <c r="I93" s="238">
        <v>4.7</v>
      </c>
      <c r="J93" s="238">
        <v>2.2</v>
      </c>
      <c r="K93" s="238">
        <v>2</v>
      </c>
      <c r="L93" s="238">
        <v>1</v>
      </c>
      <c r="M93" s="238">
        <v>1</v>
      </c>
      <c r="N93" s="238">
        <v>-3.3</v>
      </c>
      <c r="O93" s="238">
        <v>8.1</v>
      </c>
      <c r="P93" s="238">
        <v>0</v>
      </c>
      <c r="Q93" s="238">
        <v>1.1</v>
      </c>
      <c r="R93" s="238">
        <v>4.3</v>
      </c>
      <c r="S93" s="238">
        <v>0.1</v>
      </c>
      <c r="T93" s="331"/>
      <c r="U93" s="331"/>
      <c r="V93" s="331"/>
      <c r="W93" s="331"/>
      <c r="X93" s="331"/>
      <c r="Y93" s="331"/>
      <c r="Z93" s="331"/>
      <c r="AA93" s="331"/>
      <c r="AB93" s="331"/>
      <c r="AC93" s="331"/>
      <c r="AD93" s="331"/>
      <c r="AE93" s="331"/>
      <c r="AF93" s="331"/>
      <c r="AG93" s="331"/>
      <c r="AH93" s="331"/>
      <c r="AI93" s="331"/>
    </row>
    <row r="94" spans="1:36" s="330" customFormat="1" ht="27" customHeight="1">
      <c r="A94" s="150"/>
      <c r="B94" s="150"/>
      <c r="C94" s="150"/>
      <c r="D94" s="339"/>
      <c r="E94" s="339"/>
      <c r="F94" s="339"/>
      <c r="G94" s="339"/>
      <c r="H94" s="339"/>
      <c r="I94" s="339"/>
      <c r="J94" s="339"/>
      <c r="K94" s="339"/>
      <c r="L94" s="339"/>
      <c r="M94" s="339"/>
      <c r="N94" s="339"/>
      <c r="O94" s="339"/>
      <c r="P94" s="339"/>
      <c r="Q94" s="339"/>
      <c r="R94" s="339"/>
      <c r="S94" s="339"/>
      <c r="T94" s="316"/>
      <c r="U94" s="316"/>
      <c r="V94" s="316"/>
      <c r="W94" s="316"/>
      <c r="X94" s="316"/>
      <c r="Y94" s="316"/>
      <c r="Z94" s="316"/>
      <c r="AA94" s="316"/>
      <c r="AB94" s="316"/>
      <c r="AC94" s="316"/>
      <c r="AD94" s="316"/>
      <c r="AE94" s="316"/>
      <c r="AF94" s="316"/>
      <c r="AG94" s="316"/>
      <c r="AH94" s="316"/>
      <c r="AI94" s="316"/>
      <c r="AJ94" s="316"/>
    </row>
  </sheetData>
  <sheetProtection/>
  <mergeCells count="11">
    <mergeCell ref="A93:C93"/>
    <mergeCell ref="G2:N2"/>
    <mergeCell ref="A50:C52"/>
    <mergeCell ref="D53:R53"/>
    <mergeCell ref="D73:S73"/>
    <mergeCell ref="D27:S27"/>
    <mergeCell ref="A47:C47"/>
    <mergeCell ref="H49:O49"/>
    <mergeCell ref="H3:O3"/>
    <mergeCell ref="A4:C6"/>
    <mergeCell ref="D7:R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Ｐゴシック,標準"&amp;12- 6 -</oddFooter>
  </headerFooter>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菊池　弘幸</dc:creator>
  <cp:keywords/>
  <dc:description/>
  <cp:lastModifiedBy>00265361</cp:lastModifiedBy>
  <cp:lastPrinted>2017-06-20T08:25:00Z</cp:lastPrinted>
  <dcterms:created xsi:type="dcterms:W3CDTF">2003-04-22T00:03:15Z</dcterms:created>
  <dcterms:modified xsi:type="dcterms:W3CDTF">2017-06-22T04:11:28Z</dcterms:modified>
  <cp:category/>
  <cp:version/>
  <cp:contentType/>
  <cp:contentStatus/>
</cp:coreProperties>
</file>