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35" windowHeight="4560" tabRatio="770" activeTab="0"/>
  </bookViews>
  <sheets>
    <sheet name="速報表紙" sheetId="1" r:id="rId1"/>
    <sheet name="目次 " sheetId="2" r:id="rId2"/>
    <sheet name="利用上の注意" sheetId="3" r:id="rId3"/>
    <sheet name="賃金" sheetId="4" r:id="rId4"/>
    <sheet name="労働時間" sheetId="5" r:id="rId5"/>
    <sheet name="雇用" sheetId="6" r:id="rId6"/>
    <sheet name="名目賃金指数給与総額" sheetId="7" r:id="rId7"/>
    <sheet name="実質賃金指数給与総額" sheetId="8" r:id="rId8"/>
    <sheet name="名目賃金指数定期給与" sheetId="9" r:id="rId9"/>
    <sheet name="実質賃金指数定期給与" sheetId="10" r:id="rId10"/>
    <sheet name="名目賃金指数所定内給与" sheetId="11" r:id="rId11"/>
    <sheet name="総実労働時間指数" sheetId="12" r:id="rId12"/>
    <sheet name="所定内労働時間指数" sheetId="13" r:id="rId13"/>
    <sheet name="所定外労働時間指数" sheetId="14" r:id="rId14"/>
    <sheet name="常用雇用指数"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全国結果5人以上" sheetId="25" r:id="rId25"/>
    <sheet name="全国結果30人以上" sheetId="26" r:id="rId26"/>
    <sheet name="調査の説明" sheetId="27" r:id="rId27"/>
    <sheet name="表章産業について" sheetId="28" r:id="rId28"/>
    <sheet name="裏表紙 (2)" sheetId="29" r:id="rId29"/>
  </sheets>
  <definedNames>
    <definedName name="_xlnm.Print_Area" localSheetId="15">'季節調整済指数'!$A$1:$R$40</definedName>
    <definedName name="_xlnm.Print_Area" localSheetId="5">'雇用'!$A$1:$J$68</definedName>
    <definedName name="_xlnm.Print_Area" localSheetId="7">'実質賃金指数給与総額'!$A$1:$S$94</definedName>
    <definedName name="_xlnm.Print_Area" localSheetId="13">'所定外労働時間指数'!$A$1:$S$93</definedName>
    <definedName name="_xlnm.Print_Area" localSheetId="12">'所定内労働時間指数'!$A$1:$S$93</definedName>
    <definedName name="_xlnm.Print_Area" localSheetId="14">'常用雇用指数'!$A$1:$S$93</definedName>
    <definedName name="_xlnm.Print_Area" localSheetId="25">'全国結果30人以上'!$A$1:$U$55</definedName>
    <definedName name="_xlnm.Print_Area" localSheetId="24">'全国結果5人以上'!$A$1:$U$55</definedName>
    <definedName name="_xlnm.Print_Area" localSheetId="11">'総実労働時間指数'!$A$1:$S$93</definedName>
    <definedName name="_xlnm.Print_Area" localSheetId="0">'速報表紙'!$A$1:$K$57</definedName>
    <definedName name="_xlnm.Print_Area" localSheetId="26">'調査の説明'!$A$1:$N$123</definedName>
    <definedName name="_xlnm.Print_Area" localSheetId="3">'賃金'!$A$1:$L$69</definedName>
    <definedName name="_xlnm.Print_Area" localSheetId="27">'表章産業について'!$A$1:$F$65</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'!$A$1:$O$51</definedName>
    <definedName name="_xlnm.Print_Area" localSheetId="2">'利用上の注意'!$A$1:$M$53</definedName>
    <definedName name="_xlnm.Print_Area" localSheetId="28">'裏表紙 (2)'!$A$1:$K$42</definedName>
    <definedName name="_xlnm.Print_Area" localSheetId="4">'労働時間'!$A$1:$J$68</definedName>
    <definedName name="_xlnm.Print_Titles" localSheetId="27">'表章産業について'!$3:$3</definedName>
  </definedNames>
  <calcPr fullCalcOnLoad="1"/>
</workbook>
</file>

<file path=xl/sharedStrings.xml><?xml version="1.0" encoding="utf-8"?>
<sst xmlns="http://schemas.openxmlformats.org/spreadsheetml/2006/main" count="4579" uniqueCount="758">
  <si>
    <t>　指数は、基準時更新及び事業所規模30人以上の事業所の抽出替え（調査対象事業所の交替）に伴い、時系列比較を可能にするため、原則として過去に遡って改訂しています。
　最近では、平成27年１月分調査において、平成24年経済センサス－活動調査結果に基づく抽出替えを行い、これに伴う新旧のギャップ（差異）修正処理により、賃金指数及び労働時間指数並びにそれらの増減率について、平成24年２月に遡って改訂を行いました。
　ただし、毎月の絶対的な水準を表す実数値については、改訂を行わないこととしています。</t>
  </si>
  <si>
    <t>賃金</t>
  </si>
  <si>
    <t>労働時間</t>
  </si>
  <si>
    <t>雇用</t>
  </si>
  <si>
    <t>ＴＬ</t>
  </si>
  <si>
    <t>Ｄ</t>
  </si>
  <si>
    <t>Ｅ</t>
  </si>
  <si>
    <t>Ｆ</t>
  </si>
  <si>
    <t>Ｇ</t>
  </si>
  <si>
    <t>Ｈ</t>
  </si>
  <si>
    <t>Ｉ</t>
  </si>
  <si>
    <t>Ｊ</t>
  </si>
  <si>
    <t>Ｋ</t>
  </si>
  <si>
    <t>Ｌ</t>
  </si>
  <si>
    <t>Ｍ</t>
  </si>
  <si>
    <t>Ｎ</t>
  </si>
  <si>
    <t>Ｏ</t>
  </si>
  <si>
    <t>Ｐ</t>
  </si>
  <si>
    <t>Ｑ</t>
  </si>
  <si>
    <t>Ｒ</t>
  </si>
  <si>
    <t>26</t>
  </si>
  <si>
    <t>１　指数表</t>
  </si>
  <si>
    <t>定期給与</t>
  </si>
  <si>
    <t>％</t>
  </si>
  <si>
    <t>ポイント</t>
  </si>
  <si>
    <t xml:space="preserve"> |</t>
  </si>
  <si>
    <t xml:space="preserve"> |</t>
  </si>
  <si>
    <t xml:space="preserve">  ここでは、センサス局方式を用いて算定した季節調整係数で原系列を除して求めるという方法によっている。</t>
  </si>
  <si>
    <t>％</t>
  </si>
  <si>
    <t>％</t>
  </si>
  <si>
    <t>名目賃金
（現金給与総額）</t>
  </si>
  <si>
    <t>２   事業所規模30人以上</t>
  </si>
  <si>
    <t>前年　（同月）  増減率(％)</t>
  </si>
  <si>
    <t>前月比</t>
  </si>
  <si>
    <t>前月差</t>
  </si>
  <si>
    <t>第1表</t>
  </si>
  <si>
    <t>第2表</t>
  </si>
  <si>
    <t>第3表</t>
  </si>
  <si>
    <t>第4表</t>
  </si>
  <si>
    <t>第5表</t>
  </si>
  <si>
    <t>第6表</t>
  </si>
  <si>
    <t>第7表</t>
  </si>
  <si>
    <t>第8表</t>
  </si>
  <si>
    <t>第9表</t>
  </si>
  <si>
    <t>第10表</t>
  </si>
  <si>
    <t>第11表</t>
  </si>
  <si>
    <t>第12表</t>
  </si>
  <si>
    <t>第13表</t>
  </si>
  <si>
    <t>第14表</t>
  </si>
  <si>
    <t>第1表　名目賃金指数（現金給与総額）</t>
  </si>
  <si>
    <t>第2表　実質賃金指数（現金給与総額）</t>
  </si>
  <si>
    <t>第3表　名目賃金指数（定期給与）</t>
  </si>
  <si>
    <t>第4表　実質賃金指数（定期給与）</t>
  </si>
  <si>
    <t>第5表　名目賃金指数（所定内給与）</t>
  </si>
  <si>
    <t>第6表　労働時間指数（総実労働時間）</t>
  </si>
  <si>
    <t>第7表　労働時間指数（所定内労働時間）</t>
  </si>
  <si>
    <t>第8表　労働時間指数（所定外労働時間）</t>
  </si>
  <si>
    <t>第9表　常用雇用指数</t>
  </si>
  <si>
    <t>第10表　季節調整済指数　（事業所規模30人以上）</t>
  </si>
  <si>
    <t>第１表  産業、性別常用労働者１人平均月間現金給与額</t>
  </si>
  <si>
    <t>第3表  産業、性別常用労働者１人平均月間出勤日数及び実労働時間</t>
  </si>
  <si>
    <t>第2表  産業、性別常用労働者１人平均月間現金給与額</t>
  </si>
  <si>
    <t>第4表  産業、性別常用労働者１人平均月間出勤日数及び実労働時間</t>
  </si>
  <si>
    <t>第5表  産業、性別常用労働者数及びパートタイム労働者比率</t>
  </si>
  <si>
    <t>第6表  産業、性別常用労働者数及びパートタイム労働者比率</t>
  </si>
  <si>
    <t xml:space="preserve">     第7表   産業、事業所規模別常用労働者1人平均月間現金給与額 </t>
  </si>
  <si>
    <t xml:space="preserve">     第8表   産業、事業所規模別常用労働者1人平均月間出勤日数及び実労働時間</t>
  </si>
  <si>
    <t>第9表  産業、就業形態別労働者1人平均月間現金給与額</t>
  </si>
  <si>
    <t>第10表  産業、就業形態別労働者1人平均月間現金給与額</t>
  </si>
  <si>
    <t>　　　　　　　　　　　　　第12表  産業、就業形態別労働者1人平均月間出勤日数及び実労働時間</t>
  </si>
  <si>
    <t>　　　　　　　　　　　　　第11表  産業、就業形態別労働者1人平均月間出勤日数及び実労働時間</t>
  </si>
  <si>
    <t>第13表  産業、就業形態別労働者数</t>
  </si>
  <si>
    <t>　第14表  産業、就業形態別労働者数</t>
  </si>
  <si>
    <t>Ｆ 電気・ガス水道業等</t>
  </si>
  <si>
    <t>毎月勤労統計調査地方調査結果</t>
  </si>
  <si>
    <t>24</t>
  </si>
  <si>
    <t xml:space="preserve">   （別紙）毎月勤労統計調査地方調査の表章(公表）産業新旧対照表</t>
  </si>
  <si>
    <t>雇用の流動状況を示す指標としての労働異動率は、以下の式により算出しています。</t>
  </si>
  <si>
    <t>統計グラフコンクールなど</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</si>
  <si>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</si>
  <si>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</si>
  <si>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</si>
  <si>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25</t>
  </si>
  <si>
    <t>27年</t>
  </si>
  <si>
    <t>月</t>
  </si>
  <si>
    <t>現金給与総額</t>
  </si>
  <si>
    <t>％</t>
  </si>
  <si>
    <t>前年比</t>
  </si>
  <si>
    <t>前年比</t>
  </si>
  <si>
    <t>（2）事業所規模３０人以上</t>
  </si>
  <si>
    <t>（1）事業所規模５人以上</t>
  </si>
  <si>
    <t>出勤日数</t>
  </si>
  <si>
    <t>日</t>
  </si>
  <si>
    <t>１</t>
  </si>
  <si>
    <t xml:space="preserve"> この調査結果の数値は、調査事業所からの報告を基にして、本県の事業所規模5人以上のすべての事業所に対応するよう復元して算定したものです。</t>
  </si>
  <si>
    <t>２</t>
  </si>
  <si>
    <t>　調査結果の実数の年平均値は、各月の数値を常用労働者で加重平均することによって算出しています。また、指数及び労働異動率の年平均値は各月の数値を単純平均したものです。</t>
  </si>
  <si>
    <t>４</t>
  </si>
  <si>
    <t xml:space="preserve">(1) </t>
  </si>
  <si>
    <t>(2)</t>
  </si>
  <si>
    <t>５</t>
  </si>
  <si>
    <t>６</t>
  </si>
  <si>
    <t>　｢０｣は、表記単位に満たないもの。</t>
  </si>
  <si>
    <t>　｢－｣は、該当数字なし又は指数化されていない。</t>
  </si>
  <si>
    <t>　｢ｘ｣は、集計事業所数が２以下又は当該産業に属する事業所数が少ないため、公表しない。</t>
  </si>
  <si>
    <t>７</t>
  </si>
  <si>
    <t>８</t>
  </si>
  <si>
    <t>産　　業</t>
  </si>
  <si>
    <t>（注）※印は差</t>
  </si>
  <si>
    <t xml:space="preserve"> この調査は、統計法（平成19年法律第53号）第２条第４項に規定する基幹統計であり、賃金、労働時間及び雇用について静岡県における変動を毎月明らかにすることを目的としています。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</si>
  <si>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</si>
  <si>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</si>
  <si>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</si>
  <si>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</si>
  <si>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</si>
  <si>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</si>
  <si>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</si>
  <si>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</si>
  <si>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(2)</t>
  </si>
  <si>
    <t>実労働時間</t>
  </si>
  <si>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</si>
  <si>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</si>
  <si>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</si>
  <si>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</si>
  <si>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(3)</t>
  </si>
  <si>
    <t>出勤日数</t>
  </si>
  <si>
    <t xml:space="preserve"> 調査期間中に労働者が実際に出勤した日数のことです。事業所に出勤しない日は有給であっても出勤日としませんが、１日のうち１時間でも就業すれば、１出勤日とします。</t>
  </si>
  <si>
    <t>(4)</t>
  </si>
  <si>
    <t>常用労働者</t>
  </si>
  <si>
    <t>次のいずれかに該当する労働者をいいます。</t>
  </si>
  <si>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</si>
  <si>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</si>
  <si>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</si>
  <si>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</si>
  <si>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t>１日の所定労働時間が一般の労働者よりも短い者。</t>
  </si>
  <si>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</si>
  <si>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</si>
  <si>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(5)</t>
  </si>
  <si>
    <t>労働異動率</t>
  </si>
  <si>
    <t xml:space="preserve">     月間の増加(減少)労働者数</t>
  </si>
  <si>
    <t>入(離)職率　＝　　　　　    　　　　　　　×　１００</t>
  </si>
  <si>
    <t xml:space="preserve"> なお、この入(離)職率は、単に新規の入(離)職者のみならず、同一企業内の転勤者が含まれています。</t>
  </si>
  <si>
    <t>利 用 上 の 注 意</t>
  </si>
  <si>
    <t>指数について</t>
  </si>
  <si>
    <t>　対前年（前月）比等の増減率は、原則として指数により行っています。そのため実数から算定した場合とは必ずしも一致しないため、ご注意ください。</t>
  </si>
  <si>
    <t>　指数の算出方法は、「各月の調査結果の実数÷基準数値×100」であり、「基準数値」とは基準年における１か月あたりの単純平均です。（現在の基準年は平成22年）</t>
  </si>
  <si>
    <t>利用上の注意</t>
  </si>
  <si>
    <t>１   事業所規模５人以上</t>
  </si>
  <si>
    <t xml:space="preserve">(参考）  全国の結果 </t>
  </si>
  <si>
    <t>産業性別賃金</t>
  </si>
  <si>
    <t>産業性別労働時間</t>
  </si>
  <si>
    <t>産業性別雇用</t>
  </si>
  <si>
    <t>規模別賃金</t>
  </si>
  <si>
    <t>規模別労働時間</t>
  </si>
  <si>
    <t>産業就業形態別賃金</t>
  </si>
  <si>
    <t>産業就業形態別労働時間</t>
  </si>
  <si>
    <t>産業就業形態別雇用</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</si>
  <si>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</si>
  <si>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t xml:space="preserve"> 常用労働者30人以上の事業所については郵送調査で行い、常用労働者５～29人の事業所については、統計調査員による実地調査で調査を行います。また「毎月勤労統計調査オンラインシステム」によるオンライン方式での調査も可能になっ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</si>
  <si>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</si>
  <si>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</si>
  <si>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</si>
  <si>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</si>
  <si>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</si>
  <si>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</si>
  <si>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</si>
  <si>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Ｒ 他に分類されないサービス業</t>
  </si>
  <si>
    <t>表  示</t>
  </si>
  <si>
    <t>毎月勤労統計調査地方調査の表章（公表）産業新旧対照表</t>
  </si>
  <si>
    <t>F26</t>
  </si>
  <si>
    <t>J-2</t>
  </si>
  <si>
    <t>MS</t>
  </si>
  <si>
    <t>RS</t>
  </si>
  <si>
    <t>※平成21年以前の結果との接続について</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</si>
  <si>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します。</t>
  </si>
  <si>
    <t>　なお、接続しない産業については、指数は平成22年1月分結果から、増減率は平成23年1月分から作成しています。</t>
  </si>
  <si>
    <t>総実労働時間指数</t>
  </si>
  <si>
    <t>所定内労働時間指数</t>
  </si>
  <si>
    <t>Ⅱ　統計表</t>
  </si>
  <si>
    <t>Ⅰ 結果の概要</t>
  </si>
  <si>
    <t xml:space="preserve"> (1)事業所規模５人以上</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</si>
  <si>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</si>
  <si>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</si>
  <si>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</si>
  <si>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</si>
  <si>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</si>
  <si>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情報通信業</t>
  </si>
  <si>
    <t>複合サービス事業</t>
  </si>
  <si>
    <t>サービス業（他に分類されないもの）</t>
  </si>
  <si>
    <t>医療,福祉</t>
  </si>
  <si>
    <t>調査産業計</t>
  </si>
  <si>
    <t>建設業</t>
  </si>
  <si>
    <t>製造業</t>
  </si>
  <si>
    <t>教育,学習支援業</t>
  </si>
  <si>
    <t xml:space="preserve">  入職率</t>
  </si>
  <si>
    <t xml:space="preserve">  離職率</t>
  </si>
  <si>
    <t>円</t>
  </si>
  <si>
    <t>時間</t>
  </si>
  <si>
    <t>人</t>
  </si>
  <si>
    <t>％</t>
  </si>
  <si>
    <t>生活関連サービス業,娯楽業</t>
  </si>
  <si>
    <t>宿泊業,飲食サービス業</t>
  </si>
  <si>
    <t>学術研究,専門・技術サービス業</t>
  </si>
  <si>
    <t>不動産業,物品賃貸業</t>
  </si>
  <si>
    <t>運輸業,郵便業</t>
  </si>
  <si>
    <t>電気・ガス・熱供給・水道業</t>
  </si>
  <si>
    <t>定期給与</t>
  </si>
  <si>
    <t>（事業所規模５人以上）</t>
  </si>
  <si>
    <t>超過労働給与</t>
  </si>
  <si>
    <t>２　労働時間の動き</t>
  </si>
  <si>
    <t>３　雇用の動き</t>
  </si>
  <si>
    <t>卸売業,小売業</t>
  </si>
  <si>
    <t>金融業,保険業</t>
  </si>
  <si>
    <t>％</t>
  </si>
  <si>
    <t>ポイント</t>
  </si>
  <si>
    <t>（事業所規模３０人以上）</t>
  </si>
  <si>
    <t>労 働 異 動 率</t>
  </si>
  <si>
    <t>静岡県 企画広報部 情報統計局 統計調査課</t>
  </si>
  <si>
    <t>所定内給与</t>
  </si>
  <si>
    <t>静岡県の賃金、労働時間及び雇用の動き</t>
  </si>
  <si>
    <t>所定外時間</t>
  </si>
  <si>
    <t>定期給与</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</si>
  <si>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</si>
  <si>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</si>
  <si>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</si>
  <si>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</si>
  <si>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</si>
  <si>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</si>
  <si>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</si>
  <si>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</si>
  <si>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</si>
  <si>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</si>
  <si>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</si>
  <si>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</si>
  <si>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</si>
  <si>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</si>
  <si>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</si>
  <si>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</si>
  <si>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</si>
  <si>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（参　考）</t>
  </si>
  <si>
    <t>全国の結果</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</si>
  <si>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</si>
  <si>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</si>
  <si>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</si>
  <si>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</si>
  <si>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</si>
  <si>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</si>
  <si>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</si>
  <si>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</si>
  <si>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</si>
  <si>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</si>
  <si>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</si>
  <si>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</si>
  <si>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</si>
  <si>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</si>
  <si>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前月末労働者数</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</si>
  <si>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</si>
  <si>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</si>
  <si>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</si>
  <si>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</si>
  <si>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</si>
  <si>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</si>
  <si>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</si>
  <si>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</si>
  <si>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</si>
  <si>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</si>
  <si>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</si>
  <si>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</si>
  <si>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</si>
  <si>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</si>
  <si>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</si>
  <si>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</si>
  <si>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</si>
  <si>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</si>
  <si>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</si>
  <si>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</si>
  <si>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</si>
  <si>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</si>
  <si>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</si>
  <si>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</si>
  <si>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</si>
  <si>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</si>
  <si>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</si>
  <si>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</si>
  <si>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</si>
  <si>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</si>
  <si>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</si>
  <si>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</si>
  <si>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</si>
  <si>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</si>
  <si>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</si>
  <si>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</si>
  <si>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</si>
  <si>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</si>
  <si>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</si>
  <si>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</si>
  <si>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</si>
  <si>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</si>
  <si>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</si>
  <si>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</si>
  <si>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</si>
  <si>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</si>
  <si>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</si>
  <si>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</si>
  <si>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</si>
  <si>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</si>
  <si>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</si>
  <si>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</si>
  <si>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</si>
  <si>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</si>
  <si>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</si>
  <si>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</si>
  <si>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</si>
  <si>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</si>
  <si>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</si>
  <si>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</si>
  <si>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</si>
  <si>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</si>
  <si>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</si>
  <si>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</si>
  <si>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</si>
  <si>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</si>
  <si>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</si>
  <si>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</si>
  <si>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</si>
  <si>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</si>
  <si>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</si>
  <si>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</si>
  <si>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</si>
  <si>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</si>
  <si>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</si>
  <si>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</si>
  <si>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</si>
  <si>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</si>
  <si>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</si>
  <si>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</si>
  <si>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</si>
  <si>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</si>
  <si>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</si>
  <si>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</si>
  <si>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</si>
  <si>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</si>
  <si>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</si>
  <si>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</si>
  <si>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</si>
  <si>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</si>
  <si>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</si>
  <si>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</si>
  <si>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</si>
  <si>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</si>
  <si>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</si>
  <si>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</si>
  <si>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</si>
  <si>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</si>
  <si>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</si>
  <si>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</si>
  <si>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</si>
  <si>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</si>
  <si>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</si>
  <si>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</si>
  <si>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</si>
  <si>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</si>
  <si>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</si>
  <si>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</si>
  <si>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</si>
  <si>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</si>
  <si>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</si>
  <si>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</si>
  <si>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</si>
  <si>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</si>
  <si>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</si>
  <si>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</si>
  <si>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</si>
  <si>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</si>
  <si>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△：常用労働者数の変動が１.０％以内の対応</t>
  </si>
  <si>
    <t>▲：常用労働者数の変動が３.０％以内の対応</t>
  </si>
  <si>
    <t>平成21年以前の表章産業（旧産業分類）</t>
  </si>
  <si>
    <t>大分類</t>
  </si>
  <si>
    <t>TL</t>
  </si>
  <si>
    <t>L</t>
  </si>
  <si>
    <t>不動産業</t>
  </si>
  <si>
    <t>Q</t>
  </si>
  <si>
    <t>サービス業（他に分類されないもの）</t>
  </si>
  <si>
    <t>M</t>
  </si>
  <si>
    <t>飲食店,宿泊業</t>
  </si>
  <si>
    <t>Q</t>
  </si>
  <si>
    <t>複合サービス事業</t>
  </si>
  <si>
    <t>Q</t>
  </si>
  <si>
    <t>中分類等</t>
  </si>
  <si>
    <t>F12</t>
  </si>
  <si>
    <t>衣服・その他の繊維製品製造業</t>
  </si>
  <si>
    <t>新設</t>
  </si>
  <si>
    <t>一般機械器具製造業</t>
  </si>
  <si>
    <t>F26</t>
  </si>
  <si>
    <t>F31</t>
  </si>
  <si>
    <t>精密機械器具製造業</t>
  </si>
  <si>
    <t>F27</t>
  </si>
  <si>
    <t>F28</t>
  </si>
  <si>
    <t>小売業(J55～J60)</t>
  </si>
  <si>
    <t>M一括分</t>
  </si>
  <si>
    <t>PS</t>
  </si>
  <si>
    <t>P一括分</t>
  </si>
  <si>
    <t>R一括分</t>
  </si>
  <si>
    <t>QS1</t>
  </si>
  <si>
    <t>Q一括分１</t>
  </si>
  <si>
    <t>＜記号の見方＞</t>
  </si>
  <si>
    <t>　◎：完全に接続する対応</t>
  </si>
  <si>
    <t>　○：常用労働者数の変動が０.１％以内の対応</t>
  </si>
  <si>
    <t>×：その他</t>
  </si>
  <si>
    <t>調査の説明</t>
  </si>
  <si>
    <t>表章産業について</t>
  </si>
  <si>
    <t>建設業</t>
  </si>
  <si>
    <t>製造業</t>
  </si>
  <si>
    <t>対前月
増減率(%)</t>
  </si>
  <si>
    <t>現金給与総額</t>
  </si>
  <si>
    <t>総実労働時間</t>
  </si>
  <si>
    <t>所定外労働時間</t>
  </si>
  <si>
    <t>常用雇用指数</t>
  </si>
  <si>
    <t>入職率</t>
  </si>
  <si>
    <t>離職率</t>
  </si>
  <si>
    <t>季節調整済指数</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</si>
  <si>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</si>
  <si>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</si>
  <si>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</si>
  <si>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</si>
  <si>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季節調整済</t>
  </si>
  <si>
    <t>総実労働時間</t>
  </si>
  <si>
    <t>所定外労働時間</t>
  </si>
  <si>
    <t>常用雇用</t>
  </si>
  <si>
    <t>季節調整済指数</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</si>
  <si>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</si>
  <si>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</si>
  <si>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</si>
  <si>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</si>
  <si>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</si>
  <si>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</si>
  <si>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</si>
  <si>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</si>
  <si>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</si>
  <si>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</si>
  <si>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</si>
  <si>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</si>
  <si>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</si>
  <si>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</si>
  <si>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</si>
  <si>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</si>
  <si>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</si>
  <si>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</si>
  <si>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</si>
  <si>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</si>
  <si>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</si>
  <si>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</si>
  <si>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</si>
  <si>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</si>
  <si>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</si>
  <si>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</si>
  <si>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</si>
  <si>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</si>
  <si>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</si>
  <si>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</si>
  <si>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</si>
  <si>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</si>
  <si>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</si>
  <si>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</si>
  <si>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</si>
  <si>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その他の製造業</t>
  </si>
  <si>
    <t>卸売業</t>
  </si>
  <si>
    <t>小売業</t>
  </si>
  <si>
    <t>Ｍ 一括分</t>
  </si>
  <si>
    <t>Ｐ 一括分</t>
  </si>
  <si>
    <t>職業紹介・派遣業</t>
  </si>
  <si>
    <t>他の事業サービス</t>
  </si>
  <si>
    <t>Ｒ 一括分</t>
  </si>
  <si>
    <t>事業所規模 ＝ ５人以上</t>
  </si>
  <si>
    <t>（単位：円）</t>
  </si>
  <si>
    <t>現金給与総額</t>
  </si>
  <si>
    <t>きまって支給する給与</t>
  </si>
  <si>
    <t>超過労働給与</t>
  </si>
  <si>
    <t>特別に支払われた給与</t>
  </si>
  <si>
    <t>計</t>
  </si>
  <si>
    <t>男</t>
  </si>
  <si>
    <t>女</t>
  </si>
  <si>
    <t>事業所規模 ＝ ３０人以上</t>
  </si>
  <si>
    <t>出勤日数</t>
  </si>
  <si>
    <t>総実労働時間</t>
  </si>
  <si>
    <t>所定内労働時間</t>
  </si>
  <si>
    <t>日</t>
  </si>
  <si>
    <t>時間</t>
  </si>
  <si>
    <t>前月末労働者数</t>
  </si>
  <si>
    <t>本月中の増加労働者数</t>
  </si>
  <si>
    <t>本月中の減少労働者数</t>
  </si>
  <si>
    <t>本月末労働者数</t>
  </si>
  <si>
    <t>パートタイム労働者比率</t>
  </si>
  <si>
    <t>人</t>
  </si>
  <si>
    <t>％</t>
  </si>
  <si>
    <t>事業所規模 ＝ ５人以上</t>
  </si>
  <si>
    <t>一  般  労  働  者</t>
  </si>
  <si>
    <t>パートタイム労働者</t>
  </si>
  <si>
    <t>現金給与    総  額</t>
  </si>
  <si>
    <t>所 定 内        給  与</t>
  </si>
  <si>
    <t>超過労働     給  与</t>
  </si>
  <si>
    <t>総 実 労 働     時         間</t>
  </si>
  <si>
    <t>所   定   内        労 働 時 間</t>
  </si>
  <si>
    <t>所   定   外        労 働 時 間</t>
  </si>
  <si>
    <t>事業所規模 ＝ ５人以上</t>
  </si>
  <si>
    <t>（単位：人）</t>
  </si>
  <si>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</si>
  <si>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</si>
  <si>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</si>
  <si>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</si>
  <si>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</si>
  <si>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</si>
  <si>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</si>
  <si>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</si>
  <si>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</si>
  <si>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</si>
  <si>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</si>
  <si>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</si>
  <si>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</si>
  <si>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実数</t>
  </si>
  <si>
    <t>（２）賃金指数･労働時間指数･雇用指数</t>
  </si>
  <si>
    <t>区  分</t>
  </si>
  <si>
    <t>調査産業計</t>
  </si>
  <si>
    <t>製造業</t>
  </si>
  <si>
    <t>円</t>
  </si>
  <si>
    <t>現金給与総額</t>
  </si>
  <si>
    <t>定 期 給 与</t>
  </si>
  <si>
    <t>所定内給与</t>
  </si>
  <si>
    <t>所定外給与</t>
  </si>
  <si>
    <t>特 別 給 与</t>
  </si>
  <si>
    <t>所定内時間</t>
  </si>
  <si>
    <t>パートタイム労働者比率</t>
  </si>
  <si>
    <t>入職率</t>
  </si>
  <si>
    <t>離職率</t>
  </si>
  <si>
    <t>（注）※印は差</t>
  </si>
  <si>
    <t>（２）賃金指数･労働時間指数･雇用指数</t>
  </si>
  <si>
    <t>年  月</t>
  </si>
  <si>
    <t>名目賃金（定期給与）</t>
  </si>
  <si>
    <t>指数</t>
  </si>
  <si>
    <t>全国結果5人以上</t>
  </si>
  <si>
    <t>全国結果30人以上</t>
  </si>
  <si>
    <t>産業、就業形態別常用労働者数（事業所規模5人以上）</t>
  </si>
  <si>
    <t>産業、就業形態別常用労働者数（事業所規模30人以上）</t>
  </si>
  <si>
    <t>所定外労働時間指数</t>
  </si>
  <si>
    <t>常用雇用指数</t>
  </si>
  <si>
    <t>実質賃金指数（定期給与）（事業所規模5人以上・30人以上）</t>
  </si>
  <si>
    <t>労働時間指数（所定内労働時間）（事業所規模5人以上・30人以上）</t>
  </si>
  <si>
    <t>表章産業（新産業分類　H22.１～）</t>
  </si>
  <si>
    <t>事業所規模 ＝ 5人以上</t>
  </si>
  <si>
    <t>　</t>
  </si>
  <si>
    <t>年月</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</si>
  <si>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</si>
  <si>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</si>
  <si>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</si>
  <si>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</si>
  <si>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</si>
  <si>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</si>
  <si>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</si>
  <si>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</si>
  <si>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</si>
  <si>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</si>
  <si>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　皆様からのアクセスをお待ちしております。　―</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</si>
  <si>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</si>
  <si>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</si>
  <si>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</si>
  <si>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</si>
  <si>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</si>
  <si>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</si>
  <si>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</si>
  <si>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</si>
  <si>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</si>
  <si>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</si>
  <si>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</si>
  <si>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</si>
  <si>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</si>
  <si>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</si>
  <si>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</si>
  <si>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</si>
  <si>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</si>
  <si>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</si>
  <si>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</si>
  <si>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</si>
  <si>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</si>
  <si>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</si>
  <si>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</si>
  <si>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</si>
  <si>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月</t>
  </si>
  <si>
    <t>(平成22年平均＝100)</t>
  </si>
  <si>
    <t>2</t>
  </si>
  <si>
    <t>3</t>
  </si>
  <si>
    <t>4</t>
  </si>
  <si>
    <t>5</t>
  </si>
  <si>
    <t>6</t>
  </si>
  <si>
    <t>7</t>
  </si>
  <si>
    <t>8</t>
  </si>
  <si>
    <t>9</t>
  </si>
  <si>
    <t>11</t>
  </si>
  <si>
    <t>（平成22年平均＝100）</t>
  </si>
  <si>
    <t>（調査産業計、平成22年平均＝100）</t>
  </si>
  <si>
    <t>（調査産業計、平成22年平均＝100）</t>
  </si>
  <si>
    <t>1</t>
  </si>
  <si>
    <t>日</t>
  </si>
  <si>
    <t>時間</t>
  </si>
  <si>
    <t>％</t>
  </si>
  <si>
    <t>千人</t>
  </si>
  <si>
    <t>ポイント</t>
  </si>
  <si>
    <t>（単位：円）</t>
  </si>
  <si>
    <t>きまって支給する給与</t>
  </si>
  <si>
    <t>所定内給与</t>
  </si>
  <si>
    <t>超過労働給与</t>
  </si>
  <si>
    <t>特別に支払われた給与</t>
  </si>
  <si>
    <t>計</t>
  </si>
  <si>
    <t>男</t>
  </si>
  <si>
    <t>女</t>
  </si>
  <si>
    <t>出勤日数</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</si>
  <si>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</si>
  <si>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</si>
  <si>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</si>
  <si>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</si>
  <si>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</si>
  <si>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</si>
  <si>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</si>
  <si>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</si>
  <si>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</si>
  <si>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</si>
  <si>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</si>
  <si>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</si>
  <si>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（単位：人）</t>
  </si>
  <si>
    <t>前   月   末         労 働 者 数</t>
  </si>
  <si>
    <t>本月中の増加労  働  者  数</t>
  </si>
  <si>
    <t>本月中の減少労  働  者  数</t>
  </si>
  <si>
    <t>本   月   末     労 働 者 数</t>
  </si>
  <si>
    <t>○ 静岡県毎月勤労統計調査の結果は『統計センターしずおか』で御覧になれます。</t>
  </si>
  <si>
    <t>12</t>
  </si>
  <si>
    <t>指　　　　　　　　　　　　　数</t>
  </si>
  <si>
    <t>電気・ガス</t>
  </si>
  <si>
    <t>水道業等</t>
  </si>
  <si>
    <t>※実質賃金指数＝名目賃金指数/静岡県消費者物価指数（持家の帰属家賃を除く総合）×100</t>
  </si>
  <si>
    <t>21</t>
  </si>
  <si>
    <t>22</t>
  </si>
  <si>
    <t>23</t>
  </si>
  <si>
    <t>-</t>
  </si>
  <si>
    <t>　</t>
  </si>
  <si>
    <t>サービス事業</t>
  </si>
  <si>
    <t>Ｌ 学術研究等</t>
  </si>
  <si>
    <t>Ｎ 生活関連サービス業等</t>
  </si>
  <si>
    <t>Ｆ 電気・ガス・熱供給・水道業</t>
  </si>
  <si>
    <t>Ｌ 学術研究，専門・技術サービス業</t>
  </si>
  <si>
    <t>Ｎ 生活関連サービス業，娯楽業</t>
  </si>
  <si>
    <t>Ｒ サービス業（他に分類されないもの）</t>
  </si>
  <si>
    <t>略   称</t>
  </si>
  <si>
    <t>産 業 大 分 類</t>
  </si>
  <si>
    <t>宿泊業,飲</t>
  </si>
  <si>
    <t>食サービス業</t>
  </si>
  <si>
    <t>Ｍ</t>
  </si>
  <si>
    <t>常用労働者数</t>
  </si>
  <si>
    <t>労働者総数</t>
  </si>
  <si>
    <t xml:space="preserve"> </t>
  </si>
  <si>
    <t>目　　　　　　　　次</t>
  </si>
  <si>
    <t>Ⅰ 結果の概要　　　　　　　　　　　　　　　　　　　　　　　　　　　　　</t>
  </si>
  <si>
    <t xml:space="preserve"> </t>
  </si>
  <si>
    <t xml:space="preserve">   毎月勤労統計調査の説明</t>
  </si>
  <si>
    <t>(1)事業所規模５人以上</t>
  </si>
  <si>
    <t>(2)事業所規模３０人以上</t>
  </si>
  <si>
    <t>(1)事業所規模５人以上</t>
  </si>
  <si>
    <t>２　実　数　表</t>
  </si>
  <si>
    <t>産　　　　　業</t>
  </si>
  <si>
    <t>産　　　　業</t>
  </si>
  <si>
    <t>特別に支払われた給与</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</si>
  <si>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</si>
  <si>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</si>
  <si>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</si>
  <si>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</si>
  <si>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（１）賃金･労働時間･雇用の動き（調査産業計・製造業）</t>
  </si>
  <si>
    <t>（１）賃金･労働時間･雇用の動き（調査産業計・製造業）</t>
  </si>
  <si>
    <t>１　指　数　表</t>
  </si>
  <si>
    <t>１</t>
  </si>
  <si>
    <t>２</t>
  </si>
  <si>
    <t>３</t>
  </si>
  <si>
    <t>１</t>
  </si>
  <si>
    <t>２</t>
  </si>
  <si>
    <t>３</t>
  </si>
  <si>
    <t xml:space="preserve">  調査産業のうち、「鉱業,砕石業,砂利採取業」は調査事業所数が少ないため産業別数値を公表しませんが、調査産業計には、実数、指数ともに含めています。</t>
  </si>
  <si>
    <t>％</t>
  </si>
  <si>
    <t>前年
同月比</t>
  </si>
  <si>
    <t>前年
同月差</t>
  </si>
  <si>
    <t>産　　　業</t>
  </si>
  <si>
    <t>％</t>
  </si>
  <si>
    <t>前年
同月差</t>
  </si>
  <si>
    <t>産　　　業</t>
  </si>
  <si>
    <t>産　　業</t>
  </si>
  <si>
    <t>％</t>
  </si>
  <si>
    <t>ポイント</t>
  </si>
  <si>
    <t>ﾊﾟｰﾄタイム労働者比率</t>
  </si>
  <si>
    <t xml:space="preserve"> 1　賃金の動き</t>
  </si>
  <si>
    <t>- 1 -</t>
  </si>
  <si>
    <t>表１　月間現金給与額</t>
  </si>
  <si>
    <t>産　　　業</t>
  </si>
  <si>
    <t>表２　月間現金給与額</t>
  </si>
  <si>
    <t>名目賃金指数定期給与</t>
  </si>
  <si>
    <t>実質賃金指数定期給与</t>
  </si>
  <si>
    <t>名目賃金指数所定内給与</t>
  </si>
  <si>
    <t>名目賃金指数給与総額</t>
  </si>
  <si>
    <t>実質賃金指数給与総額</t>
  </si>
  <si>
    <t>賃金</t>
  </si>
  <si>
    <t>表３　月間実労働時間及び出勤日数</t>
  </si>
  <si>
    <t>表４　月間実労働時間及び出勤日数</t>
  </si>
  <si>
    <t>表５　月間平均常用労働者数及び労働異動率</t>
  </si>
  <si>
    <t>表６　月間平均常用労働者数及び労働異動率</t>
  </si>
  <si>
    <t>　平成22年１月分結果から日本標準産業分類(平成19年11月改定)に基づき表章しています。（平成21年以前の結果との接続については別紙参照）
 なお、平成21年以前と接続しない産業の指数及び前年比については、算出ができないため、表中において「－」と表記しています。</t>
  </si>
  <si>
    <t>- 31 -</t>
  </si>
  <si>
    <t>- 34 -</t>
  </si>
  <si>
    <t>- 1 -</t>
  </si>
  <si>
    <t>- 2 -</t>
  </si>
  <si>
    <t>- 3 -</t>
  </si>
  <si>
    <t>- 28 -</t>
  </si>
  <si>
    <t>- 29 -</t>
  </si>
  <si>
    <t>- 30-</t>
  </si>
  <si>
    <t>－ 32 －</t>
  </si>
  <si>
    <t>－ 33 －</t>
  </si>
  <si>
    <t>１</t>
  </si>
  <si>
    <t>4</t>
  </si>
  <si>
    <t>4</t>
  </si>
  <si>
    <t>4</t>
  </si>
  <si>
    <t>4</t>
  </si>
  <si>
    <t>　４月の１人平均月間現金給与総額（調査産業計）は269,350円で、前年同月比2.8％増となった。</t>
  </si>
  <si>
    <t>　現金給与総額のうち定期給与は259,162円で、前年同月比1.0％増、特別給与は10,188円で、前年同月差4,682円増となった。</t>
  </si>
  <si>
    <t>　定期給与のうち所定内給与は236,200円で、前年同月比1.0％増、超過労働給与は22,962円で、前年同月差60円増となった。</t>
  </si>
  <si>
    <t>　４月の１人平均月間現金給与総額（調査産業計）は290,153円で、前年同月比1.8％増となった。</t>
  </si>
  <si>
    <t>　現金給与総額のうち定期給与は280,321円で、前年同月比0.8％増、特別給与は9,832円で、前年同月差2,651円増となった。</t>
  </si>
  <si>
    <t>　定期給与のうち所定内給与は251,452円で、前年同月比0.7％増、超過労働給与は28,869円で、前年同月差174円減となった。</t>
  </si>
  <si>
    <t>　４月の１人平均月間総実労働時間（調査産業計）は156.5時間で、前年同月比5.0％増となった。</t>
  </si>
  <si>
    <t>　総実労働時間のうち、所定内労働時間は144.0時間で、前年同月比5.5％増、所定外労働時間は12.5時間で、前年同月比0.8％増となった。</t>
  </si>
  <si>
    <t>　「製造業」の所定外労働時間は17.7時間で、前年同月比4.4％増となった。</t>
  </si>
  <si>
    <t>　４月の１人平均月間総実労働時間（調査産業計）は160.9時間で、前年同月比4.6％増となった。</t>
  </si>
  <si>
    <t>　総実労働時間のうち、所定内労働時間は146.3時間で、前年同月比5.2％増、所定外労働時間は14.6時間で、前年同月比1.1％減となった。</t>
  </si>
  <si>
    <t>　「製造業」の所定外労働時間は18.4時間で、前年同月比2.4％減となった。</t>
  </si>
  <si>
    <t>平成23年</t>
  </si>
  <si>
    <t>　　24</t>
  </si>
  <si>
    <t>　　25</t>
  </si>
  <si>
    <t>　　26</t>
  </si>
  <si>
    <t xml:space="preserve">    ４</t>
  </si>
  <si>
    <t xml:space="preserve">    ５</t>
  </si>
  <si>
    <t xml:space="preserve">    ６</t>
  </si>
  <si>
    <t xml:space="preserve">    ７</t>
  </si>
  <si>
    <t xml:space="preserve">    ８</t>
  </si>
  <si>
    <t xml:space="preserve">    ９</t>
  </si>
  <si>
    <t xml:space="preserve">    10</t>
  </si>
  <si>
    <t xml:space="preserve">    11</t>
  </si>
  <si>
    <t xml:space="preserve">    12</t>
  </si>
  <si>
    <t>27年１月</t>
  </si>
  <si>
    <t xml:space="preserve">    ２</t>
  </si>
  <si>
    <t xml:space="preserve">    ３</t>
  </si>
  <si>
    <t>x</t>
  </si>
  <si>
    <t>　４月の月間平均常用労働者数は1,401,612人で、前年同月比0.9％増となった。また、パートタイム労働者比率は28.2％で、前年同月差0.6ポイント減となった。</t>
  </si>
  <si>
    <t>　調査産業計の労働異動率をみると、入職率は6.74％で、前年同月差2.29ポイント増、離職率は4.56％で、前年同月差1.19ポイント増となった。</t>
  </si>
  <si>
    <t>　４月の月間平均常用労働者数は855,708人で、前年同月比0.6％増となった。また、パートタイム労働者比率は24.7％で、前年同月差0.8ポイント増となった。</t>
  </si>
  <si>
    <t>　調査産業計の労働異動率をみると、入職率は7.77％で、前年同月差3.39ポイント増、離職率は4.27％で、前年同月差1.13ポイント増となった。</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</si>
</sst>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0_ "/>
    <numFmt numFmtId="187" formatCode="#,##0;[Red]#,##0"/>
    <numFmt numFmtId="188" formatCode="#,##0.00_ "/>
    <numFmt numFmtId="189" formatCode="0.0_ ;[Red]\-0.0\ "/>
    <numFmt numFmtId="190" formatCode="#,##0.0_ ;[Red]\-#,##0.0\ "/>
    <numFmt numFmtId="191" formatCode="&quot;※&quot;0.00;&quot;※&quot;\-0.00"/>
    <numFmt numFmtId="192" formatCode="&quot;※&quot;0.0;&quot;※&quot;\-0.0"/>
    <numFmt numFmtId="193" formatCode="[$-411]ggge&quot;年&quot;m&quot;月&quot;d&quot;日&quot;;@"/>
    <numFmt numFmtId="194" formatCode="0.0;&quot;△ &quot;0.0"/>
    <numFmt numFmtId="195" formatCode="#,##0.0;[Red]\-#,##0.0"/>
    <numFmt numFmtId="196" formatCode="[$-F400]h:mm:ss\ AM/PM"/>
    <numFmt numFmtId="197" formatCode="0;[Red]0"/>
    <numFmt numFmtId="198" formatCode="0_);[Red]\(0\)"/>
    <numFmt numFmtId="199" formatCode="0.0\ "/>
    <numFmt numFmtId="200" formatCode="#,##0.0_);\(#,##0.0\)"/>
    <numFmt numFmtId="201" formatCode="#,##0_ ;[Red]\-#,##0\ "/>
    <numFmt numFmtId="202" formatCode="0_ ;[Red]\-0\ "/>
    <numFmt numFmtId="203" formatCode="[$-411]ggge&quot;年&quot;"/>
    <numFmt numFmtId="204" formatCode="[$-411]ggge&quot;年&quot;m&quot;月&quot;"/>
    <numFmt numFmtId="205" formatCode="&quot;Yes&quot;;&quot;Yes&quot;;&quot;No&quot;"/>
    <numFmt numFmtId="206" formatCode="&quot;True&quot;;&quot;True&quot;;&quot;False&quot;"/>
    <numFmt numFmtId="207" formatCode="&quot;On&quot;;&quot;On&quot;;&quot;Off&quot;"/>
    <numFmt numFmtId="208" formatCode="[$€-2]\ #,##0.00_);[Red]\([$€-2]\ #,##0.00\)"/>
    <numFmt numFmtId="209" formatCode="0.00_ ;[Red]\-0.00\ "/>
  </numFmts>
  <fonts count="92">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sz val="7"/>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b/>
      <sz val="12"/>
      <name val="ＭＳ Ｐゴシック"/>
      <family val="3"/>
    </font>
    <font>
      <sz val="9.5"/>
      <name val="ＭＳ 明朝"/>
      <family val="1"/>
    </font>
    <font>
      <sz val="9"/>
      <name val="ＭＳ ゴシック"/>
      <family val="3"/>
    </font>
    <font>
      <sz val="10.5"/>
      <name val="ＭＳ Ｐ明朝"/>
      <family val="1"/>
    </font>
    <font>
      <b/>
      <sz val="14"/>
      <name val="ＭＳ ゴシック"/>
      <family val="3"/>
    </font>
    <font>
      <b/>
      <sz val="11"/>
      <name val="ＭＳ ゴシック"/>
      <family val="3"/>
    </font>
    <font>
      <sz val="16"/>
      <color indexed="9"/>
      <name val="ＭＳ Ｐゴシック"/>
      <family val="3"/>
    </font>
    <font>
      <sz val="12"/>
      <color indexed="9"/>
      <name val="ＭＳ Ｐゴシック"/>
      <family val="3"/>
    </font>
    <font>
      <sz val="14"/>
      <color indexed="8"/>
      <name val="ＭＳ Ｐゴシック"/>
      <family val="3"/>
    </font>
    <font>
      <sz val="14"/>
      <color indexed="9"/>
      <name val="ＭＳ Ｐゴシック"/>
      <family val="3"/>
    </font>
    <font>
      <sz val="18"/>
      <color indexed="8"/>
      <name val="ＭＳ Ｐゴシック"/>
      <family val="3"/>
    </font>
    <font>
      <sz val="10"/>
      <color indexed="8"/>
      <name val="ＭＳ Ｐゴシック"/>
      <family val="3"/>
    </font>
    <font>
      <sz val="12"/>
      <name val="ＭＳ 明朝"/>
      <family val="1"/>
    </font>
    <font>
      <b/>
      <sz val="1.25"/>
      <name val="ＭＳ Ｐゴシック"/>
      <family val="3"/>
    </font>
    <font>
      <sz val="1"/>
      <name val="ＭＳ Ｐゴシック"/>
      <family val="3"/>
    </font>
    <font>
      <sz val="2"/>
      <name val="ＭＳ Ｐゴシック"/>
      <family val="3"/>
    </font>
    <font>
      <sz val="1.25"/>
      <name val="ＭＳ Ｐゴシック"/>
      <family val="3"/>
    </font>
    <font>
      <b/>
      <sz val="1.5"/>
      <name val="ＭＳ Ｐゴシック"/>
      <family val="3"/>
    </font>
    <font>
      <sz val="2.5"/>
      <name val="ＭＳ Ｐゴシック"/>
      <family val="3"/>
    </font>
    <font>
      <sz val="2.25"/>
      <name val="ＭＳ Ｐゴシック"/>
      <family val="3"/>
    </font>
    <font>
      <sz val="1.75"/>
      <name val="ＭＳ Ｐゴシック"/>
      <family val="3"/>
    </font>
    <font>
      <sz val="4"/>
      <name val="ＭＳ Ｐゴシック"/>
      <family val="3"/>
    </font>
    <font>
      <sz val="1.5"/>
      <name val="ＭＳ Ｐゴシック"/>
      <family val="3"/>
    </font>
    <font>
      <sz val="7"/>
      <name val="ＭＳ ゴシック"/>
      <family val="3"/>
    </font>
    <font>
      <sz val="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1"/>
      <color indexed="48"/>
      <name val="ＭＳ Ｐゴシック"/>
      <family val="3"/>
    </font>
    <font>
      <b/>
      <sz val="10"/>
      <name val="ＭＳ ゴシック"/>
      <family val="3"/>
    </font>
    <font>
      <b/>
      <sz val="9"/>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style="thin"/>
      <top style="double"/>
      <bottom>
        <color indexed="63"/>
      </bottom>
    </border>
    <border>
      <left style="thin"/>
      <right>
        <color indexed="63"/>
      </right>
      <top style="thin"/>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style="thin"/>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style="thin"/>
      <right>
        <color indexed="63"/>
      </right>
      <top style="thin"/>
      <bottom style="dotted"/>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style="dotted"/>
      <bottom>
        <color indexed="63"/>
      </bottom>
    </border>
    <border>
      <left style="thin"/>
      <right style="thin"/>
      <top style="dotted"/>
      <bottom style="thin"/>
    </border>
    <border>
      <left style="thin"/>
      <right style="thin"/>
      <top style="dotted"/>
      <bottom style="dotted"/>
    </border>
    <border>
      <left>
        <color indexed="63"/>
      </left>
      <right style="thin"/>
      <top style="thin"/>
      <bottom style="dotted"/>
    </border>
    <border>
      <left>
        <color indexed="63"/>
      </left>
      <right>
        <color indexed="63"/>
      </right>
      <top style="double"/>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5" borderId="0" applyNumberFormat="0" applyBorder="0" applyAlignment="0" applyProtection="0"/>
    <xf numFmtId="0" fontId="72" fillId="8" borderId="0" applyNumberFormat="0" applyBorder="0" applyAlignment="0" applyProtection="0"/>
    <xf numFmtId="0" fontId="72" fillId="11" borderId="0" applyNumberFormat="0" applyBorder="0" applyAlignment="0" applyProtection="0"/>
    <xf numFmtId="0" fontId="73" fillId="12"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9" borderId="0" applyNumberFormat="0" applyBorder="0" applyAlignment="0" applyProtection="0"/>
    <xf numFmtId="0" fontId="74" fillId="0" borderId="0" applyNumberFormat="0" applyFill="0" applyBorder="0" applyAlignment="0" applyProtection="0"/>
    <xf numFmtId="0" fontId="75" fillId="20" borderId="1" applyNumberFormat="0" applyAlignment="0" applyProtection="0"/>
    <xf numFmtId="0" fontId="76"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2" fillId="22" borderId="2" applyNumberFormat="0" applyFont="0" applyAlignment="0" applyProtection="0"/>
    <xf numFmtId="0" fontId="77" fillId="0" borderId="3" applyNumberFormat="0" applyFill="0" applyAlignment="0" applyProtection="0"/>
    <xf numFmtId="0" fontId="78" fillId="3" borderId="0" applyNumberFormat="0" applyBorder="0" applyAlignment="0" applyProtection="0"/>
    <xf numFmtId="0" fontId="79"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23"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7"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7" fillId="0" borderId="0" applyNumberFormat="0" applyFill="0" applyBorder="0" applyAlignment="0" applyProtection="0"/>
    <xf numFmtId="0" fontId="87" fillId="4" borderId="0" applyNumberFormat="0" applyBorder="0" applyAlignment="0" applyProtection="0"/>
  </cellStyleXfs>
  <cellXfs count="841">
    <xf numFmtId="0" fontId="0" fillId="0" borderId="0" xfId="0" applyAlignment="1">
      <alignment/>
    </xf>
    <xf numFmtId="0" fontId="1" fillId="0" borderId="0" xfId="0" applyFont="1" applyAlignment="1">
      <alignment/>
    </xf>
    <xf numFmtId="0" fontId="1" fillId="0" borderId="0" xfId="0" applyFont="1" applyBorder="1" applyAlignment="1">
      <alignment/>
    </xf>
    <xf numFmtId="180" fontId="1" fillId="0" borderId="0" xfId="0" applyNumberFormat="1" applyFont="1" applyBorder="1" applyAlignment="1">
      <alignment/>
    </xf>
    <xf numFmtId="0" fontId="1" fillId="0" borderId="0" xfId="0" applyFont="1" applyBorder="1" applyAlignment="1">
      <alignment horizontal="center"/>
    </xf>
    <xf numFmtId="181" fontId="1" fillId="0" borderId="0" xfId="0" applyNumberFormat="1" applyFont="1" applyAlignment="1">
      <alignment/>
    </xf>
    <xf numFmtId="0" fontId="1" fillId="0" borderId="0" xfId="0" applyFont="1" applyAlignment="1">
      <alignment horizontal="center" vertical="center" shrinkToFit="1"/>
    </xf>
    <xf numFmtId="0" fontId="8" fillId="0" borderId="0" xfId="0" applyFont="1" applyAlignment="1">
      <alignment horizontal="right"/>
    </xf>
    <xf numFmtId="0" fontId="8" fillId="0" borderId="0" xfId="0" applyFont="1" applyBorder="1" applyAlignment="1">
      <alignment horizontal="right" vertical="center" shrinkToFit="1"/>
    </xf>
    <xf numFmtId="0" fontId="8" fillId="0" borderId="0" xfId="0" applyFont="1" applyAlignment="1">
      <alignment horizontal="right" vertical="center" shrinkToFit="1"/>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0" xfId="0" applyFont="1" applyAlignment="1">
      <alignment/>
    </xf>
    <xf numFmtId="0" fontId="11" fillId="0" borderId="0" xfId="0" applyFont="1" applyAlignment="1">
      <alignment/>
    </xf>
    <xf numFmtId="0" fontId="0" fillId="0" borderId="0" xfId="0" applyFont="1" applyAlignment="1">
      <alignment/>
    </xf>
    <xf numFmtId="181" fontId="9" fillId="0" borderId="0" xfId="0" applyNumberFormat="1" applyFont="1" applyAlignment="1">
      <alignment/>
    </xf>
    <xf numFmtId="0" fontId="1" fillId="0" borderId="0" xfId="69">
      <alignment/>
      <protection/>
    </xf>
    <xf numFmtId="0" fontId="1" fillId="0" borderId="0" xfId="69" applyAlignment="1">
      <alignment horizontal="centerContinuous"/>
      <protection/>
    </xf>
    <xf numFmtId="0" fontId="13" fillId="0" borderId="0" xfId="69" applyFont="1" applyBorder="1" applyAlignment="1">
      <alignment horizontal="centerContinuous"/>
      <protection/>
    </xf>
    <xf numFmtId="0" fontId="16" fillId="0" borderId="0" xfId="69" applyFont="1" applyAlignment="1">
      <alignment horizontal="centerContinuous"/>
      <protection/>
    </xf>
    <xf numFmtId="58" fontId="1" fillId="0" borderId="0" xfId="69" applyNumberFormat="1" applyAlignment="1">
      <alignment horizontal="center"/>
      <protection/>
    </xf>
    <xf numFmtId="0" fontId="13" fillId="0" borderId="0" xfId="69" applyFont="1" applyAlignment="1">
      <alignment horizontal="center"/>
      <protection/>
    </xf>
    <xf numFmtId="176" fontId="1" fillId="0" borderId="0" xfId="69" applyNumberFormat="1">
      <alignment/>
      <protection/>
    </xf>
    <xf numFmtId="0" fontId="1" fillId="0" borderId="0" xfId="69" applyAlignment="1">
      <alignment horizontal="right"/>
      <protection/>
    </xf>
    <xf numFmtId="176" fontId="1" fillId="0" borderId="0" xfId="69" applyNumberFormat="1" applyBorder="1">
      <alignment/>
      <protection/>
    </xf>
    <xf numFmtId="49" fontId="1" fillId="0" borderId="0" xfId="69" applyNumberFormat="1">
      <alignment/>
      <protection/>
    </xf>
    <xf numFmtId="0" fontId="17" fillId="0" borderId="0" xfId="0" applyFont="1" applyAlignment="1">
      <alignment/>
    </xf>
    <xf numFmtId="0" fontId="4" fillId="0" borderId="0" xfId="0" applyFont="1" applyAlignment="1">
      <alignment/>
    </xf>
    <xf numFmtId="0" fontId="1" fillId="0" borderId="0" xfId="69" applyFont="1">
      <alignment/>
      <protection/>
    </xf>
    <xf numFmtId="180" fontId="1" fillId="0" borderId="0" xfId="0" applyNumberFormat="1" applyFont="1" applyBorder="1" applyAlignment="1">
      <alignment/>
    </xf>
    <xf numFmtId="0" fontId="15" fillId="0" borderId="0" xfId="69" applyFont="1">
      <alignment/>
      <protection/>
    </xf>
    <xf numFmtId="0" fontId="20" fillId="0" borderId="0" xfId="69" applyFont="1" applyAlignment="1">
      <alignment horizontal="centerContinuous"/>
      <protection/>
    </xf>
    <xf numFmtId="0" fontId="21" fillId="0" borderId="0" xfId="72" applyFont="1">
      <alignment vertical="center"/>
      <protection/>
    </xf>
    <xf numFmtId="0" fontId="21" fillId="0" borderId="0" xfId="72" applyFont="1" applyAlignment="1">
      <alignment horizontal="center" vertical="center"/>
      <protection/>
    </xf>
    <xf numFmtId="0" fontId="22" fillId="0" borderId="0" xfId="72" applyFont="1">
      <alignment vertical="center"/>
      <protection/>
    </xf>
    <xf numFmtId="0" fontId="23" fillId="0" borderId="0" xfId="72" applyFont="1">
      <alignment vertical="center"/>
      <protection/>
    </xf>
    <xf numFmtId="0" fontId="1" fillId="0" borderId="0" xfId="72">
      <alignment vertical="center"/>
      <protection/>
    </xf>
    <xf numFmtId="0" fontId="24" fillId="0" borderId="0" xfId="72" applyFont="1">
      <alignment vertical="center"/>
      <protection/>
    </xf>
    <xf numFmtId="0" fontId="23" fillId="0" borderId="0" xfId="72" applyFont="1" applyAlignment="1">
      <alignment horizontal="right" vertical="center"/>
      <protection/>
    </xf>
    <xf numFmtId="0" fontId="25" fillId="0" borderId="0" xfId="72" applyFont="1">
      <alignment vertical="center"/>
      <protection/>
    </xf>
    <xf numFmtId="0" fontId="24" fillId="0" borderId="0" xfId="72" applyFont="1" applyAlignment="1" quotePrefix="1">
      <alignment horizontal="center" vertical="center"/>
      <protection/>
    </xf>
    <xf numFmtId="0" fontId="24" fillId="0" borderId="0" xfId="72" applyFont="1" applyAlignment="1">
      <alignment horizontal="center" vertical="center"/>
      <protection/>
    </xf>
    <xf numFmtId="0" fontId="1" fillId="0" borderId="0" xfId="72" applyFont="1">
      <alignment vertical="center"/>
      <protection/>
    </xf>
    <xf numFmtId="49" fontId="0" fillId="0" borderId="0" xfId="0" applyNumberFormat="1" applyAlignment="1">
      <alignment/>
    </xf>
    <xf numFmtId="0" fontId="9" fillId="0" borderId="0" xfId="71" applyFont="1">
      <alignment/>
      <protection/>
    </xf>
    <xf numFmtId="0" fontId="11" fillId="0" borderId="0" xfId="71" applyFont="1" applyAlignment="1">
      <alignment/>
      <protection/>
    </xf>
    <xf numFmtId="0" fontId="1" fillId="0" borderId="0" xfId="71">
      <alignment/>
      <protection/>
    </xf>
    <xf numFmtId="0" fontId="1" fillId="0" borderId="0" xfId="71" applyAlignment="1">
      <alignment shrinkToFit="1"/>
      <protection/>
    </xf>
    <xf numFmtId="0" fontId="1" fillId="0" borderId="0" xfId="71" applyNumberFormat="1">
      <alignment/>
      <protection/>
    </xf>
    <xf numFmtId="0" fontId="1" fillId="0" borderId="0" xfId="71" applyNumberFormat="1" applyAlignment="1">
      <alignment horizontal="center"/>
      <protection/>
    </xf>
    <xf numFmtId="0" fontId="1" fillId="0" borderId="0" xfId="71" applyAlignment="1">
      <alignment vertical="center" shrinkToFit="1"/>
      <protection/>
    </xf>
    <xf numFmtId="0" fontId="1" fillId="0" borderId="0" xfId="71" applyAlignment="1">
      <alignment vertical="center"/>
      <protection/>
    </xf>
    <xf numFmtId="0" fontId="29" fillId="0" borderId="0" xfId="62" applyFont="1" applyAlignment="1">
      <alignment horizontal="center" vertical="center"/>
      <protection/>
    </xf>
    <xf numFmtId="176" fontId="13" fillId="0" borderId="0" xfId="62" applyNumberFormat="1" applyFont="1" applyBorder="1" applyAlignment="1">
      <alignment/>
      <protection/>
    </xf>
    <xf numFmtId="0" fontId="27" fillId="0" borderId="0" xfId="62" applyFont="1" applyFill="1" applyAlignment="1">
      <alignment horizontal="center"/>
      <protection/>
    </xf>
    <xf numFmtId="0" fontId="16" fillId="0" borderId="0" xfId="62" applyFont="1" applyAlignment="1">
      <alignment/>
      <protection/>
    </xf>
    <xf numFmtId="0" fontId="30" fillId="0" borderId="0" xfId="62" applyFont="1" applyAlignment="1">
      <alignment horizontal="center"/>
      <protection/>
    </xf>
    <xf numFmtId="0" fontId="8" fillId="0" borderId="10" xfId="62" applyFont="1" applyBorder="1" applyAlignment="1">
      <alignment horizontal="right" vertical="center" shrinkToFit="1"/>
      <protection/>
    </xf>
    <xf numFmtId="0" fontId="8" fillId="0" borderId="11" xfId="62" applyFont="1" applyBorder="1" applyAlignment="1">
      <alignment horizontal="right" vertical="center" shrinkToFit="1"/>
      <protection/>
    </xf>
    <xf numFmtId="0" fontId="8" fillId="0" borderId="0" xfId="62" applyFont="1" applyBorder="1" applyAlignment="1">
      <alignment horizontal="right" vertical="center" shrinkToFit="1"/>
      <protection/>
    </xf>
    <xf numFmtId="0" fontId="8" fillId="0" borderId="10" xfId="62" applyFont="1" applyBorder="1" applyAlignment="1">
      <alignment horizontal="right" vertical="center"/>
      <protection/>
    </xf>
    <xf numFmtId="0" fontId="8" fillId="0" borderId="0" xfId="62" applyFont="1" applyBorder="1" applyAlignment="1">
      <alignment horizontal="right" vertical="center"/>
      <protection/>
    </xf>
    <xf numFmtId="0" fontId="8" fillId="0" borderId="0" xfId="62" applyFont="1" applyAlignment="1">
      <alignment horizontal="right"/>
      <protection/>
    </xf>
    <xf numFmtId="0" fontId="1" fillId="0" borderId="0" xfId="62" applyFont="1" applyAlignment="1">
      <alignment horizontal="left"/>
      <protection/>
    </xf>
    <xf numFmtId="0" fontId="1" fillId="0" borderId="0" xfId="62" applyFont="1" applyFill="1" applyAlignment="1">
      <alignment horizontal="left"/>
      <protection/>
    </xf>
    <xf numFmtId="49" fontId="27" fillId="0" borderId="0" xfId="62" applyNumberFormat="1" applyFont="1" applyBorder="1" applyAlignment="1">
      <alignment horizontal="left" vertical="center" textRotation="180"/>
      <protection/>
    </xf>
    <xf numFmtId="0" fontId="16" fillId="0" borderId="0" xfId="62" applyFont="1" applyBorder="1" applyAlignment="1">
      <alignment/>
      <protection/>
    </xf>
    <xf numFmtId="0" fontId="30" fillId="0" borderId="0" xfId="62" applyFont="1" applyBorder="1" applyAlignment="1">
      <alignment/>
      <protection/>
    </xf>
    <xf numFmtId="0" fontId="30" fillId="0" borderId="12" xfId="62" applyFont="1" applyBorder="1" applyAlignment="1">
      <alignment horizontal="center"/>
      <protection/>
    </xf>
    <xf numFmtId="0" fontId="5" fillId="0" borderId="0" xfId="62" applyFont="1">
      <alignment/>
      <protection/>
    </xf>
    <xf numFmtId="0" fontId="32" fillId="0" borderId="0" xfId="62" applyFont="1">
      <alignment/>
      <protection/>
    </xf>
    <xf numFmtId="0" fontId="19" fillId="0" borderId="0" xfId="62" applyFont="1">
      <alignment/>
      <protection/>
    </xf>
    <xf numFmtId="0" fontId="23" fillId="0" borderId="0" xfId="43" applyFont="1" applyAlignment="1">
      <alignment vertical="center"/>
    </xf>
    <xf numFmtId="0" fontId="33" fillId="0" borderId="0" xfId="43" applyFont="1" applyAlignment="1">
      <alignment vertical="center"/>
    </xf>
    <xf numFmtId="0" fontId="13" fillId="0" borderId="0" xfId="63" applyFont="1" applyAlignment="1">
      <alignment horizontal="center"/>
      <protection/>
    </xf>
    <xf numFmtId="0" fontId="34" fillId="0" borderId="0" xfId="63" applyFont="1" applyAlignment="1">
      <alignment horizontal="center"/>
      <protection/>
    </xf>
    <xf numFmtId="0" fontId="1" fillId="0" borderId="0" xfId="63">
      <alignment/>
      <protection/>
    </xf>
    <xf numFmtId="0" fontId="4" fillId="0" borderId="0" xfId="63" applyFont="1">
      <alignment/>
      <protection/>
    </xf>
    <xf numFmtId="0" fontId="5" fillId="0" borderId="0" xfId="63" applyFont="1">
      <alignment/>
      <protection/>
    </xf>
    <xf numFmtId="0" fontId="27" fillId="0" borderId="0" xfId="63" applyFont="1">
      <alignment/>
      <protection/>
    </xf>
    <xf numFmtId="0" fontId="1" fillId="0" borderId="0" xfId="63" applyFont="1">
      <alignment/>
      <protection/>
    </xf>
    <xf numFmtId="0" fontId="27" fillId="0" borderId="0" xfId="63" applyFont="1" applyAlignment="1">
      <alignment vertical="center"/>
      <protection/>
    </xf>
    <xf numFmtId="0" fontId="27" fillId="23" borderId="13" xfId="63" applyFont="1" applyFill="1" applyBorder="1" applyAlignment="1">
      <alignment horizontal="center" vertical="center"/>
      <protection/>
    </xf>
    <xf numFmtId="0" fontId="27" fillId="23" borderId="14" xfId="63" applyFont="1" applyFill="1" applyBorder="1" applyAlignment="1">
      <alignment horizontal="center" vertical="center"/>
      <protection/>
    </xf>
    <xf numFmtId="0" fontId="27" fillId="23" borderId="15" xfId="63" applyFont="1" applyFill="1" applyBorder="1" applyAlignment="1">
      <alignment horizontal="center" vertical="center"/>
      <protection/>
    </xf>
    <xf numFmtId="3" fontId="1" fillId="0" borderId="16" xfId="63" applyNumberFormat="1" applyBorder="1">
      <alignment/>
      <protection/>
    </xf>
    <xf numFmtId="0" fontId="1" fillId="0" borderId="17" xfId="63" applyBorder="1">
      <alignment/>
      <protection/>
    </xf>
    <xf numFmtId="0" fontId="1" fillId="0" borderId="18" xfId="63" applyBorder="1">
      <alignment/>
      <protection/>
    </xf>
    <xf numFmtId="3" fontId="1" fillId="0" borderId="19" xfId="63" applyNumberFormat="1" applyBorder="1">
      <alignment/>
      <protection/>
    </xf>
    <xf numFmtId="3" fontId="1" fillId="0" borderId="20" xfId="63" applyNumberFormat="1" applyBorder="1">
      <alignment/>
      <protection/>
    </xf>
    <xf numFmtId="0" fontId="1" fillId="0" borderId="21" xfId="63" applyBorder="1">
      <alignment/>
      <protection/>
    </xf>
    <xf numFmtId="3" fontId="1" fillId="0" borderId="22" xfId="63" applyNumberFormat="1" applyBorder="1">
      <alignment/>
      <protection/>
    </xf>
    <xf numFmtId="0" fontId="1" fillId="0" borderId="10" xfId="63" applyBorder="1">
      <alignment/>
      <protection/>
    </xf>
    <xf numFmtId="3" fontId="1" fillId="0" borderId="11" xfId="63" applyNumberFormat="1" applyBorder="1">
      <alignment/>
      <protection/>
    </xf>
    <xf numFmtId="0" fontId="1" fillId="0" borderId="23" xfId="63" applyBorder="1">
      <alignment/>
      <protection/>
    </xf>
    <xf numFmtId="3" fontId="1" fillId="0" borderId="24" xfId="63" applyNumberFormat="1" applyBorder="1">
      <alignment/>
      <protection/>
    </xf>
    <xf numFmtId="0" fontId="27" fillId="23" borderId="25" xfId="63" applyFont="1" applyFill="1" applyBorder="1" applyAlignment="1">
      <alignment horizontal="center" vertical="center"/>
      <protection/>
    </xf>
    <xf numFmtId="0" fontId="27" fillId="0" borderId="26" xfId="63" applyFont="1" applyBorder="1" applyAlignment="1">
      <alignment horizontal="center" vertical="center"/>
      <protection/>
    </xf>
    <xf numFmtId="0" fontId="3" fillId="0" borderId="26" xfId="63" applyFont="1" applyBorder="1" applyAlignment="1">
      <alignment horizontal="right" vertical="top"/>
      <protection/>
    </xf>
    <xf numFmtId="0" fontId="3" fillId="0" borderId="27" xfId="63" applyFont="1" applyBorder="1" applyAlignment="1">
      <alignment horizontal="right" vertical="top"/>
      <protection/>
    </xf>
    <xf numFmtId="180" fontId="1" fillId="0" borderId="11" xfId="63" applyNumberFormat="1" applyBorder="1">
      <alignment/>
      <protection/>
    </xf>
    <xf numFmtId="180" fontId="1" fillId="0" borderId="19" xfId="63" applyNumberFormat="1" applyBorder="1">
      <alignment/>
      <protection/>
    </xf>
    <xf numFmtId="180" fontId="1" fillId="0" borderId="20" xfId="63" applyNumberFormat="1" applyBorder="1">
      <alignment/>
      <protection/>
    </xf>
    <xf numFmtId="180" fontId="1" fillId="0" borderId="22" xfId="63" applyNumberFormat="1" applyBorder="1">
      <alignment/>
      <protection/>
    </xf>
    <xf numFmtId="180" fontId="1" fillId="0" borderId="24" xfId="63" applyNumberFormat="1" applyBorder="1">
      <alignment/>
      <protection/>
    </xf>
    <xf numFmtId="0" fontId="28" fillId="0" borderId="0" xfId="63" applyFont="1" applyAlignment="1">
      <alignment horizontal="center"/>
      <protection/>
    </xf>
    <xf numFmtId="0" fontId="1" fillId="0" borderId="0" xfId="63" applyAlignment="1">
      <alignment horizontal="left" vertical="center"/>
      <protection/>
    </xf>
    <xf numFmtId="0" fontId="27" fillId="23" borderId="14" xfId="63" applyFont="1" applyFill="1" applyBorder="1" applyAlignment="1">
      <alignment horizontal="center" vertical="center" wrapText="1"/>
      <protection/>
    </xf>
    <xf numFmtId="0" fontId="27" fillId="23" borderId="13" xfId="63" applyFont="1" applyFill="1" applyBorder="1" applyAlignment="1">
      <alignment horizontal="center" vertical="center" wrapText="1"/>
      <protection/>
    </xf>
    <xf numFmtId="0" fontId="27" fillId="23" borderId="15" xfId="63" applyFont="1" applyFill="1" applyBorder="1" applyAlignment="1">
      <alignment horizontal="center" vertical="center" wrapText="1"/>
      <protection/>
    </xf>
    <xf numFmtId="0" fontId="1" fillId="0" borderId="28" xfId="63" applyBorder="1">
      <alignment/>
      <protection/>
    </xf>
    <xf numFmtId="0" fontId="1" fillId="0" borderId="0" xfId="63" applyAlignment="1">
      <alignment horizontal="right"/>
      <protection/>
    </xf>
    <xf numFmtId="0" fontId="36" fillId="0" borderId="0" xfId="68" applyFont="1">
      <alignment/>
      <protection/>
    </xf>
    <xf numFmtId="0" fontId="36" fillId="0" borderId="0" xfId="68" applyFont="1" applyBorder="1">
      <alignment/>
      <protection/>
    </xf>
    <xf numFmtId="38" fontId="36" fillId="0" borderId="0" xfId="49" applyFont="1" applyBorder="1" applyAlignment="1">
      <alignment horizontal="center"/>
    </xf>
    <xf numFmtId="0" fontId="1" fillId="0" borderId="0" xfId="68" applyFont="1">
      <alignment/>
      <protection/>
    </xf>
    <xf numFmtId="0" fontId="16" fillId="0" borderId="0" xfId="68" applyFont="1" applyAlignment="1">
      <alignment vertical="top"/>
      <protection/>
    </xf>
    <xf numFmtId="0" fontId="4" fillId="0" borderId="0" xfId="68" applyFont="1">
      <alignment/>
      <protection/>
    </xf>
    <xf numFmtId="0" fontId="4" fillId="0" borderId="0" xfId="68" applyFont="1" applyAlignment="1">
      <alignment horizontal="center"/>
      <protection/>
    </xf>
    <xf numFmtId="0" fontId="4" fillId="23" borderId="29" xfId="68" applyFont="1" applyFill="1" applyBorder="1" applyAlignment="1">
      <alignment horizontal="center"/>
      <protection/>
    </xf>
    <xf numFmtId="0" fontId="4" fillId="23" borderId="30" xfId="68" applyFont="1" applyFill="1" applyBorder="1" applyAlignment="1">
      <alignment horizontal="center"/>
      <protection/>
    </xf>
    <xf numFmtId="0" fontId="32" fillId="23" borderId="31" xfId="68" applyFont="1" applyFill="1" applyBorder="1" applyAlignment="1">
      <alignment horizontal="center" vertical="center" shrinkToFit="1"/>
      <protection/>
    </xf>
    <xf numFmtId="0" fontId="32" fillId="23" borderId="17" xfId="68" applyFont="1" applyFill="1" applyBorder="1" applyAlignment="1">
      <alignment horizontal="center" vertical="center" shrinkToFit="1"/>
      <protection/>
    </xf>
    <xf numFmtId="0" fontId="32" fillId="23" borderId="32" xfId="68" applyFont="1" applyFill="1" applyBorder="1" applyAlignment="1">
      <alignment horizontal="center" vertical="center" shrinkToFit="1"/>
      <protection/>
    </xf>
    <xf numFmtId="0" fontId="32" fillId="23" borderId="0" xfId="68" applyFont="1" applyFill="1" applyBorder="1" applyAlignment="1">
      <alignment horizontal="center" vertical="center" shrinkToFit="1"/>
      <protection/>
    </xf>
    <xf numFmtId="0" fontId="32" fillId="23" borderId="12" xfId="68" applyFont="1" applyFill="1" applyBorder="1" applyAlignment="1">
      <alignment horizontal="center" vertical="center" shrinkToFit="1"/>
      <protection/>
    </xf>
    <xf numFmtId="0" fontId="32" fillId="23" borderId="33" xfId="68" applyFont="1" applyFill="1" applyBorder="1" applyAlignment="1">
      <alignment horizontal="center" vertical="center" shrinkToFit="1"/>
      <protection/>
    </xf>
    <xf numFmtId="0" fontId="5" fillId="0" borderId="0" xfId="68" applyFont="1" applyBorder="1" applyAlignment="1">
      <alignment vertical="center" shrinkToFit="1"/>
      <protection/>
    </xf>
    <xf numFmtId="3" fontId="5" fillId="0" borderId="17" xfId="68" applyNumberFormat="1" applyFont="1" applyBorder="1" applyAlignment="1">
      <alignment horizontal="right" vertical="center"/>
      <protection/>
    </xf>
    <xf numFmtId="3" fontId="5" fillId="0" borderId="34" xfId="68" applyNumberFormat="1" applyFont="1" applyBorder="1" applyAlignment="1">
      <alignment horizontal="right" vertical="center"/>
      <protection/>
    </xf>
    <xf numFmtId="3" fontId="5" fillId="0" borderId="20" xfId="68" applyNumberFormat="1" applyFont="1" applyBorder="1" applyAlignment="1">
      <alignment horizontal="right" vertical="center"/>
      <protection/>
    </xf>
    <xf numFmtId="3" fontId="5" fillId="0" borderId="0" xfId="68" applyNumberFormat="1" applyFont="1" applyBorder="1" applyAlignment="1">
      <alignment horizontal="right" vertical="center"/>
      <protection/>
    </xf>
    <xf numFmtId="3" fontId="5" fillId="0" borderId="11" xfId="68" applyNumberFormat="1" applyFont="1" applyBorder="1" applyAlignment="1">
      <alignment horizontal="right" vertical="center"/>
      <protection/>
    </xf>
    <xf numFmtId="0" fontId="5" fillId="0" borderId="35" xfId="68" applyFont="1" applyBorder="1" applyAlignment="1">
      <alignment vertical="center" shrinkToFit="1"/>
      <protection/>
    </xf>
    <xf numFmtId="3" fontId="5" fillId="0" borderId="10" xfId="68" applyNumberFormat="1" applyFont="1" applyBorder="1" applyAlignment="1">
      <alignment horizontal="right" vertical="center"/>
      <protection/>
    </xf>
    <xf numFmtId="0" fontId="1" fillId="0" borderId="0" xfId="68" applyFont="1" applyAlignment="1">
      <alignment vertical="top"/>
      <protection/>
    </xf>
    <xf numFmtId="0" fontId="5" fillId="0" borderId="36" xfId="68" applyFont="1" applyBorder="1" applyAlignment="1">
      <alignment vertical="center" shrinkToFit="1"/>
      <protection/>
    </xf>
    <xf numFmtId="3" fontId="5" fillId="0" borderId="37" xfId="68" applyNumberFormat="1" applyFont="1" applyBorder="1" applyAlignment="1">
      <alignment horizontal="right" vertical="center"/>
      <protection/>
    </xf>
    <xf numFmtId="3" fontId="5" fillId="0" borderId="12" xfId="68" applyNumberFormat="1" applyFont="1" applyBorder="1" applyAlignment="1">
      <alignment horizontal="right" vertical="center"/>
      <protection/>
    </xf>
    <xf numFmtId="3" fontId="5" fillId="0" borderId="38" xfId="68" applyNumberFormat="1" applyFont="1" applyBorder="1" applyAlignment="1">
      <alignment horizontal="right" vertical="center"/>
      <protection/>
    </xf>
    <xf numFmtId="0" fontId="4" fillId="23" borderId="33" xfId="68" applyFont="1" applyFill="1" applyBorder="1" applyAlignment="1">
      <alignment horizontal="center" vertical="center"/>
      <protection/>
    </xf>
    <xf numFmtId="0" fontId="4" fillId="23" borderId="29" xfId="68" applyFont="1" applyFill="1" applyBorder="1" applyAlignment="1">
      <alignment horizontal="center" vertical="center"/>
      <protection/>
    </xf>
    <xf numFmtId="0" fontId="4" fillId="23" borderId="30" xfId="68" applyFont="1" applyFill="1" applyBorder="1" applyAlignment="1">
      <alignment horizontal="center" vertical="center"/>
      <protection/>
    </xf>
    <xf numFmtId="0" fontId="19" fillId="23" borderId="31" xfId="68" applyFont="1" applyFill="1" applyBorder="1" applyAlignment="1">
      <alignment horizontal="center" vertical="center" shrinkToFit="1"/>
      <protection/>
    </xf>
    <xf numFmtId="0" fontId="19" fillId="23" borderId="17" xfId="68" applyFont="1" applyFill="1" applyBorder="1" applyAlignment="1">
      <alignment horizontal="center" vertical="center" shrinkToFit="1"/>
      <protection/>
    </xf>
    <xf numFmtId="0" fontId="19" fillId="23" borderId="32" xfId="68" applyFont="1" applyFill="1" applyBorder="1" applyAlignment="1">
      <alignment horizontal="center" vertical="center" shrinkToFit="1"/>
      <protection/>
    </xf>
    <xf numFmtId="0" fontId="19" fillId="23" borderId="37" xfId="68" applyFont="1" applyFill="1" applyBorder="1" applyAlignment="1">
      <alignment horizontal="center" vertical="center" shrinkToFit="1"/>
      <protection/>
    </xf>
    <xf numFmtId="0" fontId="19" fillId="23" borderId="33" xfId="68" applyFont="1" applyFill="1" applyBorder="1" applyAlignment="1">
      <alignment horizontal="center" vertical="center" shrinkToFit="1"/>
      <protection/>
    </xf>
    <xf numFmtId="0" fontId="36" fillId="0" borderId="0" xfId="68" applyFont="1" applyBorder="1" applyAlignment="1">
      <alignment horizontal="center"/>
      <protection/>
    </xf>
    <xf numFmtId="0" fontId="37" fillId="0" borderId="0" xfId="68" applyFont="1" applyAlignment="1">
      <alignment horizontal="right"/>
      <protection/>
    </xf>
    <xf numFmtId="0" fontId="8" fillId="0" borderId="32" xfId="68" applyFont="1" applyBorder="1" applyAlignment="1">
      <alignment horizontal="right" vertical="center"/>
      <protection/>
    </xf>
    <xf numFmtId="0" fontId="8" fillId="0" borderId="17" xfId="68" applyFont="1" applyBorder="1" applyAlignment="1">
      <alignment horizontal="right" vertical="center" shrinkToFit="1"/>
      <protection/>
    </xf>
    <xf numFmtId="0" fontId="8" fillId="0" borderId="34" xfId="68" applyFont="1" applyBorder="1" applyAlignment="1">
      <alignment horizontal="right" vertical="center" shrinkToFit="1"/>
      <protection/>
    </xf>
    <xf numFmtId="0" fontId="8" fillId="0" borderId="20" xfId="68" applyFont="1" applyBorder="1" applyAlignment="1">
      <alignment horizontal="right" vertical="center" shrinkToFit="1"/>
      <protection/>
    </xf>
    <xf numFmtId="0" fontId="8" fillId="0" borderId="10" xfId="68" applyFont="1" applyBorder="1" applyAlignment="1">
      <alignment horizontal="right" vertical="center" shrinkToFit="1"/>
      <protection/>
    </xf>
    <xf numFmtId="0" fontId="37" fillId="0" borderId="0" xfId="68" applyFont="1" applyBorder="1" applyAlignment="1">
      <alignment horizontal="right"/>
      <protection/>
    </xf>
    <xf numFmtId="180" fontId="5" fillId="0" borderId="10" xfId="68" applyNumberFormat="1" applyFont="1" applyBorder="1" applyAlignment="1">
      <alignment horizontal="right" vertical="center"/>
      <protection/>
    </xf>
    <xf numFmtId="180" fontId="5" fillId="0" borderId="0" xfId="68" applyNumberFormat="1" applyFont="1" applyBorder="1" applyAlignment="1">
      <alignment horizontal="right" vertical="center"/>
      <protection/>
    </xf>
    <xf numFmtId="180" fontId="5" fillId="0" borderId="11" xfId="68" applyNumberFormat="1" applyFont="1" applyBorder="1" applyAlignment="1">
      <alignment horizontal="right" vertical="center"/>
      <protection/>
    </xf>
    <xf numFmtId="180" fontId="5" fillId="0" borderId="0" xfId="68" applyNumberFormat="1" applyFont="1" applyFill="1" applyBorder="1" applyAlignment="1">
      <alignment horizontal="right" vertical="center"/>
      <protection/>
    </xf>
    <xf numFmtId="180" fontId="5" fillId="0" borderId="37" xfId="68" applyNumberFormat="1" applyFont="1" applyBorder="1" applyAlignment="1">
      <alignment horizontal="right" vertical="center"/>
      <protection/>
    </xf>
    <xf numFmtId="180" fontId="5" fillId="0" borderId="12" xfId="68" applyNumberFormat="1" applyFont="1" applyBorder="1" applyAlignment="1">
      <alignment horizontal="right" vertical="center"/>
      <protection/>
    </xf>
    <xf numFmtId="180" fontId="5" fillId="0" borderId="38" xfId="68" applyNumberFormat="1" applyFont="1" applyBorder="1" applyAlignment="1">
      <alignment horizontal="right" vertical="center"/>
      <protection/>
    </xf>
    <xf numFmtId="0" fontId="22" fillId="0" borderId="0" xfId="65" applyFont="1" applyFill="1" applyAlignment="1">
      <alignment horizontal="center"/>
      <protection/>
    </xf>
    <xf numFmtId="0" fontId="1" fillId="0" borderId="0" xfId="65" applyFont="1" applyFill="1">
      <alignment/>
      <protection/>
    </xf>
    <xf numFmtId="0" fontId="5" fillId="0" borderId="0" xfId="65" applyFont="1" applyFill="1">
      <alignment/>
      <protection/>
    </xf>
    <xf numFmtId="0" fontId="5" fillId="0" borderId="0" xfId="65" applyFont="1" applyFill="1" applyAlignment="1">
      <alignment horizontal="right"/>
      <protection/>
    </xf>
    <xf numFmtId="0" fontId="19" fillId="0" borderId="34" xfId="65" applyFont="1" applyFill="1" applyBorder="1" applyAlignment="1">
      <alignment horizontal="center" vertical="center"/>
      <protection/>
    </xf>
    <xf numFmtId="0" fontId="19" fillId="0" borderId="20" xfId="65" applyFont="1" applyFill="1" applyBorder="1" applyAlignment="1">
      <alignment horizontal="center" vertical="center"/>
      <protection/>
    </xf>
    <xf numFmtId="0" fontId="8" fillId="0" borderId="34" xfId="65" applyFont="1" applyFill="1" applyBorder="1" applyAlignment="1">
      <alignment horizontal="center" vertical="center"/>
      <protection/>
    </xf>
    <xf numFmtId="0" fontId="8" fillId="0" borderId="20" xfId="65" applyFont="1" applyFill="1" applyBorder="1" applyAlignment="1">
      <alignment horizontal="center" vertical="center"/>
      <protection/>
    </xf>
    <xf numFmtId="0" fontId="5" fillId="0" borderId="0" xfId="65" applyFont="1" applyFill="1" applyBorder="1" applyAlignment="1">
      <alignment vertical="center"/>
      <protection/>
    </xf>
    <xf numFmtId="0" fontId="1" fillId="0" borderId="0" xfId="65" applyFont="1" applyFill="1" applyBorder="1" applyAlignment="1">
      <alignment vertical="center"/>
      <protection/>
    </xf>
    <xf numFmtId="0" fontId="5" fillId="0" borderId="11" xfId="65" applyFont="1" applyFill="1" applyBorder="1" applyAlignment="1">
      <alignment vertical="center"/>
      <protection/>
    </xf>
    <xf numFmtId="0" fontId="5" fillId="0" borderId="12" xfId="65" applyFont="1" applyFill="1" applyBorder="1" applyAlignment="1">
      <alignment vertical="center"/>
      <protection/>
    </xf>
    <xf numFmtId="0" fontId="1" fillId="0" borderId="12" xfId="65" applyFont="1" applyFill="1" applyBorder="1" applyAlignment="1">
      <alignment vertical="center"/>
      <protection/>
    </xf>
    <xf numFmtId="0" fontId="5" fillId="0" borderId="38" xfId="65" applyFont="1" applyFill="1" applyBorder="1" applyAlignment="1">
      <alignment vertical="center"/>
      <protection/>
    </xf>
    <xf numFmtId="0" fontId="19" fillId="0" borderId="34" xfId="65" applyFont="1" applyFill="1" applyBorder="1" applyAlignment="1">
      <alignment vertical="center"/>
      <protection/>
    </xf>
    <xf numFmtId="0" fontId="19" fillId="0" borderId="20" xfId="65" applyFont="1" applyFill="1" applyBorder="1" applyAlignment="1">
      <alignment vertical="center"/>
      <protection/>
    </xf>
    <xf numFmtId="178" fontId="8" fillId="0" borderId="34" xfId="65" applyNumberFormat="1" applyFont="1" applyFill="1" applyBorder="1" applyAlignment="1">
      <alignment horizontal="right"/>
      <protection/>
    </xf>
    <xf numFmtId="180" fontId="8" fillId="0" borderId="34" xfId="65" applyNumberFormat="1" applyFont="1" applyFill="1" applyBorder="1" applyAlignment="1">
      <alignment horizontal="right"/>
      <protection/>
    </xf>
    <xf numFmtId="180" fontId="8" fillId="0" borderId="20" xfId="65" applyNumberFormat="1" applyFont="1" applyFill="1" applyBorder="1" applyAlignment="1">
      <alignment horizontal="right"/>
      <protection/>
    </xf>
    <xf numFmtId="0" fontId="19" fillId="0" borderId="34" xfId="65" applyFont="1" applyFill="1" applyBorder="1" applyAlignment="1">
      <alignment horizontal="left" vertical="center"/>
      <protection/>
    </xf>
    <xf numFmtId="0" fontId="19" fillId="0" borderId="20" xfId="65" applyFont="1" applyFill="1" applyBorder="1" applyAlignment="1">
      <alignment horizontal="left" vertical="center"/>
      <protection/>
    </xf>
    <xf numFmtId="182" fontId="8" fillId="0" borderId="34" xfId="65" applyNumberFormat="1" applyFont="1" applyFill="1" applyBorder="1" applyAlignment="1">
      <alignment horizontal="right"/>
      <protection/>
    </xf>
    <xf numFmtId="0" fontId="5" fillId="0" borderId="34" xfId="65" applyFont="1" applyFill="1" applyBorder="1" applyAlignment="1">
      <alignment vertical="center"/>
      <protection/>
    </xf>
    <xf numFmtId="0" fontId="5" fillId="0" borderId="20" xfId="65" applyFont="1" applyFill="1" applyBorder="1" applyAlignment="1">
      <alignment vertical="center"/>
      <protection/>
    </xf>
    <xf numFmtId="0" fontId="8" fillId="0" borderId="0" xfId="65" applyFont="1" applyFill="1">
      <alignment/>
      <protection/>
    </xf>
    <xf numFmtId="189" fontId="8" fillId="0" borderId="34" xfId="65" applyNumberFormat="1" applyFont="1" applyFill="1" applyBorder="1" applyAlignment="1">
      <alignment horizontal="right"/>
      <protection/>
    </xf>
    <xf numFmtId="189" fontId="8" fillId="0" borderId="20" xfId="65" applyNumberFormat="1" applyFont="1" applyFill="1" applyBorder="1" applyAlignment="1">
      <alignment horizontal="right"/>
      <protection/>
    </xf>
    <xf numFmtId="0" fontId="1" fillId="0" borderId="0" xfId="65" applyFont="1" applyFill="1" applyBorder="1">
      <alignment/>
      <protection/>
    </xf>
    <xf numFmtId="0" fontId="4" fillId="0" borderId="0" xfId="65" applyFont="1" applyFill="1" applyBorder="1" applyAlignment="1">
      <alignment horizontal="center"/>
      <protection/>
    </xf>
    <xf numFmtId="180" fontId="4" fillId="0" borderId="0" xfId="65" applyNumberFormat="1" applyFont="1" applyFill="1" applyBorder="1" applyAlignment="1">
      <alignment horizontal="right"/>
      <protection/>
    </xf>
    <xf numFmtId="189" fontId="4" fillId="0" borderId="0" xfId="65" applyNumberFormat="1" applyFont="1" applyFill="1" applyBorder="1" applyAlignment="1">
      <alignment horizontal="center"/>
      <protection/>
    </xf>
    <xf numFmtId="180" fontId="4" fillId="0" borderId="0" xfId="65" applyNumberFormat="1" applyFont="1" applyFill="1" applyBorder="1" applyAlignment="1">
      <alignment horizontal="center"/>
      <protection/>
    </xf>
    <xf numFmtId="0" fontId="1" fillId="0" borderId="0" xfId="65" applyFont="1" applyFill="1" applyAlignment="1">
      <alignment horizontal="right"/>
      <protection/>
    </xf>
    <xf numFmtId="0" fontId="4" fillId="0" borderId="0" xfId="65" applyFont="1" applyFill="1">
      <alignment/>
      <protection/>
    </xf>
    <xf numFmtId="0" fontId="4" fillId="0" borderId="0" xfId="65" applyFont="1" applyFill="1" applyBorder="1">
      <alignment/>
      <protection/>
    </xf>
    <xf numFmtId="0" fontId="5" fillId="0" borderId="0" xfId="65" applyFont="1" applyFill="1" applyBorder="1">
      <alignment/>
      <protection/>
    </xf>
    <xf numFmtId="176" fontId="4" fillId="0" borderId="0" xfId="65" applyNumberFormat="1" applyFont="1" applyFill="1" applyBorder="1" applyAlignment="1">
      <alignment horizontal="center"/>
      <protection/>
    </xf>
    <xf numFmtId="0" fontId="40" fillId="0" borderId="0" xfId="0" applyFont="1" applyAlignment="1">
      <alignment/>
    </xf>
    <xf numFmtId="49" fontId="40" fillId="0" borderId="0" xfId="0" applyNumberFormat="1" applyFont="1" applyAlignment="1">
      <alignment/>
    </xf>
    <xf numFmtId="49" fontId="41" fillId="0" borderId="0" xfId="0" applyNumberFormat="1" applyFont="1" applyAlignment="1">
      <alignment/>
    </xf>
    <xf numFmtId="0" fontId="42" fillId="0" borderId="0" xfId="0" applyFont="1" applyAlignment="1">
      <alignment/>
    </xf>
    <xf numFmtId="49" fontId="40" fillId="0" borderId="0" xfId="0" applyNumberFormat="1" applyFont="1" applyAlignment="1">
      <alignment vertical="top" wrapText="1"/>
    </xf>
    <xf numFmtId="49" fontId="42" fillId="0" borderId="0" xfId="0" applyNumberFormat="1" applyFont="1" applyAlignment="1">
      <alignment/>
    </xf>
    <xf numFmtId="0" fontId="40" fillId="0" borderId="0" xfId="0" applyFont="1" applyAlignment="1">
      <alignment vertical="top"/>
    </xf>
    <xf numFmtId="0" fontId="31" fillId="24" borderId="31" xfId="62" applyFont="1" applyFill="1" applyBorder="1" applyAlignment="1">
      <alignment horizontal="center" vertical="center" shrinkToFit="1"/>
      <protection/>
    </xf>
    <xf numFmtId="0" fontId="31" fillId="24" borderId="33" xfId="62" applyFont="1" applyFill="1" applyBorder="1" applyAlignment="1">
      <alignment horizontal="center" vertical="center"/>
      <protection/>
    </xf>
    <xf numFmtId="49" fontId="40" fillId="0" borderId="0" xfId="0" applyNumberFormat="1" applyFont="1" applyAlignment="1">
      <alignment vertical="top"/>
    </xf>
    <xf numFmtId="49" fontId="40" fillId="0" borderId="0" xfId="0" applyNumberFormat="1" applyFont="1" applyAlignment="1">
      <alignment vertical="distributed"/>
    </xf>
    <xf numFmtId="0" fontId="36" fillId="0" borderId="0" xfId="68" applyFont="1" applyAlignment="1">
      <alignment/>
      <protection/>
    </xf>
    <xf numFmtId="0" fontId="1" fillId="0" borderId="0" xfId="68" applyFont="1" applyAlignment="1">
      <alignment/>
      <protection/>
    </xf>
    <xf numFmtId="0" fontId="5" fillId="0" borderId="0" xfId="69" applyFont="1">
      <alignment/>
      <protection/>
    </xf>
    <xf numFmtId="176" fontId="5" fillId="0" borderId="0" xfId="66" applyNumberFormat="1" applyFont="1" applyFill="1" applyBorder="1">
      <alignment vertical="center"/>
      <protection/>
    </xf>
    <xf numFmtId="3" fontId="1" fillId="0" borderId="11" xfId="63" applyNumberFormat="1" applyBorder="1" applyAlignment="1">
      <alignment horizontal="right"/>
      <protection/>
    </xf>
    <xf numFmtId="180" fontId="1" fillId="0" borderId="11" xfId="63" applyNumberFormat="1" applyBorder="1" applyAlignment="1">
      <alignment horizontal="right"/>
      <protection/>
    </xf>
    <xf numFmtId="0" fontId="1" fillId="0" borderId="0" xfId="0" applyFont="1" applyFill="1" applyAlignment="1">
      <alignment/>
    </xf>
    <xf numFmtId="58" fontId="1" fillId="0" borderId="0" xfId="69" applyNumberFormat="1" applyAlignment="1">
      <alignment horizontal="center" vertical="center"/>
      <protection/>
    </xf>
    <xf numFmtId="38" fontId="1" fillId="0" borderId="0" xfId="0" applyNumberFormat="1" applyFont="1" applyFill="1" applyBorder="1" applyAlignment="1">
      <alignment/>
    </xf>
    <xf numFmtId="0" fontId="1" fillId="0" borderId="0" xfId="70">
      <alignment/>
      <protection/>
    </xf>
    <xf numFmtId="0" fontId="1" fillId="0" borderId="0" xfId="70" applyBorder="1">
      <alignment/>
      <protection/>
    </xf>
    <xf numFmtId="0" fontId="1" fillId="0" borderId="0" xfId="73">
      <alignment/>
      <protection/>
    </xf>
    <xf numFmtId="0" fontId="1" fillId="0" borderId="0" xfId="73" applyAlignment="1">
      <alignment horizontal="right"/>
      <protection/>
    </xf>
    <xf numFmtId="0" fontId="39" fillId="0" borderId="0" xfId="73" applyFont="1" applyAlignment="1">
      <alignment horizontal="left"/>
      <protection/>
    </xf>
    <xf numFmtId="0" fontId="39" fillId="0" borderId="0" xfId="73" applyFont="1">
      <alignment/>
      <protection/>
    </xf>
    <xf numFmtId="0" fontId="39" fillId="0" borderId="0" xfId="73" applyFont="1" applyAlignment="1">
      <alignment horizontal="left" indent="1"/>
      <protection/>
    </xf>
    <xf numFmtId="0" fontId="11" fillId="0" borderId="0" xfId="73" applyFont="1" applyAlignment="1">
      <alignment horizontal="left"/>
      <protection/>
    </xf>
    <xf numFmtId="0" fontId="44" fillId="0" borderId="0" xfId="73" applyFont="1" applyAlignment="1">
      <alignment horizontal="left"/>
      <protection/>
    </xf>
    <xf numFmtId="0" fontId="38" fillId="0" borderId="0" xfId="73" applyFont="1" applyBorder="1" applyAlignment="1">
      <alignment horizontal="center"/>
      <protection/>
    </xf>
    <xf numFmtId="0" fontId="39" fillId="0" borderId="0" xfId="73" applyFont="1" applyBorder="1">
      <alignment/>
      <protection/>
    </xf>
    <xf numFmtId="0" fontId="45" fillId="0" borderId="0" xfId="73" applyFont="1" applyBorder="1" applyAlignment="1">
      <alignment/>
      <protection/>
    </xf>
    <xf numFmtId="0" fontId="38" fillId="0" borderId="0" xfId="73" applyFont="1" applyBorder="1" applyAlignment="1">
      <alignment/>
      <protection/>
    </xf>
    <xf numFmtId="0" fontId="1" fillId="0" borderId="0" xfId="73" applyBorder="1" applyAlignment="1">
      <alignment/>
      <protection/>
    </xf>
    <xf numFmtId="0" fontId="39" fillId="0" borderId="0" xfId="73" applyFont="1" applyBorder="1" applyAlignment="1">
      <alignment/>
      <protection/>
    </xf>
    <xf numFmtId="0" fontId="1" fillId="0" borderId="0" xfId="73" applyAlignment="1">
      <alignment/>
      <protection/>
    </xf>
    <xf numFmtId="0" fontId="28" fillId="0" borderId="0" xfId="67" applyFont="1" applyAlignment="1">
      <alignment vertical="center"/>
      <protection/>
    </xf>
    <xf numFmtId="195" fontId="4" fillId="24" borderId="17" xfId="49" applyNumberFormat="1" applyFont="1" applyFill="1" applyBorder="1" applyAlignment="1" applyProtection="1">
      <alignment horizontal="left" vertical="center" wrapText="1"/>
      <protection locked="0"/>
    </xf>
    <xf numFmtId="196" fontId="4" fillId="24" borderId="10" xfId="49" applyNumberFormat="1" applyFont="1" applyFill="1" applyBorder="1" applyAlignment="1" applyProtection="1">
      <alignment horizontal="distributed" vertical="center" shrinkToFit="1"/>
      <protection locked="0"/>
    </xf>
    <xf numFmtId="196" fontId="4" fillId="24" borderId="10" xfId="49" applyNumberFormat="1" applyFont="1" applyFill="1" applyBorder="1" applyAlignment="1" applyProtection="1">
      <alignment horizontal="distributed" vertical="center"/>
      <protection locked="0"/>
    </xf>
    <xf numFmtId="196" fontId="4" fillId="24" borderId="10" xfId="49" applyNumberFormat="1" applyFont="1" applyFill="1" applyBorder="1" applyAlignment="1" applyProtection="1">
      <alignment horizontal="distributed" vertical="center" wrapText="1"/>
      <protection locked="0"/>
    </xf>
    <xf numFmtId="196" fontId="4" fillId="24" borderId="37" xfId="49" applyNumberFormat="1" applyFont="1" applyFill="1" applyBorder="1" applyAlignment="1" applyProtection="1">
      <alignment horizontal="distributed" vertical="center" shrinkToFit="1"/>
      <protection locked="0"/>
    </xf>
    <xf numFmtId="196" fontId="4" fillId="24" borderId="37" xfId="49" applyNumberFormat="1" applyFont="1" applyFill="1" applyBorder="1" applyAlignment="1" applyProtection="1">
      <alignment vertical="center" shrinkToFit="1"/>
      <protection locked="0"/>
    </xf>
    <xf numFmtId="196" fontId="4" fillId="24" borderId="37" xfId="49" applyNumberFormat="1" applyFont="1" applyFill="1" applyBorder="1" applyAlignment="1" applyProtection="1">
      <alignment horizontal="distributed" vertical="center"/>
      <protection locked="0"/>
    </xf>
    <xf numFmtId="195" fontId="4" fillId="0" borderId="0" xfId="49" applyNumberFormat="1" applyFont="1" applyBorder="1" applyAlignment="1">
      <alignment horizontal="center" vertical="center" wrapText="1"/>
    </xf>
    <xf numFmtId="0" fontId="1" fillId="0" borderId="0" xfId="67" applyFont="1" applyAlignment="1">
      <alignment horizontal="right"/>
      <protection/>
    </xf>
    <xf numFmtId="0" fontId="1" fillId="0" borderId="0" xfId="67" applyFont="1" applyBorder="1" applyAlignment="1">
      <alignment horizontal="right"/>
      <protection/>
    </xf>
    <xf numFmtId="0" fontId="8" fillId="0" borderId="10" xfId="62" applyFont="1" applyBorder="1" applyAlignment="1">
      <alignment horizontal="right" vertical="distributed"/>
      <protection/>
    </xf>
    <xf numFmtId="0" fontId="8" fillId="0" borderId="0" xfId="62" applyFont="1" applyBorder="1" applyAlignment="1">
      <alignment horizontal="right" vertical="distributed"/>
      <protection/>
    </xf>
    <xf numFmtId="0" fontId="8" fillId="0" borderId="0" xfId="62" applyFont="1" applyBorder="1" applyAlignment="1">
      <alignment horizontal="left" vertical="distributed"/>
      <protection/>
    </xf>
    <xf numFmtId="0" fontId="1" fillId="0" borderId="0" xfId="62" applyFont="1" applyAlignment="1">
      <alignment horizontal="center"/>
      <protection/>
    </xf>
    <xf numFmtId="189" fontId="1" fillId="0" borderId="0" xfId="67" applyNumberFormat="1" applyFont="1" applyBorder="1" applyAlignment="1">
      <alignment horizontal="right"/>
      <protection/>
    </xf>
    <xf numFmtId="0" fontId="16" fillId="0" borderId="0" xfId="67" applyFont="1" applyBorder="1" applyAlignment="1">
      <alignment/>
      <protection/>
    </xf>
    <xf numFmtId="0" fontId="16" fillId="0" borderId="0" xfId="67" applyFont="1" applyAlignment="1">
      <alignment/>
      <protection/>
    </xf>
    <xf numFmtId="189" fontId="1" fillId="0" borderId="0" xfId="0" applyNumberFormat="1" applyFont="1" applyBorder="1" applyAlignment="1">
      <alignment/>
    </xf>
    <xf numFmtId="189" fontId="1" fillId="0" borderId="0" xfId="0" applyNumberFormat="1" applyFont="1" applyFill="1" applyBorder="1" applyAlignment="1">
      <alignment/>
    </xf>
    <xf numFmtId="195" fontId="16" fillId="25" borderId="29" xfId="49" applyNumberFormat="1" applyFont="1" applyFill="1" applyBorder="1" applyAlignment="1">
      <alignment vertical="center"/>
    </xf>
    <xf numFmtId="189" fontId="16" fillId="25" borderId="29" xfId="49" applyNumberFormat="1" applyFont="1" applyFill="1" applyBorder="1" applyAlignment="1">
      <alignment vertical="center"/>
    </xf>
    <xf numFmtId="195" fontId="46" fillId="25" borderId="29" xfId="49" applyNumberFormat="1" applyFont="1" applyFill="1" applyBorder="1" applyAlignment="1">
      <alignment vertical="center"/>
    </xf>
    <xf numFmtId="0" fontId="40" fillId="0" borderId="0" xfId="0" applyFont="1" applyAlignment="1">
      <alignment vertical="top" wrapText="1"/>
    </xf>
    <xf numFmtId="0" fontId="18" fillId="0" borderId="0" xfId="0" applyFont="1" applyAlignment="1">
      <alignment/>
    </xf>
    <xf numFmtId="0" fontId="18" fillId="0" borderId="12" xfId="0" applyFont="1" applyBorder="1" applyAlignment="1">
      <alignment/>
    </xf>
    <xf numFmtId="49" fontId="47" fillId="0" borderId="12" xfId="0" applyNumberFormat="1" applyFont="1" applyFill="1" applyBorder="1" applyAlignment="1">
      <alignment vertical="center"/>
    </xf>
    <xf numFmtId="0" fontId="47" fillId="0" borderId="38" xfId="0" applyFont="1" applyFill="1" applyBorder="1" applyAlignment="1">
      <alignment vertical="center"/>
    </xf>
    <xf numFmtId="49" fontId="47" fillId="0" borderId="37" xfId="0" applyNumberFormat="1" applyFont="1" applyFill="1" applyBorder="1" applyAlignment="1">
      <alignment vertical="center"/>
    </xf>
    <xf numFmtId="0" fontId="47" fillId="0" borderId="12" xfId="0" applyFont="1" applyFill="1" applyBorder="1" applyAlignment="1">
      <alignment vertical="center"/>
    </xf>
    <xf numFmtId="49" fontId="47" fillId="0" borderId="0" xfId="0" applyNumberFormat="1" applyFont="1" applyFill="1" applyBorder="1" applyAlignment="1">
      <alignment vertical="center"/>
    </xf>
    <xf numFmtId="0" fontId="47" fillId="0" borderId="0" xfId="0" applyFont="1" applyFill="1" applyBorder="1" applyAlignment="1">
      <alignment vertical="center"/>
    </xf>
    <xf numFmtId="0" fontId="18" fillId="0" borderId="0" xfId="0" applyFont="1" applyBorder="1" applyAlignment="1">
      <alignment/>
    </xf>
    <xf numFmtId="0" fontId="47" fillId="0" borderId="11" xfId="0" applyFont="1" applyFill="1" applyBorder="1" applyAlignment="1">
      <alignment vertical="center"/>
    </xf>
    <xf numFmtId="49" fontId="47" fillId="0" borderId="10" xfId="0" applyNumberFormat="1" applyFont="1" applyFill="1" applyBorder="1" applyAlignment="1">
      <alignment vertical="center"/>
    </xf>
    <xf numFmtId="49" fontId="34" fillId="0" borderId="12" xfId="49" applyNumberFormat="1" applyFont="1" applyBorder="1" applyAlignment="1">
      <alignment horizontal="right" vertical="center"/>
    </xf>
    <xf numFmtId="49" fontId="34" fillId="0" borderId="12" xfId="49" applyNumberFormat="1" applyFont="1" applyBorder="1" applyAlignment="1">
      <alignment horizontal="center" vertical="center"/>
    </xf>
    <xf numFmtId="189" fontId="16" fillId="0" borderId="37" xfId="49" applyNumberFormat="1" applyFont="1" applyBorder="1" applyAlignment="1">
      <alignment vertical="center"/>
    </xf>
    <xf numFmtId="189" fontId="16" fillId="0" borderId="12" xfId="49" applyNumberFormat="1" applyFont="1" applyBorder="1" applyAlignment="1">
      <alignment vertical="center"/>
    </xf>
    <xf numFmtId="189" fontId="16" fillId="0" borderId="37" xfId="0" applyNumberFormat="1" applyFont="1" applyBorder="1" applyAlignment="1">
      <alignment/>
    </xf>
    <xf numFmtId="189" fontId="16" fillId="0" borderId="12" xfId="0" applyNumberFormat="1" applyFont="1" applyBorder="1" applyAlignment="1">
      <alignment/>
    </xf>
    <xf numFmtId="189" fontId="16" fillId="0" borderId="29" xfId="49" applyNumberFormat="1" applyFont="1" applyBorder="1" applyAlignment="1">
      <alignment/>
    </xf>
    <xf numFmtId="189" fontId="16" fillId="0" borderId="33" xfId="49" applyNumberFormat="1" applyFont="1" applyBorder="1" applyAlignment="1">
      <alignment/>
    </xf>
    <xf numFmtId="176" fontId="16" fillId="0" borderId="37" xfId="62" applyNumberFormat="1" applyFont="1" applyBorder="1">
      <alignment/>
      <protection/>
    </xf>
    <xf numFmtId="176" fontId="16" fillId="0" borderId="38" xfId="62" applyNumberFormat="1" applyFont="1" applyBorder="1">
      <alignment/>
      <protection/>
    </xf>
    <xf numFmtId="181" fontId="16" fillId="0" borderId="37" xfId="62" applyNumberFormat="1" applyFont="1" applyBorder="1">
      <alignment/>
      <protection/>
    </xf>
    <xf numFmtId="181" fontId="16" fillId="0" borderId="38" xfId="62" applyNumberFormat="1" applyFont="1" applyBorder="1">
      <alignment/>
      <protection/>
    </xf>
    <xf numFmtId="180" fontId="25" fillId="0" borderId="0" xfId="65" applyNumberFormat="1" applyFont="1" applyFill="1" applyBorder="1" applyAlignment="1">
      <alignment/>
      <protection/>
    </xf>
    <xf numFmtId="180" fontId="34" fillId="0" borderId="0" xfId="65" applyNumberFormat="1" applyFont="1" applyFill="1" applyBorder="1" applyAlignment="1">
      <alignment/>
      <protection/>
    </xf>
    <xf numFmtId="0" fontId="1" fillId="0" borderId="0" xfId="69" applyAlignment="1">
      <alignment/>
      <protection/>
    </xf>
    <xf numFmtId="0" fontId="1" fillId="0" borderId="0" xfId="69" applyFont="1" applyAlignment="1">
      <alignment/>
      <protection/>
    </xf>
    <xf numFmtId="0" fontId="0" fillId="0" borderId="0" xfId="72" applyFont="1">
      <alignment vertical="center"/>
      <protection/>
    </xf>
    <xf numFmtId="0" fontId="0" fillId="0" borderId="0" xfId="43" applyFont="1" applyAlignment="1">
      <alignment horizontal="right" vertical="center"/>
    </xf>
    <xf numFmtId="0" fontId="0" fillId="0" borderId="0" xfId="72" applyFont="1" applyAlignment="1">
      <alignment horizontal="right" vertical="center"/>
      <protection/>
    </xf>
    <xf numFmtId="198" fontId="0" fillId="0" borderId="0" xfId="0" applyNumberFormat="1" applyAlignment="1">
      <alignment vertical="top" wrapText="1"/>
    </xf>
    <xf numFmtId="0" fontId="40" fillId="0" borderId="0" xfId="0" applyFont="1" applyAlignment="1" quotePrefix="1">
      <alignment/>
    </xf>
    <xf numFmtId="196" fontId="4" fillId="24" borderId="10" xfId="49" applyNumberFormat="1" applyFont="1" applyFill="1" applyBorder="1" applyAlignment="1" applyProtection="1">
      <alignment vertical="center" shrinkToFit="1"/>
      <protection locked="0"/>
    </xf>
    <xf numFmtId="49" fontId="0" fillId="0" borderId="12" xfId="0" applyNumberFormat="1" applyBorder="1" applyAlignment="1">
      <alignment/>
    </xf>
    <xf numFmtId="49" fontId="0" fillId="0" borderId="38" xfId="0" applyNumberFormat="1" applyBorder="1" applyAlignment="1">
      <alignment/>
    </xf>
    <xf numFmtId="0" fontId="5" fillId="0" borderId="39" xfId="71" applyFont="1" applyBorder="1" applyAlignment="1">
      <alignment horizontal="center" vertical="center" shrinkToFit="1"/>
      <protection/>
    </xf>
    <xf numFmtId="49" fontId="5" fillId="0" borderId="40" xfId="71" applyNumberFormat="1" applyFont="1" applyBorder="1" applyAlignment="1">
      <alignment vertical="center" shrinkToFit="1"/>
      <protection/>
    </xf>
    <xf numFmtId="49" fontId="5" fillId="0" borderId="35" xfId="71" applyNumberFormat="1" applyFont="1" applyBorder="1" applyAlignment="1">
      <alignment vertical="center"/>
      <protection/>
    </xf>
    <xf numFmtId="0" fontId="5" fillId="0" borderId="41" xfId="71" applyNumberFormat="1" applyFont="1" applyBorder="1" applyAlignment="1">
      <alignment vertical="center"/>
      <protection/>
    </xf>
    <xf numFmtId="0" fontId="5" fillId="0" borderId="42" xfId="71" applyNumberFormat="1" applyFont="1" applyBorder="1" applyAlignment="1">
      <alignment horizontal="center" vertical="center"/>
      <protection/>
    </xf>
    <xf numFmtId="49" fontId="5" fillId="0" borderId="43" xfId="71" applyNumberFormat="1" applyFont="1" applyBorder="1" applyAlignment="1">
      <alignment vertical="center"/>
      <protection/>
    </xf>
    <xf numFmtId="49" fontId="5" fillId="0" borderId="41" xfId="71" applyNumberFormat="1" applyFont="1" applyBorder="1" applyAlignment="1">
      <alignment vertical="center"/>
      <protection/>
    </xf>
    <xf numFmtId="0" fontId="5" fillId="0" borderId="40" xfId="71" applyFont="1" applyBorder="1" applyAlignment="1">
      <alignment vertical="center" shrinkToFit="1"/>
      <protection/>
    </xf>
    <xf numFmtId="49" fontId="5" fillId="0" borderId="44" xfId="71" applyNumberFormat="1" applyFont="1" applyBorder="1" applyAlignment="1">
      <alignment vertical="center"/>
      <protection/>
    </xf>
    <xf numFmtId="49" fontId="5" fillId="0" borderId="44" xfId="71" applyNumberFormat="1" applyFont="1" applyFill="1" applyBorder="1" applyAlignment="1">
      <alignment vertical="center"/>
      <protection/>
    </xf>
    <xf numFmtId="49" fontId="5" fillId="0" borderId="41" xfId="71" applyNumberFormat="1" applyFont="1" applyFill="1" applyBorder="1" applyAlignment="1">
      <alignment vertical="center"/>
      <protection/>
    </xf>
    <xf numFmtId="0" fontId="5" fillId="0" borderId="45" xfId="71" applyFont="1" applyBorder="1" applyAlignment="1">
      <alignment vertical="center" shrinkToFit="1"/>
      <protection/>
    </xf>
    <xf numFmtId="49" fontId="5" fillId="0" borderId="36" xfId="71" applyNumberFormat="1" applyFont="1" applyBorder="1" applyAlignment="1">
      <alignment vertical="center"/>
      <protection/>
    </xf>
    <xf numFmtId="49" fontId="5" fillId="0" borderId="46" xfId="71" applyNumberFormat="1" applyFont="1" applyBorder="1" applyAlignment="1">
      <alignment vertical="center"/>
      <protection/>
    </xf>
    <xf numFmtId="49" fontId="5" fillId="0" borderId="47" xfId="71" applyNumberFormat="1" applyFont="1" applyBorder="1" applyAlignment="1">
      <alignment horizontal="center" vertical="center"/>
      <protection/>
    </xf>
    <xf numFmtId="49" fontId="5" fillId="0" borderId="48" xfId="71" applyNumberFormat="1" applyFont="1" applyFill="1" applyBorder="1" applyAlignment="1">
      <alignment vertical="center"/>
      <protection/>
    </xf>
    <xf numFmtId="49" fontId="5" fillId="0" borderId="46" xfId="71" applyNumberFormat="1" applyFont="1" applyFill="1" applyBorder="1" applyAlignment="1">
      <alignment vertical="center"/>
      <protection/>
    </xf>
    <xf numFmtId="49" fontId="5" fillId="0" borderId="32" xfId="71" applyNumberFormat="1" applyFont="1" applyBorder="1" applyAlignment="1">
      <alignment vertical="center"/>
      <protection/>
    </xf>
    <xf numFmtId="0" fontId="5" fillId="0" borderId="49" xfId="71" applyNumberFormat="1" applyFont="1" applyBorder="1" applyAlignment="1">
      <alignment vertical="center"/>
      <protection/>
    </xf>
    <xf numFmtId="0" fontId="5" fillId="0" borderId="50" xfId="71" applyNumberFormat="1" applyFont="1" applyBorder="1" applyAlignment="1">
      <alignment horizontal="center" vertical="center"/>
      <protection/>
    </xf>
    <xf numFmtId="49" fontId="5" fillId="0" borderId="51" xfId="71" applyNumberFormat="1" applyFont="1" applyBorder="1" applyAlignment="1">
      <alignment vertical="center"/>
      <protection/>
    </xf>
    <xf numFmtId="49" fontId="5" fillId="0" borderId="49" xfId="71" applyNumberFormat="1" applyFont="1" applyBorder="1" applyAlignment="1">
      <alignment vertical="center"/>
      <protection/>
    </xf>
    <xf numFmtId="49" fontId="5" fillId="0" borderId="42" xfId="71" applyNumberFormat="1" applyFont="1" applyBorder="1" applyAlignment="1">
      <alignment horizontal="center" vertical="center"/>
      <protection/>
    </xf>
    <xf numFmtId="0" fontId="5" fillId="0" borderId="41" xfId="71" applyFont="1" applyBorder="1" applyAlignment="1">
      <alignment vertical="center"/>
      <protection/>
    </xf>
    <xf numFmtId="0" fontId="5" fillId="0" borderId="44" xfId="71" applyFont="1" applyBorder="1" applyAlignment="1">
      <alignment vertical="center"/>
      <protection/>
    </xf>
    <xf numFmtId="49" fontId="5" fillId="0" borderId="50" xfId="71" applyNumberFormat="1" applyFont="1" applyBorder="1" applyAlignment="1">
      <alignment horizontal="center" vertical="center"/>
      <protection/>
    </xf>
    <xf numFmtId="0" fontId="5" fillId="0" borderId="49" xfId="71" applyFont="1" applyBorder="1" applyAlignment="1">
      <alignment vertical="center"/>
      <protection/>
    </xf>
    <xf numFmtId="49" fontId="5" fillId="0" borderId="48" xfId="71" applyNumberFormat="1" applyFont="1" applyBorder="1" applyAlignment="1">
      <alignment vertical="center"/>
      <protection/>
    </xf>
    <xf numFmtId="0" fontId="5" fillId="0" borderId="46" xfId="71" applyFont="1" applyBorder="1" applyAlignment="1">
      <alignment vertical="center"/>
      <protection/>
    </xf>
    <xf numFmtId="0" fontId="5" fillId="0" borderId="46" xfId="71" applyNumberFormat="1" applyFont="1" applyBorder="1" applyAlignment="1">
      <alignment vertical="center"/>
      <protection/>
    </xf>
    <xf numFmtId="0" fontId="5" fillId="0" borderId="47" xfId="71" applyNumberFormat="1" applyFont="1" applyBorder="1" applyAlignment="1">
      <alignment horizontal="center" vertical="center"/>
      <protection/>
    </xf>
    <xf numFmtId="0" fontId="5" fillId="0" borderId="51" xfId="71" applyFont="1" applyBorder="1" applyAlignment="1">
      <alignment vertical="center"/>
      <protection/>
    </xf>
    <xf numFmtId="0" fontId="5" fillId="0" borderId="52" xfId="71" applyFont="1" applyBorder="1" applyAlignment="1">
      <alignment vertical="center" shrinkToFit="1"/>
      <protection/>
    </xf>
    <xf numFmtId="49" fontId="5" fillId="0" borderId="53" xfId="71" applyNumberFormat="1" applyFont="1" applyBorder="1" applyAlignment="1">
      <alignment vertical="center"/>
      <protection/>
    </xf>
    <xf numFmtId="0" fontId="5" fillId="0" borderId="54" xfId="71" applyNumberFormat="1" applyFont="1" applyFill="1" applyBorder="1" applyAlignment="1">
      <alignment vertical="center"/>
      <protection/>
    </xf>
    <xf numFmtId="0" fontId="5" fillId="0" borderId="55" xfId="71" applyNumberFormat="1" applyFont="1" applyBorder="1" applyAlignment="1">
      <alignment horizontal="center" vertical="center"/>
      <protection/>
    </xf>
    <xf numFmtId="0" fontId="5" fillId="0" borderId="56" xfId="71" applyFont="1" applyBorder="1" applyAlignment="1">
      <alignment horizontal="left" vertical="center"/>
      <protection/>
    </xf>
    <xf numFmtId="0" fontId="5" fillId="0" borderId="54" xfId="71" applyFont="1" applyBorder="1" applyAlignment="1">
      <alignment vertical="center" shrinkToFit="1"/>
      <protection/>
    </xf>
    <xf numFmtId="49" fontId="5" fillId="0" borderId="0" xfId="71" applyNumberFormat="1" applyFont="1" applyBorder="1" applyAlignment="1">
      <alignment vertical="center"/>
      <protection/>
    </xf>
    <xf numFmtId="0" fontId="5" fillId="0" borderId="0" xfId="71" applyNumberFormat="1" applyFont="1" applyFill="1" applyBorder="1" applyAlignment="1">
      <alignment vertical="center"/>
      <protection/>
    </xf>
    <xf numFmtId="0" fontId="5" fillId="0" borderId="0" xfId="71" applyNumberFormat="1" applyFont="1" applyBorder="1" applyAlignment="1">
      <alignment horizontal="center" vertical="center"/>
      <protection/>
    </xf>
    <xf numFmtId="0" fontId="5" fillId="0" borderId="0" xfId="71" applyFont="1" applyBorder="1" applyAlignment="1">
      <alignment horizontal="left" vertical="center"/>
      <protection/>
    </xf>
    <xf numFmtId="0" fontId="5" fillId="0" borderId="0" xfId="71" applyFont="1" applyBorder="1" applyAlignment="1">
      <alignment vertical="center" shrinkToFit="1"/>
      <protection/>
    </xf>
    <xf numFmtId="0" fontId="5" fillId="0" borderId="0" xfId="71" applyFont="1" applyBorder="1" applyAlignment="1">
      <alignment/>
      <protection/>
    </xf>
    <xf numFmtId="0" fontId="5" fillId="0" borderId="0" xfId="71" applyFont="1" applyAlignment="1">
      <alignment vertical="center"/>
      <protection/>
    </xf>
    <xf numFmtId="0" fontId="5" fillId="0" borderId="0" xfId="71" applyNumberFormat="1" applyFont="1">
      <alignment/>
      <protection/>
    </xf>
    <xf numFmtId="0" fontId="5" fillId="0" borderId="0" xfId="71" applyNumberFormat="1" applyFont="1" applyAlignment="1">
      <alignment horizontal="center"/>
      <protection/>
    </xf>
    <xf numFmtId="0" fontId="5" fillId="0" borderId="0" xfId="71" applyFont="1">
      <alignment/>
      <protection/>
    </xf>
    <xf numFmtId="0" fontId="5" fillId="0" borderId="0" xfId="71" applyFont="1" applyAlignment="1">
      <alignment shrinkToFit="1"/>
      <protection/>
    </xf>
    <xf numFmtId="0" fontId="5" fillId="0" borderId="0" xfId="71" applyNumberFormat="1" applyFont="1" applyFill="1" applyBorder="1">
      <alignment/>
      <protection/>
    </xf>
    <xf numFmtId="49" fontId="5" fillId="0" borderId="0" xfId="71" applyNumberFormat="1" applyFont="1">
      <alignment/>
      <protection/>
    </xf>
    <xf numFmtId="49" fontId="42" fillId="0" borderId="0" xfId="71" applyNumberFormat="1" applyFont="1" applyAlignment="1">
      <alignment/>
      <protection/>
    </xf>
    <xf numFmtId="49" fontId="23" fillId="0" borderId="0" xfId="72" applyNumberFormat="1" applyFont="1" applyAlignment="1">
      <alignment horizontal="center" vertical="center"/>
      <protection/>
    </xf>
    <xf numFmtId="0" fontId="15" fillId="0" borderId="0" xfId="67" applyFont="1">
      <alignment vertical="center"/>
      <protection/>
    </xf>
    <xf numFmtId="0" fontId="16" fillId="0" borderId="0" xfId="67" applyFont="1" applyAlignment="1">
      <alignment horizontal="center" vertical="center"/>
      <protection/>
    </xf>
    <xf numFmtId="0" fontId="13" fillId="0" borderId="0" xfId="67" applyFont="1" applyAlignment="1">
      <alignment vertical="center"/>
      <protection/>
    </xf>
    <xf numFmtId="0" fontId="13" fillId="0" borderId="0" xfId="67" applyFont="1">
      <alignment vertical="center"/>
      <protection/>
    </xf>
    <xf numFmtId="0" fontId="50" fillId="0" borderId="0" xfId="0" applyFont="1" applyAlignment="1">
      <alignment/>
    </xf>
    <xf numFmtId="0" fontId="16" fillId="0" borderId="0" xfId="0" applyFont="1" applyAlignment="1">
      <alignment/>
    </xf>
    <xf numFmtId="0" fontId="51" fillId="0" borderId="0" xfId="0" applyFont="1" applyAlignment="1">
      <alignment/>
    </xf>
    <xf numFmtId="0" fontId="15" fillId="0" borderId="0" xfId="67" applyFont="1" applyAlignment="1">
      <alignment vertical="center" shrinkToFit="1"/>
      <protection/>
    </xf>
    <xf numFmtId="176" fontId="15" fillId="0" borderId="0" xfId="62" applyNumberFormat="1" applyFont="1" applyBorder="1" applyAlignment="1">
      <alignment/>
      <protection/>
    </xf>
    <xf numFmtId="49" fontId="23" fillId="0" borderId="0" xfId="72" applyNumberFormat="1" applyFont="1">
      <alignment vertical="center"/>
      <protection/>
    </xf>
    <xf numFmtId="0" fontId="13" fillId="0" borderId="0" xfId="63" applyFont="1" applyAlignment="1">
      <alignment/>
      <protection/>
    </xf>
    <xf numFmtId="3" fontId="1" fillId="0" borderId="27" xfId="63" applyNumberFormat="1" applyBorder="1">
      <alignment/>
      <protection/>
    </xf>
    <xf numFmtId="3" fontId="1" fillId="0" borderId="57" xfId="63" applyNumberFormat="1" applyBorder="1">
      <alignment/>
      <protection/>
    </xf>
    <xf numFmtId="3" fontId="1" fillId="0" borderId="58" xfId="63" applyNumberFormat="1" applyBorder="1">
      <alignment/>
      <protection/>
    </xf>
    <xf numFmtId="3" fontId="1" fillId="0" borderId="35" xfId="63" applyNumberFormat="1" applyBorder="1">
      <alignment/>
      <protection/>
    </xf>
    <xf numFmtId="3" fontId="1" fillId="0" borderId="59" xfId="63" applyNumberFormat="1" applyBorder="1" applyAlignment="1">
      <alignment/>
      <protection/>
    </xf>
    <xf numFmtId="3" fontId="1" fillId="0" borderId="35" xfId="63" applyNumberFormat="1" applyBorder="1" applyAlignment="1">
      <alignment horizontal="right"/>
      <protection/>
    </xf>
    <xf numFmtId="3" fontId="1" fillId="0" borderId="32" xfId="63" applyNumberFormat="1" applyBorder="1">
      <alignment/>
      <protection/>
    </xf>
    <xf numFmtId="3" fontId="1" fillId="0" borderId="59" xfId="63" applyNumberFormat="1" applyBorder="1">
      <alignment/>
      <protection/>
    </xf>
    <xf numFmtId="0" fontId="5" fillId="0" borderId="16" xfId="63" applyFont="1" applyBorder="1" applyAlignment="1">
      <alignment horizontal="center" vertical="center"/>
      <protection/>
    </xf>
    <xf numFmtId="49" fontId="5" fillId="0" borderId="60" xfId="63" applyNumberFormat="1" applyFont="1" applyBorder="1" applyAlignment="1">
      <alignment horizontal="distributed" vertical="center" wrapText="1"/>
      <protection/>
    </xf>
    <xf numFmtId="49" fontId="5" fillId="0" borderId="22" xfId="63" applyNumberFormat="1" applyFont="1" applyBorder="1" applyAlignment="1">
      <alignment horizontal="distributed" vertical="center" wrapText="1"/>
      <protection/>
    </xf>
    <xf numFmtId="49" fontId="5" fillId="0" borderId="24" xfId="63" applyNumberFormat="1" applyFont="1" applyBorder="1" applyAlignment="1">
      <alignment horizontal="distributed" vertical="center" wrapText="1"/>
      <protection/>
    </xf>
    <xf numFmtId="49" fontId="5" fillId="0" borderId="20" xfId="63" applyNumberFormat="1" applyFont="1" applyBorder="1" applyAlignment="1">
      <alignment horizontal="distributed" vertical="center" wrapText="1"/>
      <protection/>
    </xf>
    <xf numFmtId="49" fontId="5" fillId="0" borderId="11" xfId="63" applyNumberFormat="1" applyFont="1" applyBorder="1" applyAlignment="1">
      <alignment horizontal="distributed" vertical="center" wrapText="1"/>
      <protection/>
    </xf>
    <xf numFmtId="49" fontId="5" fillId="0" borderId="19" xfId="63" applyNumberFormat="1" applyFont="1" applyBorder="1" applyAlignment="1">
      <alignment horizontal="distributed" vertical="center" wrapText="1"/>
      <protection/>
    </xf>
    <xf numFmtId="0" fontId="19" fillId="0" borderId="0" xfId="63" applyFont="1" applyAlignment="1">
      <alignment vertical="center"/>
      <protection/>
    </xf>
    <xf numFmtId="0" fontId="19" fillId="0" borderId="16" xfId="63" applyFont="1" applyBorder="1" applyAlignment="1">
      <alignment horizontal="right" vertical="top"/>
      <protection/>
    </xf>
    <xf numFmtId="0" fontId="19" fillId="0" borderId="26" xfId="63" applyFont="1" applyBorder="1" applyAlignment="1">
      <alignment horizontal="right" vertical="top"/>
      <protection/>
    </xf>
    <xf numFmtId="0" fontId="19" fillId="0" borderId="27" xfId="63" applyFont="1" applyBorder="1" applyAlignment="1">
      <alignment horizontal="right" vertical="top"/>
      <protection/>
    </xf>
    <xf numFmtId="0" fontId="19" fillId="0" borderId="10" xfId="63" applyFont="1" applyBorder="1" applyAlignment="1">
      <alignment horizontal="center" vertical="center"/>
      <protection/>
    </xf>
    <xf numFmtId="0" fontId="19" fillId="0" borderId="11" xfId="63" applyFont="1" applyBorder="1" applyAlignment="1">
      <alignment horizontal="center" vertical="center"/>
      <protection/>
    </xf>
    <xf numFmtId="0" fontId="19" fillId="0" borderId="11" xfId="63" applyFont="1" applyBorder="1" applyAlignment="1">
      <alignment horizontal="right" vertical="top"/>
      <protection/>
    </xf>
    <xf numFmtId="0" fontId="19" fillId="0" borderId="10" xfId="63" applyFont="1" applyBorder="1" applyAlignment="1">
      <alignment horizontal="right" vertical="top"/>
      <protection/>
    </xf>
    <xf numFmtId="0" fontId="19" fillId="0" borderId="35" xfId="63" applyFont="1" applyBorder="1" applyAlignment="1">
      <alignment horizontal="right" vertical="top"/>
      <protection/>
    </xf>
    <xf numFmtId="0" fontId="3" fillId="0" borderId="61" xfId="63" applyFont="1" applyBorder="1" applyAlignment="1">
      <alignment horizontal="right" vertical="top"/>
      <protection/>
    </xf>
    <xf numFmtId="0" fontId="5" fillId="23" borderId="14" xfId="63" applyFont="1" applyFill="1" applyBorder="1" applyAlignment="1">
      <alignment horizontal="center" vertical="center" wrapText="1"/>
      <protection/>
    </xf>
    <xf numFmtId="0" fontId="5" fillId="23" borderId="13" xfId="63" applyFont="1" applyFill="1" applyBorder="1" applyAlignment="1">
      <alignment horizontal="center" vertical="center" wrapText="1"/>
      <protection/>
    </xf>
    <xf numFmtId="0" fontId="5" fillId="23" borderId="15" xfId="63" applyFont="1" applyFill="1" applyBorder="1" applyAlignment="1">
      <alignment horizontal="center" vertical="center" wrapText="1"/>
      <protection/>
    </xf>
    <xf numFmtId="0" fontId="1" fillId="23" borderId="14" xfId="63" applyFont="1" applyFill="1" applyBorder="1" applyAlignment="1">
      <alignment horizontal="center" vertical="center" wrapText="1"/>
      <protection/>
    </xf>
    <xf numFmtId="0" fontId="1" fillId="23" borderId="13" xfId="63" applyFont="1" applyFill="1" applyBorder="1" applyAlignment="1">
      <alignment horizontal="center" vertical="center" wrapText="1"/>
      <protection/>
    </xf>
    <xf numFmtId="0" fontId="1" fillId="23" borderId="15" xfId="63" applyFont="1" applyFill="1" applyBorder="1" applyAlignment="1">
      <alignment horizontal="center" vertical="center" wrapText="1"/>
      <protection/>
    </xf>
    <xf numFmtId="0" fontId="1" fillId="23" borderId="62" xfId="63" applyFont="1" applyFill="1" applyBorder="1" applyAlignment="1">
      <alignment horizontal="center" vertical="center" wrapText="1"/>
      <protection/>
    </xf>
    <xf numFmtId="0" fontId="1" fillId="23" borderId="63" xfId="63" applyFont="1" applyFill="1" applyBorder="1" applyAlignment="1">
      <alignment horizontal="center" vertical="center" wrapText="1"/>
      <protection/>
    </xf>
    <xf numFmtId="0" fontId="27" fillId="0" borderId="10" xfId="63" applyFont="1" applyBorder="1" applyAlignment="1">
      <alignment horizontal="center" vertical="center"/>
      <protection/>
    </xf>
    <xf numFmtId="0" fontId="5" fillId="0" borderId="11" xfId="63" applyFont="1" applyBorder="1" applyAlignment="1">
      <alignment horizontal="center" vertical="center"/>
      <protection/>
    </xf>
    <xf numFmtId="0" fontId="19" fillId="0" borderId="11" xfId="63" applyFont="1" applyBorder="1" applyAlignment="1">
      <alignment horizontal="right" vertical="center" wrapText="1"/>
      <protection/>
    </xf>
    <xf numFmtId="0" fontId="19" fillId="0" borderId="27" xfId="63" applyFont="1" applyBorder="1" applyAlignment="1">
      <alignment horizontal="right" vertical="center" wrapText="1"/>
      <protection/>
    </xf>
    <xf numFmtId="0" fontId="19" fillId="0" borderId="16" xfId="63" applyFont="1" applyBorder="1" applyAlignment="1">
      <alignment horizontal="right" vertical="center" wrapText="1"/>
      <protection/>
    </xf>
    <xf numFmtId="49" fontId="40" fillId="0" borderId="0" xfId="0" applyNumberFormat="1" applyFont="1" applyAlignment="1">
      <alignment vertical="center"/>
    </xf>
    <xf numFmtId="0" fontId="49" fillId="0" borderId="0" xfId="0" applyFont="1" applyAlignment="1">
      <alignment vertical="top"/>
    </xf>
    <xf numFmtId="0" fontId="42" fillId="0" borderId="0" xfId="0" applyFont="1" applyAlignment="1">
      <alignment vertical="top"/>
    </xf>
    <xf numFmtId="49" fontId="11" fillId="0" borderId="0" xfId="0" applyNumberFormat="1" applyFont="1" applyAlignment="1">
      <alignment/>
    </xf>
    <xf numFmtId="0" fontId="40" fillId="0" borderId="0" xfId="0" applyFont="1" applyAlignment="1">
      <alignment horizontal="left" vertical="top"/>
    </xf>
    <xf numFmtId="49" fontId="40" fillId="0" borderId="0" xfId="0" applyNumberFormat="1" applyFont="1" applyAlignment="1">
      <alignment horizontal="left" vertical="top"/>
    </xf>
    <xf numFmtId="0" fontId="0" fillId="0" borderId="0" xfId="0" applyAlignment="1">
      <alignment horizontal="left" vertical="top"/>
    </xf>
    <xf numFmtId="49" fontId="0" fillId="0" borderId="0" xfId="0" applyNumberFormat="1" applyAlignment="1">
      <alignment horizontal="left" vertical="top"/>
    </xf>
    <xf numFmtId="49" fontId="18" fillId="0" borderId="0" xfId="0" applyNumberFormat="1" applyFont="1" applyAlignment="1">
      <alignment horizontal="left" vertical="top"/>
    </xf>
    <xf numFmtId="0" fontId="1" fillId="0" borderId="0" xfId="62" applyFont="1" applyFill="1">
      <alignment/>
      <protection/>
    </xf>
    <xf numFmtId="49" fontId="5" fillId="0" borderId="12" xfId="49" applyNumberFormat="1" applyFont="1" applyBorder="1" applyAlignment="1">
      <alignment horizontal="right" vertical="center"/>
    </xf>
    <xf numFmtId="49" fontId="34" fillId="0" borderId="38" xfId="49" applyNumberFormat="1" applyFont="1" applyBorder="1" applyAlignment="1">
      <alignment horizontal="center" vertical="center"/>
    </xf>
    <xf numFmtId="49" fontId="16" fillId="0" borderId="37" xfId="62" applyNumberFormat="1" applyFont="1" applyBorder="1" applyAlignment="1">
      <alignment horizontal="right" vertical="center" shrinkToFit="1"/>
      <protection/>
    </xf>
    <xf numFmtId="49" fontId="16" fillId="0" borderId="12" xfId="62" applyNumberFormat="1" applyFont="1" applyBorder="1" applyAlignment="1">
      <alignment horizontal="right" vertical="center" shrinkToFit="1"/>
      <protection/>
    </xf>
    <xf numFmtId="49" fontId="16" fillId="0" borderId="12" xfId="62" applyNumberFormat="1" applyFont="1" applyBorder="1" applyAlignment="1">
      <alignment horizontal="left" vertical="center" shrinkToFit="1"/>
      <protection/>
    </xf>
    <xf numFmtId="176" fontId="16" fillId="0" borderId="12" xfId="62" applyNumberFormat="1" applyFont="1" applyBorder="1">
      <alignment/>
      <protection/>
    </xf>
    <xf numFmtId="181" fontId="16" fillId="0" borderId="12" xfId="62" applyNumberFormat="1" applyFont="1" applyBorder="1">
      <alignment/>
      <protection/>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189" fontId="16" fillId="0" borderId="12" xfId="49" applyNumberFormat="1" applyFont="1" applyBorder="1" applyAlignment="1">
      <alignment/>
    </xf>
    <xf numFmtId="189" fontId="16" fillId="0" borderId="37" xfId="49" applyNumberFormat="1" applyFont="1" applyBorder="1" applyAlignment="1">
      <alignment/>
    </xf>
    <xf numFmtId="184" fontId="14" fillId="0" borderId="0" xfId="69" applyNumberFormat="1" applyFont="1" applyAlignment="1">
      <alignment horizontal="center"/>
      <protection/>
    </xf>
    <xf numFmtId="38" fontId="0" fillId="0" borderId="0" xfId="49" applyFont="1" applyAlignment="1">
      <alignment vertical="top" wrapText="1"/>
    </xf>
    <xf numFmtId="0" fontId="0" fillId="0" borderId="0" xfId="0" applyFont="1" applyAlignment="1">
      <alignment vertical="top" wrapText="1"/>
    </xf>
    <xf numFmtId="0" fontId="5" fillId="24" borderId="33" xfId="65" applyFont="1" applyFill="1" applyBorder="1" applyAlignment="1">
      <alignment horizontal="center" vertical="center"/>
      <protection/>
    </xf>
    <xf numFmtId="0" fontId="1" fillId="0" borderId="0" xfId="70" applyAlignment="1">
      <alignment wrapText="1"/>
      <protection/>
    </xf>
    <xf numFmtId="189" fontId="23" fillId="0" borderId="0" xfId="0" applyNumberFormat="1" applyFont="1" applyFill="1" applyBorder="1" applyAlignment="1">
      <alignment/>
    </xf>
    <xf numFmtId="180" fontId="5" fillId="0" borderId="0" xfId="66" applyNumberFormat="1" applyFont="1" applyFill="1" applyBorder="1" applyProtection="1">
      <alignment vertical="center"/>
      <protection locked="0"/>
    </xf>
    <xf numFmtId="0" fontId="1" fillId="0" borderId="0" xfId="70" applyFont="1" applyFill="1" applyBorder="1">
      <alignment/>
      <protection/>
    </xf>
    <xf numFmtId="0" fontId="0" fillId="0" borderId="0" xfId="0" applyBorder="1" applyAlignment="1">
      <alignment/>
    </xf>
    <xf numFmtId="49" fontId="47" fillId="0" borderId="11" xfId="0" applyNumberFormat="1" applyFont="1" applyFill="1" applyBorder="1" applyAlignment="1">
      <alignment vertical="center"/>
    </xf>
    <xf numFmtId="49" fontId="0" fillId="0" borderId="0" xfId="0" applyNumberFormat="1" applyBorder="1" applyAlignment="1">
      <alignment/>
    </xf>
    <xf numFmtId="49" fontId="0" fillId="0" borderId="11" xfId="0" applyNumberFormat="1" applyBorder="1" applyAlignment="1">
      <alignment/>
    </xf>
    <xf numFmtId="0" fontId="48" fillId="0" borderId="12" xfId="0" applyFont="1" applyBorder="1" applyAlignment="1">
      <alignment horizontal="right"/>
    </xf>
    <xf numFmtId="49" fontId="1" fillId="0" borderId="0" xfId="65" applyNumberFormat="1" applyFont="1" applyFill="1" applyAlignment="1">
      <alignment horizontal="center"/>
      <protection/>
    </xf>
    <xf numFmtId="0" fontId="4" fillId="0" borderId="12" xfId="0" applyFont="1" applyBorder="1" applyAlignment="1">
      <alignment horizontal="right"/>
    </xf>
    <xf numFmtId="0" fontId="22" fillId="0" borderId="0" xfId="65" applyFont="1" applyFill="1" applyAlignment="1">
      <alignment/>
      <protection/>
    </xf>
    <xf numFmtId="0" fontId="1" fillId="0" borderId="0" xfId="65" applyFont="1" applyBorder="1" applyAlignment="1">
      <alignment/>
      <protection/>
    </xf>
    <xf numFmtId="0" fontId="1" fillId="0" borderId="11" xfId="65" applyFont="1" applyBorder="1" applyAlignment="1">
      <alignment/>
      <protection/>
    </xf>
    <xf numFmtId="178" fontId="5" fillId="0" borderId="10" xfId="65" applyNumberFormat="1" applyFont="1" applyFill="1" applyBorder="1" applyAlignment="1">
      <alignment/>
      <protection/>
    </xf>
    <xf numFmtId="0" fontId="1" fillId="0" borderId="11" xfId="65" applyFont="1" applyFill="1" applyBorder="1" applyAlignment="1">
      <alignment vertical="center"/>
      <protection/>
    </xf>
    <xf numFmtId="0" fontId="1" fillId="0" borderId="38" xfId="65" applyFont="1" applyFill="1" applyBorder="1" applyAlignment="1">
      <alignment vertical="center"/>
      <protection/>
    </xf>
    <xf numFmtId="178" fontId="5" fillId="0" borderId="37" xfId="65" applyNumberFormat="1" applyFont="1" applyFill="1" applyBorder="1" applyAlignment="1">
      <alignment/>
      <protection/>
    </xf>
    <xf numFmtId="0" fontId="1" fillId="0" borderId="12" xfId="65" applyFont="1" applyBorder="1" applyAlignment="1">
      <alignment/>
      <protection/>
    </xf>
    <xf numFmtId="0" fontId="1" fillId="0" borderId="38" xfId="65" applyFont="1" applyBorder="1" applyAlignment="1">
      <alignment/>
      <protection/>
    </xf>
    <xf numFmtId="182" fontId="5" fillId="0" borderId="37" xfId="65" applyNumberFormat="1" applyFont="1" applyFill="1" applyBorder="1" applyAlignment="1">
      <alignment/>
      <protection/>
    </xf>
    <xf numFmtId="192" fontId="5" fillId="0" borderId="12" xfId="65" applyNumberFormat="1" applyFont="1" applyFill="1" applyBorder="1" applyAlignment="1">
      <alignment/>
      <protection/>
    </xf>
    <xf numFmtId="182" fontId="5" fillId="0" borderId="10" xfId="65" applyNumberFormat="1" applyFont="1" applyFill="1" applyBorder="1" applyAlignment="1">
      <alignment/>
      <protection/>
    </xf>
    <xf numFmtId="0" fontId="1" fillId="0" borderId="34" xfId="65" applyFont="1" applyFill="1" applyBorder="1" applyAlignment="1">
      <alignment vertical="center"/>
      <protection/>
    </xf>
    <xf numFmtId="188" fontId="5" fillId="0" borderId="10" xfId="65" applyNumberFormat="1" applyFont="1" applyFill="1" applyBorder="1" applyAlignment="1">
      <alignment/>
      <protection/>
    </xf>
    <xf numFmtId="191" fontId="5" fillId="0" borderId="0" xfId="65" applyNumberFormat="1" applyFont="1" applyFill="1" applyBorder="1" applyAlignment="1">
      <alignment/>
      <protection/>
    </xf>
    <xf numFmtId="0" fontId="1" fillId="0" borderId="12" xfId="65" applyFont="1" applyFill="1" applyBorder="1">
      <alignment/>
      <protection/>
    </xf>
    <xf numFmtId="188" fontId="5" fillId="0" borderId="37" xfId="65" applyNumberFormat="1" applyFont="1" applyFill="1" applyBorder="1" applyAlignment="1">
      <alignment/>
      <protection/>
    </xf>
    <xf numFmtId="191" fontId="5" fillId="0" borderId="12" xfId="65" applyNumberFormat="1" applyFont="1" applyFill="1" applyBorder="1" applyAlignment="1">
      <alignment/>
      <protection/>
    </xf>
    <xf numFmtId="0" fontId="5" fillId="0" borderId="12" xfId="65" applyFont="1" applyFill="1" applyBorder="1" applyAlignment="1">
      <alignment/>
      <protection/>
    </xf>
    <xf numFmtId="0" fontId="4" fillId="0" borderId="0" xfId="65" applyFont="1" applyFill="1" applyAlignment="1">
      <alignment horizontal="right" vertical="top"/>
      <protection/>
    </xf>
    <xf numFmtId="0" fontId="0" fillId="0" borderId="0" xfId="0" applyAlignment="1">
      <alignment vertical="top" wrapText="1"/>
    </xf>
    <xf numFmtId="0" fontId="17" fillId="0" borderId="0" xfId="69" applyFont="1">
      <alignment/>
      <protection/>
    </xf>
    <xf numFmtId="0" fontId="69" fillId="0" borderId="34" xfId="0" applyNumberFormat="1" applyFont="1" applyBorder="1" applyAlignment="1">
      <alignment horizontal="right"/>
    </xf>
    <xf numFmtId="0" fontId="70" fillId="0" borderId="17" xfId="0" applyFont="1" applyBorder="1" applyAlignment="1">
      <alignment horizontal="right" vertical="top"/>
    </xf>
    <xf numFmtId="0" fontId="70" fillId="0" borderId="34" xfId="0" applyFont="1" applyBorder="1" applyAlignment="1">
      <alignment horizontal="right" vertical="top" shrinkToFit="1"/>
    </xf>
    <xf numFmtId="0" fontId="48" fillId="0" borderId="0" xfId="0" applyFont="1" applyAlignment="1">
      <alignment/>
    </xf>
    <xf numFmtId="0" fontId="48" fillId="24" borderId="34" xfId="0" applyFont="1" applyFill="1" applyBorder="1" applyAlignment="1">
      <alignment vertical="center" shrinkToFit="1"/>
    </xf>
    <xf numFmtId="0" fontId="48" fillId="24" borderId="34" xfId="0" applyFont="1" applyFill="1" applyBorder="1" applyAlignment="1">
      <alignment/>
    </xf>
    <xf numFmtId="0" fontId="48" fillId="24" borderId="34" xfId="0" applyFont="1" applyFill="1" applyBorder="1" applyAlignment="1">
      <alignment vertical="center"/>
    </xf>
    <xf numFmtId="0" fontId="48" fillId="24" borderId="37" xfId="0" applyFont="1" applyFill="1" applyBorder="1" applyAlignment="1">
      <alignment vertical="center" wrapText="1"/>
    </xf>
    <xf numFmtId="0" fontId="48" fillId="0" borderId="34" xfId="0" applyNumberFormat="1" applyFont="1" applyBorder="1" applyAlignment="1">
      <alignment horizontal="right"/>
    </xf>
    <xf numFmtId="0" fontId="48" fillId="0" borderId="0" xfId="0" applyFont="1" applyBorder="1" applyAlignment="1">
      <alignment horizontal="distributed" vertical="center" shrinkToFit="1"/>
    </xf>
    <xf numFmtId="3" fontId="10" fillId="0" borderId="10" xfId="0" applyNumberFormat="1" applyFont="1" applyBorder="1" applyAlignment="1">
      <alignment vertical="center"/>
    </xf>
    <xf numFmtId="3" fontId="10" fillId="0" borderId="0" xfId="0" applyNumberFormat="1" applyFont="1" applyBorder="1" applyAlignment="1">
      <alignment vertical="center"/>
    </xf>
    <xf numFmtId="38" fontId="10" fillId="0" borderId="10" xfId="49" applyFont="1" applyBorder="1" applyAlignment="1">
      <alignment/>
    </xf>
    <xf numFmtId="38" fontId="10" fillId="0" borderId="0" xfId="49" applyFont="1" applyBorder="1" applyAlignment="1">
      <alignment/>
    </xf>
    <xf numFmtId="38" fontId="10" fillId="0" borderId="0" xfId="49" applyFont="1" applyFill="1" applyBorder="1" applyAlignment="1">
      <alignment/>
    </xf>
    <xf numFmtId="38" fontId="10" fillId="0" borderId="37" xfId="49" applyFont="1" applyBorder="1" applyAlignment="1">
      <alignment/>
    </xf>
    <xf numFmtId="38" fontId="10" fillId="0" borderId="12" xfId="49" applyFont="1" applyFill="1" applyBorder="1" applyAlignment="1">
      <alignment/>
    </xf>
    <xf numFmtId="0" fontId="48" fillId="0" borderId="12" xfId="0" applyFont="1" applyBorder="1" applyAlignment="1">
      <alignment horizontal="distributed" vertical="center" shrinkToFit="1"/>
    </xf>
    <xf numFmtId="0" fontId="48" fillId="24" borderId="37" xfId="0" applyFont="1" applyFill="1" applyBorder="1" applyAlignment="1">
      <alignment vertical="center" shrinkToFit="1"/>
    </xf>
    <xf numFmtId="0" fontId="48" fillId="24" borderId="12" xfId="0" applyFont="1" applyFill="1" applyBorder="1" applyAlignment="1">
      <alignment vertical="center" shrinkToFit="1"/>
    </xf>
    <xf numFmtId="3" fontId="10" fillId="0" borderId="0" xfId="0" applyNumberFormat="1" applyFont="1" applyFill="1" applyBorder="1" applyAlignment="1">
      <alignment vertical="center"/>
    </xf>
    <xf numFmtId="3" fontId="10" fillId="0" borderId="37" xfId="0" applyNumberFormat="1" applyFont="1" applyBorder="1" applyAlignment="1">
      <alignment vertical="center"/>
    </xf>
    <xf numFmtId="3" fontId="10" fillId="0" borderId="12" xfId="0" applyNumberFormat="1" applyFont="1" applyFill="1" applyBorder="1" applyAlignment="1">
      <alignment vertical="center"/>
    </xf>
    <xf numFmtId="3" fontId="10" fillId="0" borderId="12" xfId="0" applyNumberFormat="1" applyFont="1" applyBorder="1" applyAlignment="1">
      <alignment vertical="center"/>
    </xf>
    <xf numFmtId="0" fontId="48" fillId="24" borderId="33" xfId="0" applyFont="1" applyFill="1" applyBorder="1" applyAlignment="1">
      <alignment horizontal="center" vertical="center" wrapText="1" shrinkToFit="1"/>
    </xf>
    <xf numFmtId="0" fontId="48" fillId="24" borderId="31" xfId="0" applyFont="1" applyFill="1" applyBorder="1" applyAlignment="1">
      <alignment horizontal="center" vertical="center" wrapText="1" shrinkToFit="1"/>
    </xf>
    <xf numFmtId="0" fontId="4" fillId="24" borderId="34" xfId="0" applyFont="1" applyFill="1" applyBorder="1" applyAlignment="1">
      <alignment/>
    </xf>
    <xf numFmtId="0" fontId="48" fillId="24" borderId="20" xfId="0" applyFont="1" applyFill="1" applyBorder="1" applyAlignment="1">
      <alignment vertical="center" shrinkToFit="1"/>
    </xf>
    <xf numFmtId="0" fontId="48" fillId="24" borderId="37" xfId="0" applyFont="1" applyFill="1" applyBorder="1" applyAlignment="1">
      <alignment/>
    </xf>
    <xf numFmtId="0" fontId="70" fillId="0" borderId="17" xfId="0" applyFont="1" applyBorder="1" applyAlignment="1">
      <alignment horizontal="right" vertical="center"/>
    </xf>
    <xf numFmtId="0" fontId="70" fillId="0" borderId="34" xfId="0" applyFont="1" applyBorder="1" applyAlignment="1">
      <alignment horizontal="right" vertical="center"/>
    </xf>
    <xf numFmtId="0" fontId="48" fillId="24" borderId="29" xfId="0" applyFont="1" applyFill="1" applyBorder="1" applyAlignment="1">
      <alignment vertical="center" wrapText="1"/>
    </xf>
    <xf numFmtId="0" fontId="70" fillId="0" borderId="34" xfId="0" applyFont="1" applyBorder="1" applyAlignment="1">
      <alignment horizontal="right" vertical="top"/>
    </xf>
    <xf numFmtId="0" fontId="48" fillId="24" borderId="0" xfId="0" applyFont="1" applyFill="1" applyBorder="1" applyAlignment="1">
      <alignment/>
    </xf>
    <xf numFmtId="0" fontId="48" fillId="24" borderId="37" xfId="0" applyFont="1" applyFill="1" applyBorder="1" applyAlignment="1">
      <alignment vertical="center"/>
    </xf>
    <xf numFmtId="0" fontId="48" fillId="0" borderId="12" xfId="0" applyFont="1" applyBorder="1" applyAlignment="1">
      <alignment vertical="center" shrinkToFit="1"/>
    </xf>
    <xf numFmtId="179" fontId="10" fillId="0" borderId="0" xfId="0" applyNumberFormat="1" applyFont="1" applyBorder="1" applyAlignment="1">
      <alignment/>
    </xf>
    <xf numFmtId="189" fontId="10" fillId="0" borderId="0" xfId="0" applyNumberFormat="1" applyFont="1" applyBorder="1" applyAlignment="1">
      <alignment/>
    </xf>
    <xf numFmtId="181" fontId="10" fillId="0" borderId="0" xfId="0" applyNumberFormat="1" applyFont="1" applyBorder="1" applyAlignment="1">
      <alignment/>
    </xf>
    <xf numFmtId="179" fontId="10" fillId="0" borderId="12" xfId="0" applyNumberFormat="1" applyFont="1" applyBorder="1" applyAlignment="1">
      <alignment/>
    </xf>
    <xf numFmtId="189" fontId="10" fillId="0" borderId="12" xfId="0" applyNumberFormat="1" applyFont="1" applyBorder="1" applyAlignment="1">
      <alignment/>
    </xf>
    <xf numFmtId="181" fontId="10" fillId="0" borderId="12" xfId="0" applyNumberFormat="1" applyFont="1" applyBorder="1" applyAlignment="1">
      <alignment/>
    </xf>
    <xf numFmtId="3" fontId="10" fillId="0" borderId="10" xfId="0" applyNumberFormat="1" applyFont="1" applyFill="1" applyBorder="1" applyAlignment="1">
      <alignment vertical="center"/>
    </xf>
    <xf numFmtId="3" fontId="10" fillId="0" borderId="37" xfId="0" applyNumberFormat="1" applyFont="1" applyFill="1" applyBorder="1" applyAlignment="1">
      <alignment vertical="center"/>
    </xf>
    <xf numFmtId="0" fontId="10" fillId="0" borderId="0" xfId="0" applyFont="1" applyAlignment="1">
      <alignment/>
    </xf>
    <xf numFmtId="0" fontId="48" fillId="0" borderId="0" xfId="0" applyFont="1" applyBorder="1" applyAlignment="1">
      <alignment horizontal="left" vertical="center" shrinkToFit="1"/>
    </xf>
    <xf numFmtId="38" fontId="10" fillId="0" borderId="0" xfId="0" applyNumberFormat="1" applyFont="1" applyBorder="1" applyAlignment="1">
      <alignment vertical="center"/>
    </xf>
    <xf numFmtId="38" fontId="71" fillId="0" borderId="0" xfId="0" applyNumberFormat="1" applyFont="1" applyBorder="1" applyAlignment="1">
      <alignment/>
    </xf>
    <xf numFmtId="38" fontId="10" fillId="0" borderId="0" xfId="0" applyNumberFormat="1" applyFont="1" applyBorder="1" applyAlignment="1">
      <alignment/>
    </xf>
    <xf numFmtId="38" fontId="10" fillId="0" borderId="0" xfId="49" applyNumberFormat="1" applyFont="1" applyBorder="1" applyAlignment="1">
      <alignment/>
    </xf>
    <xf numFmtId="38" fontId="10" fillId="0" borderId="0" xfId="49" applyNumberFormat="1" applyFont="1" applyFill="1" applyBorder="1" applyAlignment="1">
      <alignment/>
    </xf>
    <xf numFmtId="38" fontId="71" fillId="0" borderId="0" xfId="0" applyNumberFormat="1" applyFont="1" applyFill="1" applyBorder="1" applyAlignment="1">
      <alignment/>
    </xf>
    <xf numFmtId="38" fontId="10" fillId="0" borderId="0" xfId="0" applyNumberFormat="1" applyFont="1" applyFill="1" applyBorder="1" applyAlignment="1">
      <alignment/>
    </xf>
    <xf numFmtId="38" fontId="10" fillId="0" borderId="12" xfId="49" applyNumberFormat="1" applyFont="1" applyFill="1" applyBorder="1" applyAlignment="1">
      <alignment/>
    </xf>
    <xf numFmtId="38" fontId="71" fillId="0" borderId="12" xfId="0" applyNumberFormat="1" applyFont="1" applyFill="1" applyBorder="1" applyAlignment="1">
      <alignment/>
    </xf>
    <xf numFmtId="38" fontId="10" fillId="0" borderId="12" xfId="0" applyNumberFormat="1" applyFont="1" applyFill="1" applyBorder="1" applyAlignment="1">
      <alignment/>
    </xf>
    <xf numFmtId="38" fontId="10" fillId="0" borderId="0" xfId="0" applyNumberFormat="1" applyFont="1" applyFill="1" applyBorder="1" applyAlignment="1">
      <alignment vertical="center"/>
    </xf>
    <xf numFmtId="38" fontId="10" fillId="0" borderId="12" xfId="0" applyNumberFormat="1" applyFont="1" applyFill="1" applyBorder="1" applyAlignment="1">
      <alignment vertical="center"/>
    </xf>
    <xf numFmtId="189" fontId="10" fillId="0" borderId="0" xfId="0" applyNumberFormat="1" applyFont="1" applyFill="1" applyBorder="1" applyAlignment="1">
      <alignment/>
    </xf>
    <xf numFmtId="38" fontId="58" fillId="0" borderId="0" xfId="49" applyFont="1" applyAlignment="1">
      <alignment vertical="top" wrapText="1"/>
    </xf>
    <xf numFmtId="0" fontId="58" fillId="0" borderId="0" xfId="0" applyFont="1" applyAlignment="1">
      <alignment vertical="top" wrapText="1"/>
    </xf>
    <xf numFmtId="189" fontId="10" fillId="0" borderId="10" xfId="0" applyNumberFormat="1" applyFont="1" applyBorder="1" applyAlignment="1">
      <alignment vertical="center"/>
    </xf>
    <xf numFmtId="189" fontId="10" fillId="0" borderId="0" xfId="0" applyNumberFormat="1" applyFont="1" applyBorder="1" applyAlignment="1">
      <alignment vertical="center"/>
    </xf>
    <xf numFmtId="189" fontId="10" fillId="0" borderId="0" xfId="0" applyNumberFormat="1" applyFont="1" applyFill="1" applyBorder="1" applyAlignment="1">
      <alignment vertical="center"/>
    </xf>
    <xf numFmtId="189" fontId="10" fillId="0" borderId="37" xfId="0" applyNumberFormat="1" applyFont="1" applyBorder="1" applyAlignment="1">
      <alignment vertical="center"/>
    </xf>
    <xf numFmtId="189" fontId="10" fillId="0" borderId="12" xfId="0" applyNumberFormat="1" applyFont="1" applyFill="1" applyBorder="1" applyAlignment="1">
      <alignment vertical="center"/>
    </xf>
    <xf numFmtId="189" fontId="10" fillId="0" borderId="10" xfId="49" applyNumberFormat="1" applyFont="1" applyBorder="1" applyAlignment="1">
      <alignment/>
    </xf>
    <xf numFmtId="189" fontId="10" fillId="0" borderId="0" xfId="49" applyNumberFormat="1" applyFont="1" applyBorder="1" applyAlignment="1">
      <alignment/>
    </xf>
    <xf numFmtId="189" fontId="10" fillId="0" borderId="10" xfId="49" applyNumberFormat="1" applyFont="1" applyFill="1" applyBorder="1" applyAlignment="1">
      <alignment/>
    </xf>
    <xf numFmtId="189" fontId="10" fillId="0" borderId="0" xfId="49" applyNumberFormat="1" applyFont="1" applyFill="1" applyBorder="1" applyAlignment="1">
      <alignment/>
    </xf>
    <xf numFmtId="189" fontId="10" fillId="0" borderId="37" xfId="49" applyNumberFormat="1" applyFont="1" applyFill="1" applyBorder="1" applyAlignment="1">
      <alignment/>
    </xf>
    <xf numFmtId="189" fontId="10" fillId="0" borderId="12" xfId="0" applyNumberFormat="1" applyFont="1" applyFill="1" applyBorder="1" applyAlignment="1">
      <alignment/>
    </xf>
    <xf numFmtId="189" fontId="10" fillId="0" borderId="12" xfId="49" applyNumberFormat="1" applyFont="1" applyFill="1" applyBorder="1" applyAlignment="1">
      <alignment/>
    </xf>
    <xf numFmtId="189" fontId="88" fillId="0" borderId="0" xfId="69" applyNumberFormat="1" applyFont="1" applyBorder="1">
      <alignment/>
      <protection/>
    </xf>
    <xf numFmtId="0" fontId="89" fillId="0" borderId="0" xfId="70" applyFont="1" applyFill="1">
      <alignment/>
      <protection/>
    </xf>
    <xf numFmtId="176" fontId="5" fillId="0" borderId="0" xfId="66" applyNumberFormat="1" applyFont="1" applyFill="1" applyBorder="1">
      <alignment vertical="center"/>
      <protection/>
    </xf>
    <xf numFmtId="0" fontId="48" fillId="24" borderId="33" xfId="65" applyFont="1" applyFill="1" applyBorder="1" applyAlignment="1">
      <alignment horizontal="center" vertical="center"/>
      <protection/>
    </xf>
    <xf numFmtId="0" fontId="48" fillId="0" borderId="34" xfId="65" applyFont="1" applyFill="1" applyBorder="1" applyAlignment="1">
      <alignment horizontal="center" vertical="center"/>
      <protection/>
    </xf>
    <xf numFmtId="0" fontId="48" fillId="0" borderId="20" xfId="65" applyFont="1" applyFill="1" applyBorder="1" applyAlignment="1">
      <alignment horizontal="center" vertical="center"/>
      <protection/>
    </xf>
    <xf numFmtId="0" fontId="48" fillId="0" borderId="0" xfId="65" applyFont="1" applyFill="1" applyBorder="1" applyAlignment="1">
      <alignment vertical="center"/>
      <protection/>
    </xf>
    <xf numFmtId="0" fontId="48" fillId="0" borderId="0" xfId="65" applyFont="1" applyBorder="1" applyAlignment="1">
      <alignment/>
      <protection/>
    </xf>
    <xf numFmtId="0" fontId="48" fillId="0" borderId="11" xfId="65" applyFont="1" applyBorder="1" applyAlignment="1">
      <alignment/>
      <protection/>
    </xf>
    <xf numFmtId="0" fontId="48" fillId="0" borderId="11" xfId="65" applyFont="1" applyFill="1" applyBorder="1" applyAlignment="1">
      <alignment vertical="center"/>
      <protection/>
    </xf>
    <xf numFmtId="0" fontId="48" fillId="0" borderId="12" xfId="65" applyFont="1" applyFill="1" applyBorder="1" applyAlignment="1">
      <alignment vertical="center"/>
      <protection/>
    </xf>
    <xf numFmtId="0" fontId="48" fillId="0" borderId="38" xfId="65" applyFont="1" applyFill="1" applyBorder="1" applyAlignment="1">
      <alignment vertical="center"/>
      <protection/>
    </xf>
    <xf numFmtId="0" fontId="48" fillId="0" borderId="34" xfId="65" applyFont="1" applyFill="1" applyBorder="1" applyAlignment="1">
      <alignment vertical="center"/>
      <protection/>
    </xf>
    <xf numFmtId="0" fontId="48" fillId="0" borderId="20" xfId="65" applyFont="1" applyFill="1" applyBorder="1" applyAlignment="1">
      <alignment vertical="center"/>
      <protection/>
    </xf>
    <xf numFmtId="0" fontId="48" fillId="0" borderId="12" xfId="65" applyFont="1" applyBorder="1" applyAlignment="1">
      <alignment/>
      <protection/>
    </xf>
    <xf numFmtId="0" fontId="48" fillId="0" borderId="38" xfId="65" applyFont="1" applyBorder="1" applyAlignment="1">
      <alignment/>
      <protection/>
    </xf>
    <xf numFmtId="0" fontId="48" fillId="0" borderId="34" xfId="65" applyFont="1" applyFill="1" applyBorder="1" applyAlignment="1">
      <alignment horizontal="left" vertical="center"/>
      <protection/>
    </xf>
    <xf numFmtId="0" fontId="48" fillId="0" borderId="20" xfId="65" applyFont="1" applyFill="1" applyBorder="1" applyAlignment="1">
      <alignment horizontal="left" vertical="center"/>
      <protection/>
    </xf>
    <xf numFmtId="0" fontId="48" fillId="0" borderId="0" xfId="65" applyFont="1" applyFill="1" applyBorder="1">
      <alignment/>
      <protection/>
    </xf>
    <xf numFmtId="0" fontId="48" fillId="0" borderId="12" xfId="65" applyFont="1" applyFill="1" applyBorder="1">
      <alignment/>
      <protection/>
    </xf>
    <xf numFmtId="0" fontId="70" fillId="0" borderId="17" xfId="65" applyFont="1" applyFill="1" applyBorder="1" applyAlignment="1">
      <alignment horizontal="right" vertical="top"/>
      <protection/>
    </xf>
    <xf numFmtId="0" fontId="70" fillId="0" borderId="20" xfId="65" applyFont="1" applyFill="1" applyBorder="1" applyAlignment="1">
      <alignment horizontal="right" vertical="top"/>
      <protection/>
    </xf>
    <xf numFmtId="0" fontId="70" fillId="0" borderId="34" xfId="65" applyFont="1" applyFill="1" applyBorder="1" applyAlignment="1">
      <alignment horizontal="right" vertical="top"/>
      <protection/>
    </xf>
    <xf numFmtId="178" fontId="10" fillId="0" borderId="10" xfId="65" applyNumberFormat="1" applyFont="1" applyFill="1" applyBorder="1" applyAlignment="1">
      <alignment/>
      <protection/>
    </xf>
    <xf numFmtId="178" fontId="10" fillId="0" borderId="37" xfId="65" applyNumberFormat="1" applyFont="1" applyFill="1" applyBorder="1" applyAlignment="1">
      <alignment/>
      <protection/>
    </xf>
    <xf numFmtId="178" fontId="70" fillId="0" borderId="17" xfId="65" applyNumberFormat="1" applyFont="1" applyFill="1" applyBorder="1" applyAlignment="1">
      <alignment horizontal="right" vertical="top"/>
      <protection/>
    </xf>
    <xf numFmtId="180" fontId="70" fillId="0" borderId="20" xfId="65" applyNumberFormat="1" applyFont="1" applyFill="1" applyBorder="1" applyAlignment="1">
      <alignment horizontal="right" vertical="top"/>
      <protection/>
    </xf>
    <xf numFmtId="178" fontId="70" fillId="0" borderId="34" xfId="65" applyNumberFormat="1" applyFont="1" applyFill="1" applyBorder="1" applyAlignment="1">
      <alignment horizontal="right" vertical="top"/>
      <protection/>
    </xf>
    <xf numFmtId="180" fontId="70" fillId="0" borderId="34" xfId="65" applyNumberFormat="1" applyFont="1" applyFill="1" applyBorder="1" applyAlignment="1">
      <alignment horizontal="right" vertical="top"/>
      <protection/>
    </xf>
    <xf numFmtId="182" fontId="10" fillId="0" borderId="37" xfId="65" applyNumberFormat="1" applyFont="1" applyFill="1" applyBorder="1" applyAlignment="1">
      <alignment/>
      <protection/>
    </xf>
    <xf numFmtId="192" fontId="10" fillId="0" borderId="12" xfId="65" applyNumberFormat="1" applyFont="1" applyFill="1" applyBorder="1" applyAlignment="1">
      <alignment/>
      <protection/>
    </xf>
    <xf numFmtId="182" fontId="70" fillId="0" borderId="17" xfId="65" applyNumberFormat="1" applyFont="1" applyFill="1" applyBorder="1" applyAlignment="1">
      <alignment horizontal="right" vertical="top"/>
      <protection/>
    </xf>
    <xf numFmtId="182" fontId="70" fillId="0" borderId="34" xfId="65" applyNumberFormat="1" applyFont="1" applyFill="1" applyBorder="1" applyAlignment="1">
      <alignment horizontal="right" vertical="top"/>
      <protection/>
    </xf>
    <xf numFmtId="182" fontId="10" fillId="0" borderId="10" xfId="65" applyNumberFormat="1" applyFont="1" applyFill="1" applyBorder="1" applyAlignment="1">
      <alignment/>
      <protection/>
    </xf>
    <xf numFmtId="189" fontId="70" fillId="0" borderId="20" xfId="65" applyNumberFormat="1" applyFont="1" applyFill="1" applyBorder="1" applyAlignment="1">
      <alignment horizontal="right" vertical="top"/>
      <protection/>
    </xf>
    <xf numFmtId="189" fontId="70" fillId="0" borderId="34" xfId="65" applyNumberFormat="1" applyFont="1" applyFill="1" applyBorder="1" applyAlignment="1">
      <alignment horizontal="right" vertical="top"/>
      <protection/>
    </xf>
    <xf numFmtId="188" fontId="10" fillId="0" borderId="10" xfId="65" applyNumberFormat="1" applyFont="1" applyFill="1" applyBorder="1" applyAlignment="1">
      <alignment/>
      <protection/>
    </xf>
    <xf numFmtId="191" fontId="10" fillId="0" borderId="0" xfId="65" applyNumberFormat="1" applyFont="1" applyFill="1" applyBorder="1" applyAlignment="1">
      <alignment/>
      <protection/>
    </xf>
    <xf numFmtId="188" fontId="10" fillId="0" borderId="37" xfId="65" applyNumberFormat="1" applyFont="1" applyFill="1" applyBorder="1" applyAlignment="1">
      <alignment/>
      <protection/>
    </xf>
    <xf numFmtId="191" fontId="10" fillId="0" borderId="12" xfId="65" applyNumberFormat="1" applyFont="1" applyFill="1" applyBorder="1" applyAlignment="1">
      <alignment/>
      <protection/>
    </xf>
    <xf numFmtId="0" fontId="10" fillId="0" borderId="0" xfId="65" applyFont="1" applyFill="1">
      <alignment/>
      <protection/>
    </xf>
    <xf numFmtId="0" fontId="48" fillId="0" borderId="0" xfId="65" applyFont="1" applyFill="1" applyBorder="1" applyAlignment="1">
      <alignment horizontal="right" vertical="top"/>
      <protection/>
    </xf>
    <xf numFmtId="0" fontId="48" fillId="0" borderId="12" xfId="65" applyFont="1" applyFill="1" applyBorder="1" applyAlignment="1">
      <alignment horizontal="right"/>
      <protection/>
    </xf>
    <xf numFmtId="0" fontId="48" fillId="0" borderId="34" xfId="65" applyFont="1" applyFill="1" applyBorder="1" applyAlignment="1">
      <alignment horizontal="right" vertical="center"/>
      <protection/>
    </xf>
    <xf numFmtId="0" fontId="48" fillId="0" borderId="0" xfId="65" applyFont="1" applyFill="1">
      <alignment/>
      <protection/>
    </xf>
    <xf numFmtId="0" fontId="48" fillId="0" borderId="0" xfId="65" applyFont="1" applyFill="1" applyBorder="1" applyAlignment="1">
      <alignment horizontal="right"/>
      <protection/>
    </xf>
    <xf numFmtId="0" fontId="48" fillId="0" borderId="11" xfId="65" applyFont="1" applyFill="1" applyBorder="1" applyAlignment="1">
      <alignment horizontal="left"/>
      <protection/>
    </xf>
    <xf numFmtId="0" fontId="91" fillId="0" borderId="11" xfId="65" applyFont="1" applyFill="1" applyBorder="1" applyAlignment="1">
      <alignment horizontal="left"/>
      <protection/>
    </xf>
    <xf numFmtId="49" fontId="48" fillId="0" borderId="0" xfId="65" applyNumberFormat="1" applyFont="1" applyFill="1" applyBorder="1" applyAlignment="1">
      <alignment horizontal="right"/>
      <protection/>
    </xf>
    <xf numFmtId="49" fontId="48" fillId="0" borderId="11" xfId="65" applyNumberFormat="1" applyFont="1" applyFill="1" applyBorder="1" applyAlignment="1">
      <alignment horizontal="left"/>
      <protection/>
    </xf>
    <xf numFmtId="49" fontId="91" fillId="0" borderId="12" xfId="65" applyNumberFormat="1" applyFont="1" applyFill="1" applyBorder="1" applyAlignment="1">
      <alignment horizontal="right"/>
      <protection/>
    </xf>
    <xf numFmtId="49" fontId="91" fillId="0" borderId="38" xfId="65" applyNumberFormat="1" applyFont="1" applyFill="1" applyBorder="1" applyAlignment="1">
      <alignment horizontal="left"/>
      <protection/>
    </xf>
    <xf numFmtId="0" fontId="10" fillId="0" borderId="17" xfId="65" applyFont="1" applyFill="1" applyBorder="1" applyAlignment="1">
      <alignment horizontal="center" vertical="center"/>
      <protection/>
    </xf>
    <xf numFmtId="189" fontId="10" fillId="0" borderId="10" xfId="65" applyNumberFormat="1" applyFont="1" applyFill="1" applyBorder="1" applyAlignment="1">
      <alignment/>
      <protection/>
    </xf>
    <xf numFmtId="189" fontId="10" fillId="0" borderId="0" xfId="65" applyNumberFormat="1" applyFont="1" applyFill="1" applyBorder="1" applyAlignment="1">
      <alignment/>
      <protection/>
    </xf>
    <xf numFmtId="189" fontId="90" fillId="0" borderId="10" xfId="65" applyNumberFormat="1" applyFont="1" applyFill="1" applyBorder="1" applyAlignment="1">
      <alignment/>
      <protection/>
    </xf>
    <xf numFmtId="189" fontId="90" fillId="0" borderId="0" xfId="65" applyNumberFormat="1" applyFont="1" applyFill="1" applyBorder="1" applyAlignment="1">
      <alignment/>
      <protection/>
    </xf>
    <xf numFmtId="189" fontId="90" fillId="0" borderId="37" xfId="65" applyNumberFormat="1" applyFont="1" applyFill="1" applyBorder="1" applyAlignment="1">
      <alignment/>
      <protection/>
    </xf>
    <xf numFmtId="189" fontId="90" fillId="0" borderId="12" xfId="65" applyNumberFormat="1" applyFont="1" applyFill="1" applyBorder="1" applyAlignment="1">
      <alignment/>
      <protection/>
    </xf>
    <xf numFmtId="0" fontId="10" fillId="0" borderId="12" xfId="65" applyFont="1" applyFill="1" applyBorder="1" applyAlignment="1">
      <alignment horizontal="right"/>
      <protection/>
    </xf>
    <xf numFmtId="0" fontId="48" fillId="0" borderId="0" xfId="65" applyNumberFormat="1" applyFont="1" applyFill="1" applyBorder="1" applyAlignment="1">
      <alignment horizontal="right"/>
      <protection/>
    </xf>
    <xf numFmtId="0" fontId="48" fillId="0" borderId="11" xfId="65" applyNumberFormat="1" applyFont="1" applyFill="1" applyBorder="1" applyAlignment="1">
      <alignment horizontal="left"/>
      <protection/>
    </xf>
    <xf numFmtId="0" fontId="91" fillId="0" borderId="38" xfId="65" applyNumberFormat="1" applyFont="1" applyFill="1" applyBorder="1" applyAlignment="1">
      <alignment horizontal="left"/>
      <protection/>
    </xf>
    <xf numFmtId="0" fontId="48" fillId="0" borderId="0" xfId="65" applyNumberFormat="1" applyFont="1" applyFill="1" applyBorder="1" applyAlignment="1">
      <alignment/>
      <protection/>
    </xf>
    <xf numFmtId="0" fontId="48" fillId="0" borderId="11" xfId="65" applyNumberFormat="1" applyFont="1" applyFill="1" applyBorder="1" applyAlignment="1">
      <alignment/>
      <protection/>
    </xf>
    <xf numFmtId="0" fontId="91" fillId="0" borderId="11" xfId="65" applyNumberFormat="1" applyFont="1" applyFill="1" applyBorder="1" applyAlignment="1">
      <alignment/>
      <protection/>
    </xf>
    <xf numFmtId="0" fontId="17" fillId="0" borderId="0" xfId="65" applyFont="1" applyFill="1">
      <alignment/>
      <protection/>
    </xf>
    <xf numFmtId="0" fontId="15" fillId="0" borderId="0" xfId="67" applyFont="1" applyAlignment="1">
      <alignment horizontal="center" vertical="center" shrinkToFit="1"/>
      <protection/>
    </xf>
    <xf numFmtId="0" fontId="48" fillId="0" borderId="0" xfId="65" applyFont="1" applyFill="1" applyBorder="1" applyAlignment="1">
      <alignment/>
      <protection/>
    </xf>
    <xf numFmtId="0" fontId="48" fillId="0" borderId="12" xfId="65" applyFont="1" applyFill="1" applyBorder="1" applyAlignment="1">
      <alignment/>
      <protection/>
    </xf>
    <xf numFmtId="189" fontId="10" fillId="0" borderId="12" xfId="65" applyNumberFormat="1" applyFont="1" applyFill="1" applyBorder="1" applyAlignment="1">
      <alignment/>
      <protection/>
    </xf>
    <xf numFmtId="189" fontId="5" fillId="0" borderId="0" xfId="65" applyNumberFormat="1" applyFont="1" applyFill="1" applyBorder="1" applyAlignment="1">
      <alignment/>
      <protection/>
    </xf>
    <xf numFmtId="189" fontId="5" fillId="0" borderId="12" xfId="65" applyNumberFormat="1" applyFont="1" applyFill="1" applyBorder="1" applyAlignment="1">
      <alignment/>
      <protection/>
    </xf>
    <xf numFmtId="0" fontId="1" fillId="0" borderId="0" xfId="67" applyFont="1">
      <alignment vertical="center"/>
      <protection/>
    </xf>
    <xf numFmtId="0" fontId="1" fillId="0" borderId="0" xfId="67" applyFont="1" applyAlignment="1">
      <alignment horizontal="center" vertical="center"/>
      <protection/>
    </xf>
    <xf numFmtId="0" fontId="1" fillId="0" borderId="0" xfId="67" applyFont="1" applyAlignment="1">
      <alignment/>
      <protection/>
    </xf>
    <xf numFmtId="49" fontId="5" fillId="0" borderId="34" xfId="49" applyNumberFormat="1" applyFont="1" applyBorder="1" applyAlignment="1">
      <alignment horizontal="right" vertical="center"/>
    </xf>
    <xf numFmtId="49" fontId="5" fillId="0" borderId="34" xfId="49" applyNumberFormat="1" applyFont="1" applyBorder="1" applyAlignment="1">
      <alignment horizontal="center" vertical="center"/>
    </xf>
    <xf numFmtId="189" fontId="1" fillId="0" borderId="17" xfId="0" applyNumberFormat="1" applyFont="1" applyBorder="1" applyAlignment="1">
      <alignment/>
    </xf>
    <xf numFmtId="189" fontId="1" fillId="0" borderId="34" xfId="0" applyNumberFormat="1" applyFont="1" applyBorder="1" applyAlignment="1">
      <alignment/>
    </xf>
    <xf numFmtId="189" fontId="1" fillId="0" borderId="34" xfId="67" applyNumberFormat="1" applyFont="1" applyBorder="1" applyAlignment="1">
      <alignment horizontal="right" vertical="center"/>
      <protection/>
    </xf>
    <xf numFmtId="49" fontId="5" fillId="0" borderId="0" xfId="49" applyNumberFormat="1" applyFont="1" applyBorder="1" applyAlignment="1">
      <alignment horizontal="right" vertical="center"/>
    </xf>
    <xf numFmtId="49" fontId="5" fillId="0" borderId="0" xfId="49" applyNumberFormat="1" applyFont="1" applyBorder="1" applyAlignment="1">
      <alignment horizontal="center" vertical="center"/>
    </xf>
    <xf numFmtId="189" fontId="1" fillId="0" borderId="10" xfId="0" applyNumberFormat="1" applyFont="1" applyBorder="1" applyAlignment="1">
      <alignment/>
    </xf>
    <xf numFmtId="189" fontId="1" fillId="0" borderId="0" xfId="67" applyNumberFormat="1" applyFont="1" applyBorder="1" applyAlignment="1">
      <alignment horizontal="right" vertical="center"/>
      <protection/>
    </xf>
    <xf numFmtId="189" fontId="1" fillId="0" borderId="10" xfId="49" applyNumberFormat="1" applyFont="1" applyBorder="1" applyAlignment="1">
      <alignment vertical="center"/>
    </xf>
    <xf numFmtId="189" fontId="1" fillId="0" borderId="0" xfId="49" applyNumberFormat="1" applyFont="1" applyBorder="1" applyAlignment="1">
      <alignment vertical="center"/>
    </xf>
    <xf numFmtId="0" fontId="1" fillId="0" borderId="0" xfId="67" applyFont="1" applyBorder="1">
      <alignment vertical="center"/>
      <protection/>
    </xf>
    <xf numFmtId="195" fontId="1" fillId="0" borderId="0" xfId="49" applyNumberFormat="1" applyFont="1" applyBorder="1" applyAlignment="1">
      <alignment vertical="center"/>
    </xf>
    <xf numFmtId="189" fontId="1" fillId="0" borderId="34" xfId="49" applyNumberFormat="1" applyFont="1" applyBorder="1" applyAlignment="1">
      <alignment vertical="center"/>
    </xf>
    <xf numFmtId="0" fontId="1" fillId="0" borderId="0" xfId="67" applyFont="1" applyBorder="1" applyAlignment="1">
      <alignment/>
      <protection/>
    </xf>
    <xf numFmtId="189" fontId="1" fillId="0" borderId="0" xfId="67" applyNumberFormat="1" applyFont="1" applyBorder="1">
      <alignment vertical="center"/>
      <protection/>
    </xf>
    <xf numFmtId="49" fontId="5" fillId="0" borderId="11" xfId="49" applyNumberFormat="1" applyFont="1" applyBorder="1" applyAlignment="1">
      <alignment horizontal="center" vertical="center"/>
    </xf>
    <xf numFmtId="49" fontId="34" fillId="0" borderId="0" xfId="49" applyNumberFormat="1" applyFont="1" applyBorder="1" applyAlignment="1">
      <alignment horizontal="right" vertical="center"/>
    </xf>
    <xf numFmtId="195" fontId="1" fillId="0" borderId="34" xfId="49" applyNumberFormat="1" applyFont="1" applyBorder="1" applyAlignment="1">
      <alignment vertical="center"/>
    </xf>
    <xf numFmtId="195" fontId="1" fillId="0" borderId="34" xfId="49" applyNumberFormat="1" applyFont="1" applyBorder="1" applyAlignment="1">
      <alignment/>
    </xf>
    <xf numFmtId="195" fontId="1" fillId="0" borderId="0" xfId="49" applyNumberFormat="1" applyFont="1" applyBorder="1" applyAlignment="1">
      <alignment/>
    </xf>
    <xf numFmtId="0" fontId="1" fillId="0" borderId="0" xfId="62" applyFont="1">
      <alignment/>
      <protection/>
    </xf>
    <xf numFmtId="176" fontId="1" fillId="0" borderId="0" xfId="62" applyNumberFormat="1" applyFont="1" applyBorder="1">
      <alignment/>
      <protection/>
    </xf>
    <xf numFmtId="0" fontId="1" fillId="0" borderId="0" xfId="62" applyFont="1" applyBorder="1">
      <alignment/>
      <protection/>
    </xf>
    <xf numFmtId="0" fontId="1" fillId="0" borderId="0" xfId="62" applyFont="1" applyAlignment="1" quotePrefix="1">
      <alignment horizontal="left"/>
      <protection/>
    </xf>
    <xf numFmtId="0" fontId="1" fillId="24" borderId="17" xfId="62" applyFont="1" applyFill="1" applyBorder="1" applyAlignment="1">
      <alignment horizontal="centerContinuous" shrinkToFit="1"/>
      <protection/>
    </xf>
    <xf numFmtId="0" fontId="1" fillId="24" borderId="34" xfId="62" applyFont="1" applyFill="1" applyBorder="1" applyAlignment="1">
      <alignment horizontal="centerContinuous" shrinkToFit="1"/>
      <protection/>
    </xf>
    <xf numFmtId="0" fontId="1" fillId="24" borderId="20" xfId="62" applyFont="1" applyFill="1" applyBorder="1" applyAlignment="1">
      <alignment horizontal="centerContinuous" shrinkToFit="1"/>
      <protection/>
    </xf>
    <xf numFmtId="0" fontId="1" fillId="24" borderId="32" xfId="62" applyFont="1" applyFill="1" applyBorder="1" applyAlignment="1">
      <alignment horizontal="centerContinuous" shrinkToFit="1"/>
      <protection/>
    </xf>
    <xf numFmtId="0" fontId="1" fillId="24" borderId="17" xfId="62" applyFont="1" applyFill="1" applyBorder="1" applyAlignment="1" quotePrefix="1">
      <alignment horizontal="centerContinuous" shrinkToFit="1"/>
      <protection/>
    </xf>
    <xf numFmtId="0" fontId="1" fillId="24" borderId="31" xfId="62" applyFont="1" applyFill="1" applyBorder="1" applyAlignment="1">
      <alignment horizontal="center" vertical="center" shrinkToFit="1"/>
      <protection/>
    </xf>
    <xf numFmtId="0" fontId="1" fillId="0" borderId="10" xfId="62" applyFont="1" applyBorder="1" applyAlignment="1">
      <alignment horizontal="right" vertical="center" shrinkToFit="1"/>
      <protection/>
    </xf>
    <xf numFmtId="49" fontId="1" fillId="0" borderId="0" xfId="62" applyNumberFormat="1" applyFont="1" applyBorder="1" applyAlignment="1">
      <alignment horizontal="right" vertical="center" shrinkToFit="1"/>
      <protection/>
    </xf>
    <xf numFmtId="0" fontId="1" fillId="0" borderId="0" xfId="62" applyFont="1" applyBorder="1" applyAlignment="1">
      <alignment horizontal="left" vertical="center" shrinkToFit="1"/>
      <protection/>
    </xf>
    <xf numFmtId="176" fontId="1" fillId="0" borderId="10" xfId="62" applyNumberFormat="1" applyFont="1" applyBorder="1">
      <alignment/>
      <protection/>
    </xf>
    <xf numFmtId="176" fontId="1" fillId="0" borderId="11" xfId="62" applyNumberFormat="1" applyFont="1" applyBorder="1">
      <alignment/>
      <protection/>
    </xf>
    <xf numFmtId="176" fontId="1" fillId="0" borderId="10" xfId="62" applyNumberFormat="1" applyFont="1" applyFill="1" applyBorder="1">
      <alignment/>
      <protection/>
    </xf>
    <xf numFmtId="181" fontId="1" fillId="0" borderId="10" xfId="62" applyNumberFormat="1" applyFont="1" applyBorder="1">
      <alignment/>
      <protection/>
    </xf>
    <xf numFmtId="181" fontId="1" fillId="0" borderId="11" xfId="62" applyNumberFormat="1" applyFont="1" applyBorder="1">
      <alignment/>
      <protection/>
    </xf>
    <xf numFmtId="181" fontId="1" fillId="0" borderId="0" xfId="62" applyNumberFormat="1" applyFont="1" applyBorder="1">
      <alignment/>
      <protection/>
    </xf>
    <xf numFmtId="0" fontId="1" fillId="0" borderId="10" xfId="62" applyFont="1" applyFill="1" applyBorder="1" applyAlignment="1">
      <alignment horizontal="right" vertical="center" shrinkToFit="1"/>
      <protection/>
    </xf>
    <xf numFmtId="0" fontId="1" fillId="0" borderId="0" xfId="62" applyFont="1" applyFill="1" applyBorder="1" applyAlignment="1">
      <alignment horizontal="left" vertical="center" shrinkToFit="1"/>
      <protection/>
    </xf>
    <xf numFmtId="176" fontId="1" fillId="0" borderId="11" xfId="62" applyNumberFormat="1" applyFont="1" applyFill="1" applyBorder="1">
      <alignment/>
      <protection/>
    </xf>
    <xf numFmtId="176" fontId="1" fillId="0" borderId="0" xfId="62" applyNumberFormat="1" applyFont="1" applyFill="1" applyBorder="1">
      <alignment/>
      <protection/>
    </xf>
    <xf numFmtId="181" fontId="1" fillId="0" borderId="10" xfId="62" applyNumberFormat="1" applyFont="1" applyFill="1" applyBorder="1">
      <alignment/>
      <protection/>
    </xf>
    <xf numFmtId="181" fontId="1" fillId="0" borderId="11" xfId="62" applyNumberFormat="1" applyFont="1" applyFill="1" applyBorder="1">
      <alignment/>
      <protection/>
    </xf>
    <xf numFmtId="181" fontId="1" fillId="0" borderId="0" xfId="62" applyNumberFormat="1" applyFont="1" applyFill="1" applyBorder="1">
      <alignment/>
      <protection/>
    </xf>
    <xf numFmtId="49" fontId="1" fillId="0" borderId="10" xfId="62" applyNumberFormat="1" applyFont="1" applyBorder="1" applyAlignment="1">
      <alignment horizontal="right" vertical="center" shrinkToFit="1"/>
      <protection/>
    </xf>
    <xf numFmtId="49" fontId="1" fillId="0" borderId="0" xfId="62" applyNumberFormat="1" applyFont="1" applyBorder="1" applyAlignment="1">
      <alignment horizontal="left" vertical="center" shrinkToFit="1"/>
      <protection/>
    </xf>
    <xf numFmtId="49" fontId="1" fillId="0" borderId="37" xfId="62" applyNumberFormat="1" applyFont="1" applyBorder="1" applyAlignment="1">
      <alignment horizontal="right" vertical="center" shrinkToFit="1"/>
      <protection/>
    </xf>
    <xf numFmtId="49" fontId="1" fillId="0" borderId="12" xfId="62" applyNumberFormat="1" applyFont="1" applyBorder="1" applyAlignment="1">
      <alignment horizontal="right" vertical="center" shrinkToFit="1"/>
      <protection/>
    </xf>
    <xf numFmtId="49" fontId="1" fillId="0" borderId="12" xfId="62" applyNumberFormat="1" applyFont="1" applyBorder="1" applyAlignment="1">
      <alignment horizontal="left" vertical="center" shrinkToFit="1"/>
      <protection/>
    </xf>
    <xf numFmtId="176" fontId="1" fillId="0" borderId="37" xfId="62" applyNumberFormat="1" applyFont="1" applyBorder="1">
      <alignment/>
      <protection/>
    </xf>
    <xf numFmtId="176" fontId="1" fillId="0" borderId="38" xfId="62" applyNumberFormat="1" applyFont="1" applyBorder="1">
      <alignment/>
      <protection/>
    </xf>
    <xf numFmtId="176" fontId="1" fillId="0" borderId="12" xfId="62" applyNumberFormat="1" applyFont="1" applyBorder="1">
      <alignment/>
      <protection/>
    </xf>
    <xf numFmtId="181" fontId="1" fillId="0" borderId="37" xfId="62" applyNumberFormat="1" applyFont="1" applyBorder="1">
      <alignment/>
      <protection/>
    </xf>
    <xf numFmtId="181" fontId="1" fillId="0" borderId="38" xfId="62" applyNumberFormat="1" applyFont="1" applyBorder="1">
      <alignment/>
      <protection/>
    </xf>
    <xf numFmtId="181" fontId="1" fillId="0" borderId="12" xfId="62" applyNumberFormat="1" applyFont="1" applyBorder="1">
      <alignment/>
      <protection/>
    </xf>
    <xf numFmtId="176" fontId="1" fillId="0" borderId="0" xfId="62" applyNumberFormat="1" applyFont="1">
      <alignment/>
      <protection/>
    </xf>
    <xf numFmtId="0" fontId="1" fillId="0" borderId="12" xfId="62" applyFont="1" applyBorder="1">
      <alignment/>
      <protection/>
    </xf>
    <xf numFmtId="0" fontId="1" fillId="24" borderId="33" xfId="62" applyFont="1" applyFill="1" applyBorder="1" applyAlignment="1">
      <alignment horizontal="centerContinuous" shrinkToFit="1"/>
      <protection/>
    </xf>
    <xf numFmtId="0" fontId="1" fillId="24" borderId="30" xfId="62" applyFont="1" applyFill="1" applyBorder="1" applyAlignment="1">
      <alignment horizontal="centerContinuous" shrinkToFit="1"/>
      <protection/>
    </xf>
    <xf numFmtId="0" fontId="1" fillId="24" borderId="29" xfId="62" applyFont="1" applyFill="1" applyBorder="1" applyAlignment="1">
      <alignment horizontal="centerContinuous" shrinkToFit="1"/>
      <protection/>
    </xf>
    <xf numFmtId="0" fontId="1" fillId="24" borderId="31" xfId="62" applyFont="1" applyFill="1" applyBorder="1" applyAlignment="1">
      <alignment horizontal="centerContinuous" shrinkToFit="1"/>
      <protection/>
    </xf>
    <xf numFmtId="0" fontId="1" fillId="0" borderId="10" xfId="62" applyFont="1" applyBorder="1">
      <alignment/>
      <protection/>
    </xf>
    <xf numFmtId="0" fontId="15" fillId="0" borderId="0" xfId="0" applyFont="1" applyAlignment="1">
      <alignment/>
    </xf>
    <xf numFmtId="189" fontId="1" fillId="0" borderId="17" xfId="0" applyNumberFormat="1" applyFont="1" applyFill="1" applyBorder="1" applyAlignment="1">
      <alignment/>
    </xf>
    <xf numFmtId="189" fontId="1" fillId="0" borderId="34" xfId="0" applyNumberFormat="1" applyFont="1" applyFill="1" applyBorder="1" applyAlignment="1">
      <alignment/>
    </xf>
    <xf numFmtId="189" fontId="1" fillId="0" borderId="10" xfId="0" applyNumberFormat="1" applyFont="1" applyFill="1" applyBorder="1" applyAlignment="1">
      <alignment/>
    </xf>
    <xf numFmtId="0" fontId="15" fillId="0" borderId="0" xfId="65" applyFont="1" applyFill="1">
      <alignment/>
      <protection/>
    </xf>
    <xf numFmtId="0" fontId="15" fillId="0" borderId="0" xfId="65" applyFont="1" applyFill="1" applyAlignment="1">
      <alignment/>
      <protection/>
    </xf>
    <xf numFmtId="0" fontId="5" fillId="0" borderId="0" xfId="68" applyFont="1" applyAlignment="1">
      <alignment textRotation="180"/>
      <protection/>
    </xf>
    <xf numFmtId="49" fontId="5" fillId="0" borderId="0" xfId="65" applyNumberFormat="1" applyFont="1" applyFill="1" applyAlignment="1">
      <alignment horizontal="center"/>
      <protection/>
    </xf>
    <xf numFmtId="49" fontId="5" fillId="0" borderId="0" xfId="0" applyNumberFormat="1" applyFont="1" applyAlignment="1">
      <alignment/>
    </xf>
    <xf numFmtId="0" fontId="1" fillId="0" borderId="0" xfId="67" applyFont="1" applyFill="1">
      <alignment vertical="center"/>
      <protection/>
    </xf>
    <xf numFmtId="178" fontId="1" fillId="0" borderId="11" xfId="63" applyNumberFormat="1" applyBorder="1">
      <alignment/>
      <protection/>
    </xf>
    <xf numFmtId="178" fontId="1" fillId="0" borderId="19" xfId="63" applyNumberFormat="1" applyBorder="1">
      <alignment/>
      <protection/>
    </xf>
    <xf numFmtId="178" fontId="1" fillId="0" borderId="20" xfId="63" applyNumberFormat="1" applyBorder="1">
      <alignment/>
      <protection/>
    </xf>
    <xf numFmtId="178" fontId="1" fillId="0" borderId="22" xfId="63" applyNumberFormat="1" applyBorder="1">
      <alignment/>
      <protection/>
    </xf>
    <xf numFmtId="178" fontId="1" fillId="0" borderId="24" xfId="63" applyNumberFormat="1" applyBorder="1">
      <alignment/>
      <protection/>
    </xf>
    <xf numFmtId="178" fontId="1" fillId="0" borderId="11" xfId="63" applyNumberFormat="1" applyBorder="1" applyAlignment="1">
      <alignment horizontal="right"/>
      <protection/>
    </xf>
    <xf numFmtId="178" fontId="1" fillId="0" borderId="16" xfId="63" applyNumberFormat="1" applyBorder="1">
      <alignment/>
      <protection/>
    </xf>
    <xf numFmtId="178" fontId="1" fillId="0" borderId="60" xfId="63" applyNumberFormat="1" applyBorder="1">
      <alignment/>
      <protection/>
    </xf>
    <xf numFmtId="0" fontId="5" fillId="0" borderId="17" xfId="68" applyFont="1" applyBorder="1" applyAlignment="1">
      <alignment horizontal="distributed" vertical="center" shrinkToFit="1"/>
      <protection/>
    </xf>
    <xf numFmtId="0" fontId="5" fillId="0" borderId="35" xfId="68" applyFont="1" applyBorder="1" applyAlignment="1">
      <alignment horizontal="distributed" vertical="center" shrinkToFit="1"/>
      <protection/>
    </xf>
    <xf numFmtId="178" fontId="1" fillId="0" borderId="32" xfId="63" applyNumberFormat="1" applyBorder="1">
      <alignment/>
      <protection/>
    </xf>
    <xf numFmtId="178" fontId="1" fillId="0" borderId="57" xfId="63" applyNumberFormat="1" applyBorder="1">
      <alignment/>
      <protection/>
    </xf>
    <xf numFmtId="178" fontId="1" fillId="0" borderId="58" xfId="63" applyNumberFormat="1" applyBorder="1">
      <alignment/>
      <protection/>
    </xf>
    <xf numFmtId="180" fontId="1" fillId="0" borderId="32" xfId="63" applyNumberFormat="1" applyBorder="1">
      <alignment/>
      <protection/>
    </xf>
    <xf numFmtId="180" fontId="1" fillId="0" borderId="57" xfId="63" applyNumberFormat="1" applyBorder="1">
      <alignment/>
      <protection/>
    </xf>
    <xf numFmtId="180" fontId="1" fillId="0" borderId="58" xfId="63" applyNumberFormat="1" applyBorder="1">
      <alignment/>
      <protection/>
    </xf>
    <xf numFmtId="184" fontId="5" fillId="0" borderId="0" xfId="63" applyNumberFormat="1" applyFont="1">
      <alignment/>
      <protection/>
    </xf>
    <xf numFmtId="184" fontId="1" fillId="0" borderId="0" xfId="63" applyNumberFormat="1" applyFont="1" applyAlignment="1">
      <alignment horizontal="left"/>
      <protection/>
    </xf>
    <xf numFmtId="184" fontId="27" fillId="0" borderId="0" xfId="63" applyNumberFormat="1" applyFont="1" applyAlignment="1">
      <alignment horizontal="left"/>
      <protection/>
    </xf>
    <xf numFmtId="0" fontId="28" fillId="0" borderId="0" xfId="67" applyFont="1" applyFill="1" applyAlignment="1">
      <alignment vertical="center"/>
      <protection/>
    </xf>
    <xf numFmtId="0" fontId="17" fillId="0" borderId="0" xfId="69" applyFont="1" applyFill="1">
      <alignment/>
      <protection/>
    </xf>
    <xf numFmtId="0" fontId="1" fillId="0" borderId="0" xfId="67" applyFont="1" applyFill="1" applyBorder="1">
      <alignment vertical="center"/>
      <protection/>
    </xf>
    <xf numFmtId="0" fontId="5" fillId="0" borderId="0" xfId="69" applyFont="1" applyFill="1">
      <alignment/>
      <protection/>
    </xf>
    <xf numFmtId="189" fontId="88" fillId="0" borderId="0" xfId="69" applyNumberFormat="1" applyFont="1" applyFill="1" applyBorder="1">
      <alignment/>
      <protection/>
    </xf>
    <xf numFmtId="195" fontId="1" fillId="0" borderId="0" xfId="49" applyNumberFormat="1" applyFont="1" applyFill="1" applyBorder="1" applyAlignment="1">
      <alignment vertical="center"/>
    </xf>
    <xf numFmtId="0" fontId="48" fillId="0" borderId="12" xfId="65" applyNumberFormat="1" applyFont="1" applyFill="1" applyBorder="1" applyAlignment="1">
      <alignment/>
      <protection/>
    </xf>
    <xf numFmtId="0" fontId="58" fillId="0" borderId="0" xfId="0" applyFont="1" applyAlignment="1">
      <alignment vertical="top" wrapText="1"/>
    </xf>
    <xf numFmtId="0" fontId="48" fillId="24" borderId="20" xfId="0" applyNumberFormat="1" applyFont="1" applyFill="1" applyBorder="1" applyAlignment="1">
      <alignment horizontal="center" vertical="center"/>
    </xf>
    <xf numFmtId="0" fontId="48" fillId="24" borderId="11" xfId="0" applyNumberFormat="1" applyFont="1" applyFill="1" applyBorder="1" applyAlignment="1">
      <alignment horizontal="center" vertical="center"/>
    </xf>
    <xf numFmtId="49" fontId="40" fillId="0" borderId="0" xfId="0" applyNumberFormat="1" applyFont="1" applyAlignment="1">
      <alignment vertical="top" wrapText="1"/>
    </xf>
    <xf numFmtId="0" fontId="0" fillId="0" borderId="10" xfId="0" applyBorder="1" applyAlignment="1">
      <alignment horizontal="left" vertical="top" wrapText="1"/>
    </xf>
    <xf numFmtId="0" fontId="0" fillId="0" borderId="37" xfId="0" applyBorder="1" applyAlignment="1">
      <alignment horizontal="left" vertical="top" wrapText="1"/>
    </xf>
    <xf numFmtId="0" fontId="0" fillId="0" borderId="12" xfId="0" applyBorder="1" applyAlignment="1">
      <alignment horizontal="left" vertical="top" wrapText="1"/>
    </xf>
    <xf numFmtId="49" fontId="47" fillId="0" borderId="34" xfId="0" applyNumberFormat="1" applyFont="1" applyFill="1" applyBorder="1" applyAlignment="1">
      <alignment horizontal="left" vertical="top" wrapText="1"/>
    </xf>
    <xf numFmtId="49" fontId="47" fillId="0" borderId="10" xfId="0" applyNumberFormat="1" applyFont="1" applyFill="1" applyBorder="1" applyAlignment="1">
      <alignment horizontal="left" vertical="top" wrapText="1"/>
    </xf>
    <xf numFmtId="49" fontId="47"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0" fontId="13" fillId="0" borderId="0" xfId="69" applyFont="1" applyAlignment="1">
      <alignment horizontal="center"/>
      <protection/>
    </xf>
    <xf numFmtId="193" fontId="22" fillId="0" borderId="0" xfId="69" applyNumberFormat="1" applyFont="1" applyAlignment="1">
      <alignment horizontal="center" vertical="center"/>
      <protection/>
    </xf>
    <xf numFmtId="0" fontId="15" fillId="0" borderId="0" xfId="69" applyFont="1" applyAlignment="1">
      <alignment horizontal="center"/>
      <protection/>
    </xf>
    <xf numFmtId="0" fontId="46" fillId="0" borderId="0" xfId="69" applyFont="1" applyAlignment="1">
      <alignment/>
      <protection/>
    </xf>
    <xf numFmtId="0" fontId="58" fillId="0" borderId="0" xfId="0" applyFont="1" applyAlignment="1">
      <alignment/>
    </xf>
    <xf numFmtId="184" fontId="14" fillId="0" borderId="0" xfId="69" applyNumberFormat="1" applyFont="1" applyAlignment="1">
      <alignment horizontal="center"/>
      <protection/>
    </xf>
    <xf numFmtId="0" fontId="22" fillId="0" borderId="0" xfId="72" applyFont="1" applyAlignment="1">
      <alignment horizontal="center" vertical="center"/>
      <protection/>
    </xf>
    <xf numFmtId="49" fontId="47" fillId="0" borderId="33" xfId="0" applyNumberFormat="1" applyFont="1"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34" xfId="0" applyNumberFormat="1" applyFont="1" applyFill="1" applyBorder="1" applyAlignment="1">
      <alignment horizontal="center" vertical="center"/>
    </xf>
    <xf numFmtId="49" fontId="47" fillId="0" borderId="20" xfId="0" applyNumberFormat="1" applyFont="1" applyFill="1" applyBorder="1" applyAlignment="1">
      <alignment horizontal="center" vertical="center"/>
    </xf>
    <xf numFmtId="49" fontId="47" fillId="0" borderId="0" xfId="0" applyNumberFormat="1" applyFont="1" applyFill="1" applyBorder="1" applyAlignment="1">
      <alignment horizontal="center" vertical="center"/>
    </xf>
    <xf numFmtId="49" fontId="47" fillId="0" borderId="11" xfId="0" applyNumberFormat="1" applyFont="1" applyFill="1" applyBorder="1" applyAlignment="1">
      <alignment horizontal="center" vertical="center"/>
    </xf>
    <xf numFmtId="49" fontId="47" fillId="0" borderId="30" xfId="0" applyNumberFormat="1" applyFont="1" applyFill="1" applyBorder="1" applyAlignment="1">
      <alignment horizontal="center" vertical="center"/>
    </xf>
    <xf numFmtId="49" fontId="47" fillId="0" borderId="17" xfId="0" applyNumberFormat="1" applyFont="1" applyFill="1" applyBorder="1" applyAlignment="1">
      <alignment horizontal="left" vertical="top" wrapText="1"/>
    </xf>
    <xf numFmtId="0" fontId="48" fillId="24" borderId="38" xfId="0" applyNumberFormat="1" applyFont="1" applyFill="1" applyBorder="1" applyAlignment="1">
      <alignment horizontal="center" vertical="center"/>
    </xf>
    <xf numFmtId="0" fontId="48" fillId="24" borderId="17" xfId="0" applyFont="1" applyFill="1" applyBorder="1" applyAlignment="1">
      <alignment horizontal="center" vertical="center" wrapText="1"/>
    </xf>
    <xf numFmtId="0" fontId="48" fillId="24" borderId="34" xfId="0" applyFont="1" applyFill="1" applyBorder="1" applyAlignment="1">
      <alignment horizontal="center" vertical="center" wrapText="1"/>
    </xf>
    <xf numFmtId="0" fontId="48" fillId="24" borderId="10" xfId="0" applyFont="1" applyFill="1" applyBorder="1" applyAlignment="1">
      <alignment horizontal="center" vertical="center" wrapText="1"/>
    </xf>
    <xf numFmtId="0" fontId="48" fillId="24" borderId="0" xfId="0" applyFont="1" applyFill="1" applyBorder="1" applyAlignment="1">
      <alignment horizontal="center" vertical="center" wrapText="1"/>
    </xf>
    <xf numFmtId="0" fontId="48" fillId="24" borderId="17" xfId="0" applyFont="1" applyFill="1" applyBorder="1" applyAlignment="1">
      <alignment horizontal="center" vertical="center" shrinkToFit="1"/>
    </xf>
    <xf numFmtId="0" fontId="48" fillId="24" borderId="34" xfId="0" applyFont="1" applyFill="1" applyBorder="1" applyAlignment="1">
      <alignment horizontal="center" vertical="center" shrinkToFit="1"/>
    </xf>
    <xf numFmtId="0" fontId="48" fillId="24" borderId="10" xfId="0" applyFont="1" applyFill="1" applyBorder="1" applyAlignment="1">
      <alignment horizontal="center" vertical="center" shrinkToFit="1"/>
    </xf>
    <xf numFmtId="0" fontId="48" fillId="24" borderId="0" xfId="0" applyFont="1" applyFill="1" applyBorder="1" applyAlignment="1">
      <alignment horizontal="center" vertical="center" shrinkToFit="1"/>
    </xf>
    <xf numFmtId="0" fontId="48" fillId="24" borderId="20" xfId="0" applyFont="1" applyFill="1" applyBorder="1" applyAlignment="1">
      <alignment horizontal="center" vertical="center" shrinkToFit="1"/>
    </xf>
    <xf numFmtId="0" fontId="48" fillId="24" borderId="17" xfId="0" applyFont="1" applyFill="1" applyBorder="1" applyAlignment="1">
      <alignment horizontal="center" vertical="center" wrapText="1" shrinkToFit="1"/>
    </xf>
    <xf numFmtId="0" fontId="48" fillId="24" borderId="20" xfId="0" applyFont="1" applyFill="1" applyBorder="1" applyAlignment="1">
      <alignment horizontal="center" vertical="center" wrapText="1" shrinkToFit="1"/>
    </xf>
    <xf numFmtId="38" fontId="58" fillId="0" borderId="0" xfId="49" applyFont="1" applyAlignment="1">
      <alignment vertical="top" wrapText="1"/>
    </xf>
    <xf numFmtId="0" fontId="48" fillId="24" borderId="20" xfId="0" applyFont="1" applyFill="1" applyBorder="1" applyAlignment="1">
      <alignment horizontal="center" vertical="center" wrapText="1"/>
    </xf>
    <xf numFmtId="0" fontId="48" fillId="24" borderId="11" xfId="0" applyFont="1" applyFill="1" applyBorder="1" applyAlignment="1">
      <alignment horizontal="center" vertical="center" shrinkToFit="1"/>
    </xf>
    <xf numFmtId="0" fontId="48" fillId="24" borderId="11" xfId="0" applyFont="1" applyFill="1" applyBorder="1" applyAlignment="1">
      <alignment horizontal="center" vertical="center" wrapText="1"/>
    </xf>
    <xf numFmtId="0" fontId="48" fillId="24" borderId="33" xfId="0" applyFont="1" applyFill="1" applyBorder="1" applyAlignment="1">
      <alignment horizontal="center" vertical="center"/>
    </xf>
    <xf numFmtId="0" fontId="48" fillId="24" borderId="29" xfId="0" applyFont="1" applyFill="1" applyBorder="1" applyAlignment="1">
      <alignment horizontal="center" vertical="center"/>
    </xf>
    <xf numFmtId="0" fontId="48" fillId="24" borderId="17" xfId="0" applyFont="1" applyFill="1" applyBorder="1" applyAlignment="1">
      <alignment horizontal="center" vertical="center"/>
    </xf>
    <xf numFmtId="0" fontId="48" fillId="24" borderId="37" xfId="0" applyFont="1" applyFill="1" applyBorder="1" applyAlignment="1">
      <alignment horizontal="center" vertical="center"/>
    </xf>
    <xf numFmtId="0" fontId="15" fillId="0" borderId="0" xfId="67" applyFont="1" applyAlignment="1">
      <alignment horizontal="center" vertical="center" shrinkToFit="1"/>
      <protection/>
    </xf>
    <xf numFmtId="0" fontId="22" fillId="0" borderId="12" xfId="67" applyFont="1" applyBorder="1" applyAlignment="1">
      <alignment horizontal="distributed" vertical="center"/>
      <protection/>
    </xf>
    <xf numFmtId="195" fontId="1" fillId="24" borderId="34" xfId="49" applyNumberFormat="1" applyFont="1" applyFill="1" applyBorder="1" applyAlignment="1">
      <alignment horizontal="center" vertical="center" wrapText="1"/>
    </xf>
    <xf numFmtId="195" fontId="1" fillId="24" borderId="20" xfId="49" applyNumberFormat="1" applyFont="1" applyFill="1" applyBorder="1" applyAlignment="1">
      <alignment horizontal="center" vertical="center" wrapText="1"/>
    </xf>
    <xf numFmtId="195" fontId="1" fillId="24" borderId="0" xfId="49" applyNumberFormat="1" applyFont="1" applyFill="1" applyBorder="1" applyAlignment="1">
      <alignment horizontal="center" vertical="center" wrapText="1"/>
    </xf>
    <xf numFmtId="195" fontId="1" fillId="24" borderId="11" xfId="49" applyNumberFormat="1" applyFont="1" applyFill="1" applyBorder="1" applyAlignment="1">
      <alignment horizontal="center" vertical="center" wrapText="1"/>
    </xf>
    <xf numFmtId="195" fontId="1" fillId="24" borderId="12" xfId="49" applyNumberFormat="1" applyFont="1" applyFill="1" applyBorder="1" applyAlignment="1">
      <alignment horizontal="center" vertical="center" wrapText="1"/>
    </xf>
    <xf numFmtId="195" fontId="1" fillId="24" borderId="38" xfId="49" applyNumberFormat="1" applyFont="1" applyFill="1" applyBorder="1" applyAlignment="1">
      <alignment horizontal="center" vertical="center" wrapText="1"/>
    </xf>
    <xf numFmtId="195" fontId="46" fillId="25" borderId="29" xfId="49" applyNumberFormat="1" applyFont="1" applyFill="1" applyBorder="1" applyAlignment="1">
      <alignment horizontal="center" vertical="center"/>
    </xf>
    <xf numFmtId="189" fontId="46" fillId="25" borderId="29" xfId="49" applyNumberFormat="1" applyFont="1" applyFill="1" applyBorder="1" applyAlignment="1">
      <alignment horizontal="center" vertical="center" shrinkToFit="1"/>
    </xf>
    <xf numFmtId="195" fontId="43" fillId="0" borderId="29" xfId="49" applyNumberFormat="1" applyFont="1" applyBorder="1" applyAlignment="1">
      <alignment horizontal="center" vertical="center" wrapText="1"/>
    </xf>
    <xf numFmtId="195" fontId="43" fillId="0" borderId="30" xfId="49" applyNumberFormat="1" applyFont="1" applyBorder="1" applyAlignment="1">
      <alignment horizontal="center" vertical="center" wrapText="1"/>
    </xf>
    <xf numFmtId="189" fontId="22" fillId="0" borderId="12" xfId="67" applyNumberFormat="1" applyFont="1" applyBorder="1" applyAlignment="1">
      <alignment horizontal="center" vertical="center"/>
      <protection/>
    </xf>
    <xf numFmtId="0" fontId="22" fillId="0" borderId="12" xfId="67" applyFont="1" applyBorder="1" applyAlignment="1">
      <alignment horizontal="center" vertical="center"/>
      <protection/>
    </xf>
    <xf numFmtId="0" fontId="5" fillId="0" borderId="0" xfId="64" applyFont="1" applyBorder="1" applyAlignment="1">
      <alignment horizontal="right" vertical="top" shrinkToFit="1"/>
      <protection/>
    </xf>
    <xf numFmtId="0" fontId="1" fillId="0" borderId="0" xfId="64" applyFont="1" applyBorder="1" applyAlignment="1">
      <alignment horizontal="right" vertical="top" shrinkToFit="1"/>
      <protection/>
    </xf>
    <xf numFmtId="0" fontId="1" fillId="24" borderId="17" xfId="62" applyFont="1" applyFill="1" applyBorder="1" applyAlignment="1">
      <alignment horizontal="center" vertical="distributed" shrinkToFit="1"/>
      <protection/>
    </xf>
    <xf numFmtId="0" fontId="1" fillId="24" borderId="20" xfId="62" applyFont="1" applyFill="1" applyBorder="1" applyAlignment="1">
      <alignment horizontal="center" vertical="distributed"/>
      <protection/>
    </xf>
    <xf numFmtId="0" fontId="1" fillId="24" borderId="33" xfId="62" applyFont="1" applyFill="1" applyBorder="1" applyAlignment="1">
      <alignment horizontal="center" shrinkToFit="1"/>
      <protection/>
    </xf>
    <xf numFmtId="0" fontId="1" fillId="24" borderId="30" xfId="62" applyFont="1" applyFill="1" applyBorder="1" applyAlignment="1">
      <alignment horizontal="center" shrinkToFit="1"/>
      <protection/>
    </xf>
    <xf numFmtId="0" fontId="5" fillId="24" borderId="17" xfId="62" applyFont="1" applyFill="1" applyBorder="1" applyAlignment="1">
      <alignment horizontal="center" vertical="distributed"/>
      <protection/>
    </xf>
    <xf numFmtId="0" fontId="5" fillId="24" borderId="34" xfId="62" applyFont="1" applyFill="1" applyBorder="1" applyAlignment="1">
      <alignment horizontal="center" vertical="distributed"/>
      <protection/>
    </xf>
    <xf numFmtId="0" fontId="5" fillId="24" borderId="20" xfId="62" applyFont="1" applyFill="1" applyBorder="1" applyAlignment="1">
      <alignment horizontal="center" vertical="distributed"/>
      <protection/>
    </xf>
    <xf numFmtId="0" fontId="5" fillId="24" borderId="37" xfId="62" applyFont="1" applyFill="1" applyBorder="1" applyAlignment="1">
      <alignment horizontal="center" vertical="distributed"/>
      <protection/>
    </xf>
    <xf numFmtId="0" fontId="5" fillId="24" borderId="12" xfId="62" applyFont="1" applyFill="1" applyBorder="1" applyAlignment="1">
      <alignment horizontal="center" vertical="distributed"/>
      <protection/>
    </xf>
    <xf numFmtId="0" fontId="5" fillId="24" borderId="38" xfId="62" applyFont="1" applyFill="1" applyBorder="1" applyAlignment="1">
      <alignment horizontal="center" vertical="distributed"/>
      <protection/>
    </xf>
    <xf numFmtId="49" fontId="5" fillId="0" borderId="21" xfId="63" applyNumberFormat="1" applyFont="1" applyBorder="1" applyAlignment="1">
      <alignment horizontal="distributed" vertical="center" wrapText="1"/>
      <protection/>
    </xf>
    <xf numFmtId="49" fontId="5" fillId="0" borderId="22" xfId="63" applyNumberFormat="1" applyFont="1" applyBorder="1" applyAlignment="1">
      <alignment horizontal="distributed" vertical="center" wrapText="1"/>
      <protection/>
    </xf>
    <xf numFmtId="0" fontId="27" fillId="23" borderId="33" xfId="63" applyFont="1" applyFill="1" applyBorder="1" applyAlignment="1">
      <alignment horizontal="center" vertical="center"/>
      <protection/>
    </xf>
    <xf numFmtId="0" fontId="1" fillId="0" borderId="29" xfId="63" applyBorder="1" applyAlignment="1">
      <alignment horizontal="center" vertical="center"/>
      <protection/>
    </xf>
    <xf numFmtId="0" fontId="1" fillId="0" borderId="30" xfId="63" applyBorder="1" applyAlignment="1">
      <alignment horizontal="center" vertical="center"/>
      <protection/>
    </xf>
    <xf numFmtId="0" fontId="27" fillId="23" borderId="17" xfId="63" applyFont="1" applyFill="1" applyBorder="1" applyAlignment="1">
      <alignment horizontal="center" vertical="center"/>
      <protection/>
    </xf>
    <xf numFmtId="0" fontId="27" fillId="23" borderId="20" xfId="63" applyFont="1" applyFill="1" applyBorder="1" applyAlignment="1">
      <alignment horizontal="center" vertical="center"/>
      <protection/>
    </xf>
    <xf numFmtId="0" fontId="27" fillId="23" borderId="62" xfId="63" applyFont="1" applyFill="1" applyBorder="1" applyAlignment="1">
      <alignment horizontal="center" vertical="center"/>
      <protection/>
    </xf>
    <xf numFmtId="0" fontId="27" fillId="23" borderId="64" xfId="63" applyFont="1" applyFill="1" applyBorder="1" applyAlignment="1">
      <alignment horizontal="center" vertical="center"/>
      <protection/>
    </xf>
    <xf numFmtId="0" fontId="27" fillId="23" borderId="32" xfId="63" applyFont="1" applyFill="1" applyBorder="1" applyAlignment="1">
      <alignment horizontal="center" vertical="center"/>
      <protection/>
    </xf>
    <xf numFmtId="0" fontId="1" fillId="0" borderId="63" xfId="63" applyBorder="1" applyAlignment="1">
      <alignment horizontal="center" vertical="center"/>
      <protection/>
    </xf>
    <xf numFmtId="49" fontId="5" fillId="0" borderId="65" xfId="63" applyNumberFormat="1" applyFont="1" applyBorder="1" applyAlignment="1">
      <alignment horizontal="distributed" vertical="center"/>
      <protection/>
    </xf>
    <xf numFmtId="49" fontId="5" fillId="0" borderId="66" xfId="63" applyNumberFormat="1" applyFont="1" applyBorder="1" applyAlignment="1">
      <alignment horizontal="distributed" vertical="center"/>
      <protection/>
    </xf>
    <xf numFmtId="49" fontId="5" fillId="0" borderId="23" xfId="63" applyNumberFormat="1" applyFont="1" applyBorder="1" applyAlignment="1">
      <alignment horizontal="distributed" vertical="center" wrapText="1"/>
      <protection/>
    </xf>
    <xf numFmtId="49" fontId="5" fillId="0" borderId="24" xfId="63" applyNumberFormat="1" applyFont="1" applyBorder="1" applyAlignment="1">
      <alignment horizontal="distributed" vertical="center" wrapText="1"/>
      <protection/>
    </xf>
    <xf numFmtId="49" fontId="5" fillId="0" borderId="65" xfId="63" applyNumberFormat="1" applyFont="1" applyBorder="1" applyAlignment="1">
      <alignment horizontal="distributed" vertical="center" wrapText="1"/>
      <protection/>
    </xf>
    <xf numFmtId="49" fontId="5" fillId="0" borderId="66" xfId="63" applyNumberFormat="1" applyFont="1" applyBorder="1" applyAlignment="1">
      <alignment horizontal="distributed" vertical="center" wrapText="1"/>
      <protection/>
    </xf>
    <xf numFmtId="0" fontId="1" fillId="23" borderId="34" xfId="63" applyFill="1" applyBorder="1" applyAlignment="1">
      <alignment horizontal="center" vertical="center"/>
      <protection/>
    </xf>
    <xf numFmtId="0" fontId="27" fillId="23" borderId="29" xfId="63" applyFont="1" applyFill="1" applyBorder="1" applyAlignment="1">
      <alignment horizontal="center" vertical="center"/>
      <protection/>
    </xf>
    <xf numFmtId="0" fontId="27" fillId="23" borderId="30" xfId="63" applyFont="1" applyFill="1" applyBorder="1" applyAlignment="1">
      <alignment horizontal="center" vertical="center"/>
      <protection/>
    </xf>
    <xf numFmtId="0" fontId="27" fillId="23" borderId="34" xfId="63" applyFont="1" applyFill="1" applyBorder="1" applyAlignment="1">
      <alignment horizontal="center" vertical="center"/>
      <protection/>
    </xf>
    <xf numFmtId="49" fontId="5" fillId="0" borderId="37" xfId="63" applyNumberFormat="1" applyFont="1" applyBorder="1" applyAlignment="1">
      <alignment horizontal="distributed" vertical="center" wrapText="1"/>
      <protection/>
    </xf>
    <xf numFmtId="49" fontId="5" fillId="0" borderId="38" xfId="63" applyNumberFormat="1" applyFont="1" applyBorder="1" applyAlignment="1">
      <alignment horizontal="distributed" vertical="center" wrapText="1"/>
      <protection/>
    </xf>
    <xf numFmtId="0" fontId="4" fillId="23" borderId="32" xfId="68" applyFont="1" applyFill="1" applyBorder="1" applyAlignment="1">
      <alignment horizontal="center" vertical="center"/>
      <protection/>
    </xf>
    <xf numFmtId="0" fontId="4" fillId="23" borderId="36" xfId="68" applyFont="1" applyFill="1" applyBorder="1" applyAlignment="1">
      <alignment horizontal="center" vertical="center"/>
      <protection/>
    </xf>
    <xf numFmtId="0" fontId="4" fillId="23" borderId="29" xfId="68" applyFont="1" applyFill="1" applyBorder="1" applyAlignment="1">
      <alignment horizontal="center" vertical="center"/>
      <protection/>
    </xf>
    <xf numFmtId="0" fontId="1" fillId="23" borderId="29" xfId="63" applyFill="1" applyBorder="1" applyAlignment="1">
      <alignment horizontal="center" vertical="center"/>
      <protection/>
    </xf>
    <xf numFmtId="0" fontId="1" fillId="23" borderId="30" xfId="63" applyFill="1" applyBorder="1" applyAlignment="1">
      <alignment horizontal="center" vertical="center"/>
      <protection/>
    </xf>
    <xf numFmtId="0" fontId="48" fillId="0" borderId="12" xfId="65" applyFont="1" applyFill="1" applyBorder="1" applyAlignment="1">
      <alignment vertical="center"/>
      <protection/>
    </xf>
    <xf numFmtId="0" fontId="48" fillId="0" borderId="38" xfId="65" applyFont="1" applyFill="1" applyBorder="1" applyAlignment="1">
      <alignment vertical="center"/>
      <protection/>
    </xf>
    <xf numFmtId="0" fontId="48" fillId="24" borderId="34" xfId="65" applyFont="1" applyFill="1" applyBorder="1" applyAlignment="1">
      <alignment horizontal="center" vertical="center"/>
      <protection/>
    </xf>
    <xf numFmtId="0" fontId="48" fillId="24" borderId="20" xfId="65" applyFont="1" applyFill="1" applyBorder="1" applyAlignment="1">
      <alignment horizontal="center" vertical="center"/>
      <protection/>
    </xf>
    <xf numFmtId="0" fontId="48" fillId="24" borderId="12" xfId="65" applyFont="1" applyFill="1" applyBorder="1" applyAlignment="1">
      <alignment horizontal="center" vertical="center"/>
      <protection/>
    </xf>
    <xf numFmtId="0" fontId="48" fillId="24" borderId="38" xfId="65" applyFont="1" applyFill="1" applyBorder="1" applyAlignment="1">
      <alignment horizontal="center" vertical="center"/>
      <protection/>
    </xf>
    <xf numFmtId="0" fontId="48" fillId="24" borderId="33" xfId="65" applyFont="1" applyFill="1" applyBorder="1" applyAlignment="1">
      <alignment horizontal="center" vertical="center"/>
      <protection/>
    </xf>
    <xf numFmtId="0" fontId="48" fillId="24" borderId="29" xfId="65" applyFont="1" applyFill="1" applyBorder="1" applyAlignment="1">
      <alignment horizontal="center" vertical="center"/>
      <protection/>
    </xf>
    <xf numFmtId="0" fontId="48" fillId="24" borderId="30" xfId="65" applyFont="1" applyFill="1" applyBorder="1" applyAlignment="1">
      <alignment horizontal="center" vertical="center"/>
      <protection/>
    </xf>
    <xf numFmtId="0" fontId="48" fillId="24" borderId="33" xfId="65" applyFont="1" applyFill="1" applyBorder="1" applyAlignment="1">
      <alignment horizontal="center" vertical="center" shrinkToFit="1"/>
      <protection/>
    </xf>
    <xf numFmtId="0" fontId="48" fillId="24" borderId="30" xfId="65" applyFont="1" applyFill="1" applyBorder="1" applyAlignment="1">
      <alignment horizontal="center" vertical="center" shrinkToFit="1"/>
      <protection/>
    </xf>
    <xf numFmtId="0" fontId="48" fillId="0" borderId="0" xfId="65" applyFont="1" applyFill="1" applyBorder="1" applyAlignment="1">
      <alignment vertical="center" shrinkToFit="1"/>
      <protection/>
    </xf>
    <xf numFmtId="0" fontId="48" fillId="0" borderId="0" xfId="0" applyFont="1" applyBorder="1" applyAlignment="1">
      <alignment vertical="center" shrinkToFit="1"/>
    </xf>
    <xf numFmtId="0" fontId="48" fillId="0" borderId="11" xfId="0" applyFont="1" applyBorder="1" applyAlignment="1">
      <alignment vertical="center" shrinkToFit="1"/>
    </xf>
    <xf numFmtId="0" fontId="48" fillId="24" borderId="33" xfId="65" applyFont="1" applyFill="1" applyBorder="1" applyAlignment="1">
      <alignment horizontal="center" vertical="center" wrapText="1" shrinkToFit="1"/>
      <protection/>
    </xf>
    <xf numFmtId="0" fontId="5" fillId="24" borderId="33" xfId="65" applyFont="1" applyFill="1" applyBorder="1" applyAlignment="1">
      <alignment horizontal="center" vertical="center"/>
      <protection/>
    </xf>
    <xf numFmtId="0" fontId="5" fillId="24" borderId="30" xfId="65" applyFont="1" applyFill="1" applyBorder="1" applyAlignment="1">
      <alignment horizontal="center" vertical="center"/>
      <protection/>
    </xf>
    <xf numFmtId="0" fontId="5" fillId="24" borderId="29" xfId="65" applyFont="1" applyFill="1" applyBorder="1" applyAlignment="1">
      <alignment horizontal="center" vertical="center"/>
      <protection/>
    </xf>
    <xf numFmtId="0" fontId="5" fillId="24" borderId="34" xfId="65" applyFont="1" applyFill="1" applyBorder="1" applyAlignment="1">
      <alignment horizontal="center" vertical="center"/>
      <protection/>
    </xf>
    <xf numFmtId="0" fontId="5" fillId="24" borderId="20" xfId="65" applyFont="1" applyFill="1" applyBorder="1" applyAlignment="1">
      <alignment horizontal="center" vertical="center"/>
      <protection/>
    </xf>
    <xf numFmtId="0" fontId="5" fillId="24" borderId="12" xfId="65" applyFont="1" applyFill="1" applyBorder="1" applyAlignment="1">
      <alignment horizontal="center" vertical="center"/>
      <protection/>
    </xf>
    <xf numFmtId="0" fontId="5" fillId="24" borderId="38" xfId="65" applyFont="1" applyFill="1" applyBorder="1" applyAlignment="1">
      <alignment horizontal="center" vertical="center"/>
      <protection/>
    </xf>
    <xf numFmtId="0" fontId="5" fillId="0" borderId="12" xfId="65" applyFont="1" applyFill="1" applyBorder="1" applyAlignment="1">
      <alignment vertical="center"/>
      <protection/>
    </xf>
    <xf numFmtId="0" fontId="5" fillId="0" borderId="38" xfId="65" applyFont="1" applyFill="1" applyBorder="1" applyAlignment="1">
      <alignment vertical="center"/>
      <protection/>
    </xf>
    <xf numFmtId="0" fontId="4" fillId="0" borderId="0" xfId="65" applyFont="1" applyFill="1" applyBorder="1" applyAlignment="1">
      <alignment vertical="center" shrinkToFit="1"/>
      <protection/>
    </xf>
    <xf numFmtId="0" fontId="1" fillId="0" borderId="0" xfId="0" applyFont="1" applyBorder="1" applyAlignment="1">
      <alignment vertical="center" shrinkToFit="1"/>
    </xf>
    <xf numFmtId="0" fontId="1" fillId="0" borderId="11" xfId="0" applyFont="1" applyBorder="1" applyAlignment="1">
      <alignment vertical="center" shrinkToFit="1"/>
    </xf>
    <xf numFmtId="49" fontId="26" fillId="0" borderId="0" xfId="0" applyNumberFormat="1" applyFont="1" applyAlignment="1">
      <alignment horizontal="center"/>
    </xf>
    <xf numFmtId="49" fontId="41" fillId="0" borderId="0" xfId="0" applyNumberFormat="1" applyFont="1" applyAlignment="1">
      <alignment vertical="top" wrapText="1"/>
    </xf>
    <xf numFmtId="198" fontId="40" fillId="0" borderId="0" xfId="0" applyNumberFormat="1" applyFont="1" applyAlignment="1">
      <alignment vertical="top" wrapText="1"/>
    </xf>
    <xf numFmtId="49" fontId="41" fillId="0" borderId="0" xfId="0" applyNumberFormat="1" applyFont="1" applyAlignment="1">
      <alignment vertical="top"/>
    </xf>
    <xf numFmtId="0" fontId="10" fillId="0" borderId="0" xfId="71" applyFont="1" applyAlignment="1">
      <alignment vertical="distributed" wrapText="1"/>
      <protection/>
    </xf>
    <xf numFmtId="0" fontId="26" fillId="0" borderId="0" xfId="71" applyFont="1" applyAlignment="1">
      <alignment horizontal="center"/>
      <protection/>
    </xf>
    <xf numFmtId="0" fontId="5" fillId="0" borderId="67" xfId="71" applyFont="1" applyBorder="1" applyAlignment="1">
      <alignment horizontal="center" vertical="center" shrinkToFit="1"/>
      <protection/>
    </xf>
    <xf numFmtId="0" fontId="5" fillId="0" borderId="68" xfId="71" applyFont="1" applyBorder="1" applyAlignment="1">
      <alignment horizontal="center" vertical="center" shrinkToFit="1"/>
      <protection/>
    </xf>
    <xf numFmtId="0" fontId="5" fillId="0" borderId="69" xfId="71" applyFont="1" applyBorder="1" applyAlignment="1">
      <alignment horizontal="center" vertical="center" shrinkToFi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季節調整済み指数2010" xfId="62"/>
    <cellStyle name="標準_公表月報用22.8" xfId="63"/>
    <cellStyle name="標準_産業大分類別指数" xfId="64"/>
    <cellStyle name="標準_全国確報22.8" xfId="65"/>
    <cellStyle name="標準_全国確報グラフ22.9" xfId="66"/>
    <cellStyle name="標準_速報（指数表）" xfId="67"/>
    <cellStyle name="標準_速報5表 （規模別）22.8" xfId="68"/>
    <cellStyle name="標準_速報の表紙21.11" xfId="69"/>
    <cellStyle name="標準_知事投げ込み用グラフ＆文章23.8" xfId="70"/>
    <cellStyle name="標準_表章産業表" xfId="71"/>
    <cellStyle name="標準_目次" xfId="72"/>
    <cellStyle name="標準_裏表紙（毎and勤ver.)H24.1まで" xfId="73"/>
    <cellStyle name="Followed Hyperlink" xfId="74"/>
    <cellStyle name="良い"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t>製造業所定外時間前年同期比(5人以上）</a:t>
            </a:r>
          </a:p>
        </c:rich>
      </c:tx>
      <c:layout/>
      <c:spPr>
        <a:noFill/>
        <a:ln>
          <a:noFill/>
        </a:ln>
      </c:spPr>
    </c:title>
    <c:plotArea>
      <c:layout/>
      <c:barChart>
        <c:barDir val="col"/>
        <c:grouping val="clustered"/>
        <c:varyColors val="0"/>
        <c:ser>
          <c:idx val="0"/>
          <c:order val="0"/>
          <c:tx>
            <c:v>#REF!</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99CCFF"/>
              </a:solidFill>
            </c:spPr>
          </c:dPt>
          <c:dLbls>
            <c:dLbl>
              <c:idx val="14"/>
              <c:layout>
                <c:manualLayout>
                  <c:x val="0"/>
                  <c:y val="0"/>
                </c:manualLayout>
              </c:layout>
              <c:txPr>
                <a:bodyPr vert="horz" rot="0" anchor="ctr"/>
                <a:lstStyle/>
                <a:p>
                  <a:pPr algn="ctr" rtl="1">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100" b="0" i="0" u="none" baseline="0"/>
                </a:pPr>
              </a:p>
            </c:txPr>
            <c:showLegendKey val="0"/>
            <c:showVal val="0"/>
            <c:showBubbleSize val="0"/>
            <c:showCatName val="0"/>
            <c:showSerName val="0"/>
            <c:showPercent val="0"/>
          </c:dLbls>
          <c:cat>
            <c:numLit>
              <c:ptCount val="1"/>
              <c:pt idx="0">
                <c:v>1</c:v>
              </c:pt>
            </c:numLit>
          </c:cat>
          <c:val>
            <c:numLit>
              <c:ptCount val="1"/>
              <c:pt idx="0">
                <c:v>1</c:v>
              </c:pt>
            </c:numLit>
          </c:val>
        </c:ser>
        <c:axId val="64217701"/>
        <c:axId val="41088398"/>
      </c:barChart>
      <c:catAx>
        <c:axId val="64217701"/>
        <c:scaling>
          <c:orientation val="minMax"/>
        </c:scaling>
        <c:axPos val="b"/>
        <c:title>
          <c:tx>
            <c:rich>
              <a:bodyPr vert="horz" rot="0" anchor="ctr"/>
              <a:lstStyle/>
              <a:p>
                <a:pPr algn="ctr">
                  <a:defRPr/>
                </a:pPr>
                <a:r>
                  <a:rPr lang="en-US" cap="none" sz="100" b="0" i="0" u="none" baseline="0"/>
                  <a:t>年月</a:t>
                </a:r>
              </a:p>
            </c:rich>
          </c:tx>
          <c:layout/>
          <c:overlay val="0"/>
          <c:spPr>
            <a:noFill/>
            <a:ln>
              <a:noFill/>
            </a:ln>
          </c:spPr>
        </c:title>
        <c:delete val="0"/>
        <c:numFmt formatCode="General" sourceLinked="1"/>
        <c:majorTickMark val="in"/>
        <c:minorTickMark val="none"/>
        <c:tickLblPos val="low"/>
        <c:txPr>
          <a:bodyPr vert="horz" rot="0"/>
          <a:lstStyle/>
          <a:p>
            <a:pPr>
              <a:defRPr lang="en-US" cap="none" sz="100" b="0" i="0" u="none" baseline="0"/>
            </a:pPr>
          </a:p>
        </c:txPr>
        <c:crossAx val="41088398"/>
        <c:crosses val="autoZero"/>
        <c:auto val="1"/>
        <c:lblOffset val="100"/>
        <c:noMultiLvlLbl val="0"/>
      </c:catAx>
      <c:valAx>
        <c:axId val="41088398"/>
        <c:scaling>
          <c:orientation val="minMax"/>
        </c:scaling>
        <c:axPos val="l"/>
        <c:title>
          <c:tx>
            <c:rich>
              <a:bodyPr vert="horz" rot="0" anchor="ctr"/>
              <a:lstStyle/>
              <a:p>
                <a:pPr algn="ctr">
                  <a:defRPr/>
                </a:pPr>
                <a:r>
                  <a:rPr lang="en-US" cap="none" sz="100" b="0" i="0" u="none" baseline="0"/>
                  <a:t>増減率</a:t>
                </a:r>
              </a:p>
            </c:rich>
          </c:tx>
          <c:layout/>
          <c:overlay val="0"/>
          <c:spPr>
            <a:noFill/>
            <a:ln>
              <a:noFill/>
            </a:ln>
          </c:spPr>
        </c:title>
        <c:majorGridlines/>
        <c:delete val="0"/>
        <c:numFmt formatCode="General" sourceLinked="1"/>
        <c:majorTickMark val="in"/>
        <c:minorTickMark val="none"/>
        <c:tickLblPos val="nextTo"/>
        <c:txPr>
          <a:bodyPr/>
          <a:lstStyle/>
          <a:p>
            <a:pPr>
              <a:defRPr lang="en-US" cap="none" sz="100" b="0" i="0" u="none" baseline="0"/>
            </a:pPr>
          </a:p>
        </c:txPr>
        <c:crossAx val="6421770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t>ﾊﾟｰﾄ総実労働時間（５人以上、調査産業計、実数）</a:t>
            </a:r>
          </a:p>
        </c:rich>
      </c:tx>
      <c:layout/>
      <c:spPr>
        <a:noFill/>
        <a:ln>
          <a:noFill/>
        </a:ln>
      </c:spPr>
    </c:title>
    <c:plotArea>
      <c:layout/>
      <c:lineChart>
        <c:grouping val="standard"/>
        <c:varyColors val="0"/>
        <c:ser>
          <c:idx val="0"/>
          <c:order val="0"/>
          <c:tx>
            <c:v>#REF!</c:v>
          </c:tx>
          <c:extLst>
            <c:ext xmlns:c14="http://schemas.microsoft.com/office/drawing/2007/8/2/chart" uri="{6F2FDCE9-48DA-4B69-8628-5D25D57E5C99}">
              <c14:invertSolidFillFmt>
                <c14:spPr>
                  <a:solidFill>
                    <a:srgbClr val="000000"/>
                  </a:solidFill>
                </c14:spPr>
              </c14:invertSolidFillFmt>
            </c:ext>
          </c:extLst>
          <c:dLbls>
            <c:dLbl>
              <c:idx val="17"/>
              <c:layout>
                <c:manualLayout>
                  <c:x val="0"/>
                  <c:y val="0"/>
                </c:manualLayout>
              </c:layout>
              <c:txPr>
                <a:bodyPr vert="horz" rot="0" anchor="ctr"/>
                <a:lstStyle/>
                <a:p>
                  <a:pPr algn="ctr" rtl="1">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100" b="0" i="0" u="none" baseline="0"/>
                </a:pPr>
              </a:p>
            </c:txPr>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1"/>
          <c:order val="1"/>
          <c:tx>
            <c:v>#REF!</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dLbls>
            <c:dLbl>
              <c:idx val="17"/>
              <c:layout>
                <c:manualLayout>
                  <c:x val="0"/>
                  <c:y val="0"/>
                </c:manualLayout>
              </c:layout>
              <c:txPr>
                <a:bodyPr vert="horz" rot="0" anchor="ctr"/>
                <a:lstStyle/>
                <a:p>
                  <a:pPr algn="ctr" rtl="1">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100" b="0" i="0" u="none" baseline="0"/>
                </a:pPr>
              </a:p>
            </c:txPr>
            <c:showLegendKey val="0"/>
            <c:showVal val="0"/>
            <c:showBubbleSize val="0"/>
            <c:showCatName val="0"/>
            <c:showSerName val="0"/>
            <c:showLeaderLines val="1"/>
            <c:showPercent val="0"/>
          </c:dLbls>
          <c:cat>
            <c:numLit>
              <c:ptCount val="1"/>
              <c:pt idx="0">
                <c:v>1</c:v>
              </c:pt>
            </c:numLit>
          </c:cat>
          <c:val>
            <c:numLit>
              <c:ptCount val="1"/>
              <c:pt idx="0">
                <c:v>1</c:v>
              </c:pt>
            </c:numLit>
          </c:val>
          <c:smooth val="0"/>
        </c:ser>
        <c:marker val="1"/>
        <c:axId val="34251263"/>
        <c:axId val="39825912"/>
      </c:lineChart>
      <c:catAx>
        <c:axId val="34251263"/>
        <c:scaling>
          <c:orientation val="minMax"/>
        </c:scaling>
        <c:axPos val="b"/>
        <c:title>
          <c:tx>
            <c:rich>
              <a:bodyPr vert="horz" rot="0" anchor="ctr"/>
              <a:lstStyle/>
              <a:p>
                <a:pPr algn="ctr">
                  <a:defRPr/>
                </a:pPr>
                <a:r>
                  <a:rPr lang="en-US" cap="none" sz="100" b="0" i="0" u="none" baseline="0"/>
                  <a:t>年月</a:t>
                </a:r>
              </a:p>
            </c:rich>
          </c:tx>
          <c:layout/>
          <c:overlay val="0"/>
          <c:spPr>
            <a:noFill/>
            <a:ln>
              <a:noFill/>
            </a:ln>
          </c:spPr>
        </c:title>
        <c:delete val="0"/>
        <c:numFmt formatCode="General" sourceLinked="1"/>
        <c:majorTickMark val="in"/>
        <c:minorTickMark val="none"/>
        <c:tickLblPos val="nextTo"/>
        <c:txPr>
          <a:bodyPr/>
          <a:lstStyle/>
          <a:p>
            <a:pPr>
              <a:defRPr lang="en-US" cap="none" sz="100" b="0" i="0" u="none" baseline="0"/>
            </a:pPr>
          </a:p>
        </c:txPr>
        <c:crossAx val="39825912"/>
        <c:crosses val="autoZero"/>
        <c:auto val="1"/>
        <c:lblOffset val="100"/>
        <c:noMultiLvlLbl val="0"/>
      </c:catAx>
      <c:valAx>
        <c:axId val="39825912"/>
        <c:scaling>
          <c:orientation val="minMax"/>
        </c:scaling>
        <c:axPos val="l"/>
        <c:title>
          <c:tx>
            <c:rich>
              <a:bodyPr vert="horz" rot="0" anchor="ctr"/>
              <a:lstStyle/>
              <a:p>
                <a:pPr algn="ctr">
                  <a:defRPr/>
                </a:pPr>
                <a:r>
                  <a:rPr lang="en-US" cap="none" sz="100" b="0" i="0" u="none" baseline="0"/>
                  <a:t>時間</a:t>
                </a:r>
              </a:p>
            </c:rich>
          </c:tx>
          <c:layout/>
          <c:overlay val="0"/>
          <c:spPr>
            <a:noFill/>
            <a:ln>
              <a:noFill/>
            </a:ln>
          </c:spPr>
        </c:title>
        <c:majorGridlines/>
        <c:delete val="0"/>
        <c:numFmt formatCode="General" sourceLinked="1"/>
        <c:majorTickMark val="in"/>
        <c:minorTickMark val="none"/>
        <c:tickLblPos val="nextTo"/>
        <c:txPr>
          <a:bodyPr/>
          <a:lstStyle/>
          <a:p>
            <a:pPr>
              <a:defRPr lang="en-US" cap="none" sz="100" b="0" i="0" u="none" baseline="0"/>
            </a:pPr>
          </a:p>
        </c:txPr>
        <c:crossAx val="34251263"/>
        <c:crossesAt val="1"/>
        <c:crossBetween val="midCat"/>
        <c:dispUnits/>
      </c:valAx>
      <c:spPr>
        <a:noFill/>
        <a:ln w="12700">
          <a:solidFill>
            <a:srgbClr val="808080"/>
          </a:solidFill>
        </a:ln>
      </c:spPr>
    </c:plotArea>
    <c:legend>
      <c:legendPos val="r"/>
      <c:layout/>
      <c:overlay val="0"/>
      <c:txPr>
        <a:bodyPr vert="horz" rot="0"/>
        <a:lstStyle/>
        <a:p>
          <a:pPr>
            <a:defRPr lang="en-US" cap="none" sz="100" b="0" i="0" u="none" baseline="0"/>
          </a:pPr>
        </a:p>
      </c:txPr>
    </c:legend>
    <c:plotVisOnly val="1"/>
    <c:dispBlanksAs val="gap"/>
    <c:showDLblsOverMax val="0"/>
  </c:chart>
  <c:txPr>
    <a:bodyPr vert="horz" rot="0"/>
    <a:lstStyle/>
    <a:p>
      <a:pPr>
        <a:defRPr lang="en-US" cap="none" sz="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t>製造業所定外時間前年同期比(5人以上）</a:t>
            </a:r>
          </a:p>
        </c:rich>
      </c:tx>
      <c:layout/>
      <c:spPr>
        <a:noFill/>
        <a:ln>
          <a:noFill/>
        </a:ln>
      </c:spPr>
    </c:title>
    <c:plotArea>
      <c:layout/>
      <c:barChart>
        <c:barDir val="col"/>
        <c:grouping val="clustered"/>
        <c:varyColors val="0"/>
        <c:ser>
          <c:idx val="0"/>
          <c:order val="0"/>
          <c:tx>
            <c:v>#REF!</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99CCFF"/>
              </a:solidFill>
            </c:spPr>
          </c:dPt>
          <c:dLbls>
            <c:dLbl>
              <c:idx val="14"/>
              <c:layout>
                <c:manualLayout>
                  <c:x val="0"/>
                  <c:y val="0"/>
                </c:manualLayout>
              </c:layout>
              <c:txPr>
                <a:bodyPr vert="horz" rot="0" anchor="ctr"/>
                <a:lstStyle/>
                <a:p>
                  <a:pPr algn="ctr" rtl="1">
                    <a:defRPr lang="en-US" cap="none" sz="1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125" b="0" i="0" u="none" baseline="0"/>
                </a:pPr>
              </a:p>
            </c:txPr>
            <c:showLegendKey val="0"/>
            <c:showVal val="0"/>
            <c:showBubbleSize val="0"/>
            <c:showCatName val="0"/>
            <c:showSerName val="0"/>
            <c:showPercent val="0"/>
          </c:dLbls>
          <c:cat>
            <c:numLit>
              <c:ptCount val="1"/>
              <c:pt idx="0">
                <c:v>1</c:v>
              </c:pt>
            </c:numLit>
          </c:cat>
          <c:val>
            <c:numLit>
              <c:ptCount val="1"/>
              <c:pt idx="0">
                <c:v>1</c:v>
              </c:pt>
            </c:numLit>
          </c:val>
        </c:ser>
        <c:axId val="22888889"/>
        <c:axId val="4673410"/>
      </c:barChart>
      <c:catAx>
        <c:axId val="22888889"/>
        <c:scaling>
          <c:orientation val="minMax"/>
        </c:scaling>
        <c:axPos val="b"/>
        <c:title>
          <c:tx>
            <c:rich>
              <a:bodyPr vert="horz" rot="0" anchor="ctr"/>
              <a:lstStyle/>
              <a:p>
                <a:pPr algn="ctr">
                  <a:defRPr/>
                </a:pPr>
                <a:r>
                  <a:rPr lang="en-US" cap="none" sz="125" b="0" i="0" u="none" baseline="0"/>
                  <a:t>年月</a:t>
                </a:r>
              </a:p>
            </c:rich>
          </c:tx>
          <c:layout/>
          <c:overlay val="0"/>
          <c:spPr>
            <a:noFill/>
            <a:ln>
              <a:noFill/>
            </a:ln>
          </c:spPr>
        </c:title>
        <c:delete val="0"/>
        <c:numFmt formatCode="General" sourceLinked="1"/>
        <c:majorTickMark val="in"/>
        <c:minorTickMark val="none"/>
        <c:tickLblPos val="low"/>
        <c:txPr>
          <a:bodyPr vert="horz" rot="0"/>
          <a:lstStyle/>
          <a:p>
            <a:pPr>
              <a:defRPr lang="en-US" cap="none" sz="100" b="0" i="0" u="none" baseline="0"/>
            </a:pPr>
          </a:p>
        </c:txPr>
        <c:crossAx val="4673410"/>
        <c:crosses val="autoZero"/>
        <c:auto val="1"/>
        <c:lblOffset val="100"/>
        <c:noMultiLvlLbl val="0"/>
      </c:catAx>
      <c:valAx>
        <c:axId val="4673410"/>
        <c:scaling>
          <c:orientation val="minMax"/>
        </c:scaling>
        <c:axPos val="l"/>
        <c:title>
          <c:tx>
            <c:rich>
              <a:bodyPr vert="horz" rot="0" anchor="ctr"/>
              <a:lstStyle/>
              <a:p>
                <a:pPr algn="ctr">
                  <a:defRPr/>
                </a:pPr>
                <a:r>
                  <a:rPr lang="en-US" cap="none" sz="125" b="0" i="0" u="none" baseline="0"/>
                  <a:t>増減率</a:t>
                </a:r>
              </a:p>
            </c:rich>
          </c:tx>
          <c:layout/>
          <c:overlay val="0"/>
          <c:spPr>
            <a:noFill/>
            <a:ln>
              <a:noFill/>
            </a:ln>
          </c:spPr>
        </c:title>
        <c:majorGridlines/>
        <c:delete val="0"/>
        <c:numFmt formatCode="General" sourceLinked="1"/>
        <c:majorTickMark val="in"/>
        <c:minorTickMark val="none"/>
        <c:tickLblPos val="nextTo"/>
        <c:txPr>
          <a:bodyPr/>
          <a:lstStyle/>
          <a:p>
            <a:pPr>
              <a:defRPr lang="en-US" cap="none" sz="125" b="0" i="0" u="none" baseline="0"/>
            </a:pPr>
          </a:p>
        </c:txPr>
        <c:crossAx val="2288888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2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ﾊﾟｰﾄ総実労働時間（５人以上、調査産業計、実数）</a:t>
            </a:r>
          </a:p>
        </c:rich>
      </c:tx>
      <c:layout/>
      <c:spPr>
        <a:noFill/>
        <a:ln>
          <a:noFill/>
        </a:ln>
      </c:spPr>
    </c:title>
    <c:plotArea>
      <c:layout/>
      <c:lineChart>
        <c:grouping val="standard"/>
        <c:varyColors val="0"/>
        <c:ser>
          <c:idx val="0"/>
          <c:order val="0"/>
          <c:tx>
            <c:v>#REF!</c:v>
          </c:tx>
          <c:extLst>
            <c:ext xmlns:c14="http://schemas.microsoft.com/office/drawing/2007/8/2/chart" uri="{6F2FDCE9-48DA-4B69-8628-5D25D57E5C99}">
              <c14:invertSolidFillFmt>
                <c14:spPr>
                  <a:solidFill>
                    <a:srgbClr val="000000"/>
                  </a:solidFill>
                </c14:spPr>
              </c14:invertSolidFillFmt>
            </c:ext>
          </c:extLst>
          <c:dLbls>
            <c:dLbl>
              <c:idx val="17"/>
              <c:layout>
                <c:manualLayout>
                  <c:x val="0"/>
                  <c:y val="0"/>
                </c:manualLayout>
              </c:layout>
              <c:txPr>
                <a:bodyPr vert="horz" rot="0" anchor="ctr"/>
                <a:lstStyle/>
                <a:p>
                  <a:pPr algn="ctr" rtl="1">
                    <a:defRPr lang="en-US" cap="none" sz="1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150" b="0" i="0" u="none" baseline="0"/>
                </a:pPr>
              </a:p>
            </c:txPr>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1"/>
          <c:order val="1"/>
          <c:tx>
            <c:v>#REF!</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dLbls>
            <c:dLbl>
              <c:idx val="17"/>
              <c:layout>
                <c:manualLayout>
                  <c:x val="0"/>
                  <c:y val="0"/>
                </c:manualLayout>
              </c:layout>
              <c:txPr>
                <a:bodyPr vert="horz" rot="0" anchor="ctr"/>
                <a:lstStyle/>
                <a:p>
                  <a:pPr algn="ctr" rtl="1">
                    <a:defRPr lang="en-US" cap="none" sz="1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150" b="0" i="0" u="none" baseline="0"/>
                </a:pPr>
              </a:p>
            </c:txPr>
            <c:showLegendKey val="0"/>
            <c:showVal val="0"/>
            <c:showBubbleSize val="0"/>
            <c:showCatName val="0"/>
            <c:showSerName val="0"/>
            <c:showLeaderLines val="1"/>
            <c:showPercent val="0"/>
          </c:dLbls>
          <c:cat>
            <c:numLit>
              <c:ptCount val="1"/>
              <c:pt idx="0">
                <c:v>1</c:v>
              </c:pt>
            </c:numLit>
          </c:cat>
          <c:val>
            <c:numLit>
              <c:ptCount val="1"/>
              <c:pt idx="0">
                <c:v>1</c:v>
              </c:pt>
            </c:numLit>
          </c:val>
          <c:smooth val="0"/>
        </c:ser>
        <c:marker val="1"/>
        <c:axId val="42060691"/>
        <c:axId val="43001900"/>
      </c:lineChart>
      <c:catAx>
        <c:axId val="42060691"/>
        <c:scaling>
          <c:orientation val="minMax"/>
        </c:scaling>
        <c:axPos val="b"/>
        <c:title>
          <c:tx>
            <c:rich>
              <a:bodyPr vert="horz" rot="0" anchor="ctr"/>
              <a:lstStyle/>
              <a:p>
                <a:pPr algn="ctr">
                  <a:defRPr/>
                </a:pPr>
                <a:r>
                  <a:rPr lang="en-US" cap="none" sz="175" b="0" i="0" u="none" baseline="0"/>
                  <a:t>年月</a:t>
                </a:r>
              </a:p>
            </c:rich>
          </c:tx>
          <c:layout/>
          <c:overlay val="0"/>
          <c:spPr>
            <a:noFill/>
            <a:ln>
              <a:noFill/>
            </a:ln>
          </c:spPr>
        </c:title>
        <c:delete val="0"/>
        <c:numFmt formatCode="General" sourceLinked="1"/>
        <c:majorTickMark val="in"/>
        <c:minorTickMark val="none"/>
        <c:tickLblPos val="nextTo"/>
        <c:txPr>
          <a:bodyPr/>
          <a:lstStyle/>
          <a:p>
            <a:pPr>
              <a:defRPr lang="en-US" cap="none" sz="125" b="0" i="0" u="none" baseline="0"/>
            </a:pPr>
          </a:p>
        </c:txPr>
        <c:crossAx val="43001900"/>
        <c:crosses val="autoZero"/>
        <c:auto val="1"/>
        <c:lblOffset val="100"/>
        <c:noMultiLvlLbl val="0"/>
      </c:catAx>
      <c:valAx>
        <c:axId val="43001900"/>
        <c:scaling>
          <c:orientation val="minMax"/>
        </c:scaling>
        <c:axPos val="l"/>
        <c:title>
          <c:tx>
            <c:rich>
              <a:bodyPr vert="horz" rot="0" anchor="ctr"/>
              <a:lstStyle/>
              <a:p>
                <a:pPr algn="ctr">
                  <a:defRPr/>
                </a:pPr>
                <a:r>
                  <a:rPr lang="en-US" cap="none" sz="175" b="0" i="0" u="none" baseline="0"/>
                  <a:t>時間</a:t>
                </a:r>
              </a:p>
            </c:rich>
          </c:tx>
          <c:layout/>
          <c:overlay val="0"/>
          <c:spPr>
            <a:noFill/>
            <a:ln>
              <a:noFill/>
            </a:ln>
          </c:spPr>
        </c:title>
        <c:majorGridlines/>
        <c:delete val="0"/>
        <c:numFmt formatCode="General" sourceLinked="1"/>
        <c:majorTickMark val="in"/>
        <c:minorTickMark val="none"/>
        <c:tickLblPos val="nextTo"/>
        <c:txPr>
          <a:bodyPr/>
          <a:lstStyle/>
          <a:p>
            <a:pPr>
              <a:defRPr lang="en-US" cap="none" sz="175" b="0" i="0" u="none" baseline="0"/>
            </a:pPr>
          </a:p>
        </c:txPr>
        <c:crossAx val="42060691"/>
        <c:crossesAt val="1"/>
        <c:crossBetween val="midCat"/>
        <c:dispUnits/>
      </c:valAx>
      <c:spPr>
        <a:noFill/>
        <a:ln w="12700">
          <a:solidFill>
            <a:srgbClr val="808080"/>
          </a:solidFill>
        </a:ln>
      </c:spPr>
    </c:plotArea>
    <c:legend>
      <c:legendPos val="r"/>
      <c:layout/>
      <c:overlay val="0"/>
      <c:txPr>
        <a:bodyPr vert="horz" rot="0"/>
        <a:lstStyle/>
        <a:p>
          <a:pPr>
            <a:defRPr lang="en-US" cap="none" sz="175" b="0" i="0" u="none" baseline="0"/>
          </a:pPr>
        </a:p>
      </c:txPr>
    </c:legend>
    <c:plotVisOnly val="1"/>
    <c:dispBlanksAs val="gap"/>
    <c:showDLblsOverMax val="0"/>
  </c:chart>
  <c:txPr>
    <a:bodyPr vert="horz" rot="0"/>
    <a:lstStyle/>
    <a:p>
      <a:pPr>
        <a:defRPr lang="en-US" cap="none" sz="4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40</xdr:row>
      <xdr:rowOff>19050</xdr:rowOff>
    </xdr:from>
    <xdr:to>
      <xdr:col>10</xdr:col>
      <xdr:colOff>342900</xdr:colOff>
      <xdr:row>50</xdr:row>
      <xdr:rowOff>171450</xdr:rowOff>
    </xdr:to>
    <xdr:sp>
      <xdr:nvSpPr>
        <xdr:cNvPr id="1" name="AutoShape 124"/>
        <xdr:cNvSpPr>
          <a:spLocks/>
        </xdr:cNvSpPr>
      </xdr:nvSpPr>
      <xdr:spPr>
        <a:xfrm>
          <a:off x="781050" y="7743825"/>
          <a:ext cx="7058025" cy="1714500"/>
        </a:xfrm>
        <a:prstGeom prst="flowChartAlternateProcess">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latin typeface="ＭＳ 明朝"/>
              <a:ea typeface="ＭＳ 明朝"/>
              <a:cs typeface="ＭＳ 明朝"/>
            </a:rPr>
            <a:t>　　　　　　　　　　</a:t>
          </a:r>
          <a:r>
            <a:rPr lang="en-US" cap="none" sz="1100" b="0" i="0" u="none" baseline="0"/>
            <a:t>毎月勤労統計調査とは？（通称：毎勤）</a:t>
          </a:r>
          <a:r>
            <a:rPr lang="en-US" cap="none" sz="1100" b="0" i="0" u="none" baseline="0">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t>－毎勤はいろいろ役立っています－</a:t>
          </a:r>
          <a:r>
            <a:rPr lang="en-US" cap="none" sz="1100" b="0" i="0" u="none" baseline="0">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562100"/>
          <a:ext cx="1666875" cy="971550"/>
        </a:xfrm>
        <a:prstGeom prst="rect">
          <a:avLst/>
        </a:prstGeom>
        <a:noFill/>
        <a:ln w="9525" cmpd="sng">
          <a:noFill/>
        </a:ln>
      </xdr:spPr>
    </xdr:pic>
    <xdr:clientData/>
  </xdr:twoCellAnchor>
  <xdr:twoCellAnchor editAs="oneCell">
    <xdr:from>
      <xdr:col>1</xdr:col>
      <xdr:colOff>0</xdr:colOff>
      <xdr:row>11</xdr:row>
      <xdr:rowOff>0</xdr:rowOff>
    </xdr:from>
    <xdr:to>
      <xdr:col>10</xdr:col>
      <xdr:colOff>266700</xdr:colOff>
      <xdr:row>35</xdr:row>
      <xdr:rowOff>123825</xdr:rowOff>
    </xdr:to>
    <xdr:pic>
      <xdr:nvPicPr>
        <xdr:cNvPr id="3" name="Picture 193"/>
        <xdr:cNvPicPr preferRelativeResize="1">
          <a:picLocks noChangeAspect="1"/>
        </xdr:cNvPicPr>
      </xdr:nvPicPr>
      <xdr:blipFill>
        <a:blip r:embed="rId2"/>
        <a:stretch>
          <a:fillRect/>
        </a:stretch>
      </xdr:blipFill>
      <xdr:spPr>
        <a:xfrm>
          <a:off x="247650" y="2647950"/>
          <a:ext cx="7515225" cy="430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2324100</xdr:colOff>
      <xdr:row>0</xdr:row>
      <xdr:rowOff>95250</xdr:rowOff>
    </xdr:from>
    <xdr:to>
      <xdr:col>5</xdr:col>
      <xdr:colOff>3105150</xdr:colOff>
      <xdr:row>1</xdr:row>
      <xdr:rowOff>38100</xdr:rowOff>
    </xdr:to>
    <xdr:sp>
      <xdr:nvSpPr>
        <xdr:cNvPr id="1" name="Rectangle 2"/>
        <xdr:cNvSpPr>
          <a:spLocks/>
        </xdr:cNvSpPr>
      </xdr:nvSpPr>
      <xdr:spPr>
        <a:xfrm>
          <a:off x="8582025" y="95250"/>
          <a:ext cx="790575" cy="219075"/>
        </a:xfrm>
        <a:prstGeom prst="rect">
          <a:avLst/>
        </a:prstGeom>
        <a:noFill/>
        <a:ln w="9525" cmpd="sng">
          <a:noFill/>
        </a:ln>
      </xdr:spPr>
      <xdr:txBody>
        <a:bodyPr vertOverflow="clip" wrap="square"/>
        <a:p>
          <a:pPr algn="l">
            <a:defRPr/>
          </a:pPr>
          <a:r>
            <a:rPr lang="en-US" cap="none" sz="1100" b="0" i="0" u="none" baseline="0">
              <a:latin typeface="ＭＳ 明朝"/>
              <a:ea typeface="ＭＳ 明朝"/>
              <a:cs typeface="ＭＳ 明朝"/>
            </a:rPr>
            <a:t>(別紙）
別紙)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38850"/>
          <a:ext cx="2905125" cy="1638300"/>
        </a:xfrm>
        <a:prstGeom prst="rect">
          <a:avLst/>
        </a:prstGeom>
        <a:solidFill>
          <a:srgbClr val="FFFFFF"/>
        </a:solidFill>
        <a:ln w="9525" cmpd="sng">
          <a:noFill/>
        </a:ln>
      </xdr:spPr>
    </xdr:pic>
    <xdr:clientData/>
  </xdr:twoCellAnchor>
  <xdr:twoCellAnchor>
    <xdr:from>
      <xdr:col>1</xdr:col>
      <xdr:colOff>466725</xdr:colOff>
      <xdr:row>30</xdr:row>
      <xdr:rowOff>19050</xdr:rowOff>
    </xdr:from>
    <xdr:to>
      <xdr:col>9</xdr:col>
      <xdr:colOff>447675</xdr:colOff>
      <xdr:row>37</xdr:row>
      <xdr:rowOff>28575</xdr:rowOff>
    </xdr:to>
    <xdr:sp>
      <xdr:nvSpPr>
        <xdr:cNvPr id="2" name="TextBox 4"/>
        <xdr:cNvSpPr txBox="1">
          <a:spLocks noChangeArrowheads="1"/>
        </xdr:cNvSpPr>
      </xdr:nvSpPr>
      <xdr:spPr>
        <a:xfrm>
          <a:off x="866775" y="7839075"/>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twoCellAnchor>
    <xdr:from>
      <xdr:col>2</xdr:col>
      <xdr:colOff>38100</xdr:colOff>
      <xdr:row>3</xdr:row>
      <xdr:rowOff>266700</xdr:rowOff>
    </xdr:from>
    <xdr:to>
      <xdr:col>5</xdr:col>
      <xdr:colOff>847725</xdr:colOff>
      <xdr:row>5</xdr:row>
      <xdr:rowOff>152400</xdr:rowOff>
    </xdr:to>
    <xdr:grpSp>
      <xdr:nvGrpSpPr>
        <xdr:cNvPr id="3" name="Group 37"/>
        <xdr:cNvGrpSpPr>
          <a:grpSpLocks/>
        </xdr:cNvGrpSpPr>
      </xdr:nvGrpSpPr>
      <xdr:grpSpPr>
        <a:xfrm>
          <a:off x="1066800" y="1181100"/>
          <a:ext cx="3533775" cy="495300"/>
          <a:chOff x="214" y="1050"/>
          <a:chExt cx="297" cy="48"/>
        </a:xfrm>
        <a:solidFill>
          <a:srgbClr val="FFFFFF"/>
        </a:solidFill>
      </xdr:grpSpPr>
      <xdr:sp>
        <xdr:nvSpPr>
          <xdr:cNvPr id="4" name="正方形/長方形 5"/>
          <xdr:cNvSpPr>
            <a:spLocks/>
          </xdr:cNvSpPr>
        </xdr:nvSpPr>
        <xdr:spPr>
          <a:xfrm>
            <a:off x="214" y="1050"/>
            <a:ext cx="209" cy="31"/>
          </a:xfrm>
          <a:prstGeom prst="rect">
            <a:avLst/>
          </a:prstGeom>
          <a:solidFill>
            <a:srgbClr val="FFFFFF"/>
          </a:solidFill>
          <a:ln w="25400" cmpd="sng">
            <a:solidFill>
              <a:srgbClr val="7F7F7F"/>
            </a:solidFill>
            <a:headEnd type="none"/>
            <a:tailEnd type="none"/>
          </a:ln>
        </xdr:spPr>
        <xdr:txBody>
          <a:bodyPr vertOverflow="clip" wrap="square" lIns="91440" tIns="45720" rIns="91440" bIns="45720"/>
          <a:p>
            <a:pPr algn="l">
              <a:defRPr/>
            </a:pPr>
            <a:r>
              <a:rPr lang="en-US" cap="none" sz="1400" b="0" i="0" u="none" baseline="0">
                <a:solidFill>
                  <a:srgbClr val="000000"/>
                </a:solidFill>
              </a:rPr>
              <a:t>しずおか　統計
</a:t>
            </a:r>
          </a:p>
        </xdr:txBody>
      </xdr:sp>
      <xdr:sp>
        <xdr:nvSpPr>
          <xdr:cNvPr id="5" name="角丸四角形 6"/>
          <xdr:cNvSpPr>
            <a:spLocks/>
          </xdr:cNvSpPr>
        </xdr:nvSpPr>
        <xdr:spPr>
          <a:xfrm>
            <a:off x="430" y="1051"/>
            <a:ext cx="66" cy="32"/>
          </a:xfrm>
          <a:prstGeom prst="roundRect">
            <a:avLst/>
          </a:prstGeom>
          <a:solidFill>
            <a:srgbClr val="808080"/>
          </a:solidFill>
          <a:ln w="25400" cmpd="sng">
            <a:solidFill>
              <a:srgbClr val="808080"/>
            </a:solidFill>
            <a:headEnd type="none"/>
            <a:tailEnd type="none"/>
          </a:ln>
        </xdr:spPr>
        <xdr:txBody>
          <a:bodyPr vertOverflow="clip" wrap="square" lIns="91440" tIns="45720" rIns="91440" bIns="45720"/>
          <a:p>
            <a:pPr algn="l">
              <a:defRPr/>
            </a:pPr>
            <a:r>
              <a:rPr lang="en-US" cap="none" sz="1400" b="0" i="0" u="none" baseline="0">
                <a:solidFill>
                  <a:srgbClr val="FFFFFF"/>
                </a:solidFill>
              </a:rPr>
              <a:t>検索
</a:t>
            </a:r>
          </a:p>
        </xdr:txBody>
      </xdr:sp>
      <xdr:sp>
        <xdr:nvSpPr>
          <xdr:cNvPr id="6" name="左矢印 7"/>
          <xdr:cNvSpPr>
            <a:spLocks/>
          </xdr:cNvSpPr>
        </xdr:nvSpPr>
        <xdr:spPr>
          <a:xfrm rot="2648693">
            <a:off x="484" y="1064"/>
            <a:ext cx="27" cy="34"/>
          </a:xfrm>
          <a:prstGeom prst="leftArrow">
            <a:avLst>
              <a:gd name="adj" fmla="val 0"/>
            </a:avLst>
          </a:prstGeom>
          <a:solidFill>
            <a:srgbClr val="333333"/>
          </a:solidFill>
          <a:ln w="25400" cmpd="sng">
            <a:solidFill>
              <a:srgbClr val="FFFFFF"/>
            </a:solidFill>
            <a:headEnd type="none"/>
            <a:tailEnd type="none"/>
          </a:ln>
        </xdr:spPr>
        <xdr:txBody>
          <a:bodyPr vertOverflow="clip" wrap="square" lIns="91440" tIns="45720" rIns="91440" bIns="45720"/>
          <a:p>
            <a:pPr algn="l">
              <a:defRPr/>
            </a:pPr>
            <a:r>
              <a:rPr lang="en-US" cap="none" sz="1800" b="0" i="0" u="none" baseline="0">
                <a:solidFill>
                  <a:srgbClr val="000000"/>
                </a:solidFil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vert="vert"/>
        <a:p>
          <a:pPr algn="l">
            <a:defRPr/>
          </a:pPr>
          <a:r>
            <a:rPr lang="en-US" cap="none" sz="1000" b="0" i="0" u="none" baseline="0"/>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73</xdr:row>
      <xdr:rowOff>28575</xdr:rowOff>
    </xdr:from>
    <xdr:to>
      <xdr:col>0</xdr:col>
      <xdr:colOff>533400</xdr:colOff>
      <xdr:row>78</xdr:row>
      <xdr:rowOff>76200</xdr:rowOff>
    </xdr:to>
    <xdr:sp>
      <xdr:nvSpPr>
        <xdr:cNvPr id="1" name="TextBox 1"/>
        <xdr:cNvSpPr txBox="1">
          <a:spLocks noChangeArrowheads="1"/>
        </xdr:cNvSpPr>
      </xdr:nvSpPr>
      <xdr:spPr>
        <a:xfrm>
          <a:off x="47625" y="15659100"/>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-15-</a:t>
          </a:r>
        </a:p>
      </xdr:txBody>
    </xdr:sp>
    <xdr:clientData/>
  </xdr:twoCellAnchor>
  <xdr:twoCellAnchor>
    <xdr:from>
      <xdr:col>0</xdr:col>
      <xdr:colOff>9525</xdr:colOff>
      <xdr:row>24</xdr:row>
      <xdr:rowOff>114300</xdr:rowOff>
    </xdr:from>
    <xdr:to>
      <xdr:col>0</xdr:col>
      <xdr:colOff>495300</xdr:colOff>
      <xdr:row>29</xdr:row>
      <xdr:rowOff>152400</xdr:rowOff>
    </xdr:to>
    <xdr:sp>
      <xdr:nvSpPr>
        <xdr:cNvPr id="2" name="TextBox 2"/>
        <xdr:cNvSpPr txBox="1">
          <a:spLocks noChangeArrowheads="1"/>
        </xdr:cNvSpPr>
      </xdr:nvSpPr>
      <xdr:spPr>
        <a:xfrm>
          <a:off x="9525" y="5372100"/>
          <a:ext cx="485775" cy="1085850"/>
        </a:xfrm>
        <a:prstGeom prst="rect">
          <a:avLst/>
        </a:prstGeom>
        <a:solidFill>
          <a:srgbClr val="FFFFFF"/>
        </a:solidFill>
        <a:ln w="9525" cmpd="sng">
          <a:noFill/>
        </a:ln>
      </xdr:spPr>
      <xdr:txBody>
        <a:bodyPr vertOverflow="clip" wrap="square"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23</xdr:row>
      <xdr:rowOff>85725</xdr:rowOff>
    </xdr:from>
    <xdr:to>
      <xdr:col>0</xdr:col>
      <xdr:colOff>523875</xdr:colOff>
      <xdr:row>28</xdr:row>
      <xdr:rowOff>133350</xdr:rowOff>
    </xdr:to>
    <xdr:sp>
      <xdr:nvSpPr>
        <xdr:cNvPr id="3" name="TextBox 3"/>
        <xdr:cNvSpPr txBox="1">
          <a:spLocks noChangeArrowheads="1"/>
        </xdr:cNvSpPr>
      </xdr:nvSpPr>
      <xdr:spPr>
        <a:xfrm>
          <a:off x="38100" y="5133975"/>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74</xdr:row>
      <xdr:rowOff>28575</xdr:rowOff>
    </xdr:from>
    <xdr:to>
      <xdr:col>0</xdr:col>
      <xdr:colOff>571500</xdr:colOff>
      <xdr:row>79</xdr:row>
      <xdr:rowOff>76200</xdr:rowOff>
    </xdr:to>
    <xdr:sp>
      <xdr:nvSpPr>
        <xdr:cNvPr id="1" name="TextBox 1"/>
        <xdr:cNvSpPr txBox="1">
          <a:spLocks noChangeArrowheads="1"/>
        </xdr:cNvSpPr>
      </xdr:nvSpPr>
      <xdr:spPr>
        <a:xfrm>
          <a:off x="85725" y="15668625"/>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-17-</a:t>
          </a:r>
        </a:p>
      </xdr:txBody>
    </xdr:sp>
    <xdr:clientData/>
  </xdr:twoCellAnchor>
  <xdr:twoCellAnchor>
    <xdr:from>
      <xdr:col>0</xdr:col>
      <xdr:colOff>57150</xdr:colOff>
      <xdr:row>23</xdr:row>
      <xdr:rowOff>38100</xdr:rowOff>
    </xdr:from>
    <xdr:to>
      <xdr:col>0</xdr:col>
      <xdr:colOff>542925</xdr:colOff>
      <xdr:row>28</xdr:row>
      <xdr:rowOff>85725</xdr:rowOff>
    </xdr:to>
    <xdr:sp>
      <xdr:nvSpPr>
        <xdr:cNvPr id="2" name="TextBox 2"/>
        <xdr:cNvSpPr txBox="1">
          <a:spLocks noChangeArrowheads="1"/>
        </xdr:cNvSpPr>
      </xdr:nvSpPr>
      <xdr:spPr>
        <a:xfrm>
          <a:off x="57150" y="4924425"/>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74</xdr:row>
      <xdr:rowOff>133350</xdr:rowOff>
    </xdr:from>
    <xdr:to>
      <xdr:col>0</xdr:col>
      <xdr:colOff>581025</xdr:colOff>
      <xdr:row>79</xdr:row>
      <xdr:rowOff>171450</xdr:rowOff>
    </xdr:to>
    <xdr:sp>
      <xdr:nvSpPr>
        <xdr:cNvPr id="1" name="TextBox 1"/>
        <xdr:cNvSpPr txBox="1">
          <a:spLocks noChangeArrowheads="1"/>
        </xdr:cNvSpPr>
      </xdr:nvSpPr>
      <xdr:spPr>
        <a:xfrm>
          <a:off x="95250" y="15678150"/>
          <a:ext cx="485775" cy="1085850"/>
        </a:xfrm>
        <a:prstGeom prst="rect">
          <a:avLst/>
        </a:prstGeom>
        <a:solidFill>
          <a:srgbClr val="FFFFFF"/>
        </a:solidFill>
        <a:ln w="9525" cmpd="sng">
          <a:noFill/>
        </a:ln>
      </xdr:spPr>
      <xdr:txBody>
        <a:bodyPr vertOverflow="clip" wrap="square" anchor="ctr" vert="vert"/>
        <a:p>
          <a:pPr algn="ctr">
            <a:defRPr/>
          </a:pPr>
          <a:r>
            <a:rPr lang="en-US" cap="none" sz="1400" b="0" i="0" u="none" baseline="0"/>
            <a:t>-19-</a:t>
          </a:r>
        </a:p>
      </xdr:txBody>
    </xdr:sp>
    <xdr:clientData/>
  </xdr:twoCellAnchor>
  <xdr:twoCellAnchor>
    <xdr:from>
      <xdr:col>0</xdr:col>
      <xdr:colOff>9525</xdr:colOff>
      <xdr:row>23</xdr:row>
      <xdr:rowOff>76200</xdr:rowOff>
    </xdr:from>
    <xdr:to>
      <xdr:col>0</xdr:col>
      <xdr:colOff>495300</xdr:colOff>
      <xdr:row>28</xdr:row>
      <xdr:rowOff>123825</xdr:rowOff>
    </xdr:to>
    <xdr:sp>
      <xdr:nvSpPr>
        <xdr:cNvPr id="2" name="TextBox 2"/>
        <xdr:cNvSpPr txBox="1">
          <a:spLocks noChangeArrowheads="1"/>
        </xdr:cNvSpPr>
      </xdr:nvSpPr>
      <xdr:spPr>
        <a:xfrm>
          <a:off x="9525" y="4933950"/>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190500</xdr:rowOff>
    </xdr:from>
    <xdr:to>
      <xdr:col>5</xdr:col>
      <xdr:colOff>0</xdr:colOff>
      <xdr:row>13</xdr:row>
      <xdr:rowOff>152400</xdr:rowOff>
    </xdr:to>
    <xdr:sp>
      <xdr:nvSpPr>
        <xdr:cNvPr id="1" name="Line 1"/>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11</xdr:row>
      <xdr:rowOff>190500</xdr:rowOff>
    </xdr:from>
    <xdr:to>
      <xdr:col>5</xdr:col>
      <xdr:colOff>0</xdr:colOff>
      <xdr:row>13</xdr:row>
      <xdr:rowOff>152400</xdr:rowOff>
    </xdr:to>
    <xdr:sp>
      <xdr:nvSpPr>
        <xdr:cNvPr id="2" name="Line 2"/>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graphicFrame>
      <xdr:nvGraphicFramePr>
        <xdr:cNvPr id="1" name="Chart 19"/>
        <xdr:cNvGraphicFramePr/>
      </xdr:nvGraphicFramePr>
      <xdr:xfrm>
        <a:off x="15811500" y="0"/>
        <a:ext cx="0" cy="0"/>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0</xdr:row>
      <xdr:rowOff>0</xdr:rowOff>
    </xdr:from>
    <xdr:to>
      <xdr:col>21</xdr:col>
      <xdr:colOff>666750</xdr:colOff>
      <xdr:row>0</xdr:row>
      <xdr:rowOff>0</xdr:rowOff>
    </xdr:to>
    <xdr:graphicFrame>
      <xdr:nvGraphicFramePr>
        <xdr:cNvPr id="2" name="Chart 20"/>
        <xdr:cNvGraphicFramePr/>
      </xdr:nvGraphicFramePr>
      <xdr:xfrm>
        <a:off x="15811500" y="0"/>
        <a:ext cx="666750" cy="0"/>
      </xdr:xfrm>
      <a:graphic>
        <a:graphicData uri="http://schemas.openxmlformats.org/drawingml/2006/chart">
          <c:chart xmlns:c="http://schemas.openxmlformats.org/drawingml/2006/chart" r:id="rId2"/>
        </a:graphicData>
      </a:graphic>
    </xdr:graphicFrame>
    <xdr:clientData/>
  </xdr:twoCellAnchor>
  <xdr:oneCellAnchor>
    <xdr:from>
      <xdr:col>21</xdr:col>
      <xdr:colOff>0</xdr:colOff>
      <xdr:row>22</xdr:row>
      <xdr:rowOff>0</xdr:rowOff>
    </xdr:from>
    <xdr:ext cx="104775" cy="209550"/>
    <xdr:sp>
      <xdr:nvSpPr>
        <xdr:cNvPr id="3" name="TextBox 21"/>
        <xdr:cNvSpPr txBox="1">
          <a:spLocks noChangeArrowheads="1"/>
        </xdr:cNvSpPr>
      </xdr:nvSpPr>
      <xdr:spPr>
        <a:xfrm>
          <a:off x="15811500" y="41148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21</xdr:col>
      <xdr:colOff>0</xdr:colOff>
      <xdr:row>13</xdr:row>
      <xdr:rowOff>161925</xdr:rowOff>
    </xdr:from>
    <xdr:to>
      <xdr:col>21</xdr:col>
      <xdr:colOff>0</xdr:colOff>
      <xdr:row>14</xdr:row>
      <xdr:rowOff>123825</xdr:rowOff>
    </xdr:to>
    <xdr:sp>
      <xdr:nvSpPr>
        <xdr:cNvPr id="4" name="TextBox 22"/>
        <xdr:cNvSpPr txBox="1">
          <a:spLocks noChangeArrowheads="1"/>
        </xdr:cNvSpPr>
      </xdr:nvSpPr>
      <xdr:spPr>
        <a:xfrm>
          <a:off x="15811500" y="2676525"/>
          <a:ext cx="0" cy="161925"/>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22</xdr:col>
      <xdr:colOff>228600</xdr:colOff>
      <xdr:row>36</xdr:row>
      <xdr:rowOff>28575</xdr:rowOff>
    </xdr:from>
    <xdr:ext cx="104775" cy="209550"/>
    <xdr:sp>
      <xdr:nvSpPr>
        <xdr:cNvPr id="5" name="TextBox 23"/>
        <xdr:cNvSpPr txBox="1">
          <a:spLocks noChangeArrowheads="1"/>
        </xdr:cNvSpPr>
      </xdr:nvSpPr>
      <xdr:spPr>
        <a:xfrm>
          <a:off x="16897350" y="69151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25</xdr:col>
      <xdr:colOff>523875</xdr:colOff>
      <xdr:row>29</xdr:row>
      <xdr:rowOff>66675</xdr:rowOff>
    </xdr:from>
    <xdr:to>
      <xdr:col>25</xdr:col>
      <xdr:colOff>847725</xdr:colOff>
      <xdr:row>30</xdr:row>
      <xdr:rowOff>28575</xdr:rowOff>
    </xdr:to>
    <xdr:sp>
      <xdr:nvSpPr>
        <xdr:cNvPr id="6" name="TextBox 24"/>
        <xdr:cNvSpPr txBox="1">
          <a:spLocks noChangeArrowheads="1"/>
        </xdr:cNvSpPr>
      </xdr:nvSpPr>
      <xdr:spPr>
        <a:xfrm>
          <a:off x="19964400" y="5505450"/>
          <a:ext cx="323850" cy="161925"/>
        </a:xfrm>
        <a:prstGeom prst="rect">
          <a:avLst/>
        </a:prstGeom>
        <a:noFill/>
        <a:ln w="9525" cmpd="sng">
          <a:noFill/>
        </a:ln>
      </xdr:spPr>
      <xdr:txBody>
        <a:bodyPr vertOverflow="clip" wrap="square"/>
        <a:p>
          <a:pPr algn="l">
            <a:defRPr/>
          </a:pPr>
          <a:r>
            <a:rPr lang="en-US" cap="none" sz="800" b="0" i="0" u="none" baseline="0"/>
            <a:t>
0.6</a:t>
          </a:r>
        </a:p>
      </xdr:txBody>
    </xdr:sp>
    <xdr:clientData/>
  </xdr:twoCellAnchor>
  <xdr:twoCellAnchor>
    <xdr:from>
      <xdr:col>21</xdr:col>
      <xdr:colOff>0</xdr:colOff>
      <xdr:row>23</xdr:row>
      <xdr:rowOff>0</xdr:rowOff>
    </xdr:from>
    <xdr:to>
      <xdr:col>21</xdr:col>
      <xdr:colOff>0</xdr:colOff>
      <xdr:row>23</xdr:row>
      <xdr:rowOff>0</xdr:rowOff>
    </xdr:to>
    <xdr:sp>
      <xdr:nvSpPr>
        <xdr:cNvPr id="7" name="TextBox 27"/>
        <xdr:cNvSpPr txBox="1">
          <a:spLocks noChangeArrowheads="1"/>
        </xdr:cNvSpPr>
      </xdr:nvSpPr>
      <xdr:spPr>
        <a:xfrm>
          <a:off x="15811500" y="4314825"/>
          <a:ext cx="0" cy="0"/>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21</xdr:col>
      <xdr:colOff>0</xdr:colOff>
      <xdr:row>29</xdr:row>
      <xdr:rowOff>0</xdr:rowOff>
    </xdr:from>
    <xdr:ext cx="104775" cy="209550"/>
    <xdr:sp>
      <xdr:nvSpPr>
        <xdr:cNvPr id="8" name="TextBox 28"/>
        <xdr:cNvSpPr txBox="1">
          <a:spLocks noChangeArrowheads="1"/>
        </xdr:cNvSpPr>
      </xdr:nvSpPr>
      <xdr:spPr>
        <a:xfrm>
          <a:off x="15811500" y="54387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21</xdr:col>
      <xdr:colOff>0</xdr:colOff>
      <xdr:row>24</xdr:row>
      <xdr:rowOff>0</xdr:rowOff>
    </xdr:from>
    <xdr:to>
      <xdr:col>21</xdr:col>
      <xdr:colOff>0</xdr:colOff>
      <xdr:row>24</xdr:row>
      <xdr:rowOff>0</xdr:rowOff>
    </xdr:to>
    <xdr:sp>
      <xdr:nvSpPr>
        <xdr:cNvPr id="9" name="TextBox 29"/>
        <xdr:cNvSpPr txBox="1">
          <a:spLocks noChangeArrowheads="1"/>
        </xdr:cNvSpPr>
      </xdr:nvSpPr>
      <xdr:spPr>
        <a:xfrm>
          <a:off x="15811500" y="4448175"/>
          <a:ext cx="0" cy="0"/>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21</xdr:col>
      <xdr:colOff>0</xdr:colOff>
      <xdr:row>0</xdr:row>
      <xdr:rowOff>0</xdr:rowOff>
    </xdr:from>
    <xdr:ext cx="104775" cy="209550"/>
    <xdr:sp>
      <xdr:nvSpPr>
        <xdr:cNvPr id="10" name="TextBox 30"/>
        <xdr:cNvSpPr txBox="1">
          <a:spLocks noChangeArrowheads="1"/>
        </xdr:cNvSpPr>
      </xdr:nvSpPr>
      <xdr:spPr>
        <a:xfrm>
          <a:off x="15811500" y="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19</xdr:row>
      <xdr:rowOff>66675</xdr:rowOff>
    </xdr:from>
    <xdr:ext cx="104775" cy="209550"/>
    <xdr:sp>
      <xdr:nvSpPr>
        <xdr:cNvPr id="11" name="TextBox 31"/>
        <xdr:cNvSpPr txBox="1">
          <a:spLocks noChangeArrowheads="1"/>
        </xdr:cNvSpPr>
      </xdr:nvSpPr>
      <xdr:spPr>
        <a:xfrm>
          <a:off x="15811500" y="36480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21</xdr:col>
      <xdr:colOff>0</xdr:colOff>
      <xdr:row>13</xdr:row>
      <xdr:rowOff>161925</xdr:rowOff>
    </xdr:from>
    <xdr:to>
      <xdr:col>21</xdr:col>
      <xdr:colOff>0</xdr:colOff>
      <xdr:row>14</xdr:row>
      <xdr:rowOff>123825</xdr:rowOff>
    </xdr:to>
    <xdr:sp>
      <xdr:nvSpPr>
        <xdr:cNvPr id="12" name="TextBox 32"/>
        <xdr:cNvSpPr txBox="1">
          <a:spLocks noChangeArrowheads="1"/>
        </xdr:cNvSpPr>
      </xdr:nvSpPr>
      <xdr:spPr>
        <a:xfrm>
          <a:off x="15811500" y="2676525"/>
          <a:ext cx="0" cy="161925"/>
        </a:xfrm>
        <a:prstGeom prst="rect">
          <a:avLst/>
        </a:prstGeom>
        <a:noFill/>
        <a:ln w="9525" cmpd="sng">
          <a:noFill/>
        </a:ln>
      </xdr:spPr>
      <xdr:txBody>
        <a:bodyPr vertOverflow="clip" wrap="square"/>
        <a:p>
          <a:pPr algn="l">
            <a:defRPr/>
          </a:pPr>
          <a:r>
            <a:rPr lang="en-US" cap="none" sz="600" b="0" i="0" u="none" baseline="0"/>
            <a:t>  </a:t>
          </a:r>
        </a:p>
      </xdr:txBody>
    </xdr:sp>
    <xdr:clientData/>
  </xdr:twoCellAnchor>
  <xdr:twoCellAnchor>
    <xdr:from>
      <xdr:col>25</xdr:col>
      <xdr:colOff>523875</xdr:colOff>
      <xdr:row>22</xdr:row>
      <xdr:rowOff>66675</xdr:rowOff>
    </xdr:from>
    <xdr:to>
      <xdr:col>25</xdr:col>
      <xdr:colOff>847725</xdr:colOff>
      <xdr:row>23</xdr:row>
      <xdr:rowOff>28575</xdr:rowOff>
    </xdr:to>
    <xdr:sp>
      <xdr:nvSpPr>
        <xdr:cNvPr id="13" name="TextBox 34"/>
        <xdr:cNvSpPr txBox="1">
          <a:spLocks noChangeArrowheads="1"/>
        </xdr:cNvSpPr>
      </xdr:nvSpPr>
      <xdr:spPr>
        <a:xfrm>
          <a:off x="19964400" y="4181475"/>
          <a:ext cx="323850" cy="161925"/>
        </a:xfrm>
        <a:prstGeom prst="rect">
          <a:avLst/>
        </a:prstGeom>
        <a:noFill/>
        <a:ln w="9525" cmpd="sng">
          <a:noFill/>
        </a:ln>
      </xdr:spPr>
      <xdr:txBody>
        <a:bodyPr vertOverflow="clip" wrap="square"/>
        <a:p>
          <a:pPr algn="l">
            <a:defRPr/>
          </a:pPr>
          <a:r>
            <a:rPr lang="en-US" cap="none" sz="800" b="0" i="0" u="none" baseline="0"/>
            <a:t>
0.6</a:t>
          </a:r>
        </a:p>
      </xdr:txBody>
    </xdr:sp>
    <xdr:clientData/>
  </xdr:twoCellAnchor>
  <xdr:twoCellAnchor>
    <xdr:from>
      <xdr:col>21</xdr:col>
      <xdr:colOff>0</xdr:colOff>
      <xdr:row>14</xdr:row>
      <xdr:rowOff>161925</xdr:rowOff>
    </xdr:from>
    <xdr:to>
      <xdr:col>21</xdr:col>
      <xdr:colOff>0</xdr:colOff>
      <xdr:row>15</xdr:row>
      <xdr:rowOff>123825</xdr:rowOff>
    </xdr:to>
    <xdr:sp>
      <xdr:nvSpPr>
        <xdr:cNvPr id="14" name="TextBox 39"/>
        <xdr:cNvSpPr txBox="1">
          <a:spLocks noChangeArrowheads="1"/>
        </xdr:cNvSpPr>
      </xdr:nvSpPr>
      <xdr:spPr>
        <a:xfrm>
          <a:off x="15811500" y="2876550"/>
          <a:ext cx="0" cy="161925"/>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21</xdr:col>
      <xdr:colOff>0</xdr:colOff>
      <xdr:row>20</xdr:row>
      <xdr:rowOff>66675</xdr:rowOff>
    </xdr:from>
    <xdr:ext cx="104775" cy="209550"/>
    <xdr:sp>
      <xdr:nvSpPr>
        <xdr:cNvPr id="15" name="TextBox 40"/>
        <xdr:cNvSpPr txBox="1">
          <a:spLocks noChangeArrowheads="1"/>
        </xdr:cNvSpPr>
      </xdr:nvSpPr>
      <xdr:spPr>
        <a:xfrm>
          <a:off x="15811500" y="38481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8</xdr:row>
      <xdr:rowOff>66675</xdr:rowOff>
    </xdr:from>
    <xdr:ext cx="104775" cy="209550"/>
    <xdr:sp>
      <xdr:nvSpPr>
        <xdr:cNvPr id="16" name="TextBox 52"/>
        <xdr:cNvSpPr txBox="1">
          <a:spLocks noChangeArrowheads="1"/>
        </xdr:cNvSpPr>
      </xdr:nvSpPr>
      <xdr:spPr>
        <a:xfrm>
          <a:off x="15811500" y="164782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9</xdr:row>
      <xdr:rowOff>66675</xdr:rowOff>
    </xdr:from>
    <xdr:ext cx="104775" cy="200025"/>
    <xdr:sp>
      <xdr:nvSpPr>
        <xdr:cNvPr id="17" name="TextBox 53"/>
        <xdr:cNvSpPr txBox="1">
          <a:spLocks noChangeArrowheads="1"/>
        </xdr:cNvSpPr>
      </xdr:nvSpPr>
      <xdr:spPr>
        <a:xfrm>
          <a:off x="15811500" y="1847850"/>
          <a:ext cx="10477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10</xdr:row>
      <xdr:rowOff>66675</xdr:rowOff>
    </xdr:from>
    <xdr:ext cx="104775" cy="209550"/>
    <xdr:sp>
      <xdr:nvSpPr>
        <xdr:cNvPr id="18" name="TextBox 54"/>
        <xdr:cNvSpPr txBox="1">
          <a:spLocks noChangeArrowheads="1"/>
        </xdr:cNvSpPr>
      </xdr:nvSpPr>
      <xdr:spPr>
        <a:xfrm>
          <a:off x="15811500" y="19812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11</xdr:row>
      <xdr:rowOff>66675</xdr:rowOff>
    </xdr:from>
    <xdr:ext cx="104775" cy="209550"/>
    <xdr:sp>
      <xdr:nvSpPr>
        <xdr:cNvPr id="19" name="TextBox 55"/>
        <xdr:cNvSpPr txBox="1">
          <a:spLocks noChangeArrowheads="1"/>
        </xdr:cNvSpPr>
      </xdr:nvSpPr>
      <xdr:spPr>
        <a:xfrm>
          <a:off x="15811500" y="218122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12</xdr:row>
      <xdr:rowOff>66675</xdr:rowOff>
    </xdr:from>
    <xdr:ext cx="104775" cy="209550"/>
    <xdr:sp>
      <xdr:nvSpPr>
        <xdr:cNvPr id="20" name="TextBox 56"/>
        <xdr:cNvSpPr txBox="1">
          <a:spLocks noChangeArrowheads="1"/>
        </xdr:cNvSpPr>
      </xdr:nvSpPr>
      <xdr:spPr>
        <a:xfrm>
          <a:off x="15811500" y="23812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13</xdr:row>
      <xdr:rowOff>66675</xdr:rowOff>
    </xdr:from>
    <xdr:ext cx="104775" cy="209550"/>
    <xdr:sp>
      <xdr:nvSpPr>
        <xdr:cNvPr id="21" name="TextBox 57"/>
        <xdr:cNvSpPr txBox="1">
          <a:spLocks noChangeArrowheads="1"/>
        </xdr:cNvSpPr>
      </xdr:nvSpPr>
      <xdr:spPr>
        <a:xfrm>
          <a:off x="15811500" y="25812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14</xdr:row>
      <xdr:rowOff>66675</xdr:rowOff>
    </xdr:from>
    <xdr:ext cx="104775" cy="209550"/>
    <xdr:sp>
      <xdr:nvSpPr>
        <xdr:cNvPr id="22" name="TextBox 58"/>
        <xdr:cNvSpPr txBox="1">
          <a:spLocks noChangeArrowheads="1"/>
        </xdr:cNvSpPr>
      </xdr:nvSpPr>
      <xdr:spPr>
        <a:xfrm>
          <a:off x="15811500" y="27813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15</xdr:row>
      <xdr:rowOff>66675</xdr:rowOff>
    </xdr:from>
    <xdr:ext cx="104775" cy="200025"/>
    <xdr:sp>
      <xdr:nvSpPr>
        <xdr:cNvPr id="23" name="TextBox 59"/>
        <xdr:cNvSpPr txBox="1">
          <a:spLocks noChangeArrowheads="1"/>
        </xdr:cNvSpPr>
      </xdr:nvSpPr>
      <xdr:spPr>
        <a:xfrm>
          <a:off x="15811500" y="2981325"/>
          <a:ext cx="10477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16</xdr:row>
      <xdr:rowOff>66675</xdr:rowOff>
    </xdr:from>
    <xdr:ext cx="104775" cy="209550"/>
    <xdr:sp>
      <xdr:nvSpPr>
        <xdr:cNvPr id="24" name="TextBox 60"/>
        <xdr:cNvSpPr txBox="1">
          <a:spLocks noChangeArrowheads="1"/>
        </xdr:cNvSpPr>
      </xdr:nvSpPr>
      <xdr:spPr>
        <a:xfrm>
          <a:off x="15811500" y="31146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17</xdr:row>
      <xdr:rowOff>66675</xdr:rowOff>
    </xdr:from>
    <xdr:ext cx="104775" cy="200025"/>
    <xdr:sp>
      <xdr:nvSpPr>
        <xdr:cNvPr id="25" name="TextBox 61"/>
        <xdr:cNvSpPr txBox="1">
          <a:spLocks noChangeArrowheads="1"/>
        </xdr:cNvSpPr>
      </xdr:nvSpPr>
      <xdr:spPr>
        <a:xfrm>
          <a:off x="15811500" y="3314700"/>
          <a:ext cx="10477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18</xdr:row>
      <xdr:rowOff>66675</xdr:rowOff>
    </xdr:from>
    <xdr:ext cx="104775" cy="209550"/>
    <xdr:sp>
      <xdr:nvSpPr>
        <xdr:cNvPr id="26" name="TextBox 62"/>
        <xdr:cNvSpPr txBox="1">
          <a:spLocks noChangeArrowheads="1"/>
        </xdr:cNvSpPr>
      </xdr:nvSpPr>
      <xdr:spPr>
        <a:xfrm>
          <a:off x="15811500" y="34480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19</xdr:row>
      <xdr:rowOff>66675</xdr:rowOff>
    </xdr:from>
    <xdr:ext cx="104775" cy="209550"/>
    <xdr:sp>
      <xdr:nvSpPr>
        <xdr:cNvPr id="27" name="TextBox 63"/>
        <xdr:cNvSpPr txBox="1">
          <a:spLocks noChangeArrowheads="1"/>
        </xdr:cNvSpPr>
      </xdr:nvSpPr>
      <xdr:spPr>
        <a:xfrm>
          <a:off x="15811500" y="36480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3</xdr:row>
      <xdr:rowOff>66675</xdr:rowOff>
    </xdr:from>
    <xdr:ext cx="104775" cy="209550"/>
    <xdr:sp>
      <xdr:nvSpPr>
        <xdr:cNvPr id="28" name="TextBox 64"/>
        <xdr:cNvSpPr txBox="1">
          <a:spLocks noChangeArrowheads="1"/>
        </xdr:cNvSpPr>
      </xdr:nvSpPr>
      <xdr:spPr>
        <a:xfrm>
          <a:off x="15811500" y="6762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4</xdr:row>
      <xdr:rowOff>66675</xdr:rowOff>
    </xdr:from>
    <xdr:ext cx="104775" cy="209550"/>
    <xdr:sp>
      <xdr:nvSpPr>
        <xdr:cNvPr id="29" name="TextBox 65"/>
        <xdr:cNvSpPr txBox="1">
          <a:spLocks noChangeArrowheads="1"/>
        </xdr:cNvSpPr>
      </xdr:nvSpPr>
      <xdr:spPr>
        <a:xfrm>
          <a:off x="15811500" y="895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4</xdr:row>
      <xdr:rowOff>66675</xdr:rowOff>
    </xdr:from>
    <xdr:ext cx="104775" cy="209550"/>
    <xdr:sp>
      <xdr:nvSpPr>
        <xdr:cNvPr id="30" name="TextBox 66"/>
        <xdr:cNvSpPr txBox="1">
          <a:spLocks noChangeArrowheads="1"/>
        </xdr:cNvSpPr>
      </xdr:nvSpPr>
      <xdr:spPr>
        <a:xfrm>
          <a:off x="15811500" y="895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5</xdr:row>
      <xdr:rowOff>66675</xdr:rowOff>
    </xdr:from>
    <xdr:ext cx="104775" cy="209550"/>
    <xdr:sp>
      <xdr:nvSpPr>
        <xdr:cNvPr id="31" name="TextBox 67"/>
        <xdr:cNvSpPr txBox="1">
          <a:spLocks noChangeArrowheads="1"/>
        </xdr:cNvSpPr>
      </xdr:nvSpPr>
      <xdr:spPr>
        <a:xfrm>
          <a:off x="15811500" y="10668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5</xdr:row>
      <xdr:rowOff>66675</xdr:rowOff>
    </xdr:from>
    <xdr:ext cx="104775" cy="209550"/>
    <xdr:sp>
      <xdr:nvSpPr>
        <xdr:cNvPr id="32" name="TextBox 68"/>
        <xdr:cNvSpPr txBox="1">
          <a:spLocks noChangeArrowheads="1"/>
        </xdr:cNvSpPr>
      </xdr:nvSpPr>
      <xdr:spPr>
        <a:xfrm>
          <a:off x="15811500" y="10668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6</xdr:row>
      <xdr:rowOff>66675</xdr:rowOff>
    </xdr:from>
    <xdr:ext cx="104775" cy="209550"/>
    <xdr:sp>
      <xdr:nvSpPr>
        <xdr:cNvPr id="33" name="TextBox 69"/>
        <xdr:cNvSpPr txBox="1">
          <a:spLocks noChangeArrowheads="1"/>
        </xdr:cNvSpPr>
      </xdr:nvSpPr>
      <xdr:spPr>
        <a:xfrm>
          <a:off x="15811500" y="12573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6</xdr:row>
      <xdr:rowOff>66675</xdr:rowOff>
    </xdr:from>
    <xdr:ext cx="104775" cy="209550"/>
    <xdr:sp>
      <xdr:nvSpPr>
        <xdr:cNvPr id="34" name="TextBox 70"/>
        <xdr:cNvSpPr txBox="1">
          <a:spLocks noChangeArrowheads="1"/>
        </xdr:cNvSpPr>
      </xdr:nvSpPr>
      <xdr:spPr>
        <a:xfrm>
          <a:off x="15811500" y="12573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editAs="oneCell">
    <xdr:from>
      <xdr:col>13</xdr:col>
      <xdr:colOff>0</xdr:colOff>
      <xdr:row>4</xdr:row>
      <xdr:rowOff>0</xdr:rowOff>
    </xdr:from>
    <xdr:to>
      <xdr:col>20</xdr:col>
      <xdr:colOff>476250</xdr:colOff>
      <xdr:row>42</xdr:row>
      <xdr:rowOff>190500</xdr:rowOff>
    </xdr:to>
    <xdr:pic>
      <xdr:nvPicPr>
        <xdr:cNvPr id="35" name="Picture 84"/>
        <xdr:cNvPicPr preferRelativeResize="1">
          <a:picLocks noChangeAspect="1"/>
        </xdr:cNvPicPr>
      </xdr:nvPicPr>
      <xdr:blipFill>
        <a:blip r:embed="rId3"/>
        <a:stretch>
          <a:fillRect/>
        </a:stretch>
      </xdr:blipFill>
      <xdr:spPr>
        <a:xfrm>
          <a:off x="8953500" y="828675"/>
          <a:ext cx="6477000" cy="7448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23</xdr:col>
      <xdr:colOff>200025</xdr:colOff>
      <xdr:row>0</xdr:row>
      <xdr:rowOff>0</xdr:rowOff>
    </xdr:to>
    <xdr:graphicFrame>
      <xdr:nvGraphicFramePr>
        <xdr:cNvPr id="1" name="Chart 4"/>
        <xdr:cNvGraphicFramePr/>
      </xdr:nvGraphicFramePr>
      <xdr:xfrm>
        <a:off x="16916400" y="0"/>
        <a:ext cx="1057275" cy="0"/>
      </xdr:xfrm>
      <a:graphic>
        <a:graphicData uri="http://schemas.openxmlformats.org/drawingml/2006/chart">
          <c:chart xmlns:c="http://schemas.openxmlformats.org/drawingml/2006/chart" r:id="rId1"/>
        </a:graphicData>
      </a:graphic>
    </xdr:graphicFrame>
    <xdr:clientData/>
  </xdr:twoCellAnchor>
  <xdr:twoCellAnchor>
    <xdr:from>
      <xdr:col>22</xdr:col>
      <xdr:colOff>0</xdr:colOff>
      <xdr:row>0</xdr:row>
      <xdr:rowOff>0</xdr:rowOff>
    </xdr:from>
    <xdr:to>
      <xdr:col>26</xdr:col>
      <xdr:colOff>666750</xdr:colOff>
      <xdr:row>0</xdr:row>
      <xdr:rowOff>0</xdr:rowOff>
    </xdr:to>
    <xdr:graphicFrame>
      <xdr:nvGraphicFramePr>
        <xdr:cNvPr id="2" name="Chart 5"/>
        <xdr:cNvGraphicFramePr/>
      </xdr:nvGraphicFramePr>
      <xdr:xfrm>
        <a:off x="16916400" y="0"/>
        <a:ext cx="4286250" cy="0"/>
      </xdr:xfrm>
      <a:graphic>
        <a:graphicData uri="http://schemas.openxmlformats.org/drawingml/2006/chart">
          <c:chart xmlns:c="http://schemas.openxmlformats.org/drawingml/2006/chart" r:id="rId2"/>
        </a:graphicData>
      </a:graphic>
    </xdr:graphicFrame>
    <xdr:clientData/>
  </xdr:twoCellAnchor>
  <xdr:oneCellAnchor>
    <xdr:from>
      <xdr:col>22</xdr:col>
      <xdr:colOff>0</xdr:colOff>
      <xdr:row>29</xdr:row>
      <xdr:rowOff>0</xdr:rowOff>
    </xdr:from>
    <xdr:ext cx="104775" cy="209550"/>
    <xdr:sp>
      <xdr:nvSpPr>
        <xdr:cNvPr id="3" name="TextBox 6"/>
        <xdr:cNvSpPr txBox="1">
          <a:spLocks noChangeArrowheads="1"/>
        </xdr:cNvSpPr>
      </xdr:nvSpPr>
      <xdr:spPr>
        <a:xfrm>
          <a:off x="16916400" y="5467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22</xdr:col>
      <xdr:colOff>0</xdr:colOff>
      <xdr:row>13</xdr:row>
      <xdr:rowOff>161925</xdr:rowOff>
    </xdr:from>
    <xdr:to>
      <xdr:col>22</xdr:col>
      <xdr:colOff>0</xdr:colOff>
      <xdr:row>14</xdr:row>
      <xdr:rowOff>123825</xdr:rowOff>
    </xdr:to>
    <xdr:sp>
      <xdr:nvSpPr>
        <xdr:cNvPr id="4" name="TextBox 7"/>
        <xdr:cNvSpPr txBox="1">
          <a:spLocks noChangeArrowheads="1"/>
        </xdr:cNvSpPr>
      </xdr:nvSpPr>
      <xdr:spPr>
        <a:xfrm>
          <a:off x="16916400" y="2695575"/>
          <a:ext cx="0" cy="161925"/>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22</xdr:col>
      <xdr:colOff>0</xdr:colOff>
      <xdr:row>29</xdr:row>
      <xdr:rowOff>0</xdr:rowOff>
    </xdr:from>
    <xdr:ext cx="104775" cy="209550"/>
    <xdr:sp>
      <xdr:nvSpPr>
        <xdr:cNvPr id="5" name="TextBox 8"/>
        <xdr:cNvSpPr txBox="1">
          <a:spLocks noChangeArrowheads="1"/>
        </xdr:cNvSpPr>
      </xdr:nvSpPr>
      <xdr:spPr>
        <a:xfrm>
          <a:off x="16916400" y="5467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26</xdr:col>
      <xdr:colOff>523875</xdr:colOff>
      <xdr:row>29</xdr:row>
      <xdr:rowOff>0</xdr:rowOff>
    </xdr:from>
    <xdr:to>
      <xdr:col>26</xdr:col>
      <xdr:colOff>847725</xdr:colOff>
      <xdr:row>29</xdr:row>
      <xdr:rowOff>0</xdr:rowOff>
    </xdr:to>
    <xdr:sp>
      <xdr:nvSpPr>
        <xdr:cNvPr id="6" name="TextBox 9"/>
        <xdr:cNvSpPr txBox="1">
          <a:spLocks noChangeArrowheads="1"/>
        </xdr:cNvSpPr>
      </xdr:nvSpPr>
      <xdr:spPr>
        <a:xfrm>
          <a:off x="21059775" y="5467350"/>
          <a:ext cx="323850" cy="0"/>
        </a:xfrm>
        <a:prstGeom prst="rect">
          <a:avLst/>
        </a:prstGeom>
        <a:noFill/>
        <a:ln w="9525" cmpd="sng">
          <a:noFill/>
        </a:ln>
      </xdr:spPr>
      <xdr:txBody>
        <a:bodyPr vertOverflow="clip" wrap="square"/>
        <a:p>
          <a:pPr algn="l">
            <a:defRPr/>
          </a:pPr>
          <a:r>
            <a:rPr lang="en-US" cap="none" sz="800" b="0" i="0" u="none" baseline="0"/>
            <a:t>
0.6</a:t>
          </a:r>
        </a:p>
      </xdr:txBody>
    </xdr:sp>
    <xdr:clientData/>
  </xdr:twoCellAnchor>
  <xdr:twoCellAnchor>
    <xdr:from>
      <xdr:col>22</xdr:col>
      <xdr:colOff>0</xdr:colOff>
      <xdr:row>23</xdr:row>
      <xdr:rowOff>0</xdr:rowOff>
    </xdr:from>
    <xdr:to>
      <xdr:col>22</xdr:col>
      <xdr:colOff>0</xdr:colOff>
      <xdr:row>23</xdr:row>
      <xdr:rowOff>0</xdr:rowOff>
    </xdr:to>
    <xdr:sp>
      <xdr:nvSpPr>
        <xdr:cNvPr id="7" name="TextBox 12"/>
        <xdr:cNvSpPr txBox="1">
          <a:spLocks noChangeArrowheads="1"/>
        </xdr:cNvSpPr>
      </xdr:nvSpPr>
      <xdr:spPr>
        <a:xfrm>
          <a:off x="16916400" y="4333875"/>
          <a:ext cx="0" cy="0"/>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22</xdr:col>
      <xdr:colOff>0</xdr:colOff>
      <xdr:row>29</xdr:row>
      <xdr:rowOff>0</xdr:rowOff>
    </xdr:from>
    <xdr:ext cx="104775" cy="209550"/>
    <xdr:sp>
      <xdr:nvSpPr>
        <xdr:cNvPr id="8" name="TextBox 13"/>
        <xdr:cNvSpPr txBox="1">
          <a:spLocks noChangeArrowheads="1"/>
        </xdr:cNvSpPr>
      </xdr:nvSpPr>
      <xdr:spPr>
        <a:xfrm>
          <a:off x="16916400" y="5467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22</xdr:col>
      <xdr:colOff>0</xdr:colOff>
      <xdr:row>29</xdr:row>
      <xdr:rowOff>0</xdr:rowOff>
    </xdr:from>
    <xdr:to>
      <xdr:col>22</xdr:col>
      <xdr:colOff>0</xdr:colOff>
      <xdr:row>29</xdr:row>
      <xdr:rowOff>0</xdr:rowOff>
    </xdr:to>
    <xdr:sp>
      <xdr:nvSpPr>
        <xdr:cNvPr id="9" name="TextBox 14"/>
        <xdr:cNvSpPr txBox="1">
          <a:spLocks noChangeArrowheads="1"/>
        </xdr:cNvSpPr>
      </xdr:nvSpPr>
      <xdr:spPr>
        <a:xfrm>
          <a:off x="16916400" y="5467350"/>
          <a:ext cx="0" cy="0"/>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25</xdr:col>
      <xdr:colOff>0</xdr:colOff>
      <xdr:row>0</xdr:row>
      <xdr:rowOff>0</xdr:rowOff>
    </xdr:from>
    <xdr:ext cx="104775" cy="209550"/>
    <xdr:sp>
      <xdr:nvSpPr>
        <xdr:cNvPr id="10" name="TextBox 15"/>
        <xdr:cNvSpPr txBox="1">
          <a:spLocks noChangeArrowheads="1"/>
        </xdr:cNvSpPr>
      </xdr:nvSpPr>
      <xdr:spPr>
        <a:xfrm>
          <a:off x="19678650" y="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22</xdr:col>
      <xdr:colOff>0</xdr:colOff>
      <xdr:row>13</xdr:row>
      <xdr:rowOff>161925</xdr:rowOff>
    </xdr:from>
    <xdr:to>
      <xdr:col>22</xdr:col>
      <xdr:colOff>0</xdr:colOff>
      <xdr:row>14</xdr:row>
      <xdr:rowOff>123825</xdr:rowOff>
    </xdr:to>
    <xdr:sp>
      <xdr:nvSpPr>
        <xdr:cNvPr id="11" name="TextBox 16"/>
        <xdr:cNvSpPr txBox="1">
          <a:spLocks noChangeArrowheads="1"/>
        </xdr:cNvSpPr>
      </xdr:nvSpPr>
      <xdr:spPr>
        <a:xfrm>
          <a:off x="16916400" y="2695575"/>
          <a:ext cx="0" cy="161925"/>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22</xdr:col>
      <xdr:colOff>0</xdr:colOff>
      <xdr:row>18</xdr:row>
      <xdr:rowOff>66675</xdr:rowOff>
    </xdr:from>
    <xdr:ext cx="104775" cy="209550"/>
    <xdr:sp>
      <xdr:nvSpPr>
        <xdr:cNvPr id="12" name="TextBox 18"/>
        <xdr:cNvSpPr txBox="1">
          <a:spLocks noChangeArrowheads="1"/>
        </xdr:cNvSpPr>
      </xdr:nvSpPr>
      <xdr:spPr>
        <a:xfrm>
          <a:off x="16916400" y="34671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22</xdr:col>
      <xdr:colOff>0</xdr:colOff>
      <xdr:row>12</xdr:row>
      <xdr:rowOff>161925</xdr:rowOff>
    </xdr:from>
    <xdr:to>
      <xdr:col>22</xdr:col>
      <xdr:colOff>0</xdr:colOff>
      <xdr:row>13</xdr:row>
      <xdr:rowOff>123825</xdr:rowOff>
    </xdr:to>
    <xdr:sp>
      <xdr:nvSpPr>
        <xdr:cNvPr id="13" name="TextBox 19"/>
        <xdr:cNvSpPr txBox="1">
          <a:spLocks noChangeArrowheads="1"/>
        </xdr:cNvSpPr>
      </xdr:nvSpPr>
      <xdr:spPr>
        <a:xfrm>
          <a:off x="16916400" y="2495550"/>
          <a:ext cx="0" cy="161925"/>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22</xdr:col>
      <xdr:colOff>0</xdr:colOff>
      <xdr:row>20</xdr:row>
      <xdr:rowOff>66675</xdr:rowOff>
    </xdr:from>
    <xdr:ext cx="104775" cy="209550"/>
    <xdr:sp>
      <xdr:nvSpPr>
        <xdr:cNvPr id="14" name="TextBox 27"/>
        <xdr:cNvSpPr txBox="1">
          <a:spLocks noChangeArrowheads="1"/>
        </xdr:cNvSpPr>
      </xdr:nvSpPr>
      <xdr:spPr>
        <a:xfrm>
          <a:off x="16916400" y="38671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8</xdr:row>
      <xdr:rowOff>66675</xdr:rowOff>
    </xdr:from>
    <xdr:ext cx="104775" cy="209550"/>
    <xdr:sp>
      <xdr:nvSpPr>
        <xdr:cNvPr id="15" name="TextBox 28"/>
        <xdr:cNvSpPr txBox="1">
          <a:spLocks noChangeArrowheads="1"/>
        </xdr:cNvSpPr>
      </xdr:nvSpPr>
      <xdr:spPr>
        <a:xfrm>
          <a:off x="16916400" y="16668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9</xdr:row>
      <xdr:rowOff>66675</xdr:rowOff>
    </xdr:from>
    <xdr:ext cx="104775" cy="200025"/>
    <xdr:sp>
      <xdr:nvSpPr>
        <xdr:cNvPr id="16" name="TextBox 29"/>
        <xdr:cNvSpPr txBox="1">
          <a:spLocks noChangeArrowheads="1"/>
        </xdr:cNvSpPr>
      </xdr:nvSpPr>
      <xdr:spPr>
        <a:xfrm>
          <a:off x="16916400" y="1866900"/>
          <a:ext cx="10477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10</xdr:row>
      <xdr:rowOff>66675</xdr:rowOff>
    </xdr:from>
    <xdr:ext cx="104775" cy="209550"/>
    <xdr:sp>
      <xdr:nvSpPr>
        <xdr:cNvPr id="17" name="TextBox 30"/>
        <xdr:cNvSpPr txBox="1">
          <a:spLocks noChangeArrowheads="1"/>
        </xdr:cNvSpPr>
      </xdr:nvSpPr>
      <xdr:spPr>
        <a:xfrm>
          <a:off x="16916400" y="20002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11</xdr:row>
      <xdr:rowOff>66675</xdr:rowOff>
    </xdr:from>
    <xdr:ext cx="104775" cy="209550"/>
    <xdr:sp>
      <xdr:nvSpPr>
        <xdr:cNvPr id="18" name="TextBox 31"/>
        <xdr:cNvSpPr txBox="1">
          <a:spLocks noChangeArrowheads="1"/>
        </xdr:cNvSpPr>
      </xdr:nvSpPr>
      <xdr:spPr>
        <a:xfrm>
          <a:off x="16916400" y="22002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12</xdr:row>
      <xdr:rowOff>66675</xdr:rowOff>
    </xdr:from>
    <xdr:ext cx="104775" cy="209550"/>
    <xdr:sp>
      <xdr:nvSpPr>
        <xdr:cNvPr id="19" name="TextBox 32"/>
        <xdr:cNvSpPr txBox="1">
          <a:spLocks noChangeArrowheads="1"/>
        </xdr:cNvSpPr>
      </xdr:nvSpPr>
      <xdr:spPr>
        <a:xfrm>
          <a:off x="16916400" y="24003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13</xdr:row>
      <xdr:rowOff>66675</xdr:rowOff>
    </xdr:from>
    <xdr:ext cx="104775" cy="209550"/>
    <xdr:sp>
      <xdr:nvSpPr>
        <xdr:cNvPr id="20" name="TextBox 33"/>
        <xdr:cNvSpPr txBox="1">
          <a:spLocks noChangeArrowheads="1"/>
        </xdr:cNvSpPr>
      </xdr:nvSpPr>
      <xdr:spPr>
        <a:xfrm>
          <a:off x="16916400" y="260032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14</xdr:row>
      <xdr:rowOff>66675</xdr:rowOff>
    </xdr:from>
    <xdr:ext cx="104775" cy="209550"/>
    <xdr:sp>
      <xdr:nvSpPr>
        <xdr:cNvPr id="21" name="TextBox 34"/>
        <xdr:cNvSpPr txBox="1">
          <a:spLocks noChangeArrowheads="1"/>
        </xdr:cNvSpPr>
      </xdr:nvSpPr>
      <xdr:spPr>
        <a:xfrm>
          <a:off x="16916400" y="2800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15</xdr:row>
      <xdr:rowOff>66675</xdr:rowOff>
    </xdr:from>
    <xdr:ext cx="104775" cy="200025"/>
    <xdr:sp>
      <xdr:nvSpPr>
        <xdr:cNvPr id="22" name="TextBox 35"/>
        <xdr:cNvSpPr txBox="1">
          <a:spLocks noChangeArrowheads="1"/>
        </xdr:cNvSpPr>
      </xdr:nvSpPr>
      <xdr:spPr>
        <a:xfrm>
          <a:off x="16916400" y="3000375"/>
          <a:ext cx="10477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16</xdr:row>
      <xdr:rowOff>66675</xdr:rowOff>
    </xdr:from>
    <xdr:ext cx="104775" cy="209550"/>
    <xdr:sp>
      <xdr:nvSpPr>
        <xdr:cNvPr id="23" name="TextBox 36"/>
        <xdr:cNvSpPr txBox="1">
          <a:spLocks noChangeArrowheads="1"/>
        </xdr:cNvSpPr>
      </xdr:nvSpPr>
      <xdr:spPr>
        <a:xfrm>
          <a:off x="16916400" y="313372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17</xdr:row>
      <xdr:rowOff>66675</xdr:rowOff>
    </xdr:from>
    <xdr:ext cx="104775" cy="200025"/>
    <xdr:sp>
      <xdr:nvSpPr>
        <xdr:cNvPr id="24" name="TextBox 37"/>
        <xdr:cNvSpPr txBox="1">
          <a:spLocks noChangeArrowheads="1"/>
        </xdr:cNvSpPr>
      </xdr:nvSpPr>
      <xdr:spPr>
        <a:xfrm>
          <a:off x="16916400" y="3333750"/>
          <a:ext cx="10477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18</xdr:row>
      <xdr:rowOff>66675</xdr:rowOff>
    </xdr:from>
    <xdr:ext cx="104775" cy="209550"/>
    <xdr:sp>
      <xdr:nvSpPr>
        <xdr:cNvPr id="25" name="TextBox 38"/>
        <xdr:cNvSpPr txBox="1">
          <a:spLocks noChangeArrowheads="1"/>
        </xdr:cNvSpPr>
      </xdr:nvSpPr>
      <xdr:spPr>
        <a:xfrm>
          <a:off x="16916400" y="34671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19</xdr:row>
      <xdr:rowOff>66675</xdr:rowOff>
    </xdr:from>
    <xdr:ext cx="104775" cy="209550"/>
    <xdr:sp>
      <xdr:nvSpPr>
        <xdr:cNvPr id="26" name="TextBox 39"/>
        <xdr:cNvSpPr txBox="1">
          <a:spLocks noChangeArrowheads="1"/>
        </xdr:cNvSpPr>
      </xdr:nvSpPr>
      <xdr:spPr>
        <a:xfrm>
          <a:off x="16916400" y="366712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3</xdr:row>
      <xdr:rowOff>66675</xdr:rowOff>
    </xdr:from>
    <xdr:ext cx="104775" cy="209550"/>
    <xdr:sp>
      <xdr:nvSpPr>
        <xdr:cNvPr id="27" name="TextBox 40"/>
        <xdr:cNvSpPr txBox="1">
          <a:spLocks noChangeArrowheads="1"/>
        </xdr:cNvSpPr>
      </xdr:nvSpPr>
      <xdr:spPr>
        <a:xfrm>
          <a:off x="16916400" y="6762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4</xdr:row>
      <xdr:rowOff>66675</xdr:rowOff>
    </xdr:from>
    <xdr:ext cx="104775" cy="209550"/>
    <xdr:sp>
      <xdr:nvSpPr>
        <xdr:cNvPr id="28" name="TextBox 41"/>
        <xdr:cNvSpPr txBox="1">
          <a:spLocks noChangeArrowheads="1"/>
        </xdr:cNvSpPr>
      </xdr:nvSpPr>
      <xdr:spPr>
        <a:xfrm>
          <a:off x="16916400" y="895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4</xdr:row>
      <xdr:rowOff>66675</xdr:rowOff>
    </xdr:from>
    <xdr:ext cx="104775" cy="209550"/>
    <xdr:sp>
      <xdr:nvSpPr>
        <xdr:cNvPr id="29" name="TextBox 42"/>
        <xdr:cNvSpPr txBox="1">
          <a:spLocks noChangeArrowheads="1"/>
        </xdr:cNvSpPr>
      </xdr:nvSpPr>
      <xdr:spPr>
        <a:xfrm>
          <a:off x="16916400" y="895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5</xdr:row>
      <xdr:rowOff>66675</xdr:rowOff>
    </xdr:from>
    <xdr:ext cx="104775" cy="209550"/>
    <xdr:sp>
      <xdr:nvSpPr>
        <xdr:cNvPr id="30" name="TextBox 43"/>
        <xdr:cNvSpPr txBox="1">
          <a:spLocks noChangeArrowheads="1"/>
        </xdr:cNvSpPr>
      </xdr:nvSpPr>
      <xdr:spPr>
        <a:xfrm>
          <a:off x="16916400" y="10668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5</xdr:row>
      <xdr:rowOff>66675</xdr:rowOff>
    </xdr:from>
    <xdr:ext cx="104775" cy="209550"/>
    <xdr:sp>
      <xdr:nvSpPr>
        <xdr:cNvPr id="31" name="TextBox 44"/>
        <xdr:cNvSpPr txBox="1">
          <a:spLocks noChangeArrowheads="1"/>
        </xdr:cNvSpPr>
      </xdr:nvSpPr>
      <xdr:spPr>
        <a:xfrm>
          <a:off x="16916400" y="10668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6</xdr:row>
      <xdr:rowOff>66675</xdr:rowOff>
    </xdr:from>
    <xdr:ext cx="104775" cy="209550"/>
    <xdr:sp>
      <xdr:nvSpPr>
        <xdr:cNvPr id="32" name="TextBox 45"/>
        <xdr:cNvSpPr txBox="1">
          <a:spLocks noChangeArrowheads="1"/>
        </xdr:cNvSpPr>
      </xdr:nvSpPr>
      <xdr:spPr>
        <a:xfrm>
          <a:off x="16916400" y="126682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6</xdr:row>
      <xdr:rowOff>66675</xdr:rowOff>
    </xdr:from>
    <xdr:ext cx="104775" cy="209550"/>
    <xdr:sp>
      <xdr:nvSpPr>
        <xdr:cNvPr id="33" name="TextBox 46"/>
        <xdr:cNvSpPr txBox="1">
          <a:spLocks noChangeArrowheads="1"/>
        </xdr:cNvSpPr>
      </xdr:nvSpPr>
      <xdr:spPr>
        <a:xfrm>
          <a:off x="16916400" y="126682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editAs="oneCell">
    <xdr:from>
      <xdr:col>13</xdr:col>
      <xdr:colOff>0</xdr:colOff>
      <xdr:row>4</xdr:row>
      <xdr:rowOff>0</xdr:rowOff>
    </xdr:from>
    <xdr:to>
      <xdr:col>20</xdr:col>
      <xdr:colOff>476250</xdr:colOff>
      <xdr:row>42</xdr:row>
      <xdr:rowOff>161925</xdr:rowOff>
    </xdr:to>
    <xdr:pic>
      <xdr:nvPicPr>
        <xdr:cNvPr id="34" name="Picture 53"/>
        <xdr:cNvPicPr preferRelativeResize="1">
          <a:picLocks noChangeAspect="1"/>
        </xdr:cNvPicPr>
      </xdr:nvPicPr>
      <xdr:blipFill>
        <a:blip r:embed="rId3"/>
        <a:stretch>
          <a:fillRect/>
        </a:stretch>
      </xdr:blipFill>
      <xdr:spPr>
        <a:xfrm>
          <a:off x="8972550" y="828675"/>
          <a:ext cx="6477000" cy="7448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81</xdr:row>
      <xdr:rowOff>114300</xdr:rowOff>
    </xdr:from>
    <xdr:to>
      <xdr:col>8</xdr:col>
      <xdr:colOff>171450</xdr:colOff>
      <xdr:row>81</xdr:row>
      <xdr:rowOff>114300</xdr:rowOff>
    </xdr:to>
    <xdr:sp>
      <xdr:nvSpPr>
        <xdr:cNvPr id="1" name="Line 1"/>
        <xdr:cNvSpPr>
          <a:spLocks/>
        </xdr:cNvSpPr>
      </xdr:nvSpPr>
      <xdr:spPr>
        <a:xfrm>
          <a:off x="2162175" y="1484947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sheetPr>
  <dimension ref="B2:P55"/>
  <sheetViews>
    <sheetView showGridLines="0" tabSelected="1" view="pageBreakPreview" zoomScaleSheetLayoutView="100" workbookViewId="0" topLeftCell="A1">
      <selection activeCell="A1" sqref="A1"/>
    </sheetView>
  </sheetViews>
  <sheetFormatPr defaultColWidth="8.796875" defaultRowHeight="14.25"/>
  <cols>
    <col min="1" max="1" width="2.59765625" style="16" customWidth="1"/>
    <col min="2" max="2" width="4.09765625" style="16" customWidth="1"/>
    <col min="3" max="12" width="9" style="16" customWidth="1"/>
    <col min="13" max="13" width="15.5" style="22" customWidth="1"/>
    <col min="14" max="14" width="7.19921875" style="16" customWidth="1"/>
    <col min="15" max="15" width="16.3984375" style="16" customWidth="1"/>
    <col min="16" max="16384" width="9" style="16" customWidth="1"/>
  </cols>
  <sheetData>
    <row r="1" ht="6.75" customHeight="1"/>
    <row r="2" spans="2:13" ht="23.25" customHeight="1">
      <c r="B2" s="30" t="s">
        <v>222</v>
      </c>
      <c r="M2" s="23"/>
    </row>
    <row r="3" ht="35.25" customHeight="1"/>
    <row r="4" spans="3:11" ht="39.75" customHeight="1">
      <c r="C4" s="31" t="s">
        <v>74</v>
      </c>
      <c r="D4" s="17"/>
      <c r="E4" s="17"/>
      <c r="F4" s="17"/>
      <c r="G4" s="17"/>
      <c r="H4" s="17"/>
      <c r="I4" s="17"/>
      <c r="J4" s="17"/>
      <c r="K4" s="17"/>
    </row>
    <row r="5" ht="9.75" customHeight="1"/>
    <row r="6" spans="3:11" ht="19.5" customHeight="1">
      <c r="C6" s="718" t="s">
        <v>219</v>
      </c>
      <c r="D6" s="718"/>
      <c r="E6" s="718"/>
      <c r="F6" s="718"/>
      <c r="G6" s="718"/>
      <c r="H6" s="718"/>
      <c r="I6" s="718"/>
      <c r="J6" s="718"/>
      <c r="K6" s="718"/>
    </row>
    <row r="7" ht="9.75" customHeight="1"/>
    <row r="8" spans="15:16" ht="19.5" customHeight="1">
      <c r="O8" s="3"/>
      <c r="P8" s="29"/>
    </row>
    <row r="9" spans="5:9" ht="21.75" customHeight="1">
      <c r="E9" s="721">
        <v>42095</v>
      </c>
      <c r="F9" s="721"/>
      <c r="G9" s="721"/>
      <c r="H9" s="721"/>
      <c r="I9" s="418"/>
    </row>
    <row r="10" ht="9.75" customHeight="1">
      <c r="G10" s="719"/>
    </row>
    <row r="11" ht="13.5" customHeight="1">
      <c r="G11" s="720"/>
    </row>
    <row r="12" spans="3:11" ht="18.75">
      <c r="C12" s="18"/>
      <c r="D12" s="17"/>
      <c r="E12" s="17"/>
      <c r="F12" s="17"/>
      <c r="G12" s="19"/>
      <c r="H12" s="17"/>
      <c r="I12" s="17"/>
      <c r="J12" s="17"/>
      <c r="K12" s="17"/>
    </row>
    <row r="13" spans="3:11" ht="13.5">
      <c r="C13" s="19"/>
      <c r="D13" s="17"/>
      <c r="E13" s="17"/>
      <c r="F13" s="17"/>
      <c r="G13" s="17"/>
      <c r="H13" s="17"/>
      <c r="I13" s="17"/>
      <c r="J13" s="17"/>
      <c r="K13" s="17"/>
    </row>
    <row r="14" ht="13.5"/>
    <row r="15" ht="13.5"/>
    <row r="16" ht="13.5">
      <c r="M16" s="16"/>
    </row>
    <row r="17" ht="13.5">
      <c r="M17" s="16"/>
    </row>
    <row r="18" ht="13.5">
      <c r="M18" s="16"/>
    </row>
    <row r="19" ht="13.5">
      <c r="M19" s="16"/>
    </row>
    <row r="20" ht="13.5">
      <c r="M20" s="16"/>
    </row>
    <row r="21" ht="13.5">
      <c r="M21" s="16"/>
    </row>
    <row r="22" ht="13.5">
      <c r="M22" s="25"/>
    </row>
    <row r="23" ht="13.5">
      <c r="M23" s="16"/>
    </row>
    <row r="24" ht="13.5">
      <c r="M24" s="16"/>
    </row>
    <row r="25" ht="13.5">
      <c r="M25" s="16"/>
    </row>
    <row r="26" ht="13.5">
      <c r="M26" s="16"/>
    </row>
    <row r="27" ht="13.5">
      <c r="M27" s="16"/>
    </row>
    <row r="28" ht="13.5">
      <c r="M28" s="16"/>
    </row>
    <row r="29" ht="13.5">
      <c r="M29" s="16"/>
    </row>
    <row r="30" ht="13.5">
      <c r="M30" s="24"/>
    </row>
    <row r="31" ht="13.5"/>
    <row r="32" ht="13.5"/>
    <row r="33" ht="13.5"/>
    <row r="34" ht="13.5"/>
    <row r="35" ht="13.5"/>
    <row r="36" ht="13.5"/>
    <row r="42" spans="4:10" ht="13.5">
      <c r="D42" s="285"/>
      <c r="E42" s="285"/>
      <c r="F42" s="286" t="s">
        <v>642</v>
      </c>
      <c r="G42" s="285"/>
      <c r="H42" s="285"/>
      <c r="I42" s="285"/>
      <c r="J42" s="285"/>
    </row>
    <row r="43" spans="3:10" ht="13.5">
      <c r="C43" s="286"/>
      <c r="D43" s="285"/>
      <c r="E43" s="285"/>
      <c r="F43" s="285"/>
      <c r="G43" s="285"/>
      <c r="H43" s="285"/>
      <c r="I43" s="285"/>
      <c r="J43" s="285"/>
    </row>
    <row r="44" spans="3:10" ht="13.5">
      <c r="C44" s="286"/>
      <c r="D44" s="285"/>
      <c r="E44" s="285"/>
      <c r="F44" s="285"/>
      <c r="G44" s="285"/>
      <c r="H44" s="285"/>
      <c r="I44" s="285"/>
      <c r="J44" s="285"/>
    </row>
    <row r="45" spans="3:10" ht="13.5">
      <c r="C45" s="286"/>
      <c r="D45" s="285"/>
      <c r="E45" s="285"/>
      <c r="F45" s="285"/>
      <c r="G45" s="285"/>
      <c r="H45" s="285"/>
      <c r="I45" s="285"/>
      <c r="J45" s="285"/>
    </row>
    <row r="46" spans="3:10" ht="13.5">
      <c r="C46" s="285"/>
      <c r="D46" s="285"/>
      <c r="E46" s="285"/>
      <c r="F46" s="285"/>
      <c r="G46" s="285"/>
      <c r="H46" s="285"/>
      <c r="I46" s="285"/>
      <c r="J46" s="285"/>
    </row>
    <row r="47" spans="3:10" ht="13.5">
      <c r="C47" s="285"/>
      <c r="D47" s="285"/>
      <c r="E47" s="285"/>
      <c r="F47" s="285"/>
      <c r="G47" s="285"/>
      <c r="H47" s="285"/>
      <c r="I47" s="285"/>
      <c r="J47" s="285"/>
    </row>
    <row r="48" spans="3:10" ht="13.5">
      <c r="C48" s="285"/>
      <c r="D48" s="285"/>
      <c r="E48" s="285"/>
      <c r="F48" s="285"/>
      <c r="G48" s="285"/>
      <c r="H48" s="285"/>
      <c r="I48" s="285"/>
      <c r="J48" s="285"/>
    </row>
    <row r="49" spans="3:10" ht="1.5" customHeight="1">
      <c r="C49" s="285"/>
      <c r="D49" s="285"/>
      <c r="E49" s="285"/>
      <c r="F49" s="285"/>
      <c r="G49" s="285"/>
      <c r="H49" s="285"/>
      <c r="I49" s="285"/>
      <c r="J49" s="285"/>
    </row>
    <row r="50" spans="3:11" ht="13.5">
      <c r="C50" s="285"/>
      <c r="D50" s="285"/>
      <c r="E50" s="285"/>
      <c r="F50" s="285"/>
      <c r="G50" s="285"/>
      <c r="H50" s="285"/>
      <c r="I50" s="285"/>
      <c r="J50" s="285"/>
      <c r="K50" s="17"/>
    </row>
    <row r="51" spans="3:11" ht="20.25" customHeight="1">
      <c r="C51" s="285"/>
      <c r="D51" s="285"/>
      <c r="E51" s="285"/>
      <c r="F51" s="285"/>
      <c r="G51" s="285"/>
      <c r="H51" s="285"/>
      <c r="I51" s="285"/>
      <c r="J51" s="285"/>
      <c r="K51" s="17"/>
    </row>
    <row r="52" spans="3:10" ht="24" customHeight="1">
      <c r="C52" s="285"/>
      <c r="D52" s="285"/>
      <c r="F52" s="717">
        <v>42180</v>
      </c>
      <c r="G52" s="717"/>
      <c r="H52" s="717"/>
      <c r="I52" s="285"/>
      <c r="J52" s="285"/>
    </row>
    <row r="53" spans="4:11" ht="16.5" customHeight="1">
      <c r="D53" s="716" t="s">
        <v>217</v>
      </c>
      <c r="E53" s="716"/>
      <c r="F53" s="716"/>
      <c r="G53" s="716"/>
      <c r="H53" s="716"/>
      <c r="I53" s="716"/>
      <c r="J53" s="716"/>
      <c r="K53" s="20"/>
    </row>
    <row r="54" spans="4:11" ht="10.5" customHeight="1">
      <c r="D54" s="20"/>
      <c r="E54" s="20"/>
      <c r="F54" s="218"/>
      <c r="G54" s="218"/>
      <c r="H54" s="218"/>
      <c r="I54" s="20"/>
      <c r="J54" s="20"/>
      <c r="K54" s="20"/>
    </row>
    <row r="55" ht="18.75" customHeight="1">
      <c r="K55" s="21"/>
    </row>
  </sheetData>
  <mergeCells count="5">
    <mergeCell ref="D53:J53"/>
    <mergeCell ref="F52:H52"/>
    <mergeCell ref="C6:K6"/>
    <mergeCell ref="G10:G11"/>
    <mergeCell ref="E9:H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4">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601" bestFit="1" customWidth="1"/>
    <col min="2" max="2" width="3.19921875" style="601" bestFit="1" customWidth="1"/>
    <col min="3" max="3" width="3.09765625" style="601" bestFit="1" customWidth="1"/>
    <col min="4" max="19" width="8.19921875" style="601" customWidth="1"/>
    <col min="20" max="35" width="7.59765625" style="601" customWidth="1"/>
    <col min="36" max="16384" width="9" style="601" customWidth="1"/>
  </cols>
  <sheetData>
    <row r="1" spans="1:31" ht="18.75">
      <c r="A1" s="602"/>
      <c r="B1" s="602"/>
      <c r="C1" s="602"/>
      <c r="D1" s="602"/>
      <c r="E1" s="236"/>
      <c r="F1" s="236"/>
      <c r="G1" s="355"/>
      <c r="H1" s="355"/>
      <c r="I1" s="355"/>
      <c r="J1" s="355"/>
      <c r="K1" s="355"/>
      <c r="L1" s="355"/>
      <c r="M1" s="355"/>
      <c r="N1" s="355"/>
      <c r="O1" s="355"/>
      <c r="P1" s="236"/>
      <c r="Q1" s="236"/>
      <c r="R1" s="602"/>
      <c r="S1" s="236"/>
      <c r="T1" s="236"/>
      <c r="U1" s="236"/>
      <c r="V1" s="236"/>
      <c r="W1" s="236"/>
      <c r="X1" s="236"/>
      <c r="Y1" s="236"/>
      <c r="Z1" s="236"/>
      <c r="AA1" s="236"/>
      <c r="AB1" s="236"/>
      <c r="AC1" s="236"/>
      <c r="AD1" s="236"/>
      <c r="AE1" s="236"/>
    </row>
    <row r="2" spans="1:31" ht="18.75">
      <c r="A2" s="602"/>
      <c r="B2" s="602"/>
      <c r="C2" s="602"/>
      <c r="D2" s="602"/>
      <c r="E2" s="236"/>
      <c r="F2" s="236"/>
      <c r="G2" s="751" t="s">
        <v>52</v>
      </c>
      <c r="H2" s="751"/>
      <c r="I2" s="751"/>
      <c r="J2" s="751"/>
      <c r="K2" s="751"/>
      <c r="L2" s="751"/>
      <c r="M2" s="751"/>
      <c r="N2" s="751"/>
      <c r="O2" s="595"/>
      <c r="P2" s="236"/>
      <c r="Q2" s="236"/>
      <c r="R2" s="602"/>
      <c r="S2" s="236"/>
      <c r="T2" s="236"/>
      <c r="U2" s="236"/>
      <c r="V2" s="236"/>
      <c r="W2" s="236"/>
      <c r="X2" s="236"/>
      <c r="Y2" s="236"/>
      <c r="Z2" s="236"/>
      <c r="AA2" s="236"/>
      <c r="AB2" s="236"/>
      <c r="AC2" s="236"/>
      <c r="AD2" s="236"/>
      <c r="AE2" s="236"/>
    </row>
    <row r="3" spans="1:19" ht="17.25">
      <c r="A3" s="253" t="s">
        <v>241</v>
      </c>
      <c r="B3" s="603"/>
      <c r="C3" s="603"/>
      <c r="H3" s="752"/>
      <c r="I3" s="752"/>
      <c r="J3" s="752"/>
      <c r="K3" s="752"/>
      <c r="L3" s="752"/>
      <c r="M3" s="752"/>
      <c r="N3" s="752"/>
      <c r="O3" s="752"/>
      <c r="S3" s="245" t="s">
        <v>587</v>
      </c>
    </row>
    <row r="4" spans="1:19" ht="13.5">
      <c r="A4" s="753" t="s">
        <v>550</v>
      </c>
      <c r="B4" s="753"/>
      <c r="C4" s="754"/>
      <c r="D4" s="237" t="s">
        <v>4</v>
      </c>
      <c r="E4" s="237" t="s">
        <v>5</v>
      </c>
      <c r="F4" s="237" t="s">
        <v>6</v>
      </c>
      <c r="G4" s="237" t="s">
        <v>7</v>
      </c>
      <c r="H4" s="237" t="s">
        <v>8</v>
      </c>
      <c r="I4" s="237" t="s">
        <v>9</v>
      </c>
      <c r="J4" s="237" t="s">
        <v>10</v>
      </c>
      <c r="K4" s="237" t="s">
        <v>11</v>
      </c>
      <c r="L4" s="237" t="s">
        <v>12</v>
      </c>
      <c r="M4" s="237" t="s">
        <v>13</v>
      </c>
      <c r="N4" s="237" t="s">
        <v>654</v>
      </c>
      <c r="O4" s="237" t="s">
        <v>15</v>
      </c>
      <c r="P4" s="237" t="s">
        <v>16</v>
      </c>
      <c r="Q4" s="237" t="s">
        <v>17</v>
      </c>
      <c r="R4" s="237" t="s">
        <v>18</v>
      </c>
      <c r="S4" s="237" t="s">
        <v>19</v>
      </c>
    </row>
    <row r="5" spans="1:19" ht="13.5">
      <c r="A5" s="755"/>
      <c r="B5" s="755"/>
      <c r="C5" s="756"/>
      <c r="D5" s="238" t="s">
        <v>563</v>
      </c>
      <c r="E5" s="238"/>
      <c r="F5" s="238"/>
      <c r="G5" s="238" t="s">
        <v>635</v>
      </c>
      <c r="H5" s="238" t="s">
        <v>564</v>
      </c>
      <c r="I5" s="238" t="s">
        <v>565</v>
      </c>
      <c r="J5" s="238" t="s">
        <v>566</v>
      </c>
      <c r="K5" s="238" t="s">
        <v>567</v>
      </c>
      <c r="L5" s="239" t="s">
        <v>568</v>
      </c>
      <c r="M5" s="240" t="s">
        <v>569</v>
      </c>
      <c r="N5" s="239" t="s">
        <v>652</v>
      </c>
      <c r="O5" s="239" t="s">
        <v>570</v>
      </c>
      <c r="P5" s="239" t="s">
        <v>571</v>
      </c>
      <c r="Q5" s="239" t="s">
        <v>572</v>
      </c>
      <c r="R5" s="239" t="s">
        <v>573</v>
      </c>
      <c r="S5" s="292" t="s">
        <v>164</v>
      </c>
    </row>
    <row r="6" spans="1:19" ht="18" customHeight="1">
      <c r="A6" s="757"/>
      <c r="B6" s="757"/>
      <c r="C6" s="758"/>
      <c r="D6" s="241" t="s">
        <v>574</v>
      </c>
      <c r="E6" s="241" t="s">
        <v>411</v>
      </c>
      <c r="F6" s="241" t="s">
        <v>412</v>
      </c>
      <c r="G6" s="241" t="s">
        <v>636</v>
      </c>
      <c r="H6" s="241" t="s">
        <v>575</v>
      </c>
      <c r="I6" s="241" t="s">
        <v>576</v>
      </c>
      <c r="J6" s="241" t="s">
        <v>577</v>
      </c>
      <c r="K6" s="241" t="s">
        <v>578</v>
      </c>
      <c r="L6" s="242" t="s">
        <v>579</v>
      </c>
      <c r="M6" s="243" t="s">
        <v>580</v>
      </c>
      <c r="N6" s="242" t="s">
        <v>653</v>
      </c>
      <c r="O6" s="242" t="s">
        <v>581</v>
      </c>
      <c r="P6" s="243" t="s">
        <v>582</v>
      </c>
      <c r="Q6" s="243" t="s">
        <v>583</v>
      </c>
      <c r="R6" s="242" t="s">
        <v>643</v>
      </c>
      <c r="S6" s="242" t="s">
        <v>165</v>
      </c>
    </row>
    <row r="7" spans="1:19" ht="15.75" customHeight="1">
      <c r="A7" s="258"/>
      <c r="B7" s="258"/>
      <c r="C7" s="258"/>
      <c r="D7" s="759" t="s">
        <v>634</v>
      </c>
      <c r="E7" s="759"/>
      <c r="F7" s="759"/>
      <c r="G7" s="759"/>
      <c r="H7" s="759"/>
      <c r="I7" s="759"/>
      <c r="J7" s="759"/>
      <c r="K7" s="759"/>
      <c r="L7" s="759"/>
      <c r="M7" s="759"/>
      <c r="N7" s="759"/>
      <c r="O7" s="759"/>
      <c r="P7" s="759"/>
      <c r="Q7" s="759"/>
      <c r="R7" s="759"/>
      <c r="S7" s="258"/>
    </row>
    <row r="8" spans="1:19" ht="13.5" customHeight="1">
      <c r="A8" s="604" t="s">
        <v>584</v>
      </c>
      <c r="B8" s="604" t="s">
        <v>638</v>
      </c>
      <c r="C8" s="605" t="s">
        <v>585</v>
      </c>
      <c r="D8" s="606">
        <v>97.4</v>
      </c>
      <c r="E8" s="607">
        <v>95.1</v>
      </c>
      <c r="F8" s="607">
        <v>93.2</v>
      </c>
      <c r="G8" s="607">
        <v>95.8</v>
      </c>
      <c r="H8" s="607">
        <v>94.4</v>
      </c>
      <c r="I8" s="607">
        <v>99.5</v>
      </c>
      <c r="J8" s="607">
        <v>94.8</v>
      </c>
      <c r="K8" s="607">
        <v>94.9</v>
      </c>
      <c r="L8" s="608" t="s">
        <v>641</v>
      </c>
      <c r="M8" s="608" t="s">
        <v>641</v>
      </c>
      <c r="N8" s="608" t="s">
        <v>641</v>
      </c>
      <c r="O8" s="608" t="s">
        <v>641</v>
      </c>
      <c r="P8" s="607">
        <v>105.1</v>
      </c>
      <c r="Q8" s="607">
        <v>102.8</v>
      </c>
      <c r="R8" s="607">
        <v>94.9</v>
      </c>
      <c r="S8" s="608" t="s">
        <v>641</v>
      </c>
    </row>
    <row r="9" spans="1:19" ht="13.5" customHeight="1">
      <c r="A9" s="609"/>
      <c r="B9" s="609" t="s">
        <v>639</v>
      </c>
      <c r="C9" s="610"/>
      <c r="D9" s="611">
        <v>100</v>
      </c>
      <c r="E9" s="254">
        <v>100</v>
      </c>
      <c r="F9" s="254">
        <v>100</v>
      </c>
      <c r="G9" s="254">
        <v>100</v>
      </c>
      <c r="H9" s="254">
        <v>100</v>
      </c>
      <c r="I9" s="254">
        <v>100</v>
      </c>
      <c r="J9" s="254">
        <v>100</v>
      </c>
      <c r="K9" s="254">
        <v>100</v>
      </c>
      <c r="L9" s="612">
        <v>100</v>
      </c>
      <c r="M9" s="612">
        <v>100</v>
      </c>
      <c r="N9" s="612">
        <v>100</v>
      </c>
      <c r="O9" s="612">
        <v>100</v>
      </c>
      <c r="P9" s="254">
        <v>100</v>
      </c>
      <c r="Q9" s="254">
        <v>100</v>
      </c>
      <c r="R9" s="254">
        <v>100</v>
      </c>
      <c r="S9" s="612">
        <v>100</v>
      </c>
    </row>
    <row r="10" spans="1:19" ht="13.5">
      <c r="A10" s="609"/>
      <c r="B10" s="609" t="s">
        <v>640</v>
      </c>
      <c r="C10" s="610"/>
      <c r="D10" s="611">
        <v>98</v>
      </c>
      <c r="E10" s="254">
        <v>96.7</v>
      </c>
      <c r="F10" s="254">
        <v>100.1</v>
      </c>
      <c r="G10" s="254">
        <v>106.4</v>
      </c>
      <c r="H10" s="254">
        <v>91.4</v>
      </c>
      <c r="I10" s="254">
        <v>97.6</v>
      </c>
      <c r="J10" s="254">
        <v>99.2</v>
      </c>
      <c r="K10" s="254">
        <v>96.6</v>
      </c>
      <c r="L10" s="612">
        <v>81</v>
      </c>
      <c r="M10" s="612">
        <v>105.6</v>
      </c>
      <c r="N10" s="612">
        <v>85.4</v>
      </c>
      <c r="O10" s="612">
        <v>100.1</v>
      </c>
      <c r="P10" s="254">
        <v>86.6</v>
      </c>
      <c r="Q10" s="254">
        <v>97.4</v>
      </c>
      <c r="R10" s="254">
        <v>98.9</v>
      </c>
      <c r="S10" s="612">
        <v>109.9</v>
      </c>
    </row>
    <row r="11" spans="1:19" ht="13.5" customHeight="1">
      <c r="A11" s="609"/>
      <c r="B11" s="609" t="s">
        <v>75</v>
      </c>
      <c r="C11" s="610"/>
      <c r="D11" s="611">
        <v>99</v>
      </c>
      <c r="E11" s="254">
        <v>102.5</v>
      </c>
      <c r="F11" s="254">
        <v>100.6</v>
      </c>
      <c r="G11" s="254">
        <v>102.2</v>
      </c>
      <c r="H11" s="254">
        <v>92.1</v>
      </c>
      <c r="I11" s="254">
        <v>101.2</v>
      </c>
      <c r="J11" s="254">
        <v>98.6</v>
      </c>
      <c r="K11" s="254">
        <v>103</v>
      </c>
      <c r="L11" s="612">
        <v>82.6</v>
      </c>
      <c r="M11" s="612">
        <v>98.2</v>
      </c>
      <c r="N11" s="612">
        <v>86.9</v>
      </c>
      <c r="O11" s="612">
        <v>110.6</v>
      </c>
      <c r="P11" s="254">
        <v>87.9</v>
      </c>
      <c r="Q11" s="254">
        <v>96.5</v>
      </c>
      <c r="R11" s="254">
        <v>98.6</v>
      </c>
      <c r="S11" s="612">
        <v>113.6</v>
      </c>
    </row>
    <row r="12" spans="1:19" ht="13.5" customHeight="1">
      <c r="A12" s="609"/>
      <c r="B12" s="609" t="s">
        <v>82</v>
      </c>
      <c r="C12" s="610"/>
      <c r="D12" s="613">
        <v>98.9</v>
      </c>
      <c r="E12" s="614">
        <v>101.1</v>
      </c>
      <c r="F12" s="614">
        <v>100.9</v>
      </c>
      <c r="G12" s="614">
        <v>104.8</v>
      </c>
      <c r="H12" s="614">
        <v>99.8</v>
      </c>
      <c r="I12" s="614">
        <v>104.8</v>
      </c>
      <c r="J12" s="614">
        <v>99.2</v>
      </c>
      <c r="K12" s="614">
        <v>104</v>
      </c>
      <c r="L12" s="614">
        <v>94.9</v>
      </c>
      <c r="M12" s="614">
        <v>99.4</v>
      </c>
      <c r="N12" s="614">
        <v>87</v>
      </c>
      <c r="O12" s="614">
        <v>108</v>
      </c>
      <c r="P12" s="614">
        <v>91.2</v>
      </c>
      <c r="Q12" s="614">
        <v>91.2</v>
      </c>
      <c r="R12" s="614">
        <v>99.8</v>
      </c>
      <c r="S12" s="614">
        <v>108.1</v>
      </c>
    </row>
    <row r="13" spans="1:19" ht="13.5" customHeight="1">
      <c r="A13" s="407"/>
      <c r="B13" s="271" t="s">
        <v>20</v>
      </c>
      <c r="C13" s="272"/>
      <c r="D13" s="275">
        <v>93.8</v>
      </c>
      <c r="E13" s="276">
        <v>95.5</v>
      </c>
      <c r="F13" s="276">
        <v>96.9</v>
      </c>
      <c r="G13" s="276">
        <v>94.2</v>
      </c>
      <c r="H13" s="276">
        <v>104.6</v>
      </c>
      <c r="I13" s="276">
        <v>96.5</v>
      </c>
      <c r="J13" s="276">
        <v>94.3</v>
      </c>
      <c r="K13" s="276">
        <v>96</v>
      </c>
      <c r="L13" s="276">
        <v>93.8</v>
      </c>
      <c r="M13" s="276">
        <v>94</v>
      </c>
      <c r="N13" s="276">
        <v>84.3</v>
      </c>
      <c r="O13" s="276">
        <v>92.1</v>
      </c>
      <c r="P13" s="276">
        <v>76.2</v>
      </c>
      <c r="Q13" s="276">
        <v>89.7</v>
      </c>
      <c r="R13" s="276">
        <v>95</v>
      </c>
      <c r="S13" s="276">
        <v>103.6</v>
      </c>
    </row>
    <row r="14" spans="1:19" ht="13.5" customHeight="1">
      <c r="A14" s="609" t="s">
        <v>549</v>
      </c>
      <c r="B14" s="609" t="s">
        <v>590</v>
      </c>
      <c r="C14" s="610"/>
      <c r="D14" s="670">
        <v>95.3</v>
      </c>
      <c r="E14" s="671">
        <v>97.6</v>
      </c>
      <c r="F14" s="671">
        <v>97.8</v>
      </c>
      <c r="G14" s="671">
        <v>95.6</v>
      </c>
      <c r="H14" s="671">
        <v>103.4</v>
      </c>
      <c r="I14" s="671">
        <v>99.3</v>
      </c>
      <c r="J14" s="671">
        <v>95.3</v>
      </c>
      <c r="K14" s="671">
        <v>104.5</v>
      </c>
      <c r="L14" s="671">
        <v>97</v>
      </c>
      <c r="M14" s="671">
        <v>97.2</v>
      </c>
      <c r="N14" s="671">
        <v>85</v>
      </c>
      <c r="O14" s="671">
        <v>97</v>
      </c>
      <c r="P14" s="671">
        <v>75</v>
      </c>
      <c r="Q14" s="671">
        <v>89.9</v>
      </c>
      <c r="R14" s="671">
        <v>96.2</v>
      </c>
      <c r="S14" s="671">
        <v>107.1</v>
      </c>
    </row>
    <row r="15" spans="1:19" ht="13.5" customHeight="1">
      <c r="A15" s="609" t="s">
        <v>549</v>
      </c>
      <c r="B15" s="609" t="s">
        <v>591</v>
      </c>
      <c r="C15" s="610"/>
      <c r="D15" s="672">
        <v>92.9</v>
      </c>
      <c r="E15" s="255">
        <v>93.6</v>
      </c>
      <c r="F15" s="255">
        <v>95.2</v>
      </c>
      <c r="G15" s="255">
        <v>94.7</v>
      </c>
      <c r="H15" s="255">
        <v>101.3</v>
      </c>
      <c r="I15" s="255">
        <v>95.3</v>
      </c>
      <c r="J15" s="255">
        <v>93.2</v>
      </c>
      <c r="K15" s="255">
        <v>95.5</v>
      </c>
      <c r="L15" s="255">
        <v>94.6</v>
      </c>
      <c r="M15" s="255">
        <v>94.2</v>
      </c>
      <c r="N15" s="255">
        <v>84.6</v>
      </c>
      <c r="O15" s="255">
        <v>93.5</v>
      </c>
      <c r="P15" s="255">
        <v>73.4</v>
      </c>
      <c r="Q15" s="255">
        <v>90</v>
      </c>
      <c r="R15" s="255">
        <v>96.2</v>
      </c>
      <c r="S15" s="255">
        <v>102.8</v>
      </c>
    </row>
    <row r="16" spans="1:19" ht="13.5" customHeight="1">
      <c r="A16" s="609" t="s">
        <v>549</v>
      </c>
      <c r="B16" s="609" t="s">
        <v>592</v>
      </c>
      <c r="C16" s="610"/>
      <c r="D16" s="672">
        <v>93.4</v>
      </c>
      <c r="E16" s="255">
        <v>96.4</v>
      </c>
      <c r="F16" s="255">
        <v>96.7</v>
      </c>
      <c r="G16" s="255">
        <v>84.9</v>
      </c>
      <c r="H16" s="255">
        <v>99.5</v>
      </c>
      <c r="I16" s="255">
        <v>96.3</v>
      </c>
      <c r="J16" s="255">
        <v>92.1</v>
      </c>
      <c r="K16" s="255">
        <v>93.2</v>
      </c>
      <c r="L16" s="255">
        <v>96.6</v>
      </c>
      <c r="M16" s="255">
        <v>95.9</v>
      </c>
      <c r="N16" s="255">
        <v>82.8</v>
      </c>
      <c r="O16" s="255">
        <v>92.3</v>
      </c>
      <c r="P16" s="255">
        <v>78.6</v>
      </c>
      <c r="Q16" s="255">
        <v>89.8</v>
      </c>
      <c r="R16" s="255">
        <v>96.8</v>
      </c>
      <c r="S16" s="255">
        <v>105</v>
      </c>
    </row>
    <row r="17" spans="1:19" ht="13.5" customHeight="1">
      <c r="A17" s="609" t="s">
        <v>549</v>
      </c>
      <c r="B17" s="609" t="s">
        <v>593</v>
      </c>
      <c r="C17" s="610"/>
      <c r="D17" s="672">
        <v>93.1</v>
      </c>
      <c r="E17" s="255">
        <v>95.8</v>
      </c>
      <c r="F17" s="255">
        <v>96.1</v>
      </c>
      <c r="G17" s="255">
        <v>92.1</v>
      </c>
      <c r="H17" s="255">
        <v>103.1</v>
      </c>
      <c r="I17" s="255">
        <v>95.2</v>
      </c>
      <c r="J17" s="255">
        <v>95.2</v>
      </c>
      <c r="K17" s="255">
        <v>89.5</v>
      </c>
      <c r="L17" s="255">
        <v>90.9</v>
      </c>
      <c r="M17" s="255">
        <v>90.5</v>
      </c>
      <c r="N17" s="255">
        <v>84.8</v>
      </c>
      <c r="O17" s="255">
        <v>90.8</v>
      </c>
      <c r="P17" s="255">
        <v>75.4</v>
      </c>
      <c r="Q17" s="255">
        <v>89.9</v>
      </c>
      <c r="R17" s="255">
        <v>93.1</v>
      </c>
      <c r="S17" s="255">
        <v>103.5</v>
      </c>
    </row>
    <row r="18" spans="1:19" ht="13.5" customHeight="1">
      <c r="A18" s="609"/>
      <c r="B18" s="609" t="s">
        <v>594</v>
      </c>
      <c r="C18" s="610"/>
      <c r="D18" s="672">
        <v>92.6</v>
      </c>
      <c r="E18" s="255">
        <v>96.9</v>
      </c>
      <c r="F18" s="255">
        <v>95.1</v>
      </c>
      <c r="G18" s="255">
        <v>90.8</v>
      </c>
      <c r="H18" s="255">
        <v>105.5</v>
      </c>
      <c r="I18" s="255">
        <v>93.1</v>
      </c>
      <c r="J18" s="255">
        <v>94.7</v>
      </c>
      <c r="K18" s="255">
        <v>91.5</v>
      </c>
      <c r="L18" s="255">
        <v>92.1</v>
      </c>
      <c r="M18" s="255">
        <v>89.7</v>
      </c>
      <c r="N18" s="255">
        <v>86.6</v>
      </c>
      <c r="O18" s="255">
        <v>93.6</v>
      </c>
      <c r="P18" s="255">
        <v>74</v>
      </c>
      <c r="Q18" s="255">
        <v>89.9</v>
      </c>
      <c r="R18" s="255">
        <v>93.4</v>
      </c>
      <c r="S18" s="255">
        <v>99.4</v>
      </c>
    </row>
    <row r="19" spans="1:19" ht="13.5" customHeight="1">
      <c r="A19" s="609" t="s">
        <v>549</v>
      </c>
      <c r="B19" s="609" t="s">
        <v>595</v>
      </c>
      <c r="C19" s="610"/>
      <c r="D19" s="672">
        <v>92.1</v>
      </c>
      <c r="E19" s="255">
        <v>93.9</v>
      </c>
      <c r="F19" s="255">
        <v>95.6</v>
      </c>
      <c r="G19" s="255">
        <v>92.9</v>
      </c>
      <c r="H19" s="255">
        <v>106.4</v>
      </c>
      <c r="I19" s="255">
        <v>94.1</v>
      </c>
      <c r="J19" s="255">
        <v>93.2</v>
      </c>
      <c r="K19" s="255">
        <v>91</v>
      </c>
      <c r="L19" s="255">
        <v>90</v>
      </c>
      <c r="M19" s="255">
        <v>89.4</v>
      </c>
      <c r="N19" s="255">
        <v>82.5</v>
      </c>
      <c r="O19" s="255">
        <v>91.3</v>
      </c>
      <c r="P19" s="255">
        <v>75.5</v>
      </c>
      <c r="Q19" s="255">
        <v>88.9</v>
      </c>
      <c r="R19" s="255">
        <v>91.7</v>
      </c>
      <c r="S19" s="255">
        <v>99.7</v>
      </c>
    </row>
    <row r="20" spans="1:19" ht="13.5" customHeight="1">
      <c r="A20" s="609" t="s">
        <v>549</v>
      </c>
      <c r="B20" s="609" t="s">
        <v>562</v>
      </c>
      <c r="C20" s="610"/>
      <c r="D20" s="672">
        <v>92.4</v>
      </c>
      <c r="E20" s="255">
        <v>93.1</v>
      </c>
      <c r="F20" s="255">
        <v>95.8</v>
      </c>
      <c r="G20" s="255">
        <v>94.6</v>
      </c>
      <c r="H20" s="255">
        <v>113.5</v>
      </c>
      <c r="I20" s="255">
        <v>94.3</v>
      </c>
      <c r="J20" s="255">
        <v>93.3</v>
      </c>
      <c r="K20" s="255">
        <v>92.1</v>
      </c>
      <c r="L20" s="255">
        <v>92</v>
      </c>
      <c r="M20" s="255">
        <v>88.7</v>
      </c>
      <c r="N20" s="255">
        <v>82.5</v>
      </c>
      <c r="O20" s="255">
        <v>89.4</v>
      </c>
      <c r="P20" s="255">
        <v>76.2</v>
      </c>
      <c r="Q20" s="255">
        <v>87.4</v>
      </c>
      <c r="R20" s="255">
        <v>92.2</v>
      </c>
      <c r="S20" s="255">
        <v>101.6</v>
      </c>
    </row>
    <row r="21" spans="1:19" ht="13.5" customHeight="1">
      <c r="A21" s="609" t="s">
        <v>549</v>
      </c>
      <c r="B21" s="609" t="s">
        <v>596</v>
      </c>
      <c r="C21" s="610"/>
      <c r="D21" s="672">
        <v>93.3</v>
      </c>
      <c r="E21" s="255">
        <v>93.1</v>
      </c>
      <c r="F21" s="255">
        <v>97.3</v>
      </c>
      <c r="G21" s="255">
        <v>98.1</v>
      </c>
      <c r="H21" s="255">
        <v>108</v>
      </c>
      <c r="I21" s="255">
        <v>94.8</v>
      </c>
      <c r="J21" s="255">
        <v>94.8</v>
      </c>
      <c r="K21" s="255">
        <v>91.7</v>
      </c>
      <c r="L21" s="255">
        <v>92.4</v>
      </c>
      <c r="M21" s="255">
        <v>90.6</v>
      </c>
      <c r="N21" s="255">
        <v>82.2</v>
      </c>
      <c r="O21" s="255">
        <v>90.6</v>
      </c>
      <c r="P21" s="255">
        <v>77.7</v>
      </c>
      <c r="Q21" s="255">
        <v>88.3</v>
      </c>
      <c r="R21" s="255">
        <v>92.8</v>
      </c>
      <c r="S21" s="255">
        <v>102.3</v>
      </c>
    </row>
    <row r="22" spans="1:19" ht="13.5" customHeight="1">
      <c r="A22" s="609" t="s">
        <v>549</v>
      </c>
      <c r="B22" s="609" t="s">
        <v>633</v>
      </c>
      <c r="C22" s="610"/>
      <c r="D22" s="672">
        <v>93.3</v>
      </c>
      <c r="E22" s="255">
        <v>92.1</v>
      </c>
      <c r="F22" s="255">
        <v>96.9</v>
      </c>
      <c r="G22" s="255">
        <v>92.7</v>
      </c>
      <c r="H22" s="255">
        <v>106.9</v>
      </c>
      <c r="I22" s="255">
        <v>97.2</v>
      </c>
      <c r="J22" s="255">
        <v>94.3</v>
      </c>
      <c r="K22" s="255">
        <v>90.6</v>
      </c>
      <c r="L22" s="255">
        <v>93.3</v>
      </c>
      <c r="M22" s="255">
        <v>91.6</v>
      </c>
      <c r="N22" s="255">
        <v>85.5</v>
      </c>
      <c r="O22" s="255">
        <v>89.2</v>
      </c>
      <c r="P22" s="255">
        <v>76.6</v>
      </c>
      <c r="Q22" s="255">
        <v>89.2</v>
      </c>
      <c r="R22" s="255">
        <v>93.4</v>
      </c>
      <c r="S22" s="255">
        <v>101.5</v>
      </c>
    </row>
    <row r="23" spans="1:19" ht="13.5" customHeight="1">
      <c r="A23" s="609" t="s">
        <v>83</v>
      </c>
      <c r="B23" s="609" t="s">
        <v>600</v>
      </c>
      <c r="C23" s="610" t="s">
        <v>84</v>
      </c>
      <c r="D23" s="672">
        <v>93.4</v>
      </c>
      <c r="E23" s="255">
        <v>81.4</v>
      </c>
      <c r="F23" s="255">
        <v>95.2</v>
      </c>
      <c r="G23" s="255">
        <v>86.2</v>
      </c>
      <c r="H23" s="255">
        <v>110.2</v>
      </c>
      <c r="I23" s="255">
        <v>94.3</v>
      </c>
      <c r="J23" s="255">
        <v>100.4</v>
      </c>
      <c r="K23" s="255">
        <v>91.7</v>
      </c>
      <c r="L23" s="255">
        <v>89</v>
      </c>
      <c r="M23" s="255">
        <v>88.8</v>
      </c>
      <c r="N23" s="255">
        <v>93.6</v>
      </c>
      <c r="O23" s="255">
        <v>97.7</v>
      </c>
      <c r="P23" s="255">
        <v>82.9</v>
      </c>
      <c r="Q23" s="255">
        <v>89.1</v>
      </c>
      <c r="R23" s="255">
        <v>93.5</v>
      </c>
      <c r="S23" s="255">
        <v>102.5</v>
      </c>
    </row>
    <row r="24" spans="1:46" ht="13.5" customHeight="1">
      <c r="A24" s="609"/>
      <c r="B24" s="609" t="s">
        <v>588</v>
      </c>
      <c r="C24" s="610"/>
      <c r="D24" s="672">
        <v>94.7</v>
      </c>
      <c r="E24" s="255">
        <v>87.8</v>
      </c>
      <c r="F24" s="255">
        <v>97.9</v>
      </c>
      <c r="G24" s="255">
        <v>86.2</v>
      </c>
      <c r="H24" s="255">
        <v>110.5</v>
      </c>
      <c r="I24" s="255">
        <v>92.9</v>
      </c>
      <c r="J24" s="255">
        <v>100.3</v>
      </c>
      <c r="K24" s="255">
        <v>90.3</v>
      </c>
      <c r="L24" s="255">
        <v>89.9</v>
      </c>
      <c r="M24" s="255">
        <v>90.9</v>
      </c>
      <c r="N24" s="255">
        <v>88.2</v>
      </c>
      <c r="O24" s="255">
        <v>97.9</v>
      </c>
      <c r="P24" s="255">
        <v>84</v>
      </c>
      <c r="Q24" s="255">
        <v>89.9</v>
      </c>
      <c r="R24" s="255">
        <v>98.1</v>
      </c>
      <c r="S24" s="255">
        <v>106.2</v>
      </c>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row>
    <row r="25" spans="1:46" ht="13.5" customHeight="1">
      <c r="A25" s="609"/>
      <c r="B25" s="609" t="s">
        <v>589</v>
      </c>
      <c r="C25" s="610"/>
      <c r="D25" s="672">
        <v>94.3</v>
      </c>
      <c r="E25" s="255">
        <v>85.6</v>
      </c>
      <c r="F25" s="255">
        <v>97.3</v>
      </c>
      <c r="G25" s="255">
        <v>87.5</v>
      </c>
      <c r="H25" s="255">
        <v>113.9</v>
      </c>
      <c r="I25" s="255">
        <v>91.2</v>
      </c>
      <c r="J25" s="255">
        <v>99.1</v>
      </c>
      <c r="K25" s="255">
        <v>91.3</v>
      </c>
      <c r="L25" s="255">
        <v>88.9</v>
      </c>
      <c r="M25" s="255">
        <v>91.3</v>
      </c>
      <c r="N25" s="255">
        <v>92</v>
      </c>
      <c r="O25" s="255">
        <v>95.2</v>
      </c>
      <c r="P25" s="255">
        <v>87.5</v>
      </c>
      <c r="Q25" s="255">
        <v>88.4</v>
      </c>
      <c r="R25" s="255">
        <v>98.5</v>
      </c>
      <c r="S25" s="255">
        <v>106</v>
      </c>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row>
    <row r="26" spans="1:46" ht="13.5" customHeight="1">
      <c r="A26" s="271"/>
      <c r="B26" s="621" t="s">
        <v>723</v>
      </c>
      <c r="C26" s="272"/>
      <c r="D26" s="273">
        <v>95.4</v>
      </c>
      <c r="E26" s="274">
        <v>86.5</v>
      </c>
      <c r="F26" s="274">
        <v>98.2</v>
      </c>
      <c r="G26" s="274">
        <v>88.4</v>
      </c>
      <c r="H26" s="274">
        <v>112.5</v>
      </c>
      <c r="I26" s="274">
        <v>94.4</v>
      </c>
      <c r="J26" s="274">
        <v>100.1</v>
      </c>
      <c r="K26" s="274">
        <v>94.8</v>
      </c>
      <c r="L26" s="274">
        <v>88.4</v>
      </c>
      <c r="M26" s="274">
        <v>90.8</v>
      </c>
      <c r="N26" s="274">
        <v>95.3</v>
      </c>
      <c r="O26" s="274">
        <v>97.8</v>
      </c>
      <c r="P26" s="274">
        <v>85.4</v>
      </c>
      <c r="Q26" s="274">
        <v>89.6</v>
      </c>
      <c r="R26" s="274">
        <v>90.8</v>
      </c>
      <c r="S26" s="274">
        <v>110</v>
      </c>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row>
    <row r="27" spans="1:19" ht="17.25" customHeight="1">
      <c r="A27" s="258"/>
      <c r="B27" s="258"/>
      <c r="C27" s="258"/>
      <c r="D27" s="760" t="s">
        <v>32</v>
      </c>
      <c r="E27" s="760"/>
      <c r="F27" s="760"/>
      <c r="G27" s="760"/>
      <c r="H27" s="760"/>
      <c r="I27" s="760"/>
      <c r="J27" s="760"/>
      <c r="K27" s="760"/>
      <c r="L27" s="760"/>
      <c r="M27" s="760"/>
      <c r="N27" s="760"/>
      <c r="O27" s="760"/>
      <c r="P27" s="760"/>
      <c r="Q27" s="760"/>
      <c r="R27" s="760"/>
      <c r="S27" s="760"/>
    </row>
    <row r="28" spans="1:19" ht="13.5" customHeight="1">
      <c r="A28" s="604" t="s">
        <v>584</v>
      </c>
      <c r="B28" s="604" t="s">
        <v>638</v>
      </c>
      <c r="C28" s="605" t="s">
        <v>585</v>
      </c>
      <c r="D28" s="606">
        <v>-4.6</v>
      </c>
      <c r="E28" s="607">
        <v>2</v>
      </c>
      <c r="F28" s="607">
        <v>-4.4</v>
      </c>
      <c r="G28" s="607">
        <v>1.3</v>
      </c>
      <c r="H28" s="607">
        <v>-3.4</v>
      </c>
      <c r="I28" s="607">
        <v>-0.4</v>
      </c>
      <c r="J28" s="607">
        <v>-5.6</v>
      </c>
      <c r="K28" s="607">
        <v>5.2</v>
      </c>
      <c r="L28" s="608" t="s">
        <v>641</v>
      </c>
      <c r="M28" s="608" t="s">
        <v>641</v>
      </c>
      <c r="N28" s="608" t="s">
        <v>641</v>
      </c>
      <c r="O28" s="608" t="s">
        <v>641</v>
      </c>
      <c r="P28" s="607">
        <v>-8.2</v>
      </c>
      <c r="Q28" s="607">
        <v>-6.8</v>
      </c>
      <c r="R28" s="607">
        <v>9.3</v>
      </c>
      <c r="S28" s="608" t="s">
        <v>641</v>
      </c>
    </row>
    <row r="29" spans="1:19" ht="13.5" customHeight="1">
      <c r="A29" s="609"/>
      <c r="B29" s="609" t="s">
        <v>639</v>
      </c>
      <c r="C29" s="610"/>
      <c r="D29" s="611">
        <v>2.7</v>
      </c>
      <c r="E29" s="254">
        <v>5.2</v>
      </c>
      <c r="F29" s="254">
        <v>7.3</v>
      </c>
      <c r="G29" s="254">
        <v>4.4</v>
      </c>
      <c r="H29" s="254">
        <v>5.9</v>
      </c>
      <c r="I29" s="254">
        <v>0.5</v>
      </c>
      <c r="J29" s="254">
        <v>5.5</v>
      </c>
      <c r="K29" s="254">
        <v>5.4</v>
      </c>
      <c r="L29" s="612" t="s">
        <v>641</v>
      </c>
      <c r="M29" s="612" t="s">
        <v>641</v>
      </c>
      <c r="N29" s="612" t="s">
        <v>641</v>
      </c>
      <c r="O29" s="612" t="s">
        <v>641</v>
      </c>
      <c r="P29" s="254">
        <v>-4.9</v>
      </c>
      <c r="Q29" s="254">
        <v>-2.7</v>
      </c>
      <c r="R29" s="254">
        <v>5.4</v>
      </c>
      <c r="S29" s="612" t="s">
        <v>641</v>
      </c>
    </row>
    <row r="30" spans="1:19" ht="13.5" customHeight="1">
      <c r="A30" s="609"/>
      <c r="B30" s="609" t="s">
        <v>640</v>
      </c>
      <c r="C30" s="610"/>
      <c r="D30" s="611">
        <v>-2</v>
      </c>
      <c r="E30" s="254">
        <v>-3.3</v>
      </c>
      <c r="F30" s="254">
        <v>0.1</v>
      </c>
      <c r="G30" s="254">
        <v>6.4</v>
      </c>
      <c r="H30" s="254">
        <v>-8.6</v>
      </c>
      <c r="I30" s="254">
        <v>-2.4</v>
      </c>
      <c r="J30" s="254">
        <v>-0.8</v>
      </c>
      <c r="K30" s="254">
        <v>-3.4</v>
      </c>
      <c r="L30" s="612">
        <v>-19</v>
      </c>
      <c r="M30" s="612">
        <v>5.6</v>
      </c>
      <c r="N30" s="612">
        <v>-14.6</v>
      </c>
      <c r="O30" s="612">
        <v>0.1</v>
      </c>
      <c r="P30" s="254">
        <v>-13.4</v>
      </c>
      <c r="Q30" s="254">
        <v>-2.6</v>
      </c>
      <c r="R30" s="254">
        <v>-1.1</v>
      </c>
      <c r="S30" s="612">
        <v>9.9</v>
      </c>
    </row>
    <row r="31" spans="1:19" ht="13.5" customHeight="1">
      <c r="A31" s="609"/>
      <c r="B31" s="609" t="s">
        <v>75</v>
      </c>
      <c r="C31" s="610"/>
      <c r="D31" s="611">
        <v>1</v>
      </c>
      <c r="E31" s="254">
        <v>6</v>
      </c>
      <c r="F31" s="254">
        <v>0.5</v>
      </c>
      <c r="G31" s="254">
        <v>-3.9</v>
      </c>
      <c r="H31" s="254">
        <v>0.8</v>
      </c>
      <c r="I31" s="254">
        <v>3.7</v>
      </c>
      <c r="J31" s="254">
        <v>-0.6</v>
      </c>
      <c r="K31" s="254">
        <v>6.6</v>
      </c>
      <c r="L31" s="612">
        <v>2</v>
      </c>
      <c r="M31" s="612">
        <v>-7</v>
      </c>
      <c r="N31" s="612">
        <v>1.8</v>
      </c>
      <c r="O31" s="612">
        <v>10.5</v>
      </c>
      <c r="P31" s="254">
        <v>1.5</v>
      </c>
      <c r="Q31" s="254">
        <v>-0.9</v>
      </c>
      <c r="R31" s="254">
        <v>-0.3</v>
      </c>
      <c r="S31" s="612">
        <v>3.4</v>
      </c>
    </row>
    <row r="32" spans="1:19" ht="13.5" customHeight="1">
      <c r="A32" s="609"/>
      <c r="B32" s="609" t="s">
        <v>82</v>
      </c>
      <c r="C32" s="610"/>
      <c r="D32" s="611">
        <v>-0.1</v>
      </c>
      <c r="E32" s="254">
        <v>-1.4</v>
      </c>
      <c r="F32" s="254">
        <v>0.3</v>
      </c>
      <c r="G32" s="254">
        <v>2.5</v>
      </c>
      <c r="H32" s="254">
        <v>8.4</v>
      </c>
      <c r="I32" s="254">
        <v>3.6</v>
      </c>
      <c r="J32" s="254">
        <v>0.6</v>
      </c>
      <c r="K32" s="254">
        <v>1</v>
      </c>
      <c r="L32" s="612">
        <v>14.9</v>
      </c>
      <c r="M32" s="612">
        <v>1.2</v>
      </c>
      <c r="N32" s="612">
        <v>0.1</v>
      </c>
      <c r="O32" s="612">
        <v>-2.4</v>
      </c>
      <c r="P32" s="254">
        <v>3.8</v>
      </c>
      <c r="Q32" s="254">
        <v>-5.5</v>
      </c>
      <c r="R32" s="254">
        <v>1.2</v>
      </c>
      <c r="S32" s="612">
        <v>-4.8</v>
      </c>
    </row>
    <row r="33" spans="1:19" ht="13.5" customHeight="1">
      <c r="A33" s="407"/>
      <c r="B33" s="271" t="s">
        <v>20</v>
      </c>
      <c r="C33" s="408"/>
      <c r="D33" s="275">
        <v>-5.2</v>
      </c>
      <c r="E33" s="276">
        <v>-5.5</v>
      </c>
      <c r="F33" s="276">
        <v>-4</v>
      </c>
      <c r="G33" s="276">
        <v>-10.1</v>
      </c>
      <c r="H33" s="276">
        <v>4.8</v>
      </c>
      <c r="I33" s="276">
        <v>-7.9</v>
      </c>
      <c r="J33" s="276">
        <v>-4.9</v>
      </c>
      <c r="K33" s="276">
        <v>-7.7</v>
      </c>
      <c r="L33" s="276">
        <v>-1.2</v>
      </c>
      <c r="M33" s="276">
        <v>-5.4</v>
      </c>
      <c r="N33" s="276">
        <v>-3.1</v>
      </c>
      <c r="O33" s="276">
        <v>-14.7</v>
      </c>
      <c r="P33" s="276">
        <v>-16.4</v>
      </c>
      <c r="Q33" s="276">
        <v>-1.6</v>
      </c>
      <c r="R33" s="276">
        <v>-4.8</v>
      </c>
      <c r="S33" s="276">
        <v>-4.2</v>
      </c>
    </row>
    <row r="34" spans="1:19" ht="13.5" customHeight="1">
      <c r="A34" s="609" t="s">
        <v>549</v>
      </c>
      <c r="B34" s="609" t="s">
        <v>590</v>
      </c>
      <c r="C34" s="610"/>
      <c r="D34" s="670">
        <v>-6.2</v>
      </c>
      <c r="E34" s="671">
        <v>-4.7</v>
      </c>
      <c r="F34" s="671">
        <v>-4.7</v>
      </c>
      <c r="G34" s="671">
        <v>-6.4</v>
      </c>
      <c r="H34" s="671">
        <v>0.6</v>
      </c>
      <c r="I34" s="671">
        <v>-7</v>
      </c>
      <c r="J34" s="671">
        <v>-10.9</v>
      </c>
      <c r="K34" s="671">
        <v>-0.2</v>
      </c>
      <c r="L34" s="671">
        <v>2.9</v>
      </c>
      <c r="M34" s="671">
        <v>-4.7</v>
      </c>
      <c r="N34" s="671">
        <v>-4.3</v>
      </c>
      <c r="O34" s="671">
        <v>-17.4</v>
      </c>
      <c r="P34" s="671">
        <v>-20.9</v>
      </c>
      <c r="Q34" s="671">
        <v>-2.9</v>
      </c>
      <c r="R34" s="671">
        <v>-5.6</v>
      </c>
      <c r="S34" s="671">
        <v>-0.9</v>
      </c>
    </row>
    <row r="35" spans="1:19" ht="13.5" customHeight="1">
      <c r="A35" s="609" t="s">
        <v>549</v>
      </c>
      <c r="B35" s="609" t="s">
        <v>591</v>
      </c>
      <c r="C35" s="610"/>
      <c r="D35" s="672">
        <v>-6.7</v>
      </c>
      <c r="E35" s="255">
        <v>-5.3</v>
      </c>
      <c r="F35" s="255">
        <v>-5.3</v>
      </c>
      <c r="G35" s="255">
        <v>-6.1</v>
      </c>
      <c r="H35" s="255">
        <v>4.3</v>
      </c>
      <c r="I35" s="255">
        <v>-10</v>
      </c>
      <c r="J35" s="255">
        <v>-8.6</v>
      </c>
      <c r="K35" s="255">
        <v>-9.5</v>
      </c>
      <c r="L35" s="255">
        <v>0.7</v>
      </c>
      <c r="M35" s="255">
        <v>-1.5</v>
      </c>
      <c r="N35" s="255">
        <v>-5.9</v>
      </c>
      <c r="O35" s="255">
        <v>-21.1</v>
      </c>
      <c r="P35" s="255">
        <v>-22.4</v>
      </c>
      <c r="Q35" s="255">
        <v>-1.6</v>
      </c>
      <c r="R35" s="255">
        <v>-4.5</v>
      </c>
      <c r="S35" s="255">
        <v>-7.4</v>
      </c>
    </row>
    <row r="36" spans="1:19" ht="13.5" customHeight="1">
      <c r="A36" s="609" t="s">
        <v>549</v>
      </c>
      <c r="B36" s="609" t="s">
        <v>592</v>
      </c>
      <c r="C36" s="610"/>
      <c r="D36" s="672">
        <v>-7.2</v>
      </c>
      <c r="E36" s="255">
        <v>-4.5</v>
      </c>
      <c r="F36" s="255">
        <v>-5.9</v>
      </c>
      <c r="G36" s="255">
        <v>-16.3</v>
      </c>
      <c r="H36" s="255">
        <v>0</v>
      </c>
      <c r="I36" s="255">
        <v>-10.9</v>
      </c>
      <c r="J36" s="255">
        <v>-10.8</v>
      </c>
      <c r="K36" s="255">
        <v>-10.9</v>
      </c>
      <c r="L36" s="255">
        <v>1</v>
      </c>
      <c r="M36" s="255">
        <v>-3.9</v>
      </c>
      <c r="N36" s="255">
        <v>-4.1</v>
      </c>
      <c r="O36" s="255">
        <v>-21</v>
      </c>
      <c r="P36" s="255">
        <v>-21</v>
      </c>
      <c r="Q36" s="255">
        <v>1</v>
      </c>
      <c r="R36" s="255">
        <v>-4</v>
      </c>
      <c r="S36" s="255">
        <v>-4.4</v>
      </c>
    </row>
    <row r="37" spans="1:19" ht="13.5" customHeight="1">
      <c r="A37" s="609" t="s">
        <v>549</v>
      </c>
      <c r="B37" s="609" t="s">
        <v>593</v>
      </c>
      <c r="C37" s="610"/>
      <c r="D37" s="672">
        <v>-5.5</v>
      </c>
      <c r="E37" s="255">
        <v>-3.9</v>
      </c>
      <c r="F37" s="255">
        <v>-4.9</v>
      </c>
      <c r="G37" s="255">
        <v>-10.9</v>
      </c>
      <c r="H37" s="255">
        <v>2.2</v>
      </c>
      <c r="I37" s="255">
        <v>-8.9</v>
      </c>
      <c r="J37" s="255">
        <v>-1.3</v>
      </c>
      <c r="K37" s="255">
        <v>-12.7</v>
      </c>
      <c r="L37" s="255">
        <v>-4.8</v>
      </c>
      <c r="M37" s="255">
        <v>-12.2</v>
      </c>
      <c r="N37" s="255">
        <v>-1.4</v>
      </c>
      <c r="O37" s="255">
        <v>-9.4</v>
      </c>
      <c r="P37" s="255">
        <v>-12.8</v>
      </c>
      <c r="Q37" s="255">
        <v>-3.4</v>
      </c>
      <c r="R37" s="255">
        <v>-6.1</v>
      </c>
      <c r="S37" s="255">
        <v>-5.8</v>
      </c>
    </row>
    <row r="38" spans="1:19" ht="13.5" customHeight="1">
      <c r="A38" s="609"/>
      <c r="B38" s="609" t="s">
        <v>594</v>
      </c>
      <c r="C38" s="610"/>
      <c r="D38" s="672">
        <v>-5.6</v>
      </c>
      <c r="E38" s="255">
        <v>-3.6</v>
      </c>
      <c r="F38" s="255">
        <v>-4.4</v>
      </c>
      <c r="G38" s="255">
        <v>-16.9</v>
      </c>
      <c r="H38" s="255">
        <v>4.2</v>
      </c>
      <c r="I38" s="255">
        <v>-9.3</v>
      </c>
      <c r="J38" s="255">
        <v>-1.8</v>
      </c>
      <c r="K38" s="255">
        <v>-13</v>
      </c>
      <c r="L38" s="255">
        <v>-7.3</v>
      </c>
      <c r="M38" s="255">
        <v>-11</v>
      </c>
      <c r="N38" s="255">
        <v>-2.6</v>
      </c>
      <c r="O38" s="255">
        <v>-7</v>
      </c>
      <c r="P38" s="255">
        <v>-18.5</v>
      </c>
      <c r="Q38" s="255">
        <v>-2.6</v>
      </c>
      <c r="R38" s="255">
        <v>-7.1</v>
      </c>
      <c r="S38" s="255">
        <v>-6.6</v>
      </c>
    </row>
    <row r="39" spans="1:19" ht="13.5" customHeight="1">
      <c r="A39" s="609" t="s">
        <v>549</v>
      </c>
      <c r="B39" s="609" t="s">
        <v>595</v>
      </c>
      <c r="C39" s="610"/>
      <c r="D39" s="672">
        <v>-5.6</v>
      </c>
      <c r="E39" s="255">
        <v>-7.2</v>
      </c>
      <c r="F39" s="255">
        <v>-5.1</v>
      </c>
      <c r="G39" s="255">
        <v>-13.4</v>
      </c>
      <c r="H39" s="255">
        <v>6</v>
      </c>
      <c r="I39" s="255">
        <v>-10.5</v>
      </c>
      <c r="J39" s="255">
        <v>-2.9</v>
      </c>
      <c r="K39" s="255">
        <v>-9.7</v>
      </c>
      <c r="L39" s="255">
        <v>-6.8</v>
      </c>
      <c r="M39" s="255">
        <v>-10.3</v>
      </c>
      <c r="N39" s="255">
        <v>-2.4</v>
      </c>
      <c r="O39" s="255">
        <v>-6.7</v>
      </c>
      <c r="P39" s="255">
        <v>-11.8</v>
      </c>
      <c r="Q39" s="255">
        <v>-1.7</v>
      </c>
      <c r="R39" s="255">
        <v>-7.4</v>
      </c>
      <c r="S39" s="255">
        <v>-5.9</v>
      </c>
    </row>
    <row r="40" spans="1:19" ht="13.5" customHeight="1">
      <c r="A40" s="609" t="s">
        <v>549</v>
      </c>
      <c r="B40" s="609" t="s">
        <v>562</v>
      </c>
      <c r="C40" s="610"/>
      <c r="D40" s="672">
        <v>-5</v>
      </c>
      <c r="E40" s="255">
        <v>-7.1</v>
      </c>
      <c r="F40" s="255">
        <v>-3.8</v>
      </c>
      <c r="G40" s="255">
        <v>-13.9</v>
      </c>
      <c r="H40" s="255">
        <v>13.7</v>
      </c>
      <c r="I40" s="255">
        <v>-11.2</v>
      </c>
      <c r="J40" s="255">
        <v>-2.5</v>
      </c>
      <c r="K40" s="255">
        <v>-9.7</v>
      </c>
      <c r="L40" s="255">
        <v>-6</v>
      </c>
      <c r="M40" s="255">
        <v>-14</v>
      </c>
      <c r="N40" s="255">
        <v>-1.6</v>
      </c>
      <c r="O40" s="255">
        <v>-9.7</v>
      </c>
      <c r="P40" s="255">
        <v>-11</v>
      </c>
      <c r="Q40" s="255">
        <v>-2.7</v>
      </c>
      <c r="R40" s="255">
        <v>-5.9</v>
      </c>
      <c r="S40" s="255">
        <v>-4.8</v>
      </c>
    </row>
    <row r="41" spans="1:19" ht="13.5" customHeight="1">
      <c r="A41" s="609" t="s">
        <v>549</v>
      </c>
      <c r="B41" s="609" t="s">
        <v>596</v>
      </c>
      <c r="C41" s="610"/>
      <c r="D41" s="672">
        <v>-4.9</v>
      </c>
      <c r="E41" s="255">
        <v>-7.5</v>
      </c>
      <c r="F41" s="255">
        <v>-3.3</v>
      </c>
      <c r="G41" s="255">
        <v>-7.7</v>
      </c>
      <c r="H41" s="255">
        <v>5.4</v>
      </c>
      <c r="I41" s="255">
        <v>-9.3</v>
      </c>
      <c r="J41" s="255">
        <v>-1.1</v>
      </c>
      <c r="K41" s="255">
        <v>-9.6</v>
      </c>
      <c r="L41" s="255">
        <v>-6.4</v>
      </c>
      <c r="M41" s="255">
        <v>-10.5</v>
      </c>
      <c r="N41" s="255">
        <v>-1.2</v>
      </c>
      <c r="O41" s="255">
        <v>-7.2</v>
      </c>
      <c r="P41" s="255">
        <v>-15.4</v>
      </c>
      <c r="Q41" s="255">
        <v>-3.3</v>
      </c>
      <c r="R41" s="255">
        <v>-6.8</v>
      </c>
      <c r="S41" s="255">
        <v>-6.1</v>
      </c>
    </row>
    <row r="42" spans="1:19" ht="13.5" customHeight="1">
      <c r="A42" s="609" t="s">
        <v>549</v>
      </c>
      <c r="B42" s="609" t="s">
        <v>633</v>
      </c>
      <c r="C42" s="610"/>
      <c r="D42" s="672">
        <v>-4.5</v>
      </c>
      <c r="E42" s="255">
        <v>-9.9</v>
      </c>
      <c r="F42" s="255">
        <v>-3</v>
      </c>
      <c r="G42" s="255">
        <v>-9.4</v>
      </c>
      <c r="H42" s="255">
        <v>5.5</v>
      </c>
      <c r="I42" s="255">
        <v>-9.6</v>
      </c>
      <c r="J42" s="255">
        <v>-2</v>
      </c>
      <c r="K42" s="255">
        <v>-13.7</v>
      </c>
      <c r="L42" s="255">
        <v>-8.6</v>
      </c>
      <c r="M42" s="255">
        <v>-8.6</v>
      </c>
      <c r="N42" s="255">
        <v>-2.6</v>
      </c>
      <c r="O42" s="255">
        <v>-9.4</v>
      </c>
      <c r="P42" s="255">
        <v>-11.1</v>
      </c>
      <c r="Q42" s="255">
        <v>1.1</v>
      </c>
      <c r="R42" s="255">
        <v>-6.2</v>
      </c>
      <c r="S42" s="255">
        <v>-5.3</v>
      </c>
    </row>
    <row r="43" spans="1:19" ht="13.5" customHeight="1">
      <c r="A43" s="609" t="s">
        <v>83</v>
      </c>
      <c r="B43" s="609" t="s">
        <v>600</v>
      </c>
      <c r="C43" s="610" t="s">
        <v>84</v>
      </c>
      <c r="D43" s="672">
        <v>-1.6</v>
      </c>
      <c r="E43" s="255">
        <v>-16.4</v>
      </c>
      <c r="F43" s="255">
        <v>-2.2</v>
      </c>
      <c r="G43" s="255">
        <v>-9.2</v>
      </c>
      <c r="H43" s="255">
        <v>4</v>
      </c>
      <c r="I43" s="255">
        <v>-1.2</v>
      </c>
      <c r="J43" s="255">
        <v>4.6</v>
      </c>
      <c r="K43" s="255">
        <v>-10.9</v>
      </c>
      <c r="L43" s="255">
        <v>-7.1</v>
      </c>
      <c r="M43" s="255">
        <v>-11.5</v>
      </c>
      <c r="N43" s="255">
        <v>7.8</v>
      </c>
      <c r="O43" s="255">
        <v>4.7</v>
      </c>
      <c r="P43" s="255">
        <v>11</v>
      </c>
      <c r="Q43" s="255">
        <v>-2.7</v>
      </c>
      <c r="R43" s="255">
        <v>-5.7</v>
      </c>
      <c r="S43" s="255">
        <v>0.4</v>
      </c>
    </row>
    <row r="44" spans="1:19" ht="13.5" customHeight="1">
      <c r="A44" s="609"/>
      <c r="B44" s="609" t="s">
        <v>588</v>
      </c>
      <c r="C44" s="610"/>
      <c r="D44" s="672">
        <v>-1</v>
      </c>
      <c r="E44" s="255">
        <v>-11.5</v>
      </c>
      <c r="F44" s="255">
        <v>-1.5</v>
      </c>
      <c r="G44" s="255">
        <v>-13.1</v>
      </c>
      <c r="H44" s="255">
        <v>9.4</v>
      </c>
      <c r="I44" s="255">
        <v>-8.4</v>
      </c>
      <c r="J44" s="255">
        <v>7.5</v>
      </c>
      <c r="K44" s="255">
        <v>-14.6</v>
      </c>
      <c r="L44" s="255">
        <v>-6</v>
      </c>
      <c r="M44" s="255">
        <v>-9.1</v>
      </c>
      <c r="N44" s="255">
        <v>8.6</v>
      </c>
      <c r="O44" s="255">
        <v>10.5</v>
      </c>
      <c r="P44" s="255">
        <v>12.1</v>
      </c>
      <c r="Q44" s="255">
        <v>-1.1</v>
      </c>
      <c r="R44" s="255">
        <v>2.1</v>
      </c>
      <c r="S44" s="255">
        <v>-1.4</v>
      </c>
    </row>
    <row r="45" spans="1:19" ht="13.5" customHeight="1">
      <c r="A45" s="609"/>
      <c r="B45" s="609" t="s">
        <v>589</v>
      </c>
      <c r="C45" s="610"/>
      <c r="D45" s="672">
        <v>-2.2</v>
      </c>
      <c r="E45" s="255">
        <v>-11.5</v>
      </c>
      <c r="F45" s="255">
        <v>-2.1</v>
      </c>
      <c r="G45" s="255">
        <v>-12.5</v>
      </c>
      <c r="H45" s="255">
        <v>13.4</v>
      </c>
      <c r="I45" s="255">
        <v>-10.6</v>
      </c>
      <c r="J45" s="255">
        <v>3.2</v>
      </c>
      <c r="K45" s="255">
        <v>-12.6</v>
      </c>
      <c r="L45" s="255">
        <v>-6.8</v>
      </c>
      <c r="M45" s="255">
        <v>-9.3</v>
      </c>
      <c r="N45" s="255">
        <v>6</v>
      </c>
      <c r="O45" s="255">
        <v>0.3</v>
      </c>
      <c r="P45" s="255">
        <v>7.4</v>
      </c>
      <c r="Q45" s="255">
        <v>-2.2</v>
      </c>
      <c r="R45" s="255">
        <v>0.3</v>
      </c>
      <c r="S45" s="255">
        <v>-3.2</v>
      </c>
    </row>
    <row r="46" spans="1:19" ht="13.5" customHeight="1">
      <c r="A46" s="271"/>
      <c r="B46" s="621" t="s">
        <v>723</v>
      </c>
      <c r="C46" s="272"/>
      <c r="D46" s="273">
        <v>0.1</v>
      </c>
      <c r="E46" s="274">
        <v>-11.4</v>
      </c>
      <c r="F46" s="274">
        <v>0.4</v>
      </c>
      <c r="G46" s="274">
        <v>-7.5</v>
      </c>
      <c r="H46" s="274">
        <v>8.8</v>
      </c>
      <c r="I46" s="274">
        <v>-4.9</v>
      </c>
      <c r="J46" s="274">
        <v>5</v>
      </c>
      <c r="K46" s="274">
        <v>-9.3</v>
      </c>
      <c r="L46" s="274">
        <v>-8.9</v>
      </c>
      <c r="M46" s="274">
        <v>-6.6</v>
      </c>
      <c r="N46" s="274">
        <v>12.1</v>
      </c>
      <c r="O46" s="274">
        <v>0.8</v>
      </c>
      <c r="P46" s="274">
        <v>13.9</v>
      </c>
      <c r="Q46" s="274">
        <v>-0.3</v>
      </c>
      <c r="R46" s="274">
        <v>-5.6</v>
      </c>
      <c r="S46" s="274">
        <v>2.7</v>
      </c>
    </row>
    <row r="47" spans="1:35" ht="27" customHeight="1">
      <c r="A47" s="761" t="s">
        <v>413</v>
      </c>
      <c r="B47" s="761"/>
      <c r="C47" s="762"/>
      <c r="D47" s="277">
        <v>1.2</v>
      </c>
      <c r="E47" s="277">
        <v>1.1</v>
      </c>
      <c r="F47" s="277">
        <v>0.9</v>
      </c>
      <c r="G47" s="277">
        <v>1</v>
      </c>
      <c r="H47" s="277">
        <v>-1.2</v>
      </c>
      <c r="I47" s="277">
        <v>3.5</v>
      </c>
      <c r="J47" s="277">
        <v>1</v>
      </c>
      <c r="K47" s="277">
        <v>3.8</v>
      </c>
      <c r="L47" s="277">
        <v>-0.6</v>
      </c>
      <c r="M47" s="277">
        <v>-0.5</v>
      </c>
      <c r="N47" s="277">
        <v>3.6</v>
      </c>
      <c r="O47" s="277">
        <v>2.7</v>
      </c>
      <c r="P47" s="277">
        <v>-2.4</v>
      </c>
      <c r="Q47" s="277">
        <v>1.4</v>
      </c>
      <c r="R47" s="277">
        <v>-7.8</v>
      </c>
      <c r="S47" s="277">
        <v>3.8</v>
      </c>
      <c r="T47" s="616"/>
      <c r="U47" s="616"/>
      <c r="V47" s="616"/>
      <c r="W47" s="616"/>
      <c r="X47" s="616"/>
      <c r="Y47" s="616"/>
      <c r="Z47" s="616"/>
      <c r="AA47" s="616"/>
      <c r="AB47" s="616"/>
      <c r="AC47" s="616"/>
      <c r="AD47" s="616"/>
      <c r="AE47" s="616"/>
      <c r="AF47" s="616"/>
      <c r="AG47" s="616"/>
      <c r="AH47" s="616"/>
      <c r="AI47" s="616"/>
    </row>
    <row r="48" spans="1:35" ht="27" customHeight="1">
      <c r="A48" s="616"/>
      <c r="B48" s="616"/>
      <c r="C48" s="616"/>
      <c r="D48" s="622"/>
      <c r="E48" s="622"/>
      <c r="F48" s="622"/>
      <c r="G48" s="622"/>
      <c r="H48" s="622"/>
      <c r="I48" s="622"/>
      <c r="J48" s="622"/>
      <c r="K48" s="622"/>
      <c r="L48" s="622"/>
      <c r="M48" s="622"/>
      <c r="N48" s="622"/>
      <c r="O48" s="622"/>
      <c r="P48" s="622"/>
      <c r="Q48" s="622"/>
      <c r="R48" s="622"/>
      <c r="S48" s="622"/>
      <c r="T48" s="616"/>
      <c r="U48" s="616"/>
      <c r="V48" s="616"/>
      <c r="W48" s="616"/>
      <c r="X48" s="616"/>
      <c r="Y48" s="616"/>
      <c r="Z48" s="616"/>
      <c r="AA48" s="616"/>
      <c r="AB48" s="616"/>
      <c r="AC48" s="616"/>
      <c r="AD48" s="616"/>
      <c r="AE48" s="616"/>
      <c r="AF48" s="616"/>
      <c r="AG48" s="616"/>
      <c r="AH48" s="616"/>
      <c r="AI48" s="616"/>
    </row>
    <row r="49" spans="1:19" ht="17.25">
      <c r="A49" s="252" t="s">
        <v>242</v>
      </c>
      <c r="B49" s="618"/>
      <c r="C49" s="618"/>
      <c r="D49" s="615"/>
      <c r="E49" s="615"/>
      <c r="F49" s="615"/>
      <c r="G49" s="615"/>
      <c r="H49" s="764"/>
      <c r="I49" s="764"/>
      <c r="J49" s="764"/>
      <c r="K49" s="764"/>
      <c r="L49" s="764"/>
      <c r="M49" s="764"/>
      <c r="N49" s="764"/>
      <c r="O49" s="764"/>
      <c r="P49" s="615"/>
      <c r="Q49" s="615"/>
      <c r="R49" s="615"/>
      <c r="S49" s="246" t="s">
        <v>587</v>
      </c>
    </row>
    <row r="50" spans="1:19" ht="13.5">
      <c r="A50" s="753" t="s">
        <v>550</v>
      </c>
      <c r="B50" s="753"/>
      <c r="C50" s="754"/>
      <c r="D50" s="237" t="s">
        <v>4</v>
      </c>
      <c r="E50" s="237" t="s">
        <v>5</v>
      </c>
      <c r="F50" s="237" t="s">
        <v>6</v>
      </c>
      <c r="G50" s="237" t="s">
        <v>7</v>
      </c>
      <c r="H50" s="237" t="s">
        <v>8</v>
      </c>
      <c r="I50" s="237" t="s">
        <v>9</v>
      </c>
      <c r="J50" s="237" t="s">
        <v>10</v>
      </c>
      <c r="K50" s="237" t="s">
        <v>11</v>
      </c>
      <c r="L50" s="237" t="s">
        <v>12</v>
      </c>
      <c r="M50" s="237" t="s">
        <v>13</v>
      </c>
      <c r="N50" s="237" t="s">
        <v>654</v>
      </c>
      <c r="O50" s="237" t="s">
        <v>15</v>
      </c>
      <c r="P50" s="237" t="s">
        <v>16</v>
      </c>
      <c r="Q50" s="237" t="s">
        <v>17</v>
      </c>
      <c r="R50" s="237" t="s">
        <v>18</v>
      </c>
      <c r="S50" s="237" t="s">
        <v>19</v>
      </c>
    </row>
    <row r="51" spans="1:19" ht="13.5">
      <c r="A51" s="755"/>
      <c r="B51" s="755"/>
      <c r="C51" s="756"/>
      <c r="D51" s="238" t="s">
        <v>563</v>
      </c>
      <c r="E51" s="238"/>
      <c r="F51" s="238"/>
      <c r="G51" s="238" t="s">
        <v>635</v>
      </c>
      <c r="H51" s="238" t="s">
        <v>564</v>
      </c>
      <c r="I51" s="238" t="s">
        <v>565</v>
      </c>
      <c r="J51" s="238" t="s">
        <v>566</v>
      </c>
      <c r="K51" s="238" t="s">
        <v>567</v>
      </c>
      <c r="L51" s="239" t="s">
        <v>568</v>
      </c>
      <c r="M51" s="240" t="s">
        <v>569</v>
      </c>
      <c r="N51" s="239" t="s">
        <v>652</v>
      </c>
      <c r="O51" s="239" t="s">
        <v>570</v>
      </c>
      <c r="P51" s="239" t="s">
        <v>571</v>
      </c>
      <c r="Q51" s="239" t="s">
        <v>572</v>
      </c>
      <c r="R51" s="239" t="s">
        <v>573</v>
      </c>
      <c r="S51" s="292" t="s">
        <v>164</v>
      </c>
    </row>
    <row r="52" spans="1:19" ht="18" customHeight="1">
      <c r="A52" s="757"/>
      <c r="B52" s="757"/>
      <c r="C52" s="758"/>
      <c r="D52" s="241" t="s">
        <v>574</v>
      </c>
      <c r="E52" s="241" t="s">
        <v>411</v>
      </c>
      <c r="F52" s="241" t="s">
        <v>412</v>
      </c>
      <c r="G52" s="241" t="s">
        <v>636</v>
      </c>
      <c r="H52" s="241" t="s">
        <v>575</v>
      </c>
      <c r="I52" s="241" t="s">
        <v>576</v>
      </c>
      <c r="J52" s="241" t="s">
        <v>577</v>
      </c>
      <c r="K52" s="241" t="s">
        <v>578</v>
      </c>
      <c r="L52" s="242" t="s">
        <v>579</v>
      </c>
      <c r="M52" s="243" t="s">
        <v>580</v>
      </c>
      <c r="N52" s="242" t="s">
        <v>653</v>
      </c>
      <c r="O52" s="242" t="s">
        <v>581</v>
      </c>
      <c r="P52" s="243" t="s">
        <v>582</v>
      </c>
      <c r="Q52" s="243" t="s">
        <v>583</v>
      </c>
      <c r="R52" s="242" t="s">
        <v>643</v>
      </c>
      <c r="S52" s="242" t="s">
        <v>165</v>
      </c>
    </row>
    <row r="53" spans="1:19" ht="15.75" customHeight="1">
      <c r="A53" s="258"/>
      <c r="B53" s="258"/>
      <c r="C53" s="258"/>
      <c r="D53" s="759" t="s">
        <v>634</v>
      </c>
      <c r="E53" s="759"/>
      <c r="F53" s="759"/>
      <c r="G53" s="759"/>
      <c r="H53" s="759"/>
      <c r="I53" s="759"/>
      <c r="J53" s="759"/>
      <c r="K53" s="759"/>
      <c r="L53" s="759"/>
      <c r="M53" s="759"/>
      <c r="N53" s="759"/>
      <c r="O53" s="759"/>
      <c r="P53" s="759"/>
      <c r="Q53" s="759"/>
      <c r="R53" s="759"/>
      <c r="S53" s="258"/>
    </row>
    <row r="54" spans="1:19" ht="13.5" customHeight="1">
      <c r="A54" s="604" t="s">
        <v>584</v>
      </c>
      <c r="B54" s="604" t="s">
        <v>638</v>
      </c>
      <c r="C54" s="605" t="s">
        <v>585</v>
      </c>
      <c r="D54" s="606">
        <v>97.8</v>
      </c>
      <c r="E54" s="607">
        <v>86.6</v>
      </c>
      <c r="F54" s="607">
        <v>92.9</v>
      </c>
      <c r="G54" s="607">
        <v>97.2</v>
      </c>
      <c r="H54" s="607">
        <v>93.2</v>
      </c>
      <c r="I54" s="607">
        <v>104.1</v>
      </c>
      <c r="J54" s="607">
        <v>94.6</v>
      </c>
      <c r="K54" s="607">
        <v>99.1</v>
      </c>
      <c r="L54" s="608" t="s">
        <v>641</v>
      </c>
      <c r="M54" s="608" t="s">
        <v>641</v>
      </c>
      <c r="N54" s="608" t="s">
        <v>641</v>
      </c>
      <c r="O54" s="608" t="s">
        <v>641</v>
      </c>
      <c r="P54" s="607">
        <v>106.6</v>
      </c>
      <c r="Q54" s="607">
        <v>103.6</v>
      </c>
      <c r="R54" s="607">
        <v>97.2</v>
      </c>
      <c r="S54" s="608" t="s">
        <v>641</v>
      </c>
    </row>
    <row r="55" spans="1:19" ht="13.5" customHeight="1">
      <c r="A55" s="609"/>
      <c r="B55" s="609" t="s">
        <v>639</v>
      </c>
      <c r="C55" s="610"/>
      <c r="D55" s="611">
        <v>100</v>
      </c>
      <c r="E55" s="254">
        <v>100</v>
      </c>
      <c r="F55" s="254">
        <v>100</v>
      </c>
      <c r="G55" s="254">
        <v>100</v>
      </c>
      <c r="H55" s="254">
        <v>100</v>
      </c>
      <c r="I55" s="254">
        <v>100</v>
      </c>
      <c r="J55" s="254">
        <v>100</v>
      </c>
      <c r="K55" s="254">
        <v>100</v>
      </c>
      <c r="L55" s="612">
        <v>100</v>
      </c>
      <c r="M55" s="612">
        <v>100</v>
      </c>
      <c r="N55" s="612">
        <v>100</v>
      </c>
      <c r="O55" s="612">
        <v>100</v>
      </c>
      <c r="P55" s="254">
        <v>100</v>
      </c>
      <c r="Q55" s="254">
        <v>100</v>
      </c>
      <c r="R55" s="254">
        <v>100</v>
      </c>
      <c r="S55" s="612">
        <v>100</v>
      </c>
    </row>
    <row r="56" spans="1:19" ht="13.5" customHeight="1">
      <c r="A56" s="609"/>
      <c r="B56" s="609" t="s">
        <v>640</v>
      </c>
      <c r="C56" s="610"/>
      <c r="D56" s="611">
        <v>98.9</v>
      </c>
      <c r="E56" s="254">
        <v>106.3</v>
      </c>
      <c r="F56" s="254">
        <v>100.6</v>
      </c>
      <c r="G56" s="254">
        <v>99.8</v>
      </c>
      <c r="H56" s="254">
        <v>92.8</v>
      </c>
      <c r="I56" s="254">
        <v>96.9</v>
      </c>
      <c r="J56" s="254">
        <v>102.5</v>
      </c>
      <c r="K56" s="254">
        <v>96.3</v>
      </c>
      <c r="L56" s="612">
        <v>97.4</v>
      </c>
      <c r="M56" s="612">
        <v>102.5</v>
      </c>
      <c r="N56" s="612">
        <v>86.5</v>
      </c>
      <c r="O56" s="612">
        <v>104.4</v>
      </c>
      <c r="P56" s="254">
        <v>94.9</v>
      </c>
      <c r="Q56" s="254">
        <v>94.3</v>
      </c>
      <c r="R56" s="254">
        <v>100.8</v>
      </c>
      <c r="S56" s="612">
        <v>100.8</v>
      </c>
    </row>
    <row r="57" spans="1:19" ht="13.5" customHeight="1">
      <c r="A57" s="609"/>
      <c r="B57" s="609" t="s">
        <v>75</v>
      </c>
      <c r="C57" s="610"/>
      <c r="D57" s="611">
        <v>98.9</v>
      </c>
      <c r="E57" s="254">
        <v>111.3</v>
      </c>
      <c r="F57" s="254">
        <v>101.8</v>
      </c>
      <c r="G57" s="254">
        <v>96.7</v>
      </c>
      <c r="H57" s="254">
        <v>94.6</v>
      </c>
      <c r="I57" s="254">
        <v>106.7</v>
      </c>
      <c r="J57" s="254">
        <v>102.7</v>
      </c>
      <c r="K57" s="254">
        <v>96.9</v>
      </c>
      <c r="L57" s="612">
        <v>98.2</v>
      </c>
      <c r="M57" s="612">
        <v>94.9</v>
      </c>
      <c r="N57" s="612">
        <v>83.6</v>
      </c>
      <c r="O57" s="612">
        <v>100.8</v>
      </c>
      <c r="P57" s="254">
        <v>88.6</v>
      </c>
      <c r="Q57" s="254">
        <v>90.8</v>
      </c>
      <c r="R57" s="254">
        <v>100.3</v>
      </c>
      <c r="S57" s="612">
        <v>99.8</v>
      </c>
    </row>
    <row r="58" spans="1:19" ht="13.5" customHeight="1">
      <c r="A58" s="609"/>
      <c r="B58" s="609" t="s">
        <v>82</v>
      </c>
      <c r="C58" s="610"/>
      <c r="D58" s="613">
        <v>98.1</v>
      </c>
      <c r="E58" s="614">
        <v>99.8</v>
      </c>
      <c r="F58" s="614">
        <v>101.2</v>
      </c>
      <c r="G58" s="614">
        <v>95.4</v>
      </c>
      <c r="H58" s="614">
        <v>104.7</v>
      </c>
      <c r="I58" s="614">
        <v>109.4</v>
      </c>
      <c r="J58" s="614">
        <v>101.3</v>
      </c>
      <c r="K58" s="614">
        <v>95.6</v>
      </c>
      <c r="L58" s="614">
        <v>118.8</v>
      </c>
      <c r="M58" s="614">
        <v>93.8</v>
      </c>
      <c r="N58" s="614">
        <v>84.2</v>
      </c>
      <c r="O58" s="614">
        <v>97.5</v>
      </c>
      <c r="P58" s="614">
        <v>89.8</v>
      </c>
      <c r="Q58" s="614">
        <v>86.8</v>
      </c>
      <c r="R58" s="614">
        <v>102.9</v>
      </c>
      <c r="S58" s="614">
        <v>101.1</v>
      </c>
    </row>
    <row r="59" spans="1:19" ht="13.5" customHeight="1">
      <c r="A59" s="407"/>
      <c r="B59" s="271" t="s">
        <v>20</v>
      </c>
      <c r="C59" s="408"/>
      <c r="D59" s="275">
        <v>94.8</v>
      </c>
      <c r="E59" s="276">
        <v>87.4</v>
      </c>
      <c r="F59" s="276">
        <v>97.6</v>
      </c>
      <c r="G59" s="276">
        <v>86.7</v>
      </c>
      <c r="H59" s="276">
        <v>112.2</v>
      </c>
      <c r="I59" s="276">
        <v>106.9</v>
      </c>
      <c r="J59" s="276">
        <v>97.5</v>
      </c>
      <c r="K59" s="276">
        <v>88.1</v>
      </c>
      <c r="L59" s="276">
        <v>132.1</v>
      </c>
      <c r="M59" s="276">
        <v>88.9</v>
      </c>
      <c r="N59" s="276">
        <v>86.2</v>
      </c>
      <c r="O59" s="276">
        <v>90.1</v>
      </c>
      <c r="P59" s="276">
        <v>88.6</v>
      </c>
      <c r="Q59" s="276">
        <v>84.2</v>
      </c>
      <c r="R59" s="276">
        <v>101.4</v>
      </c>
      <c r="S59" s="276">
        <v>99.7</v>
      </c>
    </row>
    <row r="60" spans="1:19" ht="13.5" customHeight="1">
      <c r="A60" s="609" t="s">
        <v>549</v>
      </c>
      <c r="B60" s="609" t="s">
        <v>590</v>
      </c>
      <c r="C60" s="610" t="s">
        <v>549</v>
      </c>
      <c r="D60" s="670">
        <v>95.7</v>
      </c>
      <c r="E60" s="671">
        <v>88.8</v>
      </c>
      <c r="F60" s="671">
        <v>98.3</v>
      </c>
      <c r="G60" s="671">
        <v>85.5</v>
      </c>
      <c r="H60" s="671">
        <v>110.1</v>
      </c>
      <c r="I60" s="671">
        <v>109.4</v>
      </c>
      <c r="J60" s="671">
        <v>99.1</v>
      </c>
      <c r="K60" s="671">
        <v>95</v>
      </c>
      <c r="L60" s="671">
        <v>137.6</v>
      </c>
      <c r="M60" s="671">
        <v>87.8</v>
      </c>
      <c r="N60" s="671">
        <v>85.4</v>
      </c>
      <c r="O60" s="671">
        <v>93.6</v>
      </c>
      <c r="P60" s="671">
        <v>86.9</v>
      </c>
      <c r="Q60" s="671">
        <v>84.2</v>
      </c>
      <c r="R60" s="671">
        <v>105.3</v>
      </c>
      <c r="S60" s="671">
        <v>101.9</v>
      </c>
    </row>
    <row r="61" spans="1:19" ht="13.5" customHeight="1">
      <c r="A61" s="609" t="s">
        <v>549</v>
      </c>
      <c r="B61" s="609" t="s">
        <v>591</v>
      </c>
      <c r="C61" s="610" t="s">
        <v>549</v>
      </c>
      <c r="D61" s="672">
        <v>93.7</v>
      </c>
      <c r="E61" s="255">
        <v>86.2</v>
      </c>
      <c r="F61" s="255">
        <v>96</v>
      </c>
      <c r="G61" s="255">
        <v>83.5</v>
      </c>
      <c r="H61" s="255">
        <v>110.6</v>
      </c>
      <c r="I61" s="255">
        <v>105.2</v>
      </c>
      <c r="J61" s="255">
        <v>98.1</v>
      </c>
      <c r="K61" s="255">
        <v>87.4</v>
      </c>
      <c r="L61" s="255">
        <v>129.3</v>
      </c>
      <c r="M61" s="255">
        <v>87.4</v>
      </c>
      <c r="N61" s="255">
        <v>85.9</v>
      </c>
      <c r="O61" s="255">
        <v>89.1</v>
      </c>
      <c r="P61" s="255">
        <v>85.5</v>
      </c>
      <c r="Q61" s="255">
        <v>85.2</v>
      </c>
      <c r="R61" s="255">
        <v>99.4</v>
      </c>
      <c r="S61" s="255">
        <v>97.2</v>
      </c>
    </row>
    <row r="62" spans="1:19" ht="13.5" customHeight="1">
      <c r="A62" s="609" t="s">
        <v>549</v>
      </c>
      <c r="B62" s="609" t="s">
        <v>592</v>
      </c>
      <c r="C62" s="610" t="s">
        <v>549</v>
      </c>
      <c r="D62" s="672">
        <v>94.1</v>
      </c>
      <c r="E62" s="255">
        <v>85.6</v>
      </c>
      <c r="F62" s="255">
        <v>97.2</v>
      </c>
      <c r="G62" s="255">
        <v>74.5</v>
      </c>
      <c r="H62" s="255">
        <v>105</v>
      </c>
      <c r="I62" s="255">
        <v>105.3</v>
      </c>
      <c r="J62" s="255">
        <v>96.4</v>
      </c>
      <c r="K62" s="255">
        <v>86.1</v>
      </c>
      <c r="L62" s="255">
        <v>127.9</v>
      </c>
      <c r="M62" s="255">
        <v>88.5</v>
      </c>
      <c r="N62" s="255">
        <v>84.4</v>
      </c>
      <c r="O62" s="255">
        <v>88.6</v>
      </c>
      <c r="P62" s="255">
        <v>93.3</v>
      </c>
      <c r="Q62" s="255">
        <v>84.5</v>
      </c>
      <c r="R62" s="255">
        <v>98.6</v>
      </c>
      <c r="S62" s="255">
        <v>100.9</v>
      </c>
    </row>
    <row r="63" spans="1:19" ht="13.5" customHeight="1">
      <c r="A63" s="609" t="s">
        <v>549</v>
      </c>
      <c r="B63" s="609" t="s">
        <v>593</v>
      </c>
      <c r="C63" s="610" t="s">
        <v>549</v>
      </c>
      <c r="D63" s="672">
        <v>94</v>
      </c>
      <c r="E63" s="255">
        <v>87.4</v>
      </c>
      <c r="F63" s="255">
        <v>96.8</v>
      </c>
      <c r="G63" s="255">
        <v>88.7</v>
      </c>
      <c r="H63" s="255">
        <v>107.3</v>
      </c>
      <c r="I63" s="255">
        <v>105.2</v>
      </c>
      <c r="J63" s="255">
        <v>99</v>
      </c>
      <c r="K63" s="255">
        <v>80.7</v>
      </c>
      <c r="L63" s="255">
        <v>129.5</v>
      </c>
      <c r="M63" s="255">
        <v>89</v>
      </c>
      <c r="N63" s="255">
        <v>84.7</v>
      </c>
      <c r="O63" s="255">
        <v>88.2</v>
      </c>
      <c r="P63" s="255">
        <v>85.5</v>
      </c>
      <c r="Q63" s="255">
        <v>84</v>
      </c>
      <c r="R63" s="255">
        <v>98.3</v>
      </c>
      <c r="S63" s="255">
        <v>101.8</v>
      </c>
    </row>
    <row r="64" spans="1:19" ht="13.5" customHeight="1">
      <c r="A64" s="609"/>
      <c r="B64" s="609" t="s">
        <v>594</v>
      </c>
      <c r="C64" s="610"/>
      <c r="D64" s="672">
        <v>93.5</v>
      </c>
      <c r="E64" s="255">
        <v>90.8</v>
      </c>
      <c r="F64" s="255">
        <v>96.2</v>
      </c>
      <c r="G64" s="255">
        <v>84.7</v>
      </c>
      <c r="H64" s="255">
        <v>115.2</v>
      </c>
      <c r="I64" s="255">
        <v>104.1</v>
      </c>
      <c r="J64" s="255">
        <v>97.1</v>
      </c>
      <c r="K64" s="255">
        <v>84.8</v>
      </c>
      <c r="L64" s="255">
        <v>127.9</v>
      </c>
      <c r="M64" s="255">
        <v>88.6</v>
      </c>
      <c r="N64" s="255">
        <v>87</v>
      </c>
      <c r="O64" s="255">
        <v>89.9</v>
      </c>
      <c r="P64" s="255">
        <v>84.3</v>
      </c>
      <c r="Q64" s="255">
        <v>84</v>
      </c>
      <c r="R64" s="255">
        <v>102</v>
      </c>
      <c r="S64" s="255">
        <v>96.8</v>
      </c>
    </row>
    <row r="65" spans="1:19" ht="13.5" customHeight="1">
      <c r="A65" s="609" t="s">
        <v>549</v>
      </c>
      <c r="B65" s="609" t="s">
        <v>595</v>
      </c>
      <c r="C65" s="610" t="s">
        <v>549</v>
      </c>
      <c r="D65" s="672">
        <v>93.4</v>
      </c>
      <c r="E65" s="255">
        <v>84.7</v>
      </c>
      <c r="F65" s="255">
        <v>96.2</v>
      </c>
      <c r="G65" s="255">
        <v>87</v>
      </c>
      <c r="H65" s="255">
        <v>114.7</v>
      </c>
      <c r="I65" s="255">
        <v>106</v>
      </c>
      <c r="J65" s="255">
        <v>95.1</v>
      </c>
      <c r="K65" s="255">
        <v>84</v>
      </c>
      <c r="L65" s="255">
        <v>130</v>
      </c>
      <c r="M65" s="255">
        <v>87.9</v>
      </c>
      <c r="N65" s="255">
        <v>85.7</v>
      </c>
      <c r="O65" s="255">
        <v>90.1</v>
      </c>
      <c r="P65" s="255">
        <v>87.2</v>
      </c>
      <c r="Q65" s="255">
        <v>83.7</v>
      </c>
      <c r="R65" s="255">
        <v>101.2</v>
      </c>
      <c r="S65" s="255">
        <v>97.7</v>
      </c>
    </row>
    <row r="66" spans="1:19" ht="13.5" customHeight="1">
      <c r="A66" s="609" t="s">
        <v>549</v>
      </c>
      <c r="B66" s="609" t="s">
        <v>562</v>
      </c>
      <c r="C66" s="610" t="s">
        <v>549</v>
      </c>
      <c r="D66" s="672">
        <v>93.7</v>
      </c>
      <c r="E66" s="255">
        <v>82.1</v>
      </c>
      <c r="F66" s="255">
        <v>96.8</v>
      </c>
      <c r="G66" s="255">
        <v>89.4</v>
      </c>
      <c r="H66" s="255">
        <v>123.5</v>
      </c>
      <c r="I66" s="255">
        <v>106.6</v>
      </c>
      <c r="J66" s="255">
        <v>95.5</v>
      </c>
      <c r="K66" s="255">
        <v>83.6</v>
      </c>
      <c r="L66" s="255">
        <v>131.8</v>
      </c>
      <c r="M66" s="255">
        <v>87</v>
      </c>
      <c r="N66" s="255">
        <v>85</v>
      </c>
      <c r="O66" s="255">
        <v>87.8</v>
      </c>
      <c r="P66" s="255">
        <v>87.8</v>
      </c>
      <c r="Q66" s="255">
        <v>82.1</v>
      </c>
      <c r="R66" s="255">
        <v>100.4</v>
      </c>
      <c r="S66" s="255">
        <v>100.5</v>
      </c>
    </row>
    <row r="67" spans="1:19" ht="13.5" customHeight="1">
      <c r="A67" s="609" t="s">
        <v>549</v>
      </c>
      <c r="B67" s="609" t="s">
        <v>596</v>
      </c>
      <c r="C67" s="610" t="s">
        <v>549</v>
      </c>
      <c r="D67" s="672">
        <v>94.3</v>
      </c>
      <c r="E67" s="255">
        <v>81.6</v>
      </c>
      <c r="F67" s="255">
        <v>98.3</v>
      </c>
      <c r="G67" s="255">
        <v>87.1</v>
      </c>
      <c r="H67" s="255">
        <v>113.9</v>
      </c>
      <c r="I67" s="255">
        <v>105.6</v>
      </c>
      <c r="J67" s="255">
        <v>97.5</v>
      </c>
      <c r="K67" s="255">
        <v>86.2</v>
      </c>
      <c r="L67" s="255">
        <v>136.9</v>
      </c>
      <c r="M67" s="255">
        <v>88.6</v>
      </c>
      <c r="N67" s="255">
        <v>83.9</v>
      </c>
      <c r="O67" s="255">
        <v>89.8</v>
      </c>
      <c r="P67" s="255">
        <v>89</v>
      </c>
      <c r="Q67" s="255">
        <v>81.7</v>
      </c>
      <c r="R67" s="255">
        <v>99.7</v>
      </c>
      <c r="S67" s="255">
        <v>99.1</v>
      </c>
    </row>
    <row r="68" spans="1:19" ht="13.5" customHeight="1">
      <c r="A68" s="609" t="s">
        <v>549</v>
      </c>
      <c r="B68" s="609" t="s">
        <v>633</v>
      </c>
      <c r="C68" s="610" t="s">
        <v>549</v>
      </c>
      <c r="D68" s="672">
        <v>94.5</v>
      </c>
      <c r="E68" s="255">
        <v>80.7</v>
      </c>
      <c r="F68" s="255">
        <v>97.8</v>
      </c>
      <c r="G68" s="255">
        <v>85.4</v>
      </c>
      <c r="H68" s="255">
        <v>114.8</v>
      </c>
      <c r="I68" s="255">
        <v>108.8</v>
      </c>
      <c r="J68" s="255">
        <v>97.2</v>
      </c>
      <c r="K68" s="255">
        <v>81.7</v>
      </c>
      <c r="L68" s="255">
        <v>137.3</v>
      </c>
      <c r="M68" s="255">
        <v>88.7</v>
      </c>
      <c r="N68" s="255">
        <v>90.9</v>
      </c>
      <c r="O68" s="255">
        <v>88.7</v>
      </c>
      <c r="P68" s="255">
        <v>88</v>
      </c>
      <c r="Q68" s="255">
        <v>83.3</v>
      </c>
      <c r="R68" s="255">
        <v>98.6</v>
      </c>
      <c r="S68" s="255">
        <v>99</v>
      </c>
    </row>
    <row r="69" spans="1:19" ht="13.5" customHeight="1">
      <c r="A69" s="609" t="s">
        <v>83</v>
      </c>
      <c r="B69" s="609" t="s">
        <v>600</v>
      </c>
      <c r="C69" s="610" t="s">
        <v>84</v>
      </c>
      <c r="D69" s="672">
        <v>93.5</v>
      </c>
      <c r="E69" s="255">
        <v>81.9</v>
      </c>
      <c r="F69" s="255">
        <v>96.2</v>
      </c>
      <c r="G69" s="255">
        <v>87.4</v>
      </c>
      <c r="H69" s="255">
        <v>114.1</v>
      </c>
      <c r="I69" s="255">
        <v>103.8</v>
      </c>
      <c r="J69" s="255">
        <v>97.4</v>
      </c>
      <c r="K69" s="255">
        <v>83.5</v>
      </c>
      <c r="L69" s="255">
        <v>139</v>
      </c>
      <c r="M69" s="255">
        <v>85.6</v>
      </c>
      <c r="N69" s="255">
        <v>87.1</v>
      </c>
      <c r="O69" s="255">
        <v>89.5</v>
      </c>
      <c r="P69" s="255">
        <v>87.4</v>
      </c>
      <c r="Q69" s="255">
        <v>83.8</v>
      </c>
      <c r="R69" s="255">
        <v>101.3</v>
      </c>
      <c r="S69" s="255">
        <v>98.7</v>
      </c>
    </row>
    <row r="70" spans="1:46" ht="13.5" customHeight="1">
      <c r="A70" s="609"/>
      <c r="B70" s="609" t="s">
        <v>588</v>
      </c>
      <c r="C70" s="610"/>
      <c r="D70" s="672">
        <v>94.4</v>
      </c>
      <c r="E70" s="255">
        <v>92.2</v>
      </c>
      <c r="F70" s="255">
        <v>98.3</v>
      </c>
      <c r="G70" s="255">
        <v>87.8</v>
      </c>
      <c r="H70" s="255">
        <v>114.8</v>
      </c>
      <c r="I70" s="255">
        <v>103.6</v>
      </c>
      <c r="J70" s="255">
        <v>96.3</v>
      </c>
      <c r="K70" s="255">
        <v>81.2</v>
      </c>
      <c r="L70" s="255">
        <v>138.5</v>
      </c>
      <c r="M70" s="255">
        <v>87.2</v>
      </c>
      <c r="N70" s="255">
        <v>82.5</v>
      </c>
      <c r="O70" s="255">
        <v>86.3</v>
      </c>
      <c r="P70" s="255">
        <v>89</v>
      </c>
      <c r="Q70" s="255">
        <v>84</v>
      </c>
      <c r="R70" s="255">
        <v>98.8</v>
      </c>
      <c r="S70" s="255">
        <v>98.2</v>
      </c>
      <c r="T70" s="615"/>
      <c r="U70" s="615"/>
      <c r="V70" s="615"/>
      <c r="W70" s="615"/>
      <c r="X70" s="615"/>
      <c r="Y70" s="615"/>
      <c r="Z70" s="615"/>
      <c r="AA70" s="615"/>
      <c r="AB70" s="615"/>
      <c r="AC70" s="615"/>
      <c r="AD70" s="615"/>
      <c r="AE70" s="615"/>
      <c r="AF70" s="615"/>
      <c r="AG70" s="615"/>
      <c r="AH70" s="615"/>
      <c r="AI70" s="615"/>
      <c r="AJ70" s="615"/>
      <c r="AK70" s="615"/>
      <c r="AL70" s="615"/>
      <c r="AM70" s="615"/>
      <c r="AN70" s="615"/>
      <c r="AO70" s="615"/>
      <c r="AP70" s="615"/>
      <c r="AQ70" s="615"/>
      <c r="AR70" s="615"/>
      <c r="AS70" s="615"/>
      <c r="AT70" s="615"/>
    </row>
    <row r="71" spans="1:46" ht="13.5" customHeight="1">
      <c r="A71" s="609"/>
      <c r="B71" s="609" t="s">
        <v>589</v>
      </c>
      <c r="C71" s="610"/>
      <c r="D71" s="672">
        <v>94.3</v>
      </c>
      <c r="E71" s="255">
        <v>86.7</v>
      </c>
      <c r="F71" s="255">
        <v>98.2</v>
      </c>
      <c r="G71" s="255">
        <v>83.8</v>
      </c>
      <c r="H71" s="255">
        <v>118.6</v>
      </c>
      <c r="I71" s="255">
        <v>101.2</v>
      </c>
      <c r="J71" s="255">
        <v>94.9</v>
      </c>
      <c r="K71" s="255">
        <v>83.4</v>
      </c>
      <c r="L71" s="255">
        <v>137.5</v>
      </c>
      <c r="M71" s="255">
        <v>88.3</v>
      </c>
      <c r="N71" s="255">
        <v>86.9</v>
      </c>
      <c r="O71" s="255">
        <v>86.4</v>
      </c>
      <c r="P71" s="255">
        <v>94.9</v>
      </c>
      <c r="Q71" s="255">
        <v>82.1</v>
      </c>
      <c r="R71" s="255">
        <v>99.2</v>
      </c>
      <c r="S71" s="255">
        <v>99.4</v>
      </c>
      <c r="T71" s="615"/>
      <c r="U71" s="615"/>
      <c r="V71" s="615"/>
      <c r="W71" s="615"/>
      <c r="X71" s="615"/>
      <c r="Y71" s="615"/>
      <c r="Z71" s="615"/>
      <c r="AA71" s="615"/>
      <c r="AB71" s="615"/>
      <c r="AC71" s="615"/>
      <c r="AD71" s="615"/>
      <c r="AE71" s="615"/>
      <c r="AF71" s="615"/>
      <c r="AG71" s="615"/>
      <c r="AH71" s="615"/>
      <c r="AI71" s="615"/>
      <c r="AJ71" s="615"/>
      <c r="AK71" s="615"/>
      <c r="AL71" s="615"/>
      <c r="AM71" s="615"/>
      <c r="AN71" s="615"/>
      <c r="AO71" s="615"/>
      <c r="AP71" s="615"/>
      <c r="AQ71" s="615"/>
      <c r="AR71" s="615"/>
      <c r="AS71" s="615"/>
      <c r="AT71" s="615"/>
    </row>
    <row r="72" spans="1:46" ht="13.5" customHeight="1">
      <c r="A72" s="271"/>
      <c r="B72" s="621" t="s">
        <v>723</v>
      </c>
      <c r="C72" s="272"/>
      <c r="D72" s="273">
        <v>95.6</v>
      </c>
      <c r="E72" s="274">
        <v>90.6</v>
      </c>
      <c r="F72" s="274">
        <v>99.1</v>
      </c>
      <c r="G72" s="274">
        <v>90.4</v>
      </c>
      <c r="H72" s="274">
        <v>116.4</v>
      </c>
      <c r="I72" s="274">
        <v>105.2</v>
      </c>
      <c r="J72" s="274">
        <v>97.6</v>
      </c>
      <c r="K72" s="274">
        <v>82.5</v>
      </c>
      <c r="L72" s="274">
        <v>136.3</v>
      </c>
      <c r="M72" s="274">
        <v>87.1</v>
      </c>
      <c r="N72" s="274">
        <v>88.9</v>
      </c>
      <c r="O72" s="274">
        <v>89.2</v>
      </c>
      <c r="P72" s="274">
        <v>91.6</v>
      </c>
      <c r="Q72" s="274">
        <v>83.2</v>
      </c>
      <c r="R72" s="274">
        <v>97.3</v>
      </c>
      <c r="S72" s="274">
        <v>105.5</v>
      </c>
      <c r="T72" s="615"/>
      <c r="U72" s="615"/>
      <c r="V72" s="615"/>
      <c r="W72" s="615"/>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row>
    <row r="73" spans="1:19" ht="17.25" customHeight="1">
      <c r="A73" s="258"/>
      <c r="B73" s="258"/>
      <c r="C73" s="258"/>
      <c r="D73" s="760" t="s">
        <v>32</v>
      </c>
      <c r="E73" s="760"/>
      <c r="F73" s="760"/>
      <c r="G73" s="760"/>
      <c r="H73" s="760"/>
      <c r="I73" s="760"/>
      <c r="J73" s="760"/>
      <c r="K73" s="760"/>
      <c r="L73" s="760"/>
      <c r="M73" s="760"/>
      <c r="N73" s="760"/>
      <c r="O73" s="760"/>
      <c r="P73" s="760"/>
      <c r="Q73" s="760"/>
      <c r="R73" s="760"/>
      <c r="S73" s="760"/>
    </row>
    <row r="74" spans="1:19" ht="13.5" customHeight="1">
      <c r="A74" s="604" t="s">
        <v>584</v>
      </c>
      <c r="B74" s="604" t="s">
        <v>638</v>
      </c>
      <c r="C74" s="605" t="s">
        <v>585</v>
      </c>
      <c r="D74" s="606">
        <v>-5</v>
      </c>
      <c r="E74" s="607">
        <v>1.4</v>
      </c>
      <c r="F74" s="607">
        <v>-4.7</v>
      </c>
      <c r="G74" s="607">
        <v>-0.2</v>
      </c>
      <c r="H74" s="607">
        <v>-5.5</v>
      </c>
      <c r="I74" s="607">
        <v>-2.7</v>
      </c>
      <c r="J74" s="607">
        <v>-4.1</v>
      </c>
      <c r="K74" s="607">
        <v>8.9</v>
      </c>
      <c r="L74" s="608" t="s">
        <v>641</v>
      </c>
      <c r="M74" s="608" t="s">
        <v>641</v>
      </c>
      <c r="N74" s="608" t="s">
        <v>641</v>
      </c>
      <c r="O74" s="608" t="s">
        <v>641</v>
      </c>
      <c r="P74" s="607">
        <v>-2.2</v>
      </c>
      <c r="Q74" s="607">
        <v>-4.8</v>
      </c>
      <c r="R74" s="607">
        <v>16.3</v>
      </c>
      <c r="S74" s="608" t="s">
        <v>641</v>
      </c>
    </row>
    <row r="75" spans="1:19" ht="13.5" customHeight="1">
      <c r="A75" s="609"/>
      <c r="B75" s="609" t="s">
        <v>639</v>
      </c>
      <c r="C75" s="610"/>
      <c r="D75" s="611">
        <v>2.2</v>
      </c>
      <c r="E75" s="254">
        <v>15.5</v>
      </c>
      <c r="F75" s="254">
        <v>7.6</v>
      </c>
      <c r="G75" s="254">
        <v>2.9</v>
      </c>
      <c r="H75" s="254">
        <v>7.3</v>
      </c>
      <c r="I75" s="254">
        <v>-3.9</v>
      </c>
      <c r="J75" s="254">
        <v>5.7</v>
      </c>
      <c r="K75" s="254">
        <v>0.9</v>
      </c>
      <c r="L75" s="612" t="s">
        <v>641</v>
      </c>
      <c r="M75" s="612" t="s">
        <v>641</v>
      </c>
      <c r="N75" s="612" t="s">
        <v>641</v>
      </c>
      <c r="O75" s="612" t="s">
        <v>641</v>
      </c>
      <c r="P75" s="254">
        <v>-6.2</v>
      </c>
      <c r="Q75" s="254">
        <v>-3.5</v>
      </c>
      <c r="R75" s="254">
        <v>2.9</v>
      </c>
      <c r="S75" s="612" t="s">
        <v>641</v>
      </c>
    </row>
    <row r="76" spans="1:19" ht="13.5" customHeight="1">
      <c r="A76" s="609"/>
      <c r="B76" s="609" t="s">
        <v>640</v>
      </c>
      <c r="C76" s="610"/>
      <c r="D76" s="611">
        <v>-1.1</v>
      </c>
      <c r="E76" s="254">
        <v>6.3</v>
      </c>
      <c r="F76" s="254">
        <v>0.6</v>
      </c>
      <c r="G76" s="254">
        <v>-0.2</v>
      </c>
      <c r="H76" s="254">
        <v>-7.2</v>
      </c>
      <c r="I76" s="254">
        <v>-3.1</v>
      </c>
      <c r="J76" s="254">
        <v>2.5</v>
      </c>
      <c r="K76" s="254">
        <v>-3.7</v>
      </c>
      <c r="L76" s="612">
        <v>-2.6</v>
      </c>
      <c r="M76" s="612">
        <v>2.5</v>
      </c>
      <c r="N76" s="612">
        <v>-13.5</v>
      </c>
      <c r="O76" s="612">
        <v>4.4</v>
      </c>
      <c r="P76" s="254">
        <v>-5.1</v>
      </c>
      <c r="Q76" s="254">
        <v>-5.7</v>
      </c>
      <c r="R76" s="254">
        <v>0.8</v>
      </c>
      <c r="S76" s="612">
        <v>0.8</v>
      </c>
    </row>
    <row r="77" spans="1:19" ht="13.5" customHeight="1">
      <c r="A77" s="609"/>
      <c r="B77" s="609" t="s">
        <v>75</v>
      </c>
      <c r="C77" s="610"/>
      <c r="D77" s="611">
        <v>0</v>
      </c>
      <c r="E77" s="254">
        <v>4.7</v>
      </c>
      <c r="F77" s="254">
        <v>1.2</v>
      </c>
      <c r="G77" s="254">
        <v>-3.1</v>
      </c>
      <c r="H77" s="254">
        <v>1.9</v>
      </c>
      <c r="I77" s="254">
        <v>10.1</v>
      </c>
      <c r="J77" s="254">
        <v>0.2</v>
      </c>
      <c r="K77" s="254">
        <v>0.6</v>
      </c>
      <c r="L77" s="612">
        <v>0.8</v>
      </c>
      <c r="M77" s="612">
        <v>-7.4</v>
      </c>
      <c r="N77" s="612">
        <v>-3.4</v>
      </c>
      <c r="O77" s="612">
        <v>-3.4</v>
      </c>
      <c r="P77" s="254">
        <v>-6.6</v>
      </c>
      <c r="Q77" s="254">
        <v>-3.7</v>
      </c>
      <c r="R77" s="254">
        <v>-0.5</v>
      </c>
      <c r="S77" s="612">
        <v>-1</v>
      </c>
    </row>
    <row r="78" spans="1:19" ht="13.5" customHeight="1">
      <c r="A78" s="609"/>
      <c r="B78" s="609" t="s">
        <v>82</v>
      </c>
      <c r="C78" s="610"/>
      <c r="D78" s="611">
        <v>-0.8</v>
      </c>
      <c r="E78" s="254">
        <v>-10.3</v>
      </c>
      <c r="F78" s="254">
        <v>-0.6</v>
      </c>
      <c r="G78" s="254">
        <v>-1.3</v>
      </c>
      <c r="H78" s="254">
        <v>10.7</v>
      </c>
      <c r="I78" s="254">
        <v>2.5</v>
      </c>
      <c r="J78" s="254">
        <v>-1.4</v>
      </c>
      <c r="K78" s="254">
        <v>-1.3</v>
      </c>
      <c r="L78" s="612">
        <v>21</v>
      </c>
      <c r="M78" s="612">
        <v>-1.2</v>
      </c>
      <c r="N78" s="612">
        <v>0.7</v>
      </c>
      <c r="O78" s="612">
        <v>-3.3</v>
      </c>
      <c r="P78" s="254">
        <v>1.4</v>
      </c>
      <c r="Q78" s="254">
        <v>-4.4</v>
      </c>
      <c r="R78" s="254">
        <v>2.6</v>
      </c>
      <c r="S78" s="612">
        <v>1.3</v>
      </c>
    </row>
    <row r="79" spans="1:19" ht="13.5" customHeight="1">
      <c r="A79" s="407"/>
      <c r="B79" s="271" t="s">
        <v>20</v>
      </c>
      <c r="C79" s="408"/>
      <c r="D79" s="275">
        <v>-3.4</v>
      </c>
      <c r="E79" s="276">
        <v>-12.4</v>
      </c>
      <c r="F79" s="276">
        <v>-3.6</v>
      </c>
      <c r="G79" s="276">
        <v>-9.1</v>
      </c>
      <c r="H79" s="276">
        <v>7.2</v>
      </c>
      <c r="I79" s="276">
        <v>-2.3</v>
      </c>
      <c r="J79" s="276">
        <v>-3.8</v>
      </c>
      <c r="K79" s="276">
        <v>-7.8</v>
      </c>
      <c r="L79" s="276">
        <v>11.2</v>
      </c>
      <c r="M79" s="276">
        <v>-5.2</v>
      </c>
      <c r="N79" s="276">
        <v>2.4</v>
      </c>
      <c r="O79" s="276">
        <v>-7.6</v>
      </c>
      <c r="P79" s="276">
        <v>-1.3</v>
      </c>
      <c r="Q79" s="276">
        <v>-3</v>
      </c>
      <c r="R79" s="276">
        <v>-1.5</v>
      </c>
      <c r="S79" s="276">
        <v>-1.4</v>
      </c>
    </row>
    <row r="80" spans="1:19" ht="13.5" customHeight="1">
      <c r="A80" s="609" t="s">
        <v>549</v>
      </c>
      <c r="B80" s="609" t="s">
        <v>590</v>
      </c>
      <c r="C80" s="610" t="s">
        <v>549</v>
      </c>
      <c r="D80" s="670">
        <v>-4.6</v>
      </c>
      <c r="E80" s="671">
        <v>-12.9</v>
      </c>
      <c r="F80" s="671">
        <v>-4.5</v>
      </c>
      <c r="G80" s="671">
        <v>-12.3</v>
      </c>
      <c r="H80" s="671">
        <v>1.9</v>
      </c>
      <c r="I80" s="671">
        <v>-1.4</v>
      </c>
      <c r="J80" s="671">
        <v>-11.3</v>
      </c>
      <c r="K80" s="671">
        <v>-0.4</v>
      </c>
      <c r="L80" s="671">
        <v>19.4</v>
      </c>
      <c r="M80" s="671">
        <v>-11</v>
      </c>
      <c r="N80" s="671">
        <v>1.5</v>
      </c>
      <c r="O80" s="671">
        <v>-4.4</v>
      </c>
      <c r="P80" s="671">
        <v>-3.9</v>
      </c>
      <c r="Q80" s="671">
        <v>-4.9</v>
      </c>
      <c r="R80" s="671">
        <v>0.9</v>
      </c>
      <c r="S80" s="671">
        <v>0.7</v>
      </c>
    </row>
    <row r="81" spans="1:19" ht="13.5" customHeight="1">
      <c r="A81" s="609" t="s">
        <v>549</v>
      </c>
      <c r="B81" s="609" t="s">
        <v>591</v>
      </c>
      <c r="C81" s="610" t="s">
        <v>549</v>
      </c>
      <c r="D81" s="672">
        <v>-4.7</v>
      </c>
      <c r="E81" s="255">
        <v>-13.5</v>
      </c>
      <c r="F81" s="255">
        <v>-5</v>
      </c>
      <c r="G81" s="255">
        <v>-13.4</v>
      </c>
      <c r="H81" s="255">
        <v>7.1</v>
      </c>
      <c r="I81" s="255">
        <v>-5.5</v>
      </c>
      <c r="J81" s="255">
        <v>-2.3</v>
      </c>
      <c r="K81" s="255">
        <v>-10.7</v>
      </c>
      <c r="L81" s="255">
        <v>15.4</v>
      </c>
      <c r="M81" s="255">
        <v>-3.3</v>
      </c>
      <c r="N81" s="255">
        <v>1.1</v>
      </c>
      <c r="O81" s="255">
        <v>-8.8</v>
      </c>
      <c r="P81" s="255">
        <v>-3.6</v>
      </c>
      <c r="Q81" s="255">
        <v>-2.3</v>
      </c>
      <c r="R81" s="255">
        <v>-4.3</v>
      </c>
      <c r="S81" s="255">
        <v>-9.4</v>
      </c>
    </row>
    <row r="82" spans="1:19" ht="13.5" customHeight="1">
      <c r="A82" s="609" t="s">
        <v>549</v>
      </c>
      <c r="B82" s="609" t="s">
        <v>592</v>
      </c>
      <c r="C82" s="610" t="s">
        <v>549</v>
      </c>
      <c r="D82" s="672">
        <v>-5.4</v>
      </c>
      <c r="E82" s="255">
        <v>-13.6</v>
      </c>
      <c r="F82" s="255">
        <v>-6</v>
      </c>
      <c r="G82" s="255">
        <v>-22.9</v>
      </c>
      <c r="H82" s="255">
        <v>0.4</v>
      </c>
      <c r="I82" s="255">
        <v>-6.1</v>
      </c>
      <c r="J82" s="255">
        <v>-6.1</v>
      </c>
      <c r="K82" s="255">
        <v>-10.4</v>
      </c>
      <c r="L82" s="255">
        <v>10.4</v>
      </c>
      <c r="M82" s="255">
        <v>-8.5</v>
      </c>
      <c r="N82" s="255">
        <v>-0.5</v>
      </c>
      <c r="O82" s="255">
        <v>-9.1</v>
      </c>
      <c r="P82" s="255">
        <v>-3.3</v>
      </c>
      <c r="Q82" s="255">
        <v>0.4</v>
      </c>
      <c r="R82" s="255">
        <v>-4</v>
      </c>
      <c r="S82" s="255">
        <v>-1.8</v>
      </c>
    </row>
    <row r="83" spans="1:19" ht="13.5" customHeight="1">
      <c r="A83" s="609" t="s">
        <v>549</v>
      </c>
      <c r="B83" s="609" t="s">
        <v>593</v>
      </c>
      <c r="C83" s="610" t="s">
        <v>549</v>
      </c>
      <c r="D83" s="672">
        <v>-4.8</v>
      </c>
      <c r="E83" s="255">
        <v>-11.2</v>
      </c>
      <c r="F83" s="255">
        <v>-5.2</v>
      </c>
      <c r="G83" s="255">
        <v>-1.8</v>
      </c>
      <c r="H83" s="255">
        <v>3.6</v>
      </c>
      <c r="I83" s="255">
        <v>-5.6</v>
      </c>
      <c r="J83" s="255">
        <v>-2.9</v>
      </c>
      <c r="K83" s="255">
        <v>-15.1</v>
      </c>
      <c r="L83" s="255">
        <v>8.6</v>
      </c>
      <c r="M83" s="255">
        <v>-7.6</v>
      </c>
      <c r="N83" s="255">
        <v>-0.7</v>
      </c>
      <c r="O83" s="255">
        <v>-10</v>
      </c>
      <c r="P83" s="255">
        <v>-0.8</v>
      </c>
      <c r="Q83" s="255">
        <v>-4.8</v>
      </c>
      <c r="R83" s="255">
        <v>-3.7</v>
      </c>
      <c r="S83" s="255">
        <v>-1.1</v>
      </c>
    </row>
    <row r="84" spans="1:19" ht="13.5" customHeight="1">
      <c r="A84" s="609"/>
      <c r="B84" s="609" t="s">
        <v>594</v>
      </c>
      <c r="C84" s="610"/>
      <c r="D84" s="672">
        <v>-4.4</v>
      </c>
      <c r="E84" s="255">
        <v>-11</v>
      </c>
      <c r="F84" s="255">
        <v>-3.7</v>
      </c>
      <c r="G84" s="255">
        <v>-8.5</v>
      </c>
      <c r="H84" s="255">
        <v>9.2</v>
      </c>
      <c r="I84" s="255">
        <v>-3.3</v>
      </c>
      <c r="J84" s="255">
        <v>-3.3</v>
      </c>
      <c r="K84" s="255">
        <v>-12.6</v>
      </c>
      <c r="L84" s="255">
        <v>2.2</v>
      </c>
      <c r="M84" s="255">
        <v>-6</v>
      </c>
      <c r="N84" s="255">
        <v>0.3</v>
      </c>
      <c r="O84" s="255">
        <v>-10.5</v>
      </c>
      <c r="P84" s="255">
        <v>-9.8</v>
      </c>
      <c r="Q84" s="255">
        <v>-4.1</v>
      </c>
      <c r="R84" s="255">
        <v>-3.8</v>
      </c>
      <c r="S84" s="255">
        <v>-2.5</v>
      </c>
    </row>
    <row r="85" spans="1:19" ht="13.5" customHeight="1">
      <c r="A85" s="609" t="s">
        <v>549</v>
      </c>
      <c r="B85" s="609" t="s">
        <v>595</v>
      </c>
      <c r="C85" s="610" t="s">
        <v>549</v>
      </c>
      <c r="D85" s="672">
        <v>-3.8</v>
      </c>
      <c r="E85" s="255">
        <v>-13.3</v>
      </c>
      <c r="F85" s="255">
        <v>-4.5</v>
      </c>
      <c r="G85" s="255">
        <v>-8.1</v>
      </c>
      <c r="H85" s="255">
        <v>9.4</v>
      </c>
      <c r="I85" s="255">
        <v>-4.6</v>
      </c>
      <c r="J85" s="255">
        <v>-4.8</v>
      </c>
      <c r="K85" s="255">
        <v>-9.3</v>
      </c>
      <c r="L85" s="255">
        <v>5.2</v>
      </c>
      <c r="M85" s="255">
        <v>-5.4</v>
      </c>
      <c r="N85" s="255">
        <v>1.7</v>
      </c>
      <c r="O85" s="255">
        <v>-6.1</v>
      </c>
      <c r="P85" s="255">
        <v>0.5</v>
      </c>
      <c r="Q85" s="255">
        <v>-2</v>
      </c>
      <c r="R85" s="255">
        <v>-2</v>
      </c>
      <c r="S85" s="255">
        <v>-1.7</v>
      </c>
    </row>
    <row r="86" spans="1:19" ht="13.5" customHeight="1">
      <c r="A86" s="609" t="s">
        <v>549</v>
      </c>
      <c r="B86" s="609" t="s">
        <v>562</v>
      </c>
      <c r="C86" s="610" t="s">
        <v>549</v>
      </c>
      <c r="D86" s="672">
        <v>-3.7</v>
      </c>
      <c r="E86" s="255">
        <v>-16.5</v>
      </c>
      <c r="F86" s="255">
        <v>-3</v>
      </c>
      <c r="G86" s="255">
        <v>-5.9</v>
      </c>
      <c r="H86" s="255">
        <v>17.1</v>
      </c>
      <c r="I86" s="255">
        <v>-5.2</v>
      </c>
      <c r="J86" s="255">
        <v>-4.1</v>
      </c>
      <c r="K86" s="255">
        <v>-10.9</v>
      </c>
      <c r="L86" s="255">
        <v>3.7</v>
      </c>
      <c r="M86" s="255">
        <v>-11.7</v>
      </c>
      <c r="N86" s="255">
        <v>0.5</v>
      </c>
      <c r="O86" s="255">
        <v>-7.4</v>
      </c>
      <c r="P86" s="255">
        <v>1.2</v>
      </c>
      <c r="Q86" s="255">
        <v>-4.1</v>
      </c>
      <c r="R86" s="255">
        <v>-1.5</v>
      </c>
      <c r="S86" s="255">
        <v>-0.5</v>
      </c>
    </row>
    <row r="87" spans="1:19" ht="13.5" customHeight="1">
      <c r="A87" s="609" t="s">
        <v>549</v>
      </c>
      <c r="B87" s="609" t="s">
        <v>596</v>
      </c>
      <c r="C87" s="610" t="s">
        <v>549</v>
      </c>
      <c r="D87" s="672">
        <v>-3.3</v>
      </c>
      <c r="E87" s="255">
        <v>-14.1</v>
      </c>
      <c r="F87" s="255">
        <v>-2.1</v>
      </c>
      <c r="G87" s="255">
        <v>-4.1</v>
      </c>
      <c r="H87" s="255">
        <v>4.5</v>
      </c>
      <c r="I87" s="255">
        <v>-3</v>
      </c>
      <c r="J87" s="255">
        <v>-0.9</v>
      </c>
      <c r="K87" s="255">
        <v>-7.5</v>
      </c>
      <c r="L87" s="255">
        <v>7.6</v>
      </c>
      <c r="M87" s="255">
        <v>-6.3</v>
      </c>
      <c r="N87" s="255">
        <v>2.4</v>
      </c>
      <c r="O87" s="255">
        <v>-7</v>
      </c>
      <c r="P87" s="255">
        <v>-7</v>
      </c>
      <c r="Q87" s="255">
        <v>-5.4</v>
      </c>
      <c r="R87" s="255">
        <v>-3</v>
      </c>
      <c r="S87" s="255">
        <v>-2.4</v>
      </c>
    </row>
    <row r="88" spans="1:19" ht="13.5" customHeight="1">
      <c r="A88" s="609" t="s">
        <v>549</v>
      </c>
      <c r="B88" s="609" t="s">
        <v>633</v>
      </c>
      <c r="C88" s="610" t="s">
        <v>549</v>
      </c>
      <c r="D88" s="672">
        <v>-2.5</v>
      </c>
      <c r="E88" s="255">
        <v>-16</v>
      </c>
      <c r="F88" s="255">
        <v>-1.7</v>
      </c>
      <c r="G88" s="255">
        <v>-5.1</v>
      </c>
      <c r="H88" s="255">
        <v>5.1</v>
      </c>
      <c r="I88" s="255">
        <v>-2.2</v>
      </c>
      <c r="J88" s="255">
        <v>-2.5</v>
      </c>
      <c r="K88" s="255">
        <v>-18.7</v>
      </c>
      <c r="L88" s="255">
        <v>4.5</v>
      </c>
      <c r="M88" s="255">
        <v>-4.1</v>
      </c>
      <c r="N88" s="255">
        <v>4.4</v>
      </c>
      <c r="O88" s="255">
        <v>-7.5</v>
      </c>
      <c r="P88" s="255">
        <v>0.1</v>
      </c>
      <c r="Q88" s="255">
        <v>-0.2</v>
      </c>
      <c r="R88" s="255">
        <v>-3.8</v>
      </c>
      <c r="S88" s="255">
        <v>-1.9</v>
      </c>
    </row>
    <row r="89" spans="1:19" ht="13.5" customHeight="1">
      <c r="A89" s="609" t="s">
        <v>83</v>
      </c>
      <c r="B89" s="609" t="s">
        <v>600</v>
      </c>
      <c r="C89" s="610" t="s">
        <v>84</v>
      </c>
      <c r="D89" s="672">
        <v>-2.3</v>
      </c>
      <c r="E89" s="255">
        <v>-12.6</v>
      </c>
      <c r="F89" s="255">
        <v>-1.9</v>
      </c>
      <c r="G89" s="255">
        <v>-3</v>
      </c>
      <c r="H89" s="255">
        <v>4</v>
      </c>
      <c r="I89" s="255">
        <v>0.2</v>
      </c>
      <c r="J89" s="255">
        <v>-4</v>
      </c>
      <c r="K89" s="255">
        <v>-10.2</v>
      </c>
      <c r="L89" s="255">
        <v>6.8</v>
      </c>
      <c r="M89" s="255">
        <v>-4.5</v>
      </c>
      <c r="N89" s="255">
        <v>0.2</v>
      </c>
      <c r="O89" s="255">
        <v>-4.2</v>
      </c>
      <c r="P89" s="255">
        <v>-1.2</v>
      </c>
      <c r="Q89" s="255">
        <v>-3.6</v>
      </c>
      <c r="R89" s="255">
        <v>-2.8</v>
      </c>
      <c r="S89" s="255">
        <v>3.9</v>
      </c>
    </row>
    <row r="90" spans="1:19" ht="13.5" customHeight="1">
      <c r="A90" s="609"/>
      <c r="B90" s="609" t="s">
        <v>588</v>
      </c>
      <c r="C90" s="610"/>
      <c r="D90" s="672">
        <v>-2.2</v>
      </c>
      <c r="E90" s="255">
        <v>-3.3</v>
      </c>
      <c r="F90" s="255">
        <v>-1</v>
      </c>
      <c r="G90" s="255">
        <v>-7.2</v>
      </c>
      <c r="H90" s="255">
        <v>5.6</v>
      </c>
      <c r="I90" s="255">
        <v>-7.1</v>
      </c>
      <c r="J90" s="255">
        <v>1.4</v>
      </c>
      <c r="K90" s="255">
        <v>-17.4</v>
      </c>
      <c r="L90" s="255">
        <v>5</v>
      </c>
      <c r="M90" s="255">
        <v>-3.6</v>
      </c>
      <c r="N90" s="255">
        <v>-3.4</v>
      </c>
      <c r="O90" s="255">
        <v>-3.8</v>
      </c>
      <c r="P90" s="255">
        <v>0.1</v>
      </c>
      <c r="Q90" s="255">
        <v>-1.6</v>
      </c>
      <c r="R90" s="255">
        <v>-5</v>
      </c>
      <c r="S90" s="255">
        <v>-3.5</v>
      </c>
    </row>
    <row r="91" spans="1:19" ht="13.5" customHeight="1">
      <c r="A91" s="609"/>
      <c r="B91" s="609" t="s">
        <v>589</v>
      </c>
      <c r="C91" s="610"/>
      <c r="D91" s="672">
        <v>-3.5</v>
      </c>
      <c r="E91" s="255">
        <v>-6.1</v>
      </c>
      <c r="F91" s="255">
        <v>-1.8</v>
      </c>
      <c r="G91" s="255">
        <v>-6.5</v>
      </c>
      <c r="H91" s="255">
        <v>5.3</v>
      </c>
      <c r="I91" s="255">
        <v>-10</v>
      </c>
      <c r="J91" s="255">
        <v>-3.5</v>
      </c>
      <c r="K91" s="255">
        <v>-14.4</v>
      </c>
      <c r="L91" s="255">
        <v>2.4</v>
      </c>
      <c r="M91" s="255">
        <v>-4.7</v>
      </c>
      <c r="N91" s="255">
        <v>-2.6</v>
      </c>
      <c r="O91" s="255">
        <v>-5.8</v>
      </c>
      <c r="P91" s="255">
        <v>-3.6</v>
      </c>
      <c r="Q91" s="255">
        <v>-3.8</v>
      </c>
      <c r="R91" s="255">
        <v>-5.6</v>
      </c>
      <c r="S91" s="255">
        <v>-4.7</v>
      </c>
    </row>
    <row r="92" spans="1:19" ht="13.5" customHeight="1">
      <c r="A92" s="271"/>
      <c r="B92" s="621" t="s">
        <v>723</v>
      </c>
      <c r="C92" s="272"/>
      <c r="D92" s="414">
        <v>-0.1</v>
      </c>
      <c r="E92" s="415">
        <v>2</v>
      </c>
      <c r="F92" s="415">
        <v>0.8</v>
      </c>
      <c r="G92" s="415">
        <v>5.7</v>
      </c>
      <c r="H92" s="415">
        <v>5.7</v>
      </c>
      <c r="I92" s="415">
        <v>-3.8</v>
      </c>
      <c r="J92" s="415">
        <v>-1.5</v>
      </c>
      <c r="K92" s="415">
        <v>-13.2</v>
      </c>
      <c r="L92" s="415">
        <v>-0.9</v>
      </c>
      <c r="M92" s="415">
        <v>-0.8</v>
      </c>
      <c r="N92" s="415">
        <v>4.1</v>
      </c>
      <c r="O92" s="415">
        <v>-4.7</v>
      </c>
      <c r="P92" s="415">
        <v>5.4</v>
      </c>
      <c r="Q92" s="415">
        <v>-1.2</v>
      </c>
      <c r="R92" s="415">
        <v>-7.6</v>
      </c>
      <c r="S92" s="274">
        <v>3.5</v>
      </c>
    </row>
    <row r="93" spans="1:35" ht="27" customHeight="1">
      <c r="A93" s="761" t="s">
        <v>413</v>
      </c>
      <c r="B93" s="761"/>
      <c r="C93" s="761"/>
      <c r="D93" s="278">
        <v>1.4</v>
      </c>
      <c r="E93" s="277">
        <v>4.5</v>
      </c>
      <c r="F93" s="277">
        <v>0.9</v>
      </c>
      <c r="G93" s="277">
        <v>7.9</v>
      </c>
      <c r="H93" s="277">
        <v>-1.9</v>
      </c>
      <c r="I93" s="277">
        <v>4</v>
      </c>
      <c r="J93" s="277">
        <v>2.8</v>
      </c>
      <c r="K93" s="277">
        <v>-1.1</v>
      </c>
      <c r="L93" s="277">
        <v>-0.9</v>
      </c>
      <c r="M93" s="277">
        <v>-1.4</v>
      </c>
      <c r="N93" s="277">
        <v>2.3</v>
      </c>
      <c r="O93" s="277">
        <v>3.2</v>
      </c>
      <c r="P93" s="277">
        <v>-3.5</v>
      </c>
      <c r="Q93" s="277">
        <v>1.3</v>
      </c>
      <c r="R93" s="277">
        <v>-1.9</v>
      </c>
      <c r="S93" s="416">
        <v>6.1</v>
      </c>
      <c r="T93" s="616"/>
      <c r="U93" s="616"/>
      <c r="V93" s="616"/>
      <c r="W93" s="616"/>
      <c r="X93" s="616"/>
      <c r="Y93" s="616"/>
      <c r="Z93" s="616"/>
      <c r="AA93" s="616"/>
      <c r="AB93" s="616"/>
      <c r="AC93" s="616"/>
      <c r="AD93" s="616"/>
      <c r="AE93" s="616"/>
      <c r="AF93" s="616"/>
      <c r="AG93" s="616"/>
      <c r="AH93" s="616"/>
      <c r="AI93" s="616"/>
    </row>
    <row r="94" spans="1:36" s="615" customFormat="1" ht="27" customHeight="1">
      <c r="A94" s="244"/>
      <c r="B94" s="244"/>
      <c r="C94" s="244"/>
      <c r="D94" s="624"/>
      <c r="E94" s="624"/>
      <c r="F94" s="624"/>
      <c r="G94" s="624"/>
      <c r="H94" s="624"/>
      <c r="I94" s="624"/>
      <c r="J94" s="765" t="s">
        <v>637</v>
      </c>
      <c r="K94" s="766"/>
      <c r="L94" s="766"/>
      <c r="M94" s="766"/>
      <c r="N94" s="766"/>
      <c r="O94" s="766"/>
      <c r="P94" s="766"/>
      <c r="Q94" s="766"/>
      <c r="R94" s="766"/>
      <c r="S94" s="766"/>
      <c r="T94" s="601"/>
      <c r="U94" s="601"/>
      <c r="V94" s="601"/>
      <c r="W94" s="601"/>
      <c r="X94" s="601"/>
      <c r="Y94" s="601"/>
      <c r="Z94" s="601"/>
      <c r="AA94" s="601"/>
      <c r="AB94" s="601"/>
      <c r="AC94" s="601"/>
      <c r="AD94" s="601"/>
      <c r="AE94" s="601"/>
      <c r="AF94" s="601"/>
      <c r="AG94" s="601"/>
      <c r="AH94" s="601"/>
      <c r="AI94" s="601"/>
      <c r="AJ94" s="601"/>
    </row>
  </sheetData>
  <mergeCells count="12">
    <mergeCell ref="J94:S94"/>
    <mergeCell ref="A50:C52"/>
    <mergeCell ref="D53:R53"/>
    <mergeCell ref="D73:S73"/>
    <mergeCell ref="A93:C93"/>
    <mergeCell ref="G2:N2"/>
    <mergeCell ref="D27:S27"/>
    <mergeCell ref="A47:C47"/>
    <mergeCell ref="H49:O49"/>
    <mergeCell ref="H3:O3"/>
    <mergeCell ref="A4:C6"/>
    <mergeCell ref="D7:R7"/>
  </mergeCells>
  <printOptions/>
  <pageMargins left="0.7874015748031497" right="0.3937007874015748" top="0.4330708661417323" bottom="0.34" header="0.31496062992125984" footer="0.1968503937007874"/>
  <pageSetup horizontalDpi="600" verticalDpi="600" orientation="portrait" paperSize="9" scale="63"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codeName="Sheet14">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601" bestFit="1" customWidth="1"/>
    <col min="2" max="2" width="3.19921875" style="601" bestFit="1" customWidth="1"/>
    <col min="3" max="3" width="3.09765625" style="601" bestFit="1" customWidth="1"/>
    <col min="4" max="19" width="8.19921875" style="601" customWidth="1"/>
    <col min="20" max="35" width="7.59765625" style="601" customWidth="1"/>
    <col min="36" max="16384" width="9" style="601" customWidth="1"/>
  </cols>
  <sheetData>
    <row r="1" spans="1:31" ht="21" customHeight="1">
      <c r="A1" s="602"/>
      <c r="B1" s="602"/>
      <c r="C1" s="602"/>
      <c r="D1" s="602"/>
      <c r="E1" s="236"/>
      <c r="F1" s="236"/>
      <c r="G1" s="355"/>
      <c r="H1" s="355"/>
      <c r="I1" s="355"/>
      <c r="J1" s="355"/>
      <c r="K1" s="355"/>
      <c r="L1" s="355"/>
      <c r="M1" s="355"/>
      <c r="N1" s="355"/>
      <c r="O1" s="355"/>
      <c r="P1" s="236"/>
      <c r="Q1" s="236"/>
      <c r="R1" s="602"/>
      <c r="S1" s="236"/>
      <c r="T1" s="236"/>
      <c r="U1" s="236"/>
      <c r="V1" s="236"/>
      <c r="W1" s="236"/>
      <c r="X1" s="236"/>
      <c r="Y1" s="236"/>
      <c r="Z1" s="236"/>
      <c r="AA1" s="236"/>
      <c r="AB1" s="236"/>
      <c r="AC1" s="236"/>
      <c r="AD1" s="236"/>
      <c r="AE1" s="236"/>
    </row>
    <row r="2" spans="1:31" ht="21" customHeight="1">
      <c r="A2" s="602"/>
      <c r="B2" s="602"/>
      <c r="C2" s="602"/>
      <c r="D2" s="602"/>
      <c r="E2" s="236"/>
      <c r="F2" s="236"/>
      <c r="G2" s="751" t="s">
        <v>53</v>
      </c>
      <c r="H2" s="751"/>
      <c r="I2" s="751"/>
      <c r="J2" s="751"/>
      <c r="K2" s="751"/>
      <c r="L2" s="751"/>
      <c r="M2" s="751"/>
      <c r="N2" s="751"/>
      <c r="O2" s="595"/>
      <c r="P2" s="236"/>
      <c r="Q2" s="236"/>
      <c r="R2" s="602"/>
      <c r="S2" s="236"/>
      <c r="T2" s="236"/>
      <c r="U2" s="236"/>
      <c r="V2" s="236"/>
      <c r="W2" s="236"/>
      <c r="X2" s="236"/>
      <c r="Y2" s="236"/>
      <c r="Z2" s="236"/>
      <c r="AA2" s="236"/>
      <c r="AB2" s="236"/>
      <c r="AC2" s="236"/>
      <c r="AD2" s="236"/>
      <c r="AE2" s="236"/>
    </row>
    <row r="3" spans="1:19" ht="17.25">
      <c r="A3" s="253" t="s">
        <v>241</v>
      </c>
      <c r="B3" s="603"/>
      <c r="C3" s="603"/>
      <c r="H3" s="752"/>
      <c r="I3" s="752"/>
      <c r="J3" s="752"/>
      <c r="K3" s="752"/>
      <c r="L3" s="752"/>
      <c r="M3" s="752"/>
      <c r="N3" s="752"/>
      <c r="O3" s="752"/>
      <c r="S3" s="245" t="s">
        <v>587</v>
      </c>
    </row>
    <row r="4" spans="1:19" ht="13.5">
      <c r="A4" s="753" t="s">
        <v>550</v>
      </c>
      <c r="B4" s="753"/>
      <c r="C4" s="754"/>
      <c r="D4" s="237" t="s">
        <v>4</v>
      </c>
      <c r="E4" s="237" t="s">
        <v>5</v>
      </c>
      <c r="F4" s="237" t="s">
        <v>6</v>
      </c>
      <c r="G4" s="237" t="s">
        <v>7</v>
      </c>
      <c r="H4" s="237" t="s">
        <v>8</v>
      </c>
      <c r="I4" s="237" t="s">
        <v>9</v>
      </c>
      <c r="J4" s="237" t="s">
        <v>10</v>
      </c>
      <c r="K4" s="237" t="s">
        <v>11</v>
      </c>
      <c r="L4" s="237" t="s">
        <v>12</v>
      </c>
      <c r="M4" s="237" t="s">
        <v>13</v>
      </c>
      <c r="N4" s="237" t="s">
        <v>14</v>
      </c>
      <c r="O4" s="237" t="s">
        <v>15</v>
      </c>
      <c r="P4" s="237" t="s">
        <v>16</v>
      </c>
      <c r="Q4" s="237" t="s">
        <v>17</v>
      </c>
      <c r="R4" s="237" t="s">
        <v>18</v>
      </c>
      <c r="S4" s="237" t="s">
        <v>19</v>
      </c>
    </row>
    <row r="5" spans="1:19" ht="13.5">
      <c r="A5" s="755"/>
      <c r="B5" s="755"/>
      <c r="C5" s="756"/>
      <c r="D5" s="238" t="s">
        <v>563</v>
      </c>
      <c r="E5" s="238"/>
      <c r="F5" s="238"/>
      <c r="G5" s="238" t="s">
        <v>635</v>
      </c>
      <c r="H5" s="238" t="s">
        <v>564</v>
      </c>
      <c r="I5" s="238" t="s">
        <v>565</v>
      </c>
      <c r="J5" s="238" t="s">
        <v>566</v>
      </c>
      <c r="K5" s="238" t="s">
        <v>567</v>
      </c>
      <c r="L5" s="239" t="s">
        <v>568</v>
      </c>
      <c r="M5" s="240" t="s">
        <v>569</v>
      </c>
      <c r="N5" s="239" t="s">
        <v>652</v>
      </c>
      <c r="O5" s="239" t="s">
        <v>570</v>
      </c>
      <c r="P5" s="239" t="s">
        <v>571</v>
      </c>
      <c r="Q5" s="239" t="s">
        <v>572</v>
      </c>
      <c r="R5" s="239" t="s">
        <v>573</v>
      </c>
      <c r="S5" s="292" t="s">
        <v>164</v>
      </c>
    </row>
    <row r="6" spans="1:19" ht="18" customHeight="1">
      <c r="A6" s="757"/>
      <c r="B6" s="757"/>
      <c r="C6" s="758"/>
      <c r="D6" s="241" t="s">
        <v>574</v>
      </c>
      <c r="E6" s="241" t="s">
        <v>411</v>
      </c>
      <c r="F6" s="241" t="s">
        <v>412</v>
      </c>
      <c r="G6" s="241" t="s">
        <v>636</v>
      </c>
      <c r="H6" s="241" t="s">
        <v>575</v>
      </c>
      <c r="I6" s="241" t="s">
        <v>576</v>
      </c>
      <c r="J6" s="241" t="s">
        <v>577</v>
      </c>
      <c r="K6" s="241" t="s">
        <v>578</v>
      </c>
      <c r="L6" s="242" t="s">
        <v>579</v>
      </c>
      <c r="M6" s="243" t="s">
        <v>580</v>
      </c>
      <c r="N6" s="242" t="s">
        <v>653</v>
      </c>
      <c r="O6" s="242" t="s">
        <v>581</v>
      </c>
      <c r="P6" s="243" t="s">
        <v>582</v>
      </c>
      <c r="Q6" s="243" t="s">
        <v>583</v>
      </c>
      <c r="R6" s="242" t="s">
        <v>643</v>
      </c>
      <c r="S6" s="242" t="s">
        <v>165</v>
      </c>
    </row>
    <row r="7" spans="1:19" ht="15.75" customHeight="1">
      <c r="A7" s="258"/>
      <c r="B7" s="258"/>
      <c r="C7" s="258"/>
      <c r="D7" s="759" t="s">
        <v>634</v>
      </c>
      <c r="E7" s="759"/>
      <c r="F7" s="759"/>
      <c r="G7" s="759"/>
      <c r="H7" s="759"/>
      <c r="I7" s="759"/>
      <c r="J7" s="759"/>
      <c r="K7" s="759"/>
      <c r="L7" s="759"/>
      <c r="M7" s="759"/>
      <c r="N7" s="759"/>
      <c r="O7" s="759"/>
      <c r="P7" s="759"/>
      <c r="Q7" s="759"/>
      <c r="R7" s="759"/>
      <c r="S7" s="258"/>
    </row>
    <row r="8" spans="1:19" ht="13.5" customHeight="1">
      <c r="A8" s="604" t="s">
        <v>584</v>
      </c>
      <c r="B8" s="604" t="s">
        <v>638</v>
      </c>
      <c r="C8" s="605" t="s">
        <v>585</v>
      </c>
      <c r="D8" s="606">
        <v>99.9</v>
      </c>
      <c r="E8" s="607">
        <v>96.2</v>
      </c>
      <c r="F8" s="607">
        <v>97.6</v>
      </c>
      <c r="G8" s="607">
        <v>97.1</v>
      </c>
      <c r="H8" s="607">
        <v>94.5</v>
      </c>
      <c r="I8" s="607">
        <v>101.9</v>
      </c>
      <c r="J8" s="607">
        <v>95.7</v>
      </c>
      <c r="K8" s="607">
        <v>97.1</v>
      </c>
      <c r="L8" s="608" t="s">
        <v>641</v>
      </c>
      <c r="M8" s="608" t="s">
        <v>641</v>
      </c>
      <c r="N8" s="608" t="s">
        <v>641</v>
      </c>
      <c r="O8" s="608" t="s">
        <v>641</v>
      </c>
      <c r="P8" s="607">
        <v>106.3</v>
      </c>
      <c r="Q8" s="607">
        <v>102.9</v>
      </c>
      <c r="R8" s="607">
        <v>96.6</v>
      </c>
      <c r="S8" s="608" t="s">
        <v>641</v>
      </c>
    </row>
    <row r="9" spans="1:19" ht="13.5" customHeight="1">
      <c r="A9" s="609"/>
      <c r="B9" s="609" t="s">
        <v>639</v>
      </c>
      <c r="C9" s="610"/>
      <c r="D9" s="611">
        <v>100</v>
      </c>
      <c r="E9" s="254">
        <v>100</v>
      </c>
      <c r="F9" s="254">
        <v>100</v>
      </c>
      <c r="G9" s="254">
        <v>100</v>
      </c>
      <c r="H9" s="254">
        <v>100</v>
      </c>
      <c r="I9" s="254">
        <v>100</v>
      </c>
      <c r="J9" s="254">
        <v>100</v>
      </c>
      <c r="K9" s="254">
        <v>100</v>
      </c>
      <c r="L9" s="612">
        <v>100</v>
      </c>
      <c r="M9" s="612">
        <v>100</v>
      </c>
      <c r="N9" s="612">
        <v>100</v>
      </c>
      <c r="O9" s="612">
        <v>100</v>
      </c>
      <c r="P9" s="254">
        <v>100</v>
      </c>
      <c r="Q9" s="254">
        <v>100</v>
      </c>
      <c r="R9" s="254">
        <v>100</v>
      </c>
      <c r="S9" s="612">
        <v>100</v>
      </c>
    </row>
    <row r="10" spans="1:19" ht="13.5">
      <c r="A10" s="609"/>
      <c r="B10" s="609" t="s">
        <v>640</v>
      </c>
      <c r="C10" s="610"/>
      <c r="D10" s="611">
        <v>97.3</v>
      </c>
      <c r="E10" s="254">
        <v>93.8</v>
      </c>
      <c r="F10" s="254">
        <v>99.3</v>
      </c>
      <c r="G10" s="254">
        <v>103.8</v>
      </c>
      <c r="H10" s="254">
        <v>90.9</v>
      </c>
      <c r="I10" s="254">
        <v>98.4</v>
      </c>
      <c r="J10" s="254">
        <v>98</v>
      </c>
      <c r="K10" s="254">
        <v>96.2</v>
      </c>
      <c r="L10" s="612">
        <v>83.3</v>
      </c>
      <c r="M10" s="612">
        <v>105.7</v>
      </c>
      <c r="N10" s="612">
        <v>85.4</v>
      </c>
      <c r="O10" s="612">
        <v>101.9</v>
      </c>
      <c r="P10" s="254">
        <v>86</v>
      </c>
      <c r="Q10" s="254">
        <v>96.9</v>
      </c>
      <c r="R10" s="254">
        <v>98.8</v>
      </c>
      <c r="S10" s="612">
        <v>109.7</v>
      </c>
    </row>
    <row r="11" spans="1:19" ht="13.5" customHeight="1">
      <c r="A11" s="609"/>
      <c r="B11" s="609" t="s">
        <v>75</v>
      </c>
      <c r="C11" s="610"/>
      <c r="D11" s="611">
        <v>98.1</v>
      </c>
      <c r="E11" s="254">
        <v>100.8</v>
      </c>
      <c r="F11" s="254">
        <v>100.1</v>
      </c>
      <c r="G11" s="254">
        <v>101</v>
      </c>
      <c r="H11" s="254">
        <v>89.3</v>
      </c>
      <c r="I11" s="254">
        <v>100</v>
      </c>
      <c r="J11" s="254">
        <v>97.5</v>
      </c>
      <c r="K11" s="254">
        <v>102.5</v>
      </c>
      <c r="L11" s="612">
        <v>82.9</v>
      </c>
      <c r="M11" s="612">
        <v>96.1</v>
      </c>
      <c r="N11" s="612">
        <v>86.6</v>
      </c>
      <c r="O11" s="612">
        <v>111.9</v>
      </c>
      <c r="P11" s="254">
        <v>87.1</v>
      </c>
      <c r="Q11" s="254">
        <v>95.9</v>
      </c>
      <c r="R11" s="254">
        <v>98.3</v>
      </c>
      <c r="S11" s="612">
        <v>112.7</v>
      </c>
    </row>
    <row r="12" spans="1:19" ht="13.5" customHeight="1">
      <c r="A12" s="609"/>
      <c r="B12" s="609" t="s">
        <v>82</v>
      </c>
      <c r="C12" s="610"/>
      <c r="D12" s="613">
        <v>98.4</v>
      </c>
      <c r="E12" s="614">
        <v>100</v>
      </c>
      <c r="F12" s="614">
        <v>100.9</v>
      </c>
      <c r="G12" s="614">
        <v>103.5</v>
      </c>
      <c r="H12" s="614">
        <v>95.8</v>
      </c>
      <c r="I12" s="614">
        <v>104.7</v>
      </c>
      <c r="J12" s="614">
        <v>98.8</v>
      </c>
      <c r="K12" s="614">
        <v>103.1</v>
      </c>
      <c r="L12" s="614">
        <v>93.8</v>
      </c>
      <c r="M12" s="614">
        <v>94.8</v>
      </c>
      <c r="N12" s="614">
        <v>87.2</v>
      </c>
      <c r="O12" s="614">
        <v>110.1</v>
      </c>
      <c r="P12" s="614">
        <v>91.5</v>
      </c>
      <c r="Q12" s="614">
        <v>90.8</v>
      </c>
      <c r="R12" s="614">
        <v>98.9</v>
      </c>
      <c r="S12" s="614">
        <v>106.9</v>
      </c>
    </row>
    <row r="13" spans="1:19" ht="13.5" customHeight="1">
      <c r="A13" s="407"/>
      <c r="B13" s="271" t="s">
        <v>20</v>
      </c>
      <c r="C13" s="408"/>
      <c r="D13" s="275">
        <v>96.3</v>
      </c>
      <c r="E13" s="276">
        <v>96.8</v>
      </c>
      <c r="F13" s="276">
        <v>99.4</v>
      </c>
      <c r="G13" s="276">
        <v>95.7</v>
      </c>
      <c r="H13" s="276">
        <v>105</v>
      </c>
      <c r="I13" s="276">
        <v>101.3</v>
      </c>
      <c r="J13" s="276">
        <v>96.9</v>
      </c>
      <c r="K13" s="276">
        <v>99.1</v>
      </c>
      <c r="L13" s="276">
        <v>98.6</v>
      </c>
      <c r="M13" s="276">
        <v>93.8</v>
      </c>
      <c r="N13" s="276">
        <v>86.6</v>
      </c>
      <c r="O13" s="276">
        <v>97.2</v>
      </c>
      <c r="P13" s="276">
        <v>78.5</v>
      </c>
      <c r="Q13" s="276">
        <v>92.4</v>
      </c>
      <c r="R13" s="276">
        <v>97.1</v>
      </c>
      <c r="S13" s="276">
        <v>105.9</v>
      </c>
    </row>
    <row r="14" spans="1:19" ht="13.5" customHeight="1">
      <c r="A14" s="609" t="s">
        <v>549</v>
      </c>
      <c r="B14" s="609" t="s">
        <v>590</v>
      </c>
      <c r="C14" s="610" t="s">
        <v>549</v>
      </c>
      <c r="D14" s="670">
        <v>97.8</v>
      </c>
      <c r="E14" s="671">
        <v>99.2</v>
      </c>
      <c r="F14" s="671">
        <v>100.4</v>
      </c>
      <c r="G14" s="671">
        <v>97.9</v>
      </c>
      <c r="H14" s="671">
        <v>102.9</v>
      </c>
      <c r="I14" s="671">
        <v>104.1</v>
      </c>
      <c r="J14" s="671">
        <v>97.7</v>
      </c>
      <c r="K14" s="671">
        <v>107.8</v>
      </c>
      <c r="L14" s="671">
        <v>101.4</v>
      </c>
      <c r="M14" s="671">
        <v>95.2</v>
      </c>
      <c r="N14" s="671">
        <v>87.1</v>
      </c>
      <c r="O14" s="671">
        <v>102.4</v>
      </c>
      <c r="P14" s="671">
        <v>77.9</v>
      </c>
      <c r="Q14" s="671">
        <v>92.8</v>
      </c>
      <c r="R14" s="671">
        <v>98.6</v>
      </c>
      <c r="S14" s="671">
        <v>108.8</v>
      </c>
    </row>
    <row r="15" spans="1:19" ht="13.5" customHeight="1">
      <c r="A15" s="609" t="s">
        <v>549</v>
      </c>
      <c r="B15" s="609" t="s">
        <v>591</v>
      </c>
      <c r="C15" s="610" t="s">
        <v>549</v>
      </c>
      <c r="D15" s="672">
        <v>96.5</v>
      </c>
      <c r="E15" s="255">
        <v>96.6</v>
      </c>
      <c r="F15" s="255">
        <v>99.3</v>
      </c>
      <c r="G15" s="255">
        <v>93.5</v>
      </c>
      <c r="H15" s="255">
        <v>101.3</v>
      </c>
      <c r="I15" s="255">
        <v>101.9</v>
      </c>
      <c r="J15" s="255">
        <v>96.6</v>
      </c>
      <c r="K15" s="255">
        <v>99.3</v>
      </c>
      <c r="L15" s="255">
        <v>100.5</v>
      </c>
      <c r="M15" s="255">
        <v>95.1</v>
      </c>
      <c r="N15" s="255">
        <v>87.5</v>
      </c>
      <c r="O15" s="255">
        <v>100.5</v>
      </c>
      <c r="P15" s="255">
        <v>76.7</v>
      </c>
      <c r="Q15" s="255">
        <v>93.9</v>
      </c>
      <c r="R15" s="255">
        <v>98.8</v>
      </c>
      <c r="S15" s="255">
        <v>105.8</v>
      </c>
    </row>
    <row r="16" spans="1:19" ht="13.5" customHeight="1">
      <c r="A16" s="609" t="s">
        <v>549</v>
      </c>
      <c r="B16" s="609" t="s">
        <v>592</v>
      </c>
      <c r="C16" s="610" t="s">
        <v>549</v>
      </c>
      <c r="D16" s="672">
        <v>97.1</v>
      </c>
      <c r="E16" s="255">
        <v>99.1</v>
      </c>
      <c r="F16" s="255">
        <v>100.7</v>
      </c>
      <c r="G16" s="255">
        <v>88.7</v>
      </c>
      <c r="H16" s="255">
        <v>101.8</v>
      </c>
      <c r="I16" s="255">
        <v>102.2</v>
      </c>
      <c r="J16" s="255">
        <v>95.8</v>
      </c>
      <c r="K16" s="255">
        <v>96.7</v>
      </c>
      <c r="L16" s="255">
        <v>101.6</v>
      </c>
      <c r="M16" s="255">
        <v>96.6</v>
      </c>
      <c r="N16" s="255">
        <v>86.9</v>
      </c>
      <c r="O16" s="255">
        <v>98.7</v>
      </c>
      <c r="P16" s="255">
        <v>81.7</v>
      </c>
      <c r="Q16" s="255">
        <v>93.8</v>
      </c>
      <c r="R16" s="255">
        <v>99.5</v>
      </c>
      <c r="S16" s="255">
        <v>108.3</v>
      </c>
    </row>
    <row r="17" spans="1:19" ht="13.5" customHeight="1">
      <c r="A17" s="609" t="s">
        <v>549</v>
      </c>
      <c r="B17" s="609" t="s">
        <v>593</v>
      </c>
      <c r="C17" s="610" t="s">
        <v>549</v>
      </c>
      <c r="D17" s="672">
        <v>96.8</v>
      </c>
      <c r="E17" s="255">
        <v>98</v>
      </c>
      <c r="F17" s="255">
        <v>99.4</v>
      </c>
      <c r="G17" s="255">
        <v>96.5</v>
      </c>
      <c r="H17" s="255">
        <v>106.7</v>
      </c>
      <c r="I17" s="255">
        <v>101</v>
      </c>
      <c r="J17" s="255">
        <v>99.1</v>
      </c>
      <c r="K17" s="255">
        <v>93.2</v>
      </c>
      <c r="L17" s="255">
        <v>97.9</v>
      </c>
      <c r="M17" s="255">
        <v>91.5</v>
      </c>
      <c r="N17" s="255">
        <v>88.1</v>
      </c>
      <c r="O17" s="255">
        <v>96.7</v>
      </c>
      <c r="P17" s="255">
        <v>78.6</v>
      </c>
      <c r="Q17" s="255">
        <v>93.9</v>
      </c>
      <c r="R17" s="255">
        <v>96</v>
      </c>
      <c r="S17" s="255">
        <v>107.2</v>
      </c>
    </row>
    <row r="18" spans="1:19" ht="13.5" customHeight="1">
      <c r="A18" s="609"/>
      <c r="B18" s="609" t="s">
        <v>594</v>
      </c>
      <c r="C18" s="610"/>
      <c r="D18" s="672">
        <v>96.3</v>
      </c>
      <c r="E18" s="255">
        <v>98.2</v>
      </c>
      <c r="F18" s="255">
        <v>98.9</v>
      </c>
      <c r="G18" s="255">
        <v>95.7</v>
      </c>
      <c r="H18" s="255">
        <v>107.5</v>
      </c>
      <c r="I18" s="255">
        <v>99.6</v>
      </c>
      <c r="J18" s="255">
        <v>98.1</v>
      </c>
      <c r="K18" s="255">
        <v>95.9</v>
      </c>
      <c r="L18" s="255">
        <v>99.7</v>
      </c>
      <c r="M18" s="255">
        <v>90.9</v>
      </c>
      <c r="N18" s="255">
        <v>89.7</v>
      </c>
      <c r="O18" s="255">
        <v>99.7</v>
      </c>
      <c r="P18" s="255">
        <v>76.7</v>
      </c>
      <c r="Q18" s="255">
        <v>94.3</v>
      </c>
      <c r="R18" s="255">
        <v>97.1</v>
      </c>
      <c r="S18" s="255">
        <v>103.3</v>
      </c>
    </row>
    <row r="19" spans="1:19" ht="13.5" customHeight="1">
      <c r="A19" s="609" t="s">
        <v>549</v>
      </c>
      <c r="B19" s="609" t="s">
        <v>595</v>
      </c>
      <c r="C19" s="610" t="s">
        <v>549</v>
      </c>
      <c r="D19" s="672">
        <v>96.3</v>
      </c>
      <c r="E19" s="255">
        <v>97.2</v>
      </c>
      <c r="F19" s="255">
        <v>99.8</v>
      </c>
      <c r="G19" s="255">
        <v>98.4</v>
      </c>
      <c r="H19" s="255">
        <v>109.1</v>
      </c>
      <c r="I19" s="255">
        <v>100.6</v>
      </c>
      <c r="J19" s="255">
        <v>97.6</v>
      </c>
      <c r="K19" s="255">
        <v>96.6</v>
      </c>
      <c r="L19" s="255">
        <v>97.1</v>
      </c>
      <c r="M19" s="255">
        <v>91.6</v>
      </c>
      <c r="N19" s="255">
        <v>86.4</v>
      </c>
      <c r="O19" s="255">
        <v>97.1</v>
      </c>
      <c r="P19" s="255">
        <v>78.6</v>
      </c>
      <c r="Q19" s="255">
        <v>92.9</v>
      </c>
      <c r="R19" s="255">
        <v>96</v>
      </c>
      <c r="S19" s="255">
        <v>104.4</v>
      </c>
    </row>
    <row r="20" spans="1:19" ht="13.5" customHeight="1">
      <c r="A20" s="609" t="s">
        <v>549</v>
      </c>
      <c r="B20" s="609" t="s">
        <v>562</v>
      </c>
      <c r="C20" s="610" t="s">
        <v>549</v>
      </c>
      <c r="D20" s="672">
        <v>95.9</v>
      </c>
      <c r="E20" s="255">
        <v>96.2</v>
      </c>
      <c r="F20" s="255">
        <v>99.4</v>
      </c>
      <c r="G20" s="255">
        <v>96.6</v>
      </c>
      <c r="H20" s="255">
        <v>114</v>
      </c>
      <c r="I20" s="255">
        <v>99.5</v>
      </c>
      <c r="J20" s="255">
        <v>96.8</v>
      </c>
      <c r="K20" s="255">
        <v>96.2</v>
      </c>
      <c r="L20" s="255">
        <v>99</v>
      </c>
      <c r="M20" s="255">
        <v>90.2</v>
      </c>
      <c r="N20" s="255">
        <v>86.8</v>
      </c>
      <c r="O20" s="255">
        <v>95.7</v>
      </c>
      <c r="P20" s="255">
        <v>79</v>
      </c>
      <c r="Q20" s="255">
        <v>90.8</v>
      </c>
      <c r="R20" s="255">
        <v>94</v>
      </c>
      <c r="S20" s="255">
        <v>106.2</v>
      </c>
    </row>
    <row r="21" spans="1:19" ht="13.5" customHeight="1">
      <c r="A21" s="609" t="s">
        <v>549</v>
      </c>
      <c r="B21" s="609" t="s">
        <v>596</v>
      </c>
      <c r="C21" s="610" t="s">
        <v>549</v>
      </c>
      <c r="D21" s="672">
        <v>95.9</v>
      </c>
      <c r="E21" s="255">
        <v>94.7</v>
      </c>
      <c r="F21" s="255">
        <v>100</v>
      </c>
      <c r="G21" s="255">
        <v>95.7</v>
      </c>
      <c r="H21" s="255">
        <v>109.3</v>
      </c>
      <c r="I21" s="255">
        <v>99.8</v>
      </c>
      <c r="J21" s="255">
        <v>97.7</v>
      </c>
      <c r="K21" s="255">
        <v>94.6</v>
      </c>
      <c r="L21" s="255">
        <v>97</v>
      </c>
      <c r="M21" s="255">
        <v>90.1</v>
      </c>
      <c r="N21" s="255">
        <v>84.3</v>
      </c>
      <c r="O21" s="255">
        <v>95.4</v>
      </c>
      <c r="P21" s="255">
        <v>80.1</v>
      </c>
      <c r="Q21" s="255">
        <v>91.2</v>
      </c>
      <c r="R21" s="255">
        <v>95.6</v>
      </c>
      <c r="S21" s="255">
        <v>105.9</v>
      </c>
    </row>
    <row r="22" spans="1:19" ht="13.5" customHeight="1">
      <c r="A22" s="609" t="s">
        <v>549</v>
      </c>
      <c r="B22" s="609" t="s">
        <v>633</v>
      </c>
      <c r="C22" s="610" t="s">
        <v>549</v>
      </c>
      <c r="D22" s="672">
        <v>95.6</v>
      </c>
      <c r="E22" s="255">
        <v>92.9</v>
      </c>
      <c r="F22" s="255">
        <v>99.1</v>
      </c>
      <c r="G22" s="255">
        <v>95.5</v>
      </c>
      <c r="H22" s="255">
        <v>107.7</v>
      </c>
      <c r="I22" s="255">
        <v>102.5</v>
      </c>
      <c r="J22" s="255">
        <v>97</v>
      </c>
      <c r="K22" s="255">
        <v>94.2</v>
      </c>
      <c r="L22" s="255">
        <v>98.4</v>
      </c>
      <c r="M22" s="255">
        <v>90.9</v>
      </c>
      <c r="N22" s="255">
        <v>88</v>
      </c>
      <c r="O22" s="255">
        <v>94</v>
      </c>
      <c r="P22" s="255">
        <v>79</v>
      </c>
      <c r="Q22" s="255">
        <v>91.6</v>
      </c>
      <c r="R22" s="255">
        <v>95.9</v>
      </c>
      <c r="S22" s="255">
        <v>104.4</v>
      </c>
    </row>
    <row r="23" spans="1:19" ht="13.5" customHeight="1">
      <c r="A23" s="609" t="s">
        <v>83</v>
      </c>
      <c r="B23" s="609" t="s">
        <v>600</v>
      </c>
      <c r="C23" s="610" t="s">
        <v>84</v>
      </c>
      <c r="D23" s="672">
        <v>95.8</v>
      </c>
      <c r="E23" s="255">
        <v>83.2</v>
      </c>
      <c r="F23" s="255">
        <v>97.8</v>
      </c>
      <c r="G23" s="255">
        <v>94.1</v>
      </c>
      <c r="H23" s="255">
        <v>114.3</v>
      </c>
      <c r="I23" s="255">
        <v>91.6</v>
      </c>
      <c r="J23" s="255">
        <v>102.5</v>
      </c>
      <c r="K23" s="255">
        <v>95.8</v>
      </c>
      <c r="L23" s="255">
        <v>93.9</v>
      </c>
      <c r="M23" s="255">
        <v>91.5</v>
      </c>
      <c r="N23" s="255">
        <v>94</v>
      </c>
      <c r="O23" s="255">
        <v>104</v>
      </c>
      <c r="P23" s="255">
        <v>86.4</v>
      </c>
      <c r="Q23" s="255">
        <v>91.7</v>
      </c>
      <c r="R23" s="255">
        <v>94</v>
      </c>
      <c r="S23" s="255">
        <v>106.7</v>
      </c>
    </row>
    <row r="24" spans="1:46" ht="13.5" customHeight="1">
      <c r="A24" s="609"/>
      <c r="B24" s="609" t="s">
        <v>588</v>
      </c>
      <c r="C24" s="610"/>
      <c r="D24" s="672">
        <v>96.9</v>
      </c>
      <c r="E24" s="255">
        <v>88.6</v>
      </c>
      <c r="F24" s="255">
        <v>99.5</v>
      </c>
      <c r="G24" s="255">
        <v>93.7</v>
      </c>
      <c r="H24" s="255">
        <v>112.8</v>
      </c>
      <c r="I24" s="255">
        <v>91.1</v>
      </c>
      <c r="J24" s="255">
        <v>102.4</v>
      </c>
      <c r="K24" s="255">
        <v>93.8</v>
      </c>
      <c r="L24" s="255">
        <v>94.2</v>
      </c>
      <c r="M24" s="255">
        <v>93.2</v>
      </c>
      <c r="N24" s="255">
        <v>90.1</v>
      </c>
      <c r="O24" s="255">
        <v>103</v>
      </c>
      <c r="P24" s="255">
        <v>87.5</v>
      </c>
      <c r="Q24" s="255">
        <v>92.6</v>
      </c>
      <c r="R24" s="255">
        <v>99.9</v>
      </c>
      <c r="S24" s="255">
        <v>112.8</v>
      </c>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row>
    <row r="25" spans="1:46" ht="13.5" customHeight="1">
      <c r="A25" s="609"/>
      <c r="B25" s="609" t="s">
        <v>589</v>
      </c>
      <c r="C25" s="610"/>
      <c r="D25" s="672">
        <v>97.1</v>
      </c>
      <c r="E25" s="255">
        <v>86.9</v>
      </c>
      <c r="F25" s="255">
        <v>99.3</v>
      </c>
      <c r="G25" s="255">
        <v>94.2</v>
      </c>
      <c r="H25" s="255">
        <v>116.2</v>
      </c>
      <c r="I25" s="255">
        <v>89.3</v>
      </c>
      <c r="J25" s="255">
        <v>102</v>
      </c>
      <c r="K25" s="255">
        <v>95.9</v>
      </c>
      <c r="L25" s="255">
        <v>93.8</v>
      </c>
      <c r="M25" s="255">
        <v>93.4</v>
      </c>
      <c r="N25" s="255">
        <v>94.5</v>
      </c>
      <c r="O25" s="255">
        <v>101.2</v>
      </c>
      <c r="P25" s="255">
        <v>91.6</v>
      </c>
      <c r="Q25" s="255">
        <v>92.3</v>
      </c>
      <c r="R25" s="255">
        <v>101.6</v>
      </c>
      <c r="S25" s="255">
        <v>112.6</v>
      </c>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row>
    <row r="26" spans="1:46" ht="13.5" customHeight="1">
      <c r="A26" s="271"/>
      <c r="B26" s="621" t="s">
        <v>723</v>
      </c>
      <c r="C26" s="272"/>
      <c r="D26" s="273">
        <v>98.8</v>
      </c>
      <c r="E26" s="274">
        <v>88</v>
      </c>
      <c r="F26" s="274">
        <v>101.4</v>
      </c>
      <c r="G26" s="274">
        <v>95.3</v>
      </c>
      <c r="H26" s="274">
        <v>115.1</v>
      </c>
      <c r="I26" s="274">
        <v>93.3</v>
      </c>
      <c r="J26" s="274">
        <v>103.6</v>
      </c>
      <c r="K26" s="274">
        <v>98.8</v>
      </c>
      <c r="L26" s="274">
        <v>93.5</v>
      </c>
      <c r="M26" s="274">
        <v>94.8</v>
      </c>
      <c r="N26" s="274">
        <v>97.9</v>
      </c>
      <c r="O26" s="274">
        <v>103.6</v>
      </c>
      <c r="P26" s="274">
        <v>89.8</v>
      </c>
      <c r="Q26" s="274">
        <v>93.6</v>
      </c>
      <c r="R26" s="274">
        <v>92.8</v>
      </c>
      <c r="S26" s="274">
        <v>116.8</v>
      </c>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row>
    <row r="27" spans="1:19" ht="17.25" customHeight="1">
      <c r="A27" s="258"/>
      <c r="B27" s="258"/>
      <c r="C27" s="258"/>
      <c r="D27" s="760" t="s">
        <v>32</v>
      </c>
      <c r="E27" s="760"/>
      <c r="F27" s="760"/>
      <c r="G27" s="760"/>
      <c r="H27" s="760"/>
      <c r="I27" s="760"/>
      <c r="J27" s="760"/>
      <c r="K27" s="760"/>
      <c r="L27" s="760"/>
      <c r="M27" s="760"/>
      <c r="N27" s="760"/>
      <c r="O27" s="760"/>
      <c r="P27" s="760"/>
      <c r="Q27" s="760"/>
      <c r="R27" s="760"/>
      <c r="S27" s="760"/>
    </row>
    <row r="28" spans="1:19" ht="13.5" customHeight="1">
      <c r="A28" s="604" t="s">
        <v>584</v>
      </c>
      <c r="B28" s="604" t="s">
        <v>638</v>
      </c>
      <c r="C28" s="605" t="s">
        <v>585</v>
      </c>
      <c r="D28" s="606">
        <v>-4.4</v>
      </c>
      <c r="E28" s="607">
        <v>2.2</v>
      </c>
      <c r="F28" s="607">
        <v>-2.6</v>
      </c>
      <c r="G28" s="607">
        <v>2.3</v>
      </c>
      <c r="H28" s="607">
        <v>-4.5</v>
      </c>
      <c r="I28" s="607">
        <v>0.6</v>
      </c>
      <c r="J28" s="607">
        <v>-6.9</v>
      </c>
      <c r="K28" s="607">
        <v>2.7</v>
      </c>
      <c r="L28" s="608" t="s">
        <v>641</v>
      </c>
      <c r="M28" s="608" t="s">
        <v>641</v>
      </c>
      <c r="N28" s="608" t="s">
        <v>641</v>
      </c>
      <c r="O28" s="608" t="s">
        <v>641</v>
      </c>
      <c r="P28" s="607">
        <v>-10.4</v>
      </c>
      <c r="Q28" s="607">
        <v>-8.3</v>
      </c>
      <c r="R28" s="607">
        <v>17</v>
      </c>
      <c r="S28" s="608" t="s">
        <v>641</v>
      </c>
    </row>
    <row r="29" spans="1:19" ht="13.5" customHeight="1">
      <c r="A29" s="609"/>
      <c r="B29" s="609" t="s">
        <v>639</v>
      </c>
      <c r="C29" s="610"/>
      <c r="D29" s="611">
        <v>0.1</v>
      </c>
      <c r="E29" s="254">
        <v>4</v>
      </c>
      <c r="F29" s="254">
        <v>2.5</v>
      </c>
      <c r="G29" s="254">
        <v>3</v>
      </c>
      <c r="H29" s="254">
        <v>5.9</v>
      </c>
      <c r="I29" s="254">
        <v>-1.9</v>
      </c>
      <c r="J29" s="254">
        <v>4.5</v>
      </c>
      <c r="K29" s="254">
        <v>3.1</v>
      </c>
      <c r="L29" s="612" t="s">
        <v>641</v>
      </c>
      <c r="M29" s="612" t="s">
        <v>641</v>
      </c>
      <c r="N29" s="612" t="s">
        <v>641</v>
      </c>
      <c r="O29" s="612" t="s">
        <v>641</v>
      </c>
      <c r="P29" s="254">
        <v>-5.9</v>
      </c>
      <c r="Q29" s="254">
        <v>-2.9</v>
      </c>
      <c r="R29" s="254">
        <v>3.5</v>
      </c>
      <c r="S29" s="612" t="s">
        <v>641</v>
      </c>
    </row>
    <row r="30" spans="1:19" ht="13.5" customHeight="1">
      <c r="A30" s="609"/>
      <c r="B30" s="609" t="s">
        <v>640</v>
      </c>
      <c r="C30" s="610"/>
      <c r="D30" s="611">
        <v>-2.8</v>
      </c>
      <c r="E30" s="254">
        <v>-6.3</v>
      </c>
      <c r="F30" s="254">
        <v>-0.8</v>
      </c>
      <c r="G30" s="254">
        <v>3.8</v>
      </c>
      <c r="H30" s="254">
        <v>-9.1</v>
      </c>
      <c r="I30" s="254">
        <v>-1.7</v>
      </c>
      <c r="J30" s="254">
        <v>-2</v>
      </c>
      <c r="K30" s="254">
        <v>-3.8</v>
      </c>
      <c r="L30" s="612">
        <v>-16.8</v>
      </c>
      <c r="M30" s="612">
        <v>5.7</v>
      </c>
      <c r="N30" s="612">
        <v>-14.6</v>
      </c>
      <c r="O30" s="612">
        <v>1.9</v>
      </c>
      <c r="P30" s="254">
        <v>-14</v>
      </c>
      <c r="Q30" s="254">
        <v>-3.1</v>
      </c>
      <c r="R30" s="254">
        <v>-1.3</v>
      </c>
      <c r="S30" s="612">
        <v>9.7</v>
      </c>
    </row>
    <row r="31" spans="1:19" ht="13.5" customHeight="1">
      <c r="A31" s="609"/>
      <c r="B31" s="609" t="s">
        <v>75</v>
      </c>
      <c r="C31" s="610"/>
      <c r="D31" s="611">
        <v>0.8</v>
      </c>
      <c r="E31" s="254">
        <v>7.5</v>
      </c>
      <c r="F31" s="254">
        <v>0.8</v>
      </c>
      <c r="G31" s="254">
        <v>-2.7</v>
      </c>
      <c r="H31" s="254">
        <v>-1.8</v>
      </c>
      <c r="I31" s="254">
        <v>1.6</v>
      </c>
      <c r="J31" s="254">
        <v>-0.5</v>
      </c>
      <c r="K31" s="254">
        <v>6.5</v>
      </c>
      <c r="L31" s="612">
        <v>-0.5</v>
      </c>
      <c r="M31" s="612">
        <v>-9.1</v>
      </c>
      <c r="N31" s="612">
        <v>1.4</v>
      </c>
      <c r="O31" s="612">
        <v>9.8</v>
      </c>
      <c r="P31" s="254">
        <v>1.3</v>
      </c>
      <c r="Q31" s="254">
        <v>-1</v>
      </c>
      <c r="R31" s="254">
        <v>-0.5</v>
      </c>
      <c r="S31" s="612">
        <v>2.7</v>
      </c>
    </row>
    <row r="32" spans="1:19" ht="13.5" customHeight="1">
      <c r="A32" s="609"/>
      <c r="B32" s="609" t="s">
        <v>82</v>
      </c>
      <c r="C32" s="610"/>
      <c r="D32" s="611">
        <v>0.3</v>
      </c>
      <c r="E32" s="254">
        <v>-0.8</v>
      </c>
      <c r="F32" s="254">
        <v>0.8</v>
      </c>
      <c r="G32" s="254">
        <v>2.5</v>
      </c>
      <c r="H32" s="254">
        <v>7.3</v>
      </c>
      <c r="I32" s="254">
        <v>4.7</v>
      </c>
      <c r="J32" s="254">
        <v>1.3</v>
      </c>
      <c r="K32" s="254">
        <v>0.6</v>
      </c>
      <c r="L32" s="612">
        <v>13.1</v>
      </c>
      <c r="M32" s="612">
        <v>-1.4</v>
      </c>
      <c r="N32" s="612">
        <v>0.7</v>
      </c>
      <c r="O32" s="612">
        <v>-1.6</v>
      </c>
      <c r="P32" s="254">
        <v>5.1</v>
      </c>
      <c r="Q32" s="254">
        <v>-5.3</v>
      </c>
      <c r="R32" s="254">
        <v>0.6</v>
      </c>
      <c r="S32" s="612">
        <v>-5.1</v>
      </c>
    </row>
    <row r="33" spans="1:19" ht="13.5" customHeight="1">
      <c r="A33" s="407"/>
      <c r="B33" s="271" t="s">
        <v>20</v>
      </c>
      <c r="C33" s="408"/>
      <c r="D33" s="275">
        <v>-2.1</v>
      </c>
      <c r="E33" s="276">
        <v>-3.2</v>
      </c>
      <c r="F33" s="276">
        <v>-1.5</v>
      </c>
      <c r="G33" s="276">
        <v>-7.5</v>
      </c>
      <c r="H33" s="276">
        <v>9.6</v>
      </c>
      <c r="I33" s="276">
        <v>-3.2</v>
      </c>
      <c r="J33" s="276">
        <v>-1.9</v>
      </c>
      <c r="K33" s="276">
        <v>-3.9</v>
      </c>
      <c r="L33" s="276">
        <v>5.1</v>
      </c>
      <c r="M33" s="276">
        <v>-1.1</v>
      </c>
      <c r="N33" s="276">
        <v>-0.7</v>
      </c>
      <c r="O33" s="276">
        <v>-11.7</v>
      </c>
      <c r="P33" s="276">
        <v>-14.2</v>
      </c>
      <c r="Q33" s="276">
        <v>1.8</v>
      </c>
      <c r="R33" s="276">
        <v>-1.8</v>
      </c>
      <c r="S33" s="276">
        <v>-0.9</v>
      </c>
    </row>
    <row r="34" spans="1:19" ht="13.5" customHeight="1">
      <c r="A34" s="609" t="s">
        <v>549</v>
      </c>
      <c r="B34" s="609" t="s">
        <v>590</v>
      </c>
      <c r="C34" s="610" t="s">
        <v>549</v>
      </c>
      <c r="D34" s="670">
        <v>-2.9</v>
      </c>
      <c r="E34" s="671">
        <v>-2.6</v>
      </c>
      <c r="F34" s="671">
        <v>-1.7</v>
      </c>
      <c r="G34" s="671">
        <v>-2.8</v>
      </c>
      <c r="H34" s="671">
        <v>7.7</v>
      </c>
      <c r="I34" s="671">
        <v>-2.2</v>
      </c>
      <c r="J34" s="671">
        <v>-8.1</v>
      </c>
      <c r="K34" s="671">
        <v>5</v>
      </c>
      <c r="L34" s="671">
        <v>10.1</v>
      </c>
      <c r="M34" s="671">
        <v>-1.6</v>
      </c>
      <c r="N34" s="671">
        <v>-1.5</v>
      </c>
      <c r="O34" s="671">
        <v>-13.2</v>
      </c>
      <c r="P34" s="671">
        <v>-17.7</v>
      </c>
      <c r="Q34" s="671">
        <v>0.5</v>
      </c>
      <c r="R34" s="671">
        <v>-1</v>
      </c>
      <c r="S34" s="671">
        <v>1.9</v>
      </c>
    </row>
    <row r="35" spans="1:19" ht="13.5" customHeight="1">
      <c r="A35" s="609" t="s">
        <v>549</v>
      </c>
      <c r="B35" s="609" t="s">
        <v>591</v>
      </c>
      <c r="C35" s="610" t="s">
        <v>549</v>
      </c>
      <c r="D35" s="672">
        <v>-2.7</v>
      </c>
      <c r="E35" s="255">
        <v>-2.4</v>
      </c>
      <c r="F35" s="255">
        <v>-1.4</v>
      </c>
      <c r="G35" s="255">
        <v>-6.9</v>
      </c>
      <c r="H35" s="255">
        <v>8</v>
      </c>
      <c r="I35" s="255">
        <v>-3.2</v>
      </c>
      <c r="J35" s="255">
        <v>-4.7</v>
      </c>
      <c r="K35" s="255">
        <v>-3.7</v>
      </c>
      <c r="L35" s="255">
        <v>7.9</v>
      </c>
      <c r="M35" s="255">
        <v>3.3</v>
      </c>
      <c r="N35" s="255">
        <v>-2.5</v>
      </c>
      <c r="O35" s="255">
        <v>-15.7</v>
      </c>
      <c r="P35" s="255">
        <v>-19</v>
      </c>
      <c r="Q35" s="255">
        <v>3.2</v>
      </c>
      <c r="R35" s="255">
        <v>-0.2</v>
      </c>
      <c r="S35" s="255">
        <v>-4.2</v>
      </c>
    </row>
    <row r="36" spans="1:19" ht="13.5" customHeight="1">
      <c r="A36" s="609" t="s">
        <v>549</v>
      </c>
      <c r="B36" s="609" t="s">
        <v>592</v>
      </c>
      <c r="C36" s="610" t="s">
        <v>549</v>
      </c>
      <c r="D36" s="672">
        <v>-3.1</v>
      </c>
      <c r="E36" s="255">
        <v>-2.1</v>
      </c>
      <c r="F36" s="255">
        <v>-1.9</v>
      </c>
      <c r="G36" s="255">
        <v>-13</v>
      </c>
      <c r="H36" s="255">
        <v>5.6</v>
      </c>
      <c r="I36" s="255">
        <v>-5.6</v>
      </c>
      <c r="J36" s="255">
        <v>-6.5</v>
      </c>
      <c r="K36" s="255">
        <v>-5.9</v>
      </c>
      <c r="L36" s="255">
        <v>8.9</v>
      </c>
      <c r="M36" s="255">
        <v>1.5</v>
      </c>
      <c r="N36" s="255">
        <v>0.3</v>
      </c>
      <c r="O36" s="255">
        <v>-16.4</v>
      </c>
      <c r="P36" s="255">
        <v>-18</v>
      </c>
      <c r="Q36" s="255">
        <v>6.3</v>
      </c>
      <c r="R36" s="255">
        <v>-0.2</v>
      </c>
      <c r="S36" s="255">
        <v>-0.3</v>
      </c>
    </row>
    <row r="37" spans="1:19" ht="13.5" customHeight="1">
      <c r="A37" s="609" t="s">
        <v>549</v>
      </c>
      <c r="B37" s="609" t="s">
        <v>593</v>
      </c>
      <c r="C37" s="610" t="s">
        <v>549</v>
      </c>
      <c r="D37" s="672">
        <v>-1.2</v>
      </c>
      <c r="E37" s="255">
        <v>-0.9</v>
      </c>
      <c r="F37" s="255">
        <v>-1.4</v>
      </c>
      <c r="G37" s="255">
        <v>-6.3</v>
      </c>
      <c r="H37" s="255">
        <v>8.5</v>
      </c>
      <c r="I37" s="255">
        <v>-3.8</v>
      </c>
      <c r="J37" s="255">
        <v>3.2</v>
      </c>
      <c r="K37" s="255">
        <v>-8.4</v>
      </c>
      <c r="L37" s="255">
        <v>4.5</v>
      </c>
      <c r="M37" s="255">
        <v>-6.7</v>
      </c>
      <c r="N37" s="255">
        <v>2</v>
      </c>
      <c r="O37" s="255">
        <v>-7</v>
      </c>
      <c r="P37" s="255">
        <v>-9.7</v>
      </c>
      <c r="Q37" s="255">
        <v>0.9</v>
      </c>
      <c r="R37" s="255">
        <v>-2.1</v>
      </c>
      <c r="S37" s="255">
        <v>-0.6</v>
      </c>
    </row>
    <row r="38" spans="1:19" ht="13.5" customHeight="1">
      <c r="A38" s="609"/>
      <c r="B38" s="609" t="s">
        <v>594</v>
      </c>
      <c r="C38" s="610"/>
      <c r="D38" s="672">
        <v>-1.5</v>
      </c>
      <c r="E38" s="255">
        <v>-0.8</v>
      </c>
      <c r="F38" s="255">
        <v>-1</v>
      </c>
      <c r="G38" s="255">
        <v>-9.7</v>
      </c>
      <c r="H38" s="255">
        <v>9.9</v>
      </c>
      <c r="I38" s="255">
        <v>-2.2</v>
      </c>
      <c r="J38" s="255">
        <v>1.8</v>
      </c>
      <c r="K38" s="255">
        <v>-8.1</v>
      </c>
      <c r="L38" s="255">
        <v>1.5</v>
      </c>
      <c r="M38" s="255">
        <v>-6.8</v>
      </c>
      <c r="N38" s="255">
        <v>1</v>
      </c>
      <c r="O38" s="255">
        <v>-3.5</v>
      </c>
      <c r="P38" s="255">
        <v>-16.1</v>
      </c>
      <c r="Q38" s="255">
        <v>2.1</v>
      </c>
      <c r="R38" s="255">
        <v>-2.9</v>
      </c>
      <c r="S38" s="255">
        <v>-1.8</v>
      </c>
    </row>
    <row r="39" spans="1:19" ht="13.5" customHeight="1">
      <c r="A39" s="609" t="s">
        <v>549</v>
      </c>
      <c r="B39" s="609" t="s">
        <v>595</v>
      </c>
      <c r="C39" s="610" t="s">
        <v>549</v>
      </c>
      <c r="D39" s="672">
        <v>-1.5</v>
      </c>
      <c r="E39" s="255">
        <v>-3</v>
      </c>
      <c r="F39" s="255">
        <v>-1.5</v>
      </c>
      <c r="G39" s="255">
        <v>-7.1</v>
      </c>
      <c r="H39" s="255">
        <v>10.9</v>
      </c>
      <c r="I39" s="255">
        <v>-5.2</v>
      </c>
      <c r="J39" s="255">
        <v>1.2</v>
      </c>
      <c r="K39" s="255">
        <v>-4.5</v>
      </c>
      <c r="L39" s="255">
        <v>-0.8</v>
      </c>
      <c r="M39" s="255">
        <v>-4.7</v>
      </c>
      <c r="N39" s="255">
        <v>1.4</v>
      </c>
      <c r="O39" s="255">
        <v>-4.8</v>
      </c>
      <c r="P39" s="255">
        <v>-9.6</v>
      </c>
      <c r="Q39" s="255">
        <v>2.3</v>
      </c>
      <c r="R39" s="255">
        <v>-3.4</v>
      </c>
      <c r="S39" s="255">
        <v>-1</v>
      </c>
    </row>
    <row r="40" spans="1:19" ht="13.5" customHeight="1">
      <c r="A40" s="609" t="s">
        <v>549</v>
      </c>
      <c r="B40" s="609" t="s">
        <v>562</v>
      </c>
      <c r="C40" s="610" t="s">
        <v>549</v>
      </c>
      <c r="D40" s="672">
        <v>-1.4</v>
      </c>
      <c r="E40" s="255">
        <v>-3</v>
      </c>
      <c r="F40" s="255">
        <v>-0.4</v>
      </c>
      <c r="G40" s="255">
        <v>-8.1</v>
      </c>
      <c r="H40" s="255">
        <v>17.9</v>
      </c>
      <c r="I40" s="255">
        <v>-6.8</v>
      </c>
      <c r="J40" s="255">
        <v>0.7</v>
      </c>
      <c r="K40" s="255">
        <v>-5</v>
      </c>
      <c r="L40" s="255">
        <v>2.2</v>
      </c>
      <c r="M40" s="255">
        <v>-8.4</v>
      </c>
      <c r="N40" s="255">
        <v>2</v>
      </c>
      <c r="O40" s="255">
        <v>-7.6</v>
      </c>
      <c r="P40" s="255">
        <v>-8.9</v>
      </c>
      <c r="Q40" s="255">
        <v>0.6</v>
      </c>
      <c r="R40" s="255">
        <v>-3.9</v>
      </c>
      <c r="S40" s="255">
        <v>0</v>
      </c>
    </row>
    <row r="41" spans="1:19" ht="13.5" customHeight="1">
      <c r="A41" s="609" t="s">
        <v>549</v>
      </c>
      <c r="B41" s="609" t="s">
        <v>596</v>
      </c>
      <c r="C41" s="610" t="s">
        <v>549</v>
      </c>
      <c r="D41" s="672">
        <v>-2.1</v>
      </c>
      <c r="E41" s="255">
        <v>-5.8</v>
      </c>
      <c r="F41" s="255">
        <v>-0.5</v>
      </c>
      <c r="G41" s="255">
        <v>-8.9</v>
      </c>
      <c r="H41" s="255">
        <v>11.9</v>
      </c>
      <c r="I41" s="255">
        <v>-5.7</v>
      </c>
      <c r="J41" s="255">
        <v>1.5</v>
      </c>
      <c r="K41" s="255">
        <v>-7</v>
      </c>
      <c r="L41" s="255">
        <v>-0.3</v>
      </c>
      <c r="M41" s="255">
        <v>-5.1</v>
      </c>
      <c r="N41" s="255">
        <v>1.4</v>
      </c>
      <c r="O41" s="255">
        <v>-6.4</v>
      </c>
      <c r="P41" s="255">
        <v>-13.8</v>
      </c>
      <c r="Q41" s="255">
        <v>-0.3</v>
      </c>
      <c r="R41" s="255">
        <v>-4.1</v>
      </c>
      <c r="S41" s="255">
        <v>-1.9</v>
      </c>
    </row>
    <row r="42" spans="1:19" ht="13.5" customHeight="1">
      <c r="A42" s="609" t="s">
        <v>549</v>
      </c>
      <c r="B42" s="609" t="s">
        <v>633</v>
      </c>
      <c r="C42" s="610" t="s">
        <v>549</v>
      </c>
      <c r="D42" s="672">
        <v>-1.8</v>
      </c>
      <c r="E42" s="255">
        <v>-7.5</v>
      </c>
      <c r="F42" s="255">
        <v>-0.8</v>
      </c>
      <c r="G42" s="255">
        <v>-7.6</v>
      </c>
      <c r="H42" s="255">
        <v>10.7</v>
      </c>
      <c r="I42" s="255">
        <v>-5.2</v>
      </c>
      <c r="J42" s="255">
        <v>0.7</v>
      </c>
      <c r="K42" s="255">
        <v>-11</v>
      </c>
      <c r="L42" s="255">
        <v>-3</v>
      </c>
      <c r="M42" s="255">
        <v>-4</v>
      </c>
      <c r="N42" s="255">
        <v>0.2</v>
      </c>
      <c r="O42" s="255">
        <v>-7.3</v>
      </c>
      <c r="P42" s="255">
        <v>-9.3</v>
      </c>
      <c r="Q42" s="255">
        <v>4.1</v>
      </c>
      <c r="R42" s="255">
        <v>-3.5</v>
      </c>
      <c r="S42" s="255">
        <v>-1.3</v>
      </c>
    </row>
    <row r="43" spans="1:19" ht="13.5" customHeight="1">
      <c r="A43" s="609" t="s">
        <v>83</v>
      </c>
      <c r="B43" s="609" t="s">
        <v>600</v>
      </c>
      <c r="C43" s="610" t="s">
        <v>84</v>
      </c>
      <c r="D43" s="672">
        <v>0.8</v>
      </c>
      <c r="E43" s="255">
        <v>-13.6</v>
      </c>
      <c r="F43" s="255">
        <v>0.1</v>
      </c>
      <c r="G43" s="255">
        <v>-2.8</v>
      </c>
      <c r="H43" s="255">
        <v>10.9</v>
      </c>
      <c r="I43" s="255">
        <v>-5</v>
      </c>
      <c r="J43" s="255">
        <v>6.8</v>
      </c>
      <c r="K43" s="255">
        <v>-7.6</v>
      </c>
      <c r="L43" s="255">
        <v>-4.1</v>
      </c>
      <c r="M43" s="255">
        <v>-7.4</v>
      </c>
      <c r="N43" s="255">
        <v>8.5</v>
      </c>
      <c r="O43" s="255">
        <v>8.3</v>
      </c>
      <c r="P43" s="255">
        <v>14.7</v>
      </c>
      <c r="Q43" s="255">
        <v>0.4</v>
      </c>
      <c r="R43" s="255">
        <v>-5.1</v>
      </c>
      <c r="S43" s="255">
        <v>4.7</v>
      </c>
    </row>
    <row r="44" spans="1:19" ht="13.5" customHeight="1">
      <c r="A44" s="609"/>
      <c r="B44" s="609" t="s">
        <v>588</v>
      </c>
      <c r="C44" s="610"/>
      <c r="D44" s="672">
        <v>1.6</v>
      </c>
      <c r="E44" s="255">
        <v>-9.2</v>
      </c>
      <c r="F44" s="255">
        <v>0.5</v>
      </c>
      <c r="G44" s="255">
        <v>-2.8</v>
      </c>
      <c r="H44" s="255">
        <v>13.6</v>
      </c>
      <c r="I44" s="255">
        <v>-12.1</v>
      </c>
      <c r="J44" s="255">
        <v>9.4</v>
      </c>
      <c r="K44" s="255">
        <v>-10.7</v>
      </c>
      <c r="L44" s="255">
        <v>-2.7</v>
      </c>
      <c r="M44" s="255">
        <v>-4</v>
      </c>
      <c r="N44" s="255">
        <v>10.7</v>
      </c>
      <c r="O44" s="255">
        <v>11.5</v>
      </c>
      <c r="P44" s="255">
        <v>15.7</v>
      </c>
      <c r="Q44" s="255">
        <v>1.2</v>
      </c>
      <c r="R44" s="255">
        <v>4.3</v>
      </c>
      <c r="S44" s="255">
        <v>5.6</v>
      </c>
    </row>
    <row r="45" spans="1:19" ht="13.5" customHeight="1">
      <c r="A45" s="609"/>
      <c r="B45" s="609" t="s">
        <v>589</v>
      </c>
      <c r="C45" s="610"/>
      <c r="D45" s="672">
        <v>0.6</v>
      </c>
      <c r="E45" s="255">
        <v>-9.6</v>
      </c>
      <c r="F45" s="255">
        <v>0.3</v>
      </c>
      <c r="G45" s="255">
        <v>-2.5</v>
      </c>
      <c r="H45" s="255">
        <v>19.2</v>
      </c>
      <c r="I45" s="255">
        <v>-14.7</v>
      </c>
      <c r="J45" s="255">
        <v>5.8</v>
      </c>
      <c r="K45" s="255">
        <v>-9.3</v>
      </c>
      <c r="L45" s="255">
        <v>-2.7</v>
      </c>
      <c r="M45" s="255">
        <v>-4.3</v>
      </c>
      <c r="N45" s="255">
        <v>9.6</v>
      </c>
      <c r="O45" s="255">
        <v>4</v>
      </c>
      <c r="P45" s="255">
        <v>10.9</v>
      </c>
      <c r="Q45" s="255">
        <v>1.1</v>
      </c>
      <c r="R45" s="255">
        <v>2.5</v>
      </c>
      <c r="S45" s="255">
        <v>4.9</v>
      </c>
    </row>
    <row r="46" spans="1:19" ht="13.5" customHeight="1">
      <c r="A46" s="271"/>
      <c r="B46" s="621" t="s">
        <v>723</v>
      </c>
      <c r="C46" s="272"/>
      <c r="D46" s="273">
        <v>1</v>
      </c>
      <c r="E46" s="274">
        <v>-11.3</v>
      </c>
      <c r="F46" s="274">
        <v>1</v>
      </c>
      <c r="G46" s="274">
        <v>-2.7</v>
      </c>
      <c r="H46" s="274">
        <v>11.9</v>
      </c>
      <c r="I46" s="274">
        <v>-10.4</v>
      </c>
      <c r="J46" s="274">
        <v>6</v>
      </c>
      <c r="K46" s="274">
        <v>-8.3</v>
      </c>
      <c r="L46" s="274">
        <v>-7.8</v>
      </c>
      <c r="M46" s="274">
        <v>-0.4</v>
      </c>
      <c r="N46" s="274">
        <v>12.4</v>
      </c>
      <c r="O46" s="274">
        <v>1.2</v>
      </c>
      <c r="P46" s="274">
        <v>15.3</v>
      </c>
      <c r="Q46" s="274">
        <v>0.9</v>
      </c>
      <c r="R46" s="274">
        <v>-5.9</v>
      </c>
      <c r="S46" s="274">
        <v>7.4</v>
      </c>
    </row>
    <row r="47" spans="1:35" ht="27" customHeight="1">
      <c r="A47" s="761" t="s">
        <v>413</v>
      </c>
      <c r="B47" s="761"/>
      <c r="C47" s="762"/>
      <c r="D47" s="277">
        <v>1.8</v>
      </c>
      <c r="E47" s="277">
        <v>1.3</v>
      </c>
      <c r="F47" s="277">
        <v>2.1</v>
      </c>
      <c r="G47" s="277">
        <v>1.2</v>
      </c>
      <c r="H47" s="277">
        <v>-0.9</v>
      </c>
      <c r="I47" s="277">
        <v>4.5</v>
      </c>
      <c r="J47" s="277">
        <v>1.6</v>
      </c>
      <c r="K47" s="277">
        <v>3</v>
      </c>
      <c r="L47" s="277">
        <v>-0.3</v>
      </c>
      <c r="M47" s="277">
        <v>1.5</v>
      </c>
      <c r="N47" s="277">
        <v>3.6</v>
      </c>
      <c r="O47" s="277">
        <v>2.4</v>
      </c>
      <c r="P47" s="277">
        <v>-2</v>
      </c>
      <c r="Q47" s="277">
        <v>1.4</v>
      </c>
      <c r="R47" s="277">
        <v>-8.7</v>
      </c>
      <c r="S47" s="277">
        <v>3.7</v>
      </c>
      <c r="T47" s="616"/>
      <c r="U47" s="616"/>
      <c r="V47" s="616"/>
      <c r="W47" s="616"/>
      <c r="X47" s="616"/>
      <c r="Y47" s="616"/>
      <c r="Z47" s="616"/>
      <c r="AA47" s="616"/>
      <c r="AB47" s="616"/>
      <c r="AC47" s="616"/>
      <c r="AD47" s="616"/>
      <c r="AE47" s="616"/>
      <c r="AF47" s="616"/>
      <c r="AG47" s="616"/>
      <c r="AH47" s="616"/>
      <c r="AI47" s="616"/>
    </row>
    <row r="48" spans="1:35" ht="27" customHeight="1">
      <c r="A48" s="616"/>
      <c r="B48" s="616"/>
      <c r="C48" s="616"/>
      <c r="D48" s="622"/>
      <c r="E48" s="622"/>
      <c r="F48" s="622"/>
      <c r="G48" s="622"/>
      <c r="H48" s="622"/>
      <c r="I48" s="622"/>
      <c r="J48" s="622"/>
      <c r="K48" s="622"/>
      <c r="L48" s="622"/>
      <c r="M48" s="622"/>
      <c r="N48" s="622"/>
      <c r="O48" s="622"/>
      <c r="P48" s="622"/>
      <c r="Q48" s="622"/>
      <c r="R48" s="622"/>
      <c r="S48" s="622"/>
      <c r="T48" s="616"/>
      <c r="U48" s="616"/>
      <c r="V48" s="616"/>
      <c r="W48" s="616"/>
      <c r="X48" s="616"/>
      <c r="Y48" s="616"/>
      <c r="Z48" s="616"/>
      <c r="AA48" s="616"/>
      <c r="AB48" s="616"/>
      <c r="AC48" s="616"/>
      <c r="AD48" s="616"/>
      <c r="AE48" s="616"/>
      <c r="AF48" s="616"/>
      <c r="AG48" s="616"/>
      <c r="AH48" s="616"/>
      <c r="AI48" s="616"/>
    </row>
    <row r="49" spans="1:19" ht="17.25">
      <c r="A49" s="252" t="s">
        <v>242</v>
      </c>
      <c r="B49" s="618"/>
      <c r="C49" s="618"/>
      <c r="D49" s="615"/>
      <c r="E49" s="615"/>
      <c r="F49" s="615"/>
      <c r="G49" s="615"/>
      <c r="H49" s="764"/>
      <c r="I49" s="764"/>
      <c r="J49" s="764"/>
      <c r="K49" s="764"/>
      <c r="L49" s="764"/>
      <c r="M49" s="764"/>
      <c r="N49" s="764"/>
      <c r="O49" s="764"/>
      <c r="P49" s="615"/>
      <c r="Q49" s="615"/>
      <c r="R49" s="615"/>
      <c r="S49" s="246" t="s">
        <v>587</v>
      </c>
    </row>
    <row r="50" spans="1:19" ht="13.5">
      <c r="A50" s="753" t="s">
        <v>550</v>
      </c>
      <c r="B50" s="753"/>
      <c r="C50" s="754"/>
      <c r="D50" s="237" t="s">
        <v>4</v>
      </c>
      <c r="E50" s="237" t="s">
        <v>5</v>
      </c>
      <c r="F50" s="237" t="s">
        <v>6</v>
      </c>
      <c r="G50" s="237" t="s">
        <v>7</v>
      </c>
      <c r="H50" s="237" t="s">
        <v>8</v>
      </c>
      <c r="I50" s="237" t="s">
        <v>9</v>
      </c>
      <c r="J50" s="237" t="s">
        <v>10</v>
      </c>
      <c r="K50" s="237" t="s">
        <v>11</v>
      </c>
      <c r="L50" s="237" t="s">
        <v>12</v>
      </c>
      <c r="M50" s="237" t="s">
        <v>13</v>
      </c>
      <c r="N50" s="237" t="s">
        <v>14</v>
      </c>
      <c r="O50" s="237" t="s">
        <v>15</v>
      </c>
      <c r="P50" s="237" t="s">
        <v>16</v>
      </c>
      <c r="Q50" s="237" t="s">
        <v>17</v>
      </c>
      <c r="R50" s="237" t="s">
        <v>18</v>
      </c>
      <c r="S50" s="237" t="s">
        <v>19</v>
      </c>
    </row>
    <row r="51" spans="1:19" ht="13.5">
      <c r="A51" s="755"/>
      <c r="B51" s="755"/>
      <c r="C51" s="756"/>
      <c r="D51" s="238" t="s">
        <v>563</v>
      </c>
      <c r="E51" s="238"/>
      <c r="F51" s="238"/>
      <c r="G51" s="238" t="s">
        <v>635</v>
      </c>
      <c r="H51" s="238" t="s">
        <v>564</v>
      </c>
      <c r="I51" s="238" t="s">
        <v>565</v>
      </c>
      <c r="J51" s="238" t="s">
        <v>566</v>
      </c>
      <c r="K51" s="238" t="s">
        <v>567</v>
      </c>
      <c r="L51" s="239" t="s">
        <v>568</v>
      </c>
      <c r="M51" s="240" t="s">
        <v>569</v>
      </c>
      <c r="N51" s="239" t="s">
        <v>652</v>
      </c>
      <c r="O51" s="239" t="s">
        <v>570</v>
      </c>
      <c r="P51" s="239" t="s">
        <v>571</v>
      </c>
      <c r="Q51" s="239" t="s">
        <v>572</v>
      </c>
      <c r="R51" s="239" t="s">
        <v>573</v>
      </c>
      <c r="S51" s="292" t="s">
        <v>164</v>
      </c>
    </row>
    <row r="52" spans="1:19" ht="18" customHeight="1">
      <c r="A52" s="757"/>
      <c r="B52" s="757"/>
      <c r="C52" s="758"/>
      <c r="D52" s="241" t="s">
        <v>574</v>
      </c>
      <c r="E52" s="241" t="s">
        <v>411</v>
      </c>
      <c r="F52" s="241" t="s">
        <v>412</v>
      </c>
      <c r="G52" s="241" t="s">
        <v>636</v>
      </c>
      <c r="H52" s="241" t="s">
        <v>575</v>
      </c>
      <c r="I52" s="241" t="s">
        <v>576</v>
      </c>
      <c r="J52" s="241" t="s">
        <v>577</v>
      </c>
      <c r="K52" s="241" t="s">
        <v>578</v>
      </c>
      <c r="L52" s="242" t="s">
        <v>579</v>
      </c>
      <c r="M52" s="243" t="s">
        <v>580</v>
      </c>
      <c r="N52" s="242" t="s">
        <v>653</v>
      </c>
      <c r="O52" s="242" t="s">
        <v>581</v>
      </c>
      <c r="P52" s="243" t="s">
        <v>582</v>
      </c>
      <c r="Q52" s="243" t="s">
        <v>583</v>
      </c>
      <c r="R52" s="242" t="s">
        <v>643</v>
      </c>
      <c r="S52" s="242" t="s">
        <v>165</v>
      </c>
    </row>
    <row r="53" spans="1:19" ht="15.75" customHeight="1">
      <c r="A53" s="258"/>
      <c r="B53" s="258"/>
      <c r="C53" s="258"/>
      <c r="D53" s="759" t="s">
        <v>634</v>
      </c>
      <c r="E53" s="759"/>
      <c r="F53" s="759"/>
      <c r="G53" s="759"/>
      <c r="H53" s="759"/>
      <c r="I53" s="759"/>
      <c r="J53" s="759"/>
      <c r="K53" s="759"/>
      <c r="L53" s="759"/>
      <c r="M53" s="759"/>
      <c r="N53" s="759"/>
      <c r="O53" s="759"/>
      <c r="P53" s="759"/>
      <c r="Q53" s="759"/>
      <c r="R53" s="759"/>
      <c r="S53" s="258"/>
    </row>
    <row r="54" spans="1:19" ht="13.5" customHeight="1">
      <c r="A54" s="604" t="s">
        <v>584</v>
      </c>
      <c r="B54" s="604" t="s">
        <v>638</v>
      </c>
      <c r="C54" s="605" t="s">
        <v>585</v>
      </c>
      <c r="D54" s="606">
        <v>100.7</v>
      </c>
      <c r="E54" s="607">
        <v>88</v>
      </c>
      <c r="F54" s="607">
        <v>97.8</v>
      </c>
      <c r="G54" s="607">
        <v>97.6</v>
      </c>
      <c r="H54" s="607">
        <v>92.4</v>
      </c>
      <c r="I54" s="607">
        <v>106.8</v>
      </c>
      <c r="J54" s="607">
        <v>94.5</v>
      </c>
      <c r="K54" s="607">
        <v>100.4</v>
      </c>
      <c r="L54" s="608" t="s">
        <v>641</v>
      </c>
      <c r="M54" s="608" t="s">
        <v>641</v>
      </c>
      <c r="N54" s="608" t="s">
        <v>641</v>
      </c>
      <c r="O54" s="608" t="s">
        <v>641</v>
      </c>
      <c r="P54" s="607">
        <v>108</v>
      </c>
      <c r="Q54" s="607">
        <v>103.5</v>
      </c>
      <c r="R54" s="607">
        <v>98.6</v>
      </c>
      <c r="S54" s="608" t="s">
        <v>641</v>
      </c>
    </row>
    <row r="55" spans="1:19" ht="13.5" customHeight="1">
      <c r="A55" s="609"/>
      <c r="B55" s="609" t="s">
        <v>639</v>
      </c>
      <c r="C55" s="610"/>
      <c r="D55" s="611">
        <v>100</v>
      </c>
      <c r="E55" s="254">
        <v>100</v>
      </c>
      <c r="F55" s="254">
        <v>100</v>
      </c>
      <c r="G55" s="254">
        <v>100</v>
      </c>
      <c r="H55" s="254">
        <v>100</v>
      </c>
      <c r="I55" s="254">
        <v>100</v>
      </c>
      <c r="J55" s="254">
        <v>100</v>
      </c>
      <c r="K55" s="254">
        <v>100</v>
      </c>
      <c r="L55" s="612">
        <v>100</v>
      </c>
      <c r="M55" s="612">
        <v>100</v>
      </c>
      <c r="N55" s="612">
        <v>100</v>
      </c>
      <c r="O55" s="612">
        <v>100</v>
      </c>
      <c r="P55" s="254">
        <v>100</v>
      </c>
      <c r="Q55" s="254">
        <v>100</v>
      </c>
      <c r="R55" s="254">
        <v>100</v>
      </c>
      <c r="S55" s="612">
        <v>100</v>
      </c>
    </row>
    <row r="56" spans="1:19" ht="13.5" customHeight="1">
      <c r="A56" s="609"/>
      <c r="B56" s="609" t="s">
        <v>640</v>
      </c>
      <c r="C56" s="610"/>
      <c r="D56" s="611">
        <v>98.3</v>
      </c>
      <c r="E56" s="254">
        <v>104.2</v>
      </c>
      <c r="F56" s="254">
        <v>100.2</v>
      </c>
      <c r="G56" s="254">
        <v>98.3</v>
      </c>
      <c r="H56" s="254">
        <v>92.5</v>
      </c>
      <c r="I56" s="254">
        <v>96.5</v>
      </c>
      <c r="J56" s="254">
        <v>101.6</v>
      </c>
      <c r="K56" s="254">
        <v>96.1</v>
      </c>
      <c r="L56" s="612">
        <v>96.9</v>
      </c>
      <c r="M56" s="612">
        <v>101.1</v>
      </c>
      <c r="N56" s="612">
        <v>86</v>
      </c>
      <c r="O56" s="612">
        <v>104.7</v>
      </c>
      <c r="P56" s="254">
        <v>94.4</v>
      </c>
      <c r="Q56" s="254">
        <v>93.9</v>
      </c>
      <c r="R56" s="254">
        <v>100</v>
      </c>
      <c r="S56" s="612">
        <v>100.6</v>
      </c>
    </row>
    <row r="57" spans="1:19" ht="13.5" customHeight="1">
      <c r="A57" s="609"/>
      <c r="B57" s="609" t="s">
        <v>75</v>
      </c>
      <c r="C57" s="610"/>
      <c r="D57" s="611">
        <v>98.3</v>
      </c>
      <c r="E57" s="254">
        <v>108.9</v>
      </c>
      <c r="F57" s="254">
        <v>101.8</v>
      </c>
      <c r="G57" s="254">
        <v>96.4</v>
      </c>
      <c r="H57" s="254">
        <v>91.7</v>
      </c>
      <c r="I57" s="254">
        <v>105.9</v>
      </c>
      <c r="J57" s="254">
        <v>102.1</v>
      </c>
      <c r="K57" s="254">
        <v>95.6</v>
      </c>
      <c r="L57" s="612">
        <v>97.5</v>
      </c>
      <c r="M57" s="612">
        <v>90.2</v>
      </c>
      <c r="N57" s="612">
        <v>83.5</v>
      </c>
      <c r="O57" s="612">
        <v>101.3</v>
      </c>
      <c r="P57" s="254">
        <v>87.9</v>
      </c>
      <c r="Q57" s="254">
        <v>90.2</v>
      </c>
      <c r="R57" s="254">
        <v>100.3</v>
      </c>
      <c r="S57" s="612">
        <v>99.1</v>
      </c>
    </row>
    <row r="58" spans="1:19" ht="13.5" customHeight="1">
      <c r="A58" s="609"/>
      <c r="B58" s="609" t="s">
        <v>82</v>
      </c>
      <c r="C58" s="610"/>
      <c r="D58" s="613">
        <v>97.8</v>
      </c>
      <c r="E58" s="614">
        <v>96.9</v>
      </c>
      <c r="F58" s="614">
        <v>101.4</v>
      </c>
      <c r="G58" s="614">
        <v>96</v>
      </c>
      <c r="H58" s="614">
        <v>102</v>
      </c>
      <c r="I58" s="614">
        <v>110.6</v>
      </c>
      <c r="J58" s="614">
        <v>100.9</v>
      </c>
      <c r="K58" s="614">
        <v>94.4</v>
      </c>
      <c r="L58" s="614">
        <v>118.7</v>
      </c>
      <c r="M58" s="614">
        <v>89.3</v>
      </c>
      <c r="N58" s="614">
        <v>84.1</v>
      </c>
      <c r="O58" s="614">
        <v>98.1</v>
      </c>
      <c r="P58" s="614">
        <v>90</v>
      </c>
      <c r="Q58" s="614">
        <v>86.4</v>
      </c>
      <c r="R58" s="614">
        <v>103</v>
      </c>
      <c r="S58" s="614">
        <v>101.7</v>
      </c>
    </row>
    <row r="59" spans="1:19" ht="13.5" customHeight="1">
      <c r="A59" s="407"/>
      <c r="B59" s="271" t="s">
        <v>20</v>
      </c>
      <c r="C59" s="408"/>
      <c r="D59" s="275">
        <v>97.3</v>
      </c>
      <c r="E59" s="276">
        <v>88</v>
      </c>
      <c r="F59" s="276">
        <v>100.6</v>
      </c>
      <c r="G59" s="276">
        <v>89.5</v>
      </c>
      <c r="H59" s="276">
        <v>111.6</v>
      </c>
      <c r="I59" s="276">
        <v>112.1</v>
      </c>
      <c r="J59" s="276">
        <v>99.7</v>
      </c>
      <c r="K59" s="276">
        <v>90</v>
      </c>
      <c r="L59" s="276">
        <v>137</v>
      </c>
      <c r="M59" s="276">
        <v>87.1</v>
      </c>
      <c r="N59" s="276">
        <v>88.1</v>
      </c>
      <c r="O59" s="276">
        <v>91.4</v>
      </c>
      <c r="P59" s="276">
        <v>91.5</v>
      </c>
      <c r="Q59" s="276">
        <v>86.8</v>
      </c>
      <c r="R59" s="276">
        <v>104.2</v>
      </c>
      <c r="S59" s="276">
        <v>102.5</v>
      </c>
    </row>
    <row r="60" spans="1:19" ht="13.5" customHeight="1">
      <c r="A60" s="609" t="s">
        <v>549</v>
      </c>
      <c r="B60" s="609" t="s">
        <v>590</v>
      </c>
      <c r="C60" s="610" t="s">
        <v>549</v>
      </c>
      <c r="D60" s="670">
        <v>98.1</v>
      </c>
      <c r="E60" s="671">
        <v>89</v>
      </c>
      <c r="F60" s="671">
        <v>101.3</v>
      </c>
      <c r="G60" s="671">
        <v>89.7</v>
      </c>
      <c r="H60" s="671">
        <v>110.3</v>
      </c>
      <c r="I60" s="671">
        <v>113.9</v>
      </c>
      <c r="J60" s="671">
        <v>101.2</v>
      </c>
      <c r="K60" s="671">
        <v>96.2</v>
      </c>
      <c r="L60" s="671">
        <v>140.8</v>
      </c>
      <c r="M60" s="671">
        <v>84</v>
      </c>
      <c r="N60" s="671">
        <v>86.8</v>
      </c>
      <c r="O60" s="671">
        <v>95</v>
      </c>
      <c r="P60" s="671">
        <v>90.6</v>
      </c>
      <c r="Q60" s="671">
        <v>86.8</v>
      </c>
      <c r="R60" s="671">
        <v>107.3</v>
      </c>
      <c r="S60" s="671">
        <v>103.8</v>
      </c>
    </row>
    <row r="61" spans="1:19" ht="13.5" customHeight="1">
      <c r="A61" s="609" t="s">
        <v>549</v>
      </c>
      <c r="B61" s="609" t="s">
        <v>591</v>
      </c>
      <c r="C61" s="610" t="s">
        <v>549</v>
      </c>
      <c r="D61" s="672">
        <v>97.4</v>
      </c>
      <c r="E61" s="255">
        <v>88</v>
      </c>
      <c r="F61" s="255">
        <v>100.4</v>
      </c>
      <c r="G61" s="255">
        <v>88.6</v>
      </c>
      <c r="H61" s="255">
        <v>110.9</v>
      </c>
      <c r="I61" s="255">
        <v>112.1</v>
      </c>
      <c r="J61" s="255">
        <v>100.7</v>
      </c>
      <c r="K61" s="255">
        <v>89.6</v>
      </c>
      <c r="L61" s="255">
        <v>135.2</v>
      </c>
      <c r="M61" s="255">
        <v>87.1</v>
      </c>
      <c r="N61" s="255">
        <v>88.4</v>
      </c>
      <c r="O61" s="255">
        <v>91.8</v>
      </c>
      <c r="P61" s="255">
        <v>89.5</v>
      </c>
      <c r="Q61" s="255">
        <v>88.8</v>
      </c>
      <c r="R61" s="255">
        <v>102.9</v>
      </c>
      <c r="S61" s="255">
        <v>100.9</v>
      </c>
    </row>
    <row r="62" spans="1:19" ht="13.5" customHeight="1">
      <c r="A62" s="609" t="s">
        <v>549</v>
      </c>
      <c r="B62" s="609" t="s">
        <v>592</v>
      </c>
      <c r="C62" s="610" t="s">
        <v>549</v>
      </c>
      <c r="D62" s="672">
        <v>98</v>
      </c>
      <c r="E62" s="255">
        <v>87.9</v>
      </c>
      <c r="F62" s="255">
        <v>101.4</v>
      </c>
      <c r="G62" s="255">
        <v>79.5</v>
      </c>
      <c r="H62" s="255">
        <v>107.3</v>
      </c>
      <c r="I62" s="255">
        <v>111.7</v>
      </c>
      <c r="J62" s="255">
        <v>99.4</v>
      </c>
      <c r="K62" s="255">
        <v>88.4</v>
      </c>
      <c r="L62" s="255">
        <v>134.1</v>
      </c>
      <c r="M62" s="255">
        <v>87.6</v>
      </c>
      <c r="N62" s="255">
        <v>88.4</v>
      </c>
      <c r="O62" s="255">
        <v>91.1</v>
      </c>
      <c r="P62" s="255">
        <v>97</v>
      </c>
      <c r="Q62" s="255">
        <v>88.6</v>
      </c>
      <c r="R62" s="255">
        <v>102.1</v>
      </c>
      <c r="S62" s="255">
        <v>104.5</v>
      </c>
    </row>
    <row r="63" spans="1:19" ht="13.5" customHeight="1">
      <c r="A63" s="609" t="s">
        <v>549</v>
      </c>
      <c r="B63" s="609" t="s">
        <v>593</v>
      </c>
      <c r="C63" s="610" t="s">
        <v>549</v>
      </c>
      <c r="D63" s="672">
        <v>97.8</v>
      </c>
      <c r="E63" s="255">
        <v>89.3</v>
      </c>
      <c r="F63" s="255">
        <v>100.9</v>
      </c>
      <c r="G63" s="255">
        <v>92.1</v>
      </c>
      <c r="H63" s="255">
        <v>109.8</v>
      </c>
      <c r="I63" s="255">
        <v>111.9</v>
      </c>
      <c r="J63" s="255">
        <v>102.9</v>
      </c>
      <c r="K63" s="255">
        <v>83.8</v>
      </c>
      <c r="L63" s="255">
        <v>136</v>
      </c>
      <c r="M63" s="255">
        <v>88.5</v>
      </c>
      <c r="N63" s="255">
        <v>87.8</v>
      </c>
      <c r="O63" s="255">
        <v>90.1</v>
      </c>
      <c r="P63" s="255">
        <v>89.4</v>
      </c>
      <c r="Q63" s="255">
        <v>88</v>
      </c>
      <c r="R63" s="255">
        <v>102.2</v>
      </c>
      <c r="S63" s="255">
        <v>105.4</v>
      </c>
    </row>
    <row r="64" spans="1:19" ht="13.5" customHeight="1">
      <c r="A64" s="609"/>
      <c r="B64" s="609" t="s">
        <v>594</v>
      </c>
      <c r="C64" s="610"/>
      <c r="D64" s="672">
        <v>97.5</v>
      </c>
      <c r="E64" s="255">
        <v>90.8</v>
      </c>
      <c r="F64" s="255">
        <v>100.6</v>
      </c>
      <c r="G64" s="255">
        <v>89.2</v>
      </c>
      <c r="H64" s="255">
        <v>114.5</v>
      </c>
      <c r="I64" s="255">
        <v>112</v>
      </c>
      <c r="J64" s="255">
        <v>100.2</v>
      </c>
      <c r="K64" s="255">
        <v>88.1</v>
      </c>
      <c r="L64" s="255">
        <v>136.5</v>
      </c>
      <c r="M64" s="255">
        <v>87.9</v>
      </c>
      <c r="N64" s="255">
        <v>89.6</v>
      </c>
      <c r="O64" s="255">
        <v>92.2</v>
      </c>
      <c r="P64" s="255">
        <v>87.3</v>
      </c>
      <c r="Q64" s="255">
        <v>88.4</v>
      </c>
      <c r="R64" s="255">
        <v>106.5</v>
      </c>
      <c r="S64" s="255">
        <v>100.7</v>
      </c>
    </row>
    <row r="65" spans="1:19" ht="13.5" customHeight="1">
      <c r="A65" s="609" t="s">
        <v>549</v>
      </c>
      <c r="B65" s="609" t="s">
        <v>595</v>
      </c>
      <c r="C65" s="610" t="s">
        <v>549</v>
      </c>
      <c r="D65" s="672">
        <v>97.8</v>
      </c>
      <c r="E65" s="255">
        <v>87.2</v>
      </c>
      <c r="F65" s="255">
        <v>101</v>
      </c>
      <c r="G65" s="255">
        <v>91.3</v>
      </c>
      <c r="H65" s="255">
        <v>115.2</v>
      </c>
      <c r="I65" s="255">
        <v>113.4</v>
      </c>
      <c r="J65" s="255">
        <v>98.8</v>
      </c>
      <c r="K65" s="255">
        <v>88.7</v>
      </c>
      <c r="L65" s="255">
        <v>136.9</v>
      </c>
      <c r="M65" s="255">
        <v>88.3</v>
      </c>
      <c r="N65" s="255">
        <v>89.8</v>
      </c>
      <c r="O65" s="255">
        <v>91.2</v>
      </c>
      <c r="P65" s="255">
        <v>90.7</v>
      </c>
      <c r="Q65" s="255">
        <v>87.7</v>
      </c>
      <c r="R65" s="255">
        <v>106.1</v>
      </c>
      <c r="S65" s="255">
        <v>103</v>
      </c>
    </row>
    <row r="66" spans="1:19" ht="13.5" customHeight="1">
      <c r="A66" s="609" t="s">
        <v>549</v>
      </c>
      <c r="B66" s="609" t="s">
        <v>562</v>
      </c>
      <c r="C66" s="610" t="s">
        <v>549</v>
      </c>
      <c r="D66" s="672">
        <v>97.3</v>
      </c>
      <c r="E66" s="255">
        <v>84.3</v>
      </c>
      <c r="F66" s="255">
        <v>100.9</v>
      </c>
      <c r="G66" s="255">
        <v>90.3</v>
      </c>
      <c r="H66" s="255">
        <v>120.1</v>
      </c>
      <c r="I66" s="255">
        <v>112.3</v>
      </c>
      <c r="J66" s="255">
        <v>98.7</v>
      </c>
      <c r="K66" s="255">
        <v>87.5</v>
      </c>
      <c r="L66" s="255">
        <v>140.5</v>
      </c>
      <c r="M66" s="255">
        <v>86.5</v>
      </c>
      <c r="N66" s="255">
        <v>90.1</v>
      </c>
      <c r="O66" s="255">
        <v>90.4</v>
      </c>
      <c r="P66" s="255">
        <v>91.2</v>
      </c>
      <c r="Q66" s="255">
        <v>85.2</v>
      </c>
      <c r="R66" s="255">
        <v>103.8</v>
      </c>
      <c r="S66" s="255">
        <v>105.7</v>
      </c>
    </row>
    <row r="67" spans="1:19" ht="13.5" customHeight="1">
      <c r="A67" s="609" t="s">
        <v>549</v>
      </c>
      <c r="B67" s="609" t="s">
        <v>596</v>
      </c>
      <c r="C67" s="610" t="s">
        <v>549</v>
      </c>
      <c r="D67" s="672">
        <v>97.3</v>
      </c>
      <c r="E67" s="255">
        <v>82.6</v>
      </c>
      <c r="F67" s="255">
        <v>101.6</v>
      </c>
      <c r="G67" s="255">
        <v>89.5</v>
      </c>
      <c r="H67" s="255">
        <v>113.1</v>
      </c>
      <c r="I67" s="255">
        <v>111.3</v>
      </c>
      <c r="J67" s="255">
        <v>100.5</v>
      </c>
      <c r="K67" s="255">
        <v>88.7</v>
      </c>
      <c r="L67" s="255">
        <v>141.6</v>
      </c>
      <c r="M67" s="255">
        <v>87</v>
      </c>
      <c r="N67" s="255">
        <v>84.7</v>
      </c>
      <c r="O67" s="255">
        <v>90.7</v>
      </c>
      <c r="P67" s="255">
        <v>92.2</v>
      </c>
      <c r="Q67" s="255">
        <v>84.2</v>
      </c>
      <c r="R67" s="255">
        <v>103.2</v>
      </c>
      <c r="S67" s="255">
        <v>103.9</v>
      </c>
    </row>
    <row r="68" spans="1:19" ht="13.5" customHeight="1">
      <c r="A68" s="609" t="s">
        <v>549</v>
      </c>
      <c r="B68" s="609" t="s">
        <v>633</v>
      </c>
      <c r="C68" s="610" t="s">
        <v>549</v>
      </c>
      <c r="D68" s="672">
        <v>97</v>
      </c>
      <c r="E68" s="255">
        <v>81.6</v>
      </c>
      <c r="F68" s="255">
        <v>100.5</v>
      </c>
      <c r="G68" s="255">
        <v>88.9</v>
      </c>
      <c r="H68" s="255">
        <v>113.2</v>
      </c>
      <c r="I68" s="255">
        <v>115.1</v>
      </c>
      <c r="J68" s="255">
        <v>99.6</v>
      </c>
      <c r="K68" s="255">
        <v>84.6</v>
      </c>
      <c r="L68" s="255">
        <v>142.9</v>
      </c>
      <c r="M68" s="255">
        <v>85.7</v>
      </c>
      <c r="N68" s="255">
        <v>92.9</v>
      </c>
      <c r="O68" s="255">
        <v>89.3</v>
      </c>
      <c r="P68" s="255">
        <v>90.8</v>
      </c>
      <c r="Q68" s="255">
        <v>85.2</v>
      </c>
      <c r="R68" s="255">
        <v>101.6</v>
      </c>
      <c r="S68" s="255">
        <v>101.7</v>
      </c>
    </row>
    <row r="69" spans="1:19" ht="13.5" customHeight="1">
      <c r="A69" s="609" t="s">
        <v>83</v>
      </c>
      <c r="B69" s="609" t="s">
        <v>600</v>
      </c>
      <c r="C69" s="610" t="s">
        <v>84</v>
      </c>
      <c r="D69" s="672">
        <v>95.8</v>
      </c>
      <c r="E69" s="255">
        <v>78.8</v>
      </c>
      <c r="F69" s="255">
        <v>99.5</v>
      </c>
      <c r="G69" s="255">
        <v>95.1</v>
      </c>
      <c r="H69" s="255">
        <v>121.2</v>
      </c>
      <c r="I69" s="255">
        <v>97.5</v>
      </c>
      <c r="J69" s="255">
        <v>98.4</v>
      </c>
      <c r="K69" s="255">
        <v>88.2</v>
      </c>
      <c r="L69" s="255">
        <v>141.4</v>
      </c>
      <c r="M69" s="255">
        <v>88.5</v>
      </c>
      <c r="N69" s="255">
        <v>88.1</v>
      </c>
      <c r="O69" s="255">
        <v>91.5</v>
      </c>
      <c r="P69" s="255">
        <v>91.4</v>
      </c>
      <c r="Q69" s="255">
        <v>86.4</v>
      </c>
      <c r="R69" s="255">
        <v>99</v>
      </c>
      <c r="S69" s="255">
        <v>104.1</v>
      </c>
    </row>
    <row r="70" spans="1:46" ht="13.5" customHeight="1">
      <c r="A70" s="609"/>
      <c r="B70" s="609" t="s">
        <v>588</v>
      </c>
      <c r="C70" s="610"/>
      <c r="D70" s="672">
        <v>96.5</v>
      </c>
      <c r="E70" s="255">
        <v>86.5</v>
      </c>
      <c r="F70" s="255">
        <v>100.5</v>
      </c>
      <c r="G70" s="255">
        <v>94.5</v>
      </c>
      <c r="H70" s="255">
        <v>121.3</v>
      </c>
      <c r="I70" s="255">
        <v>99.1</v>
      </c>
      <c r="J70" s="255">
        <v>97.3</v>
      </c>
      <c r="K70" s="255">
        <v>84</v>
      </c>
      <c r="L70" s="255">
        <v>140.4</v>
      </c>
      <c r="M70" s="255">
        <v>89.6</v>
      </c>
      <c r="N70" s="255">
        <v>84.6</v>
      </c>
      <c r="O70" s="255">
        <v>88.2</v>
      </c>
      <c r="P70" s="255">
        <v>93</v>
      </c>
      <c r="Q70" s="255">
        <v>86.9</v>
      </c>
      <c r="R70" s="255">
        <v>97.3</v>
      </c>
      <c r="S70" s="255">
        <v>106</v>
      </c>
      <c r="T70" s="615"/>
      <c r="U70" s="615"/>
      <c r="V70" s="615"/>
      <c r="W70" s="615"/>
      <c r="X70" s="615"/>
      <c r="Y70" s="615"/>
      <c r="Z70" s="615"/>
      <c r="AA70" s="615"/>
      <c r="AB70" s="615"/>
      <c r="AC70" s="615"/>
      <c r="AD70" s="615"/>
      <c r="AE70" s="615"/>
      <c r="AF70" s="615"/>
      <c r="AG70" s="615"/>
      <c r="AH70" s="615"/>
      <c r="AI70" s="615"/>
      <c r="AJ70" s="615"/>
      <c r="AK70" s="615"/>
      <c r="AL70" s="615"/>
      <c r="AM70" s="615"/>
      <c r="AN70" s="615"/>
      <c r="AO70" s="615"/>
      <c r="AP70" s="615"/>
      <c r="AQ70" s="615"/>
      <c r="AR70" s="615"/>
      <c r="AS70" s="615"/>
      <c r="AT70" s="615"/>
    </row>
    <row r="71" spans="1:46" ht="13.5" customHeight="1">
      <c r="A71" s="609"/>
      <c r="B71" s="609" t="s">
        <v>589</v>
      </c>
      <c r="C71" s="610"/>
      <c r="D71" s="672">
        <v>96.8</v>
      </c>
      <c r="E71" s="255">
        <v>81.4</v>
      </c>
      <c r="F71" s="255">
        <v>100.7</v>
      </c>
      <c r="G71" s="255">
        <v>89.7</v>
      </c>
      <c r="H71" s="255">
        <v>124.3</v>
      </c>
      <c r="I71" s="255">
        <v>95.9</v>
      </c>
      <c r="J71" s="255">
        <v>97.5</v>
      </c>
      <c r="K71" s="255">
        <v>86.3</v>
      </c>
      <c r="L71" s="255">
        <v>139.2</v>
      </c>
      <c r="M71" s="255">
        <v>90.5</v>
      </c>
      <c r="N71" s="255">
        <v>89</v>
      </c>
      <c r="O71" s="255">
        <v>88.9</v>
      </c>
      <c r="P71" s="255">
        <v>99.5</v>
      </c>
      <c r="Q71" s="255">
        <v>85.8</v>
      </c>
      <c r="R71" s="255">
        <v>100.7</v>
      </c>
      <c r="S71" s="255">
        <v>107.5</v>
      </c>
      <c r="T71" s="615"/>
      <c r="U71" s="615"/>
      <c r="V71" s="615"/>
      <c r="W71" s="615"/>
      <c r="X71" s="615"/>
      <c r="Y71" s="615"/>
      <c r="Z71" s="615"/>
      <c r="AA71" s="615"/>
      <c r="AB71" s="615"/>
      <c r="AC71" s="615"/>
      <c r="AD71" s="615"/>
      <c r="AE71" s="615"/>
      <c r="AF71" s="615"/>
      <c r="AG71" s="615"/>
      <c r="AH71" s="615"/>
      <c r="AI71" s="615"/>
      <c r="AJ71" s="615"/>
      <c r="AK71" s="615"/>
      <c r="AL71" s="615"/>
      <c r="AM71" s="615"/>
      <c r="AN71" s="615"/>
      <c r="AO71" s="615"/>
      <c r="AP71" s="615"/>
      <c r="AQ71" s="615"/>
      <c r="AR71" s="615"/>
      <c r="AS71" s="615"/>
      <c r="AT71" s="615"/>
    </row>
    <row r="72" spans="1:46" ht="13.5" customHeight="1">
      <c r="A72" s="271"/>
      <c r="B72" s="621" t="s">
        <v>723</v>
      </c>
      <c r="C72" s="272"/>
      <c r="D72" s="273">
        <v>98.8</v>
      </c>
      <c r="E72" s="274">
        <v>84.9</v>
      </c>
      <c r="F72" s="274">
        <v>103.2</v>
      </c>
      <c r="G72" s="274">
        <v>97.5</v>
      </c>
      <c r="H72" s="274">
        <v>122</v>
      </c>
      <c r="I72" s="274">
        <v>101.8</v>
      </c>
      <c r="J72" s="274">
        <v>101</v>
      </c>
      <c r="K72" s="274">
        <v>85.1</v>
      </c>
      <c r="L72" s="274">
        <v>138.7</v>
      </c>
      <c r="M72" s="274">
        <v>89.7</v>
      </c>
      <c r="N72" s="274">
        <v>90.6</v>
      </c>
      <c r="O72" s="274">
        <v>92.5</v>
      </c>
      <c r="P72" s="274">
        <v>96.7</v>
      </c>
      <c r="Q72" s="274">
        <v>86.9</v>
      </c>
      <c r="R72" s="274">
        <v>99.1</v>
      </c>
      <c r="S72" s="274">
        <v>114.2</v>
      </c>
      <c r="T72" s="615"/>
      <c r="U72" s="615"/>
      <c r="V72" s="615"/>
      <c r="W72" s="615"/>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row>
    <row r="73" spans="1:19" ht="17.25" customHeight="1">
      <c r="A73" s="258"/>
      <c r="B73" s="258"/>
      <c r="C73" s="258"/>
      <c r="D73" s="760" t="s">
        <v>32</v>
      </c>
      <c r="E73" s="760"/>
      <c r="F73" s="760"/>
      <c r="G73" s="760"/>
      <c r="H73" s="760"/>
      <c r="I73" s="760"/>
      <c r="J73" s="760"/>
      <c r="K73" s="760"/>
      <c r="L73" s="760"/>
      <c r="M73" s="760"/>
      <c r="N73" s="760"/>
      <c r="O73" s="760"/>
      <c r="P73" s="760"/>
      <c r="Q73" s="760"/>
      <c r="R73" s="760"/>
      <c r="S73" s="760"/>
    </row>
    <row r="74" spans="1:19" ht="13.5" customHeight="1">
      <c r="A74" s="604" t="s">
        <v>584</v>
      </c>
      <c r="B74" s="604" t="s">
        <v>638</v>
      </c>
      <c r="C74" s="605" t="s">
        <v>585</v>
      </c>
      <c r="D74" s="606">
        <v>-4.3</v>
      </c>
      <c r="E74" s="607">
        <v>3.8</v>
      </c>
      <c r="F74" s="607">
        <v>-2.3</v>
      </c>
      <c r="G74" s="607">
        <v>0.4</v>
      </c>
      <c r="H74" s="607">
        <v>-7</v>
      </c>
      <c r="I74" s="607">
        <v>-0.6</v>
      </c>
      <c r="J74" s="607">
        <v>-6.1</v>
      </c>
      <c r="K74" s="607">
        <v>5.7</v>
      </c>
      <c r="L74" s="608" t="s">
        <v>641</v>
      </c>
      <c r="M74" s="608" t="s">
        <v>641</v>
      </c>
      <c r="N74" s="608" t="s">
        <v>641</v>
      </c>
      <c r="O74" s="608" t="s">
        <v>641</v>
      </c>
      <c r="P74" s="607">
        <v>-4.8</v>
      </c>
      <c r="Q74" s="607">
        <v>-6.2</v>
      </c>
      <c r="R74" s="607">
        <v>30.4</v>
      </c>
      <c r="S74" s="608" t="s">
        <v>641</v>
      </c>
    </row>
    <row r="75" spans="1:19" ht="13.5" customHeight="1">
      <c r="A75" s="609"/>
      <c r="B75" s="609" t="s">
        <v>639</v>
      </c>
      <c r="C75" s="610"/>
      <c r="D75" s="611">
        <v>-0.7</v>
      </c>
      <c r="E75" s="254">
        <v>13.6</v>
      </c>
      <c r="F75" s="254">
        <v>2.2</v>
      </c>
      <c r="G75" s="254">
        <v>2.5</v>
      </c>
      <c r="H75" s="254">
        <v>8.3</v>
      </c>
      <c r="I75" s="254">
        <v>-6.4</v>
      </c>
      <c r="J75" s="254">
        <v>5.8</v>
      </c>
      <c r="K75" s="254">
        <v>-0.4</v>
      </c>
      <c r="L75" s="612" t="s">
        <v>641</v>
      </c>
      <c r="M75" s="612" t="s">
        <v>641</v>
      </c>
      <c r="N75" s="612" t="s">
        <v>641</v>
      </c>
      <c r="O75" s="612" t="s">
        <v>641</v>
      </c>
      <c r="P75" s="254">
        <v>-7.4</v>
      </c>
      <c r="Q75" s="254">
        <v>-3.4</v>
      </c>
      <c r="R75" s="254">
        <v>1.4</v>
      </c>
      <c r="S75" s="612" t="s">
        <v>641</v>
      </c>
    </row>
    <row r="76" spans="1:19" ht="13.5" customHeight="1">
      <c r="A76" s="609"/>
      <c r="B76" s="609" t="s">
        <v>640</v>
      </c>
      <c r="C76" s="610"/>
      <c r="D76" s="611">
        <v>-1.7</v>
      </c>
      <c r="E76" s="254">
        <v>4.2</v>
      </c>
      <c r="F76" s="254">
        <v>0.2</v>
      </c>
      <c r="G76" s="254">
        <v>-1.7</v>
      </c>
      <c r="H76" s="254">
        <v>-7.4</v>
      </c>
      <c r="I76" s="254">
        <v>-3.6</v>
      </c>
      <c r="J76" s="254">
        <v>1.6</v>
      </c>
      <c r="K76" s="254">
        <v>-3.9</v>
      </c>
      <c r="L76" s="612">
        <v>-3.1</v>
      </c>
      <c r="M76" s="612">
        <v>1.1</v>
      </c>
      <c r="N76" s="612">
        <v>-14</v>
      </c>
      <c r="O76" s="612">
        <v>4.6</v>
      </c>
      <c r="P76" s="254">
        <v>-5.6</v>
      </c>
      <c r="Q76" s="254">
        <v>-6.2</v>
      </c>
      <c r="R76" s="254">
        <v>0</v>
      </c>
      <c r="S76" s="612">
        <v>0.6</v>
      </c>
    </row>
    <row r="77" spans="1:19" ht="13.5" customHeight="1">
      <c r="A77" s="609"/>
      <c r="B77" s="609" t="s">
        <v>75</v>
      </c>
      <c r="C77" s="610"/>
      <c r="D77" s="611">
        <v>0</v>
      </c>
      <c r="E77" s="254">
        <v>4.5</v>
      </c>
      <c r="F77" s="254">
        <v>1.6</v>
      </c>
      <c r="G77" s="254">
        <v>-1.9</v>
      </c>
      <c r="H77" s="254">
        <v>-0.9</v>
      </c>
      <c r="I77" s="254">
        <v>9.7</v>
      </c>
      <c r="J77" s="254">
        <v>0.5</v>
      </c>
      <c r="K77" s="254">
        <v>-0.5</v>
      </c>
      <c r="L77" s="612">
        <v>0.6</v>
      </c>
      <c r="M77" s="612">
        <v>-10.8</v>
      </c>
      <c r="N77" s="612">
        <v>-2.9</v>
      </c>
      <c r="O77" s="612">
        <v>-3.2</v>
      </c>
      <c r="P77" s="254">
        <v>-6.9</v>
      </c>
      <c r="Q77" s="254">
        <v>-3.9</v>
      </c>
      <c r="R77" s="254">
        <v>0.3</v>
      </c>
      <c r="S77" s="612">
        <v>-1.5</v>
      </c>
    </row>
    <row r="78" spans="1:19" ht="13.5" customHeight="1">
      <c r="A78" s="609"/>
      <c r="B78" s="609" t="s">
        <v>82</v>
      </c>
      <c r="C78" s="610"/>
      <c r="D78" s="611">
        <v>-0.5</v>
      </c>
      <c r="E78" s="254">
        <v>-11</v>
      </c>
      <c r="F78" s="254">
        <v>-0.4</v>
      </c>
      <c r="G78" s="254">
        <v>-0.4</v>
      </c>
      <c r="H78" s="254">
        <v>11.2</v>
      </c>
      <c r="I78" s="254">
        <v>4.4</v>
      </c>
      <c r="J78" s="254">
        <v>-1.2</v>
      </c>
      <c r="K78" s="254">
        <v>-1.3</v>
      </c>
      <c r="L78" s="612">
        <v>21.7</v>
      </c>
      <c r="M78" s="612">
        <v>-1</v>
      </c>
      <c r="N78" s="612">
        <v>0.7</v>
      </c>
      <c r="O78" s="612">
        <v>-3.2</v>
      </c>
      <c r="P78" s="254">
        <v>2.4</v>
      </c>
      <c r="Q78" s="254">
        <v>-4.2</v>
      </c>
      <c r="R78" s="254">
        <v>2.7</v>
      </c>
      <c r="S78" s="612">
        <v>2.6</v>
      </c>
    </row>
    <row r="79" spans="1:19" ht="13.5" customHeight="1">
      <c r="A79" s="407"/>
      <c r="B79" s="271" t="s">
        <v>20</v>
      </c>
      <c r="C79" s="408"/>
      <c r="D79" s="275">
        <v>-0.5</v>
      </c>
      <c r="E79" s="276">
        <v>-9.2</v>
      </c>
      <c r="F79" s="276">
        <v>-0.8</v>
      </c>
      <c r="G79" s="276">
        <v>-6.8</v>
      </c>
      <c r="H79" s="276">
        <v>9.4</v>
      </c>
      <c r="I79" s="276">
        <v>1.4</v>
      </c>
      <c r="J79" s="276">
        <v>-1.2</v>
      </c>
      <c r="K79" s="276">
        <v>-4.7</v>
      </c>
      <c r="L79" s="276">
        <v>15.4</v>
      </c>
      <c r="M79" s="276">
        <v>-2.5</v>
      </c>
      <c r="N79" s="276">
        <v>4.8</v>
      </c>
      <c r="O79" s="276">
        <v>-6.8</v>
      </c>
      <c r="P79" s="276">
        <v>1.7</v>
      </c>
      <c r="Q79" s="276">
        <v>0.5</v>
      </c>
      <c r="R79" s="276">
        <v>1.2</v>
      </c>
      <c r="S79" s="276">
        <v>0.8</v>
      </c>
    </row>
    <row r="80" spans="1:19" ht="13.5" customHeight="1">
      <c r="A80" s="609" t="s">
        <v>549</v>
      </c>
      <c r="B80" s="609" t="s">
        <v>590</v>
      </c>
      <c r="C80" s="610"/>
      <c r="D80" s="670">
        <v>-1.7</v>
      </c>
      <c r="E80" s="671">
        <v>-10.9</v>
      </c>
      <c r="F80" s="671">
        <v>-1.4</v>
      </c>
      <c r="G80" s="671">
        <v>-7.5</v>
      </c>
      <c r="H80" s="671">
        <v>8.3</v>
      </c>
      <c r="I80" s="671">
        <v>0.8</v>
      </c>
      <c r="J80" s="671">
        <v>-9.2</v>
      </c>
      <c r="K80" s="671">
        <v>2.9</v>
      </c>
      <c r="L80" s="671">
        <v>24.2</v>
      </c>
      <c r="M80" s="671">
        <v>-9.9</v>
      </c>
      <c r="N80" s="671">
        <v>4</v>
      </c>
      <c r="O80" s="671">
        <v>-2.9</v>
      </c>
      <c r="P80" s="671">
        <v>0.3</v>
      </c>
      <c r="Q80" s="671">
        <v>-1.7</v>
      </c>
      <c r="R80" s="671">
        <v>3.6</v>
      </c>
      <c r="S80" s="671">
        <v>2.5</v>
      </c>
    </row>
    <row r="81" spans="1:19" ht="13.5" customHeight="1">
      <c r="A81" s="609" t="s">
        <v>549</v>
      </c>
      <c r="B81" s="609" t="s">
        <v>591</v>
      </c>
      <c r="C81" s="610"/>
      <c r="D81" s="672">
        <v>-0.8</v>
      </c>
      <c r="E81" s="255">
        <v>-9.5</v>
      </c>
      <c r="F81" s="255">
        <v>-1.2</v>
      </c>
      <c r="G81" s="255">
        <v>-8.2</v>
      </c>
      <c r="H81" s="255">
        <v>9.3</v>
      </c>
      <c r="I81" s="255">
        <v>0</v>
      </c>
      <c r="J81" s="255">
        <v>0.9</v>
      </c>
      <c r="K81" s="255">
        <v>-5.8</v>
      </c>
      <c r="L81" s="255">
        <v>21.7</v>
      </c>
      <c r="M81" s="255">
        <v>-0.1</v>
      </c>
      <c r="N81" s="255">
        <v>3.8</v>
      </c>
      <c r="O81" s="255">
        <v>-6.5</v>
      </c>
      <c r="P81" s="255">
        <v>0.6</v>
      </c>
      <c r="Q81" s="255">
        <v>2.7</v>
      </c>
      <c r="R81" s="255">
        <v>-1.2</v>
      </c>
      <c r="S81" s="255">
        <v>-7.7</v>
      </c>
    </row>
    <row r="82" spans="1:19" ht="13.5" customHeight="1">
      <c r="A82" s="609" t="s">
        <v>549</v>
      </c>
      <c r="B82" s="609" t="s">
        <v>592</v>
      </c>
      <c r="C82" s="610"/>
      <c r="D82" s="672">
        <v>-1.1</v>
      </c>
      <c r="E82" s="255">
        <v>-9.9</v>
      </c>
      <c r="F82" s="255">
        <v>-1.9</v>
      </c>
      <c r="G82" s="255">
        <v>-19</v>
      </c>
      <c r="H82" s="255">
        <v>4.5</v>
      </c>
      <c r="I82" s="255">
        <v>-1.8</v>
      </c>
      <c r="J82" s="255">
        <v>-2.3</v>
      </c>
      <c r="K82" s="255">
        <v>-6.5</v>
      </c>
      <c r="L82" s="255">
        <v>15.7</v>
      </c>
      <c r="M82" s="255">
        <v>-4.6</v>
      </c>
      <c r="N82" s="255">
        <v>3.6</v>
      </c>
      <c r="O82" s="255">
        <v>-8</v>
      </c>
      <c r="P82" s="255">
        <v>0.1</v>
      </c>
      <c r="Q82" s="255">
        <v>6.5</v>
      </c>
      <c r="R82" s="255">
        <v>-0.4</v>
      </c>
      <c r="S82" s="255">
        <v>1.8</v>
      </c>
    </row>
    <row r="83" spans="1:19" ht="13.5" customHeight="1">
      <c r="A83" s="609" t="s">
        <v>549</v>
      </c>
      <c r="B83" s="609" t="s">
        <v>593</v>
      </c>
      <c r="C83" s="610"/>
      <c r="D83" s="672">
        <v>-0.5</v>
      </c>
      <c r="E83" s="255">
        <v>-7</v>
      </c>
      <c r="F83" s="255">
        <v>-0.9</v>
      </c>
      <c r="G83" s="255">
        <v>-0.1</v>
      </c>
      <c r="H83" s="255">
        <v>7.6</v>
      </c>
      <c r="I83" s="255">
        <v>-1.3</v>
      </c>
      <c r="J83" s="255">
        <v>1.6</v>
      </c>
      <c r="K83" s="255">
        <v>-10.5</v>
      </c>
      <c r="L83" s="255">
        <v>14.1</v>
      </c>
      <c r="M83" s="255">
        <v>-3.1</v>
      </c>
      <c r="N83" s="255">
        <v>2.7</v>
      </c>
      <c r="O83" s="255">
        <v>-8</v>
      </c>
      <c r="P83" s="255">
        <v>3.1</v>
      </c>
      <c r="Q83" s="255">
        <v>-0.1</v>
      </c>
      <c r="R83" s="255">
        <v>-0.3</v>
      </c>
      <c r="S83" s="255">
        <v>2.7</v>
      </c>
    </row>
    <row r="84" spans="1:19" ht="13.5" customHeight="1">
      <c r="A84" s="609"/>
      <c r="B84" s="609" t="s">
        <v>594</v>
      </c>
      <c r="C84" s="610"/>
      <c r="D84" s="672">
        <v>-0.3</v>
      </c>
      <c r="E84" s="255">
        <v>-7.3</v>
      </c>
      <c r="F84" s="255">
        <v>0.1</v>
      </c>
      <c r="G84" s="255">
        <v>-5.8</v>
      </c>
      <c r="H84" s="255">
        <v>10.3</v>
      </c>
      <c r="I84" s="255">
        <v>3.9</v>
      </c>
      <c r="J84" s="255">
        <v>0.1</v>
      </c>
      <c r="K84" s="255">
        <v>-8.4</v>
      </c>
      <c r="L84" s="255">
        <v>8.9</v>
      </c>
      <c r="M84" s="255">
        <v>-4.2</v>
      </c>
      <c r="N84" s="255">
        <v>3.8</v>
      </c>
      <c r="O84" s="255">
        <v>-7</v>
      </c>
      <c r="P84" s="255">
        <v>-7.1</v>
      </c>
      <c r="Q84" s="255">
        <v>0.9</v>
      </c>
      <c r="R84" s="255">
        <v>1</v>
      </c>
      <c r="S84" s="255">
        <v>0.8</v>
      </c>
    </row>
    <row r="85" spans="1:19" ht="13.5" customHeight="1">
      <c r="A85" s="609" t="s">
        <v>549</v>
      </c>
      <c r="B85" s="609" t="s">
        <v>595</v>
      </c>
      <c r="C85" s="610"/>
      <c r="D85" s="672">
        <v>0.1</v>
      </c>
      <c r="E85" s="255">
        <v>-8.6</v>
      </c>
      <c r="F85" s="255">
        <v>-0.5</v>
      </c>
      <c r="G85" s="255">
        <v>-3.8</v>
      </c>
      <c r="H85" s="255">
        <v>9.8</v>
      </c>
      <c r="I85" s="255">
        <v>0.4</v>
      </c>
      <c r="J85" s="255">
        <v>-1.1</v>
      </c>
      <c r="K85" s="255">
        <v>-3.7</v>
      </c>
      <c r="L85" s="255">
        <v>10</v>
      </c>
      <c r="M85" s="255">
        <v>-1.9</v>
      </c>
      <c r="N85" s="255">
        <v>5.9</v>
      </c>
      <c r="O85" s="255">
        <v>-6.7</v>
      </c>
      <c r="P85" s="255">
        <v>3</v>
      </c>
      <c r="Q85" s="255">
        <v>2.5</v>
      </c>
      <c r="R85" s="255">
        <v>1.7</v>
      </c>
      <c r="S85" s="255">
        <v>2.3</v>
      </c>
    </row>
    <row r="86" spans="1:19" ht="13.5" customHeight="1">
      <c r="A86" s="609" t="s">
        <v>549</v>
      </c>
      <c r="B86" s="609" t="s">
        <v>562</v>
      </c>
      <c r="C86" s="610"/>
      <c r="D86" s="672">
        <v>-0.1</v>
      </c>
      <c r="E86" s="255">
        <v>-11.5</v>
      </c>
      <c r="F86" s="255">
        <v>0.8</v>
      </c>
      <c r="G86" s="255">
        <v>-2.9</v>
      </c>
      <c r="H86" s="255">
        <v>15.7</v>
      </c>
      <c r="I86" s="255">
        <v>-1.9</v>
      </c>
      <c r="J86" s="255">
        <v>-1.1</v>
      </c>
      <c r="K86" s="255">
        <v>-5.8</v>
      </c>
      <c r="L86" s="255">
        <v>10</v>
      </c>
      <c r="M86" s="255">
        <v>-8</v>
      </c>
      <c r="N86" s="255">
        <v>5.3</v>
      </c>
      <c r="O86" s="255">
        <v>-6.3</v>
      </c>
      <c r="P86" s="255">
        <v>3.6</v>
      </c>
      <c r="Q86" s="255">
        <v>-0.8</v>
      </c>
      <c r="R86" s="255">
        <v>1.4</v>
      </c>
      <c r="S86" s="255">
        <v>3.1</v>
      </c>
    </row>
    <row r="87" spans="1:19" ht="13.5" customHeight="1">
      <c r="A87" s="609" t="s">
        <v>549</v>
      </c>
      <c r="B87" s="609" t="s">
        <v>596</v>
      </c>
      <c r="C87" s="610"/>
      <c r="D87" s="672">
        <v>-0.2</v>
      </c>
      <c r="E87" s="255">
        <v>-11.3</v>
      </c>
      <c r="F87" s="255">
        <v>1.3</v>
      </c>
      <c r="G87" s="255">
        <v>-3.9</v>
      </c>
      <c r="H87" s="255">
        <v>7.1</v>
      </c>
      <c r="I87" s="255">
        <v>-0.5</v>
      </c>
      <c r="J87" s="255">
        <v>1.6</v>
      </c>
      <c r="K87" s="255">
        <v>-4.6</v>
      </c>
      <c r="L87" s="255">
        <v>10.6</v>
      </c>
      <c r="M87" s="255">
        <v>-1</v>
      </c>
      <c r="N87" s="255">
        <v>5.5</v>
      </c>
      <c r="O87" s="255">
        <v>-7.4</v>
      </c>
      <c r="P87" s="255">
        <v>-5</v>
      </c>
      <c r="Q87" s="255">
        <v>-2.7</v>
      </c>
      <c r="R87" s="255">
        <v>-0.8</v>
      </c>
      <c r="S87" s="255">
        <v>1.2</v>
      </c>
    </row>
    <row r="88" spans="1:19" ht="13.5" customHeight="1">
      <c r="A88" s="609" t="s">
        <v>549</v>
      </c>
      <c r="B88" s="609" t="s">
        <v>633</v>
      </c>
      <c r="C88" s="610"/>
      <c r="D88" s="672">
        <v>0.2</v>
      </c>
      <c r="E88" s="255">
        <v>-13.2</v>
      </c>
      <c r="F88" s="255">
        <v>0.6</v>
      </c>
      <c r="G88" s="255">
        <v>-4.2</v>
      </c>
      <c r="H88" s="255">
        <v>6.4</v>
      </c>
      <c r="I88" s="255">
        <v>1.8</v>
      </c>
      <c r="J88" s="255">
        <v>0.1</v>
      </c>
      <c r="K88" s="255">
        <v>-15.4</v>
      </c>
      <c r="L88" s="255">
        <v>8.2</v>
      </c>
      <c r="M88" s="255">
        <v>-1.5</v>
      </c>
      <c r="N88" s="255">
        <v>8.4</v>
      </c>
      <c r="O88" s="255">
        <v>-8.1</v>
      </c>
      <c r="P88" s="255">
        <v>2.7</v>
      </c>
      <c r="Q88" s="255">
        <v>2.7</v>
      </c>
      <c r="R88" s="255">
        <v>-2</v>
      </c>
      <c r="S88" s="255">
        <v>-0.2</v>
      </c>
    </row>
    <row r="89" spans="1:19" ht="13.5" customHeight="1">
      <c r="A89" s="609" t="s">
        <v>83</v>
      </c>
      <c r="B89" s="609" t="s">
        <v>600</v>
      </c>
      <c r="C89" s="610" t="s">
        <v>84</v>
      </c>
      <c r="D89" s="672">
        <v>0</v>
      </c>
      <c r="E89" s="255">
        <v>-13.6</v>
      </c>
      <c r="F89" s="255">
        <v>0.6</v>
      </c>
      <c r="G89" s="255">
        <v>2.8</v>
      </c>
      <c r="H89" s="255">
        <v>13</v>
      </c>
      <c r="I89" s="255">
        <v>-5.5</v>
      </c>
      <c r="J89" s="255">
        <v>-2.7</v>
      </c>
      <c r="K89" s="255">
        <v>-5.1</v>
      </c>
      <c r="L89" s="255">
        <v>7.5</v>
      </c>
      <c r="M89" s="255">
        <v>1.8</v>
      </c>
      <c r="N89" s="255">
        <v>2</v>
      </c>
      <c r="O89" s="255">
        <v>-2.5</v>
      </c>
      <c r="P89" s="255">
        <v>2.1</v>
      </c>
      <c r="Q89" s="255">
        <v>0</v>
      </c>
      <c r="R89" s="255">
        <v>-5</v>
      </c>
      <c r="S89" s="255">
        <v>8.8</v>
      </c>
    </row>
    <row r="90" spans="1:19" ht="13.5" customHeight="1">
      <c r="A90" s="609"/>
      <c r="B90" s="609" t="s">
        <v>588</v>
      </c>
      <c r="C90" s="610"/>
      <c r="D90" s="672">
        <v>0.1</v>
      </c>
      <c r="E90" s="255">
        <v>-5.8</v>
      </c>
      <c r="F90" s="255">
        <v>1.1</v>
      </c>
      <c r="G90" s="255">
        <v>3.6</v>
      </c>
      <c r="H90" s="255">
        <v>12.5</v>
      </c>
      <c r="I90" s="255">
        <v>-12.7</v>
      </c>
      <c r="J90" s="255">
        <v>2.4</v>
      </c>
      <c r="K90" s="255">
        <v>-12.2</v>
      </c>
      <c r="L90" s="255">
        <v>5.8</v>
      </c>
      <c r="M90" s="255">
        <v>3.5</v>
      </c>
      <c r="N90" s="255">
        <v>-0.5</v>
      </c>
      <c r="O90" s="255">
        <v>-3.1</v>
      </c>
      <c r="P90" s="255">
        <v>3.7</v>
      </c>
      <c r="Q90" s="255">
        <v>1.2</v>
      </c>
      <c r="R90" s="255">
        <v>-7.2</v>
      </c>
      <c r="S90" s="255">
        <v>4.5</v>
      </c>
    </row>
    <row r="91" spans="1:19" ht="13.5" customHeight="1">
      <c r="A91" s="609"/>
      <c r="B91" s="609" t="s">
        <v>589</v>
      </c>
      <c r="C91" s="610"/>
      <c r="D91" s="672">
        <v>-0.9</v>
      </c>
      <c r="E91" s="255">
        <v>-12</v>
      </c>
      <c r="F91" s="255">
        <v>0.7</v>
      </c>
      <c r="G91" s="255">
        <v>-1.4</v>
      </c>
      <c r="H91" s="255">
        <v>13.7</v>
      </c>
      <c r="I91" s="255">
        <v>-16.5</v>
      </c>
      <c r="J91" s="255">
        <v>-0.6</v>
      </c>
      <c r="K91" s="255">
        <v>-10.2</v>
      </c>
      <c r="L91" s="255">
        <v>3.3</v>
      </c>
      <c r="M91" s="255">
        <v>1.5</v>
      </c>
      <c r="N91" s="255">
        <v>2.2</v>
      </c>
      <c r="O91" s="255">
        <v>-1.4</v>
      </c>
      <c r="P91" s="255">
        <v>-0.4</v>
      </c>
      <c r="Q91" s="255">
        <v>-0.2</v>
      </c>
      <c r="R91" s="255">
        <v>-4.9</v>
      </c>
      <c r="S91" s="255">
        <v>4.1</v>
      </c>
    </row>
    <row r="92" spans="1:19" ht="13.5" customHeight="1">
      <c r="A92" s="271"/>
      <c r="B92" s="621" t="s">
        <v>723</v>
      </c>
      <c r="C92" s="272"/>
      <c r="D92" s="414">
        <v>0.7</v>
      </c>
      <c r="E92" s="415">
        <v>-4.6</v>
      </c>
      <c r="F92" s="415">
        <v>1.9</v>
      </c>
      <c r="G92" s="415">
        <v>8.7</v>
      </c>
      <c r="H92" s="415">
        <v>10.6</v>
      </c>
      <c r="I92" s="415">
        <v>-10.6</v>
      </c>
      <c r="J92" s="415">
        <v>-0.2</v>
      </c>
      <c r="K92" s="415">
        <v>-11.5</v>
      </c>
      <c r="L92" s="415">
        <v>-1.5</v>
      </c>
      <c r="M92" s="415">
        <v>6.8</v>
      </c>
      <c r="N92" s="415">
        <v>4.4</v>
      </c>
      <c r="O92" s="415">
        <v>-2.6</v>
      </c>
      <c r="P92" s="415">
        <v>6.7</v>
      </c>
      <c r="Q92" s="415">
        <v>0.1</v>
      </c>
      <c r="R92" s="415">
        <v>-7.6</v>
      </c>
      <c r="S92" s="274">
        <v>10</v>
      </c>
    </row>
    <row r="93" spans="1:35" ht="27" customHeight="1">
      <c r="A93" s="761" t="s">
        <v>413</v>
      </c>
      <c r="B93" s="761"/>
      <c r="C93" s="761"/>
      <c r="D93" s="278">
        <v>2.1</v>
      </c>
      <c r="E93" s="277">
        <v>4.3</v>
      </c>
      <c r="F93" s="277">
        <v>2.5</v>
      </c>
      <c r="G93" s="277">
        <v>8.7</v>
      </c>
      <c r="H93" s="277">
        <v>-1.9</v>
      </c>
      <c r="I93" s="277">
        <v>6.2</v>
      </c>
      <c r="J93" s="277">
        <v>3.6</v>
      </c>
      <c r="K93" s="277">
        <v>-1.4</v>
      </c>
      <c r="L93" s="277">
        <v>-0.4</v>
      </c>
      <c r="M93" s="277">
        <v>-0.9</v>
      </c>
      <c r="N93" s="277">
        <v>1.8</v>
      </c>
      <c r="O93" s="277">
        <v>4</v>
      </c>
      <c r="P93" s="277">
        <v>-2.8</v>
      </c>
      <c r="Q93" s="277">
        <v>1.3</v>
      </c>
      <c r="R93" s="277">
        <v>-1.6</v>
      </c>
      <c r="S93" s="277">
        <v>6.2</v>
      </c>
      <c r="T93" s="616"/>
      <c r="U93" s="616"/>
      <c r="V93" s="616"/>
      <c r="W93" s="616"/>
      <c r="X93" s="616"/>
      <c r="Y93" s="616"/>
      <c r="Z93" s="616"/>
      <c r="AA93" s="616"/>
      <c r="AB93" s="616"/>
      <c r="AC93" s="616"/>
      <c r="AD93" s="616"/>
      <c r="AE93" s="616"/>
      <c r="AF93" s="616"/>
      <c r="AG93" s="616"/>
      <c r="AH93" s="616"/>
      <c r="AI93" s="616"/>
    </row>
    <row r="94" spans="1:36" s="615" customFormat="1" ht="27" customHeight="1">
      <c r="A94" s="244"/>
      <c r="B94" s="244"/>
      <c r="C94" s="244"/>
      <c r="D94" s="624"/>
      <c r="E94" s="624"/>
      <c r="F94" s="624"/>
      <c r="G94" s="624"/>
      <c r="H94" s="624"/>
      <c r="I94" s="624"/>
      <c r="J94" s="624"/>
      <c r="K94" s="624"/>
      <c r="L94" s="624"/>
      <c r="M94" s="624"/>
      <c r="N94" s="624"/>
      <c r="O94" s="624"/>
      <c r="P94" s="624"/>
      <c r="Q94" s="624"/>
      <c r="R94" s="624"/>
      <c r="S94" s="623"/>
      <c r="T94" s="601"/>
      <c r="U94" s="601"/>
      <c r="V94" s="601"/>
      <c r="W94" s="601"/>
      <c r="X94" s="601"/>
      <c r="Y94" s="601"/>
      <c r="Z94" s="601"/>
      <c r="AA94" s="601"/>
      <c r="AB94" s="601"/>
      <c r="AC94" s="601"/>
      <c r="AD94" s="601"/>
      <c r="AE94" s="601"/>
      <c r="AF94" s="601"/>
      <c r="AG94" s="601"/>
      <c r="AH94" s="601"/>
      <c r="AI94" s="601"/>
      <c r="AJ94" s="601"/>
    </row>
  </sheetData>
  <mergeCells count="11">
    <mergeCell ref="A93:C93"/>
    <mergeCell ref="G2:N2"/>
    <mergeCell ref="A50:C52"/>
    <mergeCell ref="D53:R53"/>
    <mergeCell ref="D73:S73"/>
    <mergeCell ref="D27:S27"/>
    <mergeCell ref="A47:C47"/>
    <mergeCell ref="H49:O49"/>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codeName="Sheet15">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601" bestFit="1" customWidth="1"/>
    <col min="2" max="2" width="3.19921875" style="601" bestFit="1" customWidth="1"/>
    <col min="3" max="3" width="3.09765625" style="601" bestFit="1" customWidth="1"/>
    <col min="4" max="19" width="8.19921875" style="601" customWidth="1"/>
    <col min="20" max="35" width="7.59765625" style="601" customWidth="1"/>
    <col min="36" max="16384" width="9" style="601" customWidth="1"/>
  </cols>
  <sheetData>
    <row r="1" spans="1:31" ht="18.75">
      <c r="A1" s="602"/>
      <c r="B1" s="602"/>
      <c r="C1" s="602"/>
      <c r="D1" s="602"/>
      <c r="E1" s="236"/>
      <c r="F1" s="236"/>
      <c r="G1" s="355"/>
      <c r="H1" s="355"/>
      <c r="I1" s="355"/>
      <c r="J1" s="355"/>
      <c r="K1" s="355"/>
      <c r="L1" s="355"/>
      <c r="M1" s="355"/>
      <c r="N1" s="355"/>
      <c r="O1" s="355"/>
      <c r="P1" s="236"/>
      <c r="Q1" s="236"/>
      <c r="R1" s="602"/>
      <c r="S1" s="236"/>
      <c r="T1" s="236"/>
      <c r="U1" s="236"/>
      <c r="V1" s="236"/>
      <c r="W1" s="236"/>
      <c r="X1" s="236"/>
      <c r="Y1" s="236"/>
      <c r="Z1" s="236"/>
      <c r="AA1" s="236"/>
      <c r="AB1" s="236"/>
      <c r="AC1" s="236"/>
      <c r="AD1" s="236"/>
      <c r="AE1" s="236"/>
    </row>
    <row r="2" spans="1:31" ht="18.75">
      <c r="A2" s="602"/>
      <c r="B2" s="602"/>
      <c r="C2" s="602"/>
      <c r="D2" s="602"/>
      <c r="E2" s="236"/>
      <c r="F2" s="236"/>
      <c r="G2" s="751" t="s">
        <v>54</v>
      </c>
      <c r="H2" s="751"/>
      <c r="I2" s="751"/>
      <c r="J2" s="751"/>
      <c r="K2" s="751"/>
      <c r="L2" s="751"/>
      <c r="M2" s="751"/>
      <c r="N2" s="751"/>
      <c r="O2" s="595"/>
      <c r="P2" s="236"/>
      <c r="Q2" s="236"/>
      <c r="R2" s="602"/>
      <c r="S2" s="236"/>
      <c r="T2" s="236"/>
      <c r="U2" s="236"/>
      <c r="V2" s="236"/>
      <c r="W2" s="236"/>
      <c r="X2" s="236"/>
      <c r="Y2" s="236"/>
      <c r="Z2" s="236"/>
      <c r="AA2" s="236"/>
      <c r="AB2" s="236"/>
      <c r="AC2" s="236"/>
      <c r="AD2" s="236"/>
      <c r="AE2" s="236"/>
    </row>
    <row r="3" spans="1:19" ht="17.25">
      <c r="A3" s="253" t="s">
        <v>241</v>
      </c>
      <c r="B3" s="603"/>
      <c r="C3" s="603"/>
      <c r="H3" s="752"/>
      <c r="I3" s="752"/>
      <c r="J3" s="752"/>
      <c r="K3" s="752"/>
      <c r="L3" s="752"/>
      <c r="M3" s="752"/>
      <c r="N3" s="752"/>
      <c r="O3" s="752"/>
      <c r="S3" s="245" t="s">
        <v>587</v>
      </c>
    </row>
    <row r="4" spans="1:19" ht="13.5">
      <c r="A4" s="753" t="s">
        <v>550</v>
      </c>
      <c r="B4" s="753"/>
      <c r="C4" s="754"/>
      <c r="D4" s="237" t="s">
        <v>4</v>
      </c>
      <c r="E4" s="237" t="s">
        <v>5</v>
      </c>
      <c r="F4" s="237" t="s">
        <v>6</v>
      </c>
      <c r="G4" s="237" t="s">
        <v>7</v>
      </c>
      <c r="H4" s="237" t="s">
        <v>8</v>
      </c>
      <c r="I4" s="237" t="s">
        <v>9</v>
      </c>
      <c r="J4" s="237" t="s">
        <v>10</v>
      </c>
      <c r="K4" s="237" t="s">
        <v>11</v>
      </c>
      <c r="L4" s="237" t="s">
        <v>12</v>
      </c>
      <c r="M4" s="237" t="s">
        <v>13</v>
      </c>
      <c r="N4" s="237" t="s">
        <v>654</v>
      </c>
      <c r="O4" s="237" t="s">
        <v>15</v>
      </c>
      <c r="P4" s="237" t="s">
        <v>16</v>
      </c>
      <c r="Q4" s="237" t="s">
        <v>17</v>
      </c>
      <c r="R4" s="237" t="s">
        <v>18</v>
      </c>
      <c r="S4" s="237" t="s">
        <v>19</v>
      </c>
    </row>
    <row r="5" spans="1:19" ht="13.5">
      <c r="A5" s="755"/>
      <c r="B5" s="755"/>
      <c r="C5" s="756"/>
      <c r="D5" s="238" t="s">
        <v>563</v>
      </c>
      <c r="E5" s="238"/>
      <c r="F5" s="238"/>
      <c r="G5" s="238" t="s">
        <v>635</v>
      </c>
      <c r="H5" s="238" t="s">
        <v>564</v>
      </c>
      <c r="I5" s="238" t="s">
        <v>565</v>
      </c>
      <c r="J5" s="238" t="s">
        <v>566</v>
      </c>
      <c r="K5" s="238" t="s">
        <v>567</v>
      </c>
      <c r="L5" s="239" t="s">
        <v>568</v>
      </c>
      <c r="M5" s="240" t="s">
        <v>569</v>
      </c>
      <c r="N5" s="239" t="s">
        <v>652</v>
      </c>
      <c r="O5" s="239" t="s">
        <v>570</v>
      </c>
      <c r="P5" s="239" t="s">
        <v>571</v>
      </c>
      <c r="Q5" s="239" t="s">
        <v>572</v>
      </c>
      <c r="R5" s="239" t="s">
        <v>573</v>
      </c>
      <c r="S5" s="292" t="s">
        <v>164</v>
      </c>
    </row>
    <row r="6" spans="1:19" ht="18" customHeight="1">
      <c r="A6" s="757"/>
      <c r="B6" s="757"/>
      <c r="C6" s="758"/>
      <c r="D6" s="241" t="s">
        <v>574</v>
      </c>
      <c r="E6" s="241" t="s">
        <v>411</v>
      </c>
      <c r="F6" s="241" t="s">
        <v>412</v>
      </c>
      <c r="G6" s="241" t="s">
        <v>636</v>
      </c>
      <c r="H6" s="241" t="s">
        <v>575</v>
      </c>
      <c r="I6" s="241" t="s">
        <v>576</v>
      </c>
      <c r="J6" s="241" t="s">
        <v>577</v>
      </c>
      <c r="K6" s="241" t="s">
        <v>578</v>
      </c>
      <c r="L6" s="242" t="s">
        <v>579</v>
      </c>
      <c r="M6" s="243" t="s">
        <v>580</v>
      </c>
      <c r="N6" s="242" t="s">
        <v>653</v>
      </c>
      <c r="O6" s="242" t="s">
        <v>581</v>
      </c>
      <c r="P6" s="243" t="s">
        <v>582</v>
      </c>
      <c r="Q6" s="243" t="s">
        <v>583</v>
      </c>
      <c r="R6" s="242" t="s">
        <v>643</v>
      </c>
      <c r="S6" s="242" t="s">
        <v>165</v>
      </c>
    </row>
    <row r="7" spans="1:19" ht="15.75" customHeight="1">
      <c r="A7" s="258"/>
      <c r="B7" s="258"/>
      <c r="C7" s="258"/>
      <c r="D7" s="759" t="s">
        <v>634</v>
      </c>
      <c r="E7" s="759"/>
      <c r="F7" s="759"/>
      <c r="G7" s="759"/>
      <c r="H7" s="759"/>
      <c r="I7" s="759"/>
      <c r="J7" s="759"/>
      <c r="K7" s="759"/>
      <c r="L7" s="759"/>
      <c r="M7" s="759"/>
      <c r="N7" s="759"/>
      <c r="O7" s="759"/>
      <c r="P7" s="759"/>
      <c r="Q7" s="759"/>
      <c r="R7" s="759"/>
      <c r="S7" s="258"/>
    </row>
    <row r="8" spans="1:19" ht="13.5" customHeight="1">
      <c r="A8" s="604" t="s">
        <v>584</v>
      </c>
      <c r="B8" s="604" t="s">
        <v>638</v>
      </c>
      <c r="C8" s="605" t="s">
        <v>585</v>
      </c>
      <c r="D8" s="606">
        <v>96.7</v>
      </c>
      <c r="E8" s="607">
        <v>98.3</v>
      </c>
      <c r="F8" s="607">
        <v>93</v>
      </c>
      <c r="G8" s="607">
        <v>98.1</v>
      </c>
      <c r="H8" s="607">
        <v>92.9</v>
      </c>
      <c r="I8" s="607">
        <v>99.4</v>
      </c>
      <c r="J8" s="607">
        <v>94.6</v>
      </c>
      <c r="K8" s="607">
        <v>99.6</v>
      </c>
      <c r="L8" s="608" t="s">
        <v>641</v>
      </c>
      <c r="M8" s="608" t="s">
        <v>641</v>
      </c>
      <c r="N8" s="608" t="s">
        <v>641</v>
      </c>
      <c r="O8" s="608" t="s">
        <v>641</v>
      </c>
      <c r="P8" s="607">
        <v>104.9</v>
      </c>
      <c r="Q8" s="607">
        <v>99.9</v>
      </c>
      <c r="R8" s="607">
        <v>98.8</v>
      </c>
      <c r="S8" s="608" t="s">
        <v>641</v>
      </c>
    </row>
    <row r="9" spans="1:19" ht="13.5" customHeight="1">
      <c r="A9" s="609"/>
      <c r="B9" s="609" t="s">
        <v>639</v>
      </c>
      <c r="C9" s="610"/>
      <c r="D9" s="611">
        <v>100</v>
      </c>
      <c r="E9" s="254">
        <v>100</v>
      </c>
      <c r="F9" s="254">
        <v>100</v>
      </c>
      <c r="G9" s="254">
        <v>100</v>
      </c>
      <c r="H9" s="254">
        <v>100</v>
      </c>
      <c r="I9" s="254">
        <v>100</v>
      </c>
      <c r="J9" s="254">
        <v>100</v>
      </c>
      <c r="K9" s="254">
        <v>100</v>
      </c>
      <c r="L9" s="612">
        <v>100</v>
      </c>
      <c r="M9" s="612">
        <v>100</v>
      </c>
      <c r="N9" s="612">
        <v>100</v>
      </c>
      <c r="O9" s="612">
        <v>100</v>
      </c>
      <c r="P9" s="254">
        <v>100</v>
      </c>
      <c r="Q9" s="254">
        <v>100</v>
      </c>
      <c r="R9" s="254">
        <v>100</v>
      </c>
      <c r="S9" s="612">
        <v>100</v>
      </c>
    </row>
    <row r="10" spans="1:19" ht="13.5">
      <c r="A10" s="609"/>
      <c r="B10" s="609" t="s">
        <v>640</v>
      </c>
      <c r="C10" s="610"/>
      <c r="D10" s="611">
        <v>98.4</v>
      </c>
      <c r="E10" s="254">
        <v>100.5</v>
      </c>
      <c r="F10" s="254">
        <v>98.9</v>
      </c>
      <c r="G10" s="254">
        <v>100</v>
      </c>
      <c r="H10" s="254">
        <v>100.9</v>
      </c>
      <c r="I10" s="254">
        <v>99.7</v>
      </c>
      <c r="J10" s="254">
        <v>99.4</v>
      </c>
      <c r="K10" s="254">
        <v>103.8</v>
      </c>
      <c r="L10" s="612">
        <v>99.4</v>
      </c>
      <c r="M10" s="612">
        <v>102.3</v>
      </c>
      <c r="N10" s="612">
        <v>86</v>
      </c>
      <c r="O10" s="612">
        <v>98.3</v>
      </c>
      <c r="P10" s="254">
        <v>88.7</v>
      </c>
      <c r="Q10" s="254">
        <v>98.9</v>
      </c>
      <c r="R10" s="254">
        <v>98.4</v>
      </c>
      <c r="S10" s="612">
        <v>106.3</v>
      </c>
    </row>
    <row r="11" spans="1:19" ht="13.5" customHeight="1">
      <c r="A11" s="609"/>
      <c r="B11" s="609" t="s">
        <v>75</v>
      </c>
      <c r="C11" s="610"/>
      <c r="D11" s="611">
        <v>99.3</v>
      </c>
      <c r="E11" s="254">
        <v>101.1</v>
      </c>
      <c r="F11" s="254">
        <v>100.5</v>
      </c>
      <c r="G11" s="254">
        <v>101.9</v>
      </c>
      <c r="H11" s="254">
        <v>101.1</v>
      </c>
      <c r="I11" s="254">
        <v>103.3</v>
      </c>
      <c r="J11" s="254">
        <v>97.8</v>
      </c>
      <c r="K11" s="254">
        <v>107.4</v>
      </c>
      <c r="L11" s="612">
        <v>99.3</v>
      </c>
      <c r="M11" s="612">
        <v>105.6</v>
      </c>
      <c r="N11" s="612">
        <v>88.6</v>
      </c>
      <c r="O11" s="612">
        <v>96</v>
      </c>
      <c r="P11" s="254">
        <v>88.4</v>
      </c>
      <c r="Q11" s="254">
        <v>99.2</v>
      </c>
      <c r="R11" s="254">
        <v>102.3</v>
      </c>
      <c r="S11" s="612">
        <v>108.6</v>
      </c>
    </row>
    <row r="12" spans="1:19" ht="13.5" customHeight="1">
      <c r="A12" s="609"/>
      <c r="B12" s="609" t="s">
        <v>82</v>
      </c>
      <c r="C12" s="620"/>
      <c r="D12" s="613">
        <v>98.4</v>
      </c>
      <c r="E12" s="614">
        <v>100.9</v>
      </c>
      <c r="F12" s="614">
        <v>100.1</v>
      </c>
      <c r="G12" s="614">
        <v>101.9</v>
      </c>
      <c r="H12" s="614">
        <v>96.3</v>
      </c>
      <c r="I12" s="614">
        <v>104.8</v>
      </c>
      <c r="J12" s="614">
        <v>97.7</v>
      </c>
      <c r="K12" s="614">
        <v>103.3</v>
      </c>
      <c r="L12" s="614">
        <v>100.7</v>
      </c>
      <c r="M12" s="614">
        <v>108.5</v>
      </c>
      <c r="N12" s="614">
        <v>87.5</v>
      </c>
      <c r="O12" s="614">
        <v>90.2</v>
      </c>
      <c r="P12" s="614">
        <v>93.2</v>
      </c>
      <c r="Q12" s="614">
        <v>94</v>
      </c>
      <c r="R12" s="614">
        <v>102.4</v>
      </c>
      <c r="S12" s="614">
        <v>106.3</v>
      </c>
    </row>
    <row r="13" spans="1:19" ht="13.5" customHeight="1">
      <c r="A13" s="407"/>
      <c r="B13" s="271" t="s">
        <v>20</v>
      </c>
      <c r="C13" s="408"/>
      <c r="D13" s="275">
        <v>97.3</v>
      </c>
      <c r="E13" s="276">
        <v>100.5</v>
      </c>
      <c r="F13" s="276">
        <v>100.6</v>
      </c>
      <c r="G13" s="276">
        <v>101.9</v>
      </c>
      <c r="H13" s="276">
        <v>94.3</v>
      </c>
      <c r="I13" s="276">
        <v>103.7</v>
      </c>
      <c r="J13" s="276">
        <v>95.1</v>
      </c>
      <c r="K13" s="276">
        <v>96.9</v>
      </c>
      <c r="L13" s="276">
        <v>101.6</v>
      </c>
      <c r="M13" s="276">
        <v>102.5</v>
      </c>
      <c r="N13" s="276">
        <v>86.1</v>
      </c>
      <c r="O13" s="276">
        <v>92.3</v>
      </c>
      <c r="P13" s="276">
        <v>85.6</v>
      </c>
      <c r="Q13" s="276">
        <v>94.1</v>
      </c>
      <c r="R13" s="276">
        <v>104.2</v>
      </c>
      <c r="S13" s="276">
        <v>105.9</v>
      </c>
    </row>
    <row r="14" spans="1:19" ht="13.5" customHeight="1">
      <c r="A14" s="609" t="s">
        <v>549</v>
      </c>
      <c r="B14" s="609" t="s">
        <v>590</v>
      </c>
      <c r="C14" s="610" t="s">
        <v>549</v>
      </c>
      <c r="D14" s="670">
        <v>99.8</v>
      </c>
      <c r="E14" s="671">
        <v>103.5</v>
      </c>
      <c r="F14" s="671">
        <v>102.4</v>
      </c>
      <c r="G14" s="671">
        <v>106.3</v>
      </c>
      <c r="H14" s="671">
        <v>98.1</v>
      </c>
      <c r="I14" s="671">
        <v>105.3</v>
      </c>
      <c r="J14" s="671">
        <v>98.6</v>
      </c>
      <c r="K14" s="671">
        <v>102.2</v>
      </c>
      <c r="L14" s="671">
        <v>104.3</v>
      </c>
      <c r="M14" s="671">
        <v>104.5</v>
      </c>
      <c r="N14" s="671">
        <v>87.7</v>
      </c>
      <c r="O14" s="671">
        <v>97.6</v>
      </c>
      <c r="P14" s="671">
        <v>84.3</v>
      </c>
      <c r="Q14" s="671">
        <v>97.4</v>
      </c>
      <c r="R14" s="671">
        <v>106.2</v>
      </c>
      <c r="S14" s="671">
        <v>110.6</v>
      </c>
    </row>
    <row r="15" spans="1:19" ht="13.5" customHeight="1">
      <c r="A15" s="609" t="s">
        <v>549</v>
      </c>
      <c r="B15" s="609" t="s">
        <v>591</v>
      </c>
      <c r="C15" s="610" t="s">
        <v>549</v>
      </c>
      <c r="D15" s="672">
        <v>94.9</v>
      </c>
      <c r="E15" s="255">
        <v>93.7</v>
      </c>
      <c r="F15" s="255">
        <v>95.3</v>
      </c>
      <c r="G15" s="255">
        <v>104.9</v>
      </c>
      <c r="H15" s="255">
        <v>94.8</v>
      </c>
      <c r="I15" s="255">
        <v>100.9</v>
      </c>
      <c r="J15" s="255">
        <v>93.5</v>
      </c>
      <c r="K15" s="255">
        <v>100.3</v>
      </c>
      <c r="L15" s="255">
        <v>98.7</v>
      </c>
      <c r="M15" s="255">
        <v>99.5</v>
      </c>
      <c r="N15" s="255">
        <v>88.1</v>
      </c>
      <c r="O15" s="255">
        <v>93.9</v>
      </c>
      <c r="P15" s="255">
        <v>82.5</v>
      </c>
      <c r="Q15" s="255">
        <v>94.7</v>
      </c>
      <c r="R15" s="255">
        <v>106</v>
      </c>
      <c r="S15" s="255">
        <v>104</v>
      </c>
    </row>
    <row r="16" spans="1:19" ht="13.5" customHeight="1">
      <c r="A16" s="609" t="s">
        <v>549</v>
      </c>
      <c r="B16" s="609" t="s">
        <v>592</v>
      </c>
      <c r="C16" s="610" t="s">
        <v>549</v>
      </c>
      <c r="D16" s="672">
        <v>100.6</v>
      </c>
      <c r="E16" s="255">
        <v>104.6</v>
      </c>
      <c r="F16" s="255">
        <v>103.4</v>
      </c>
      <c r="G16" s="255">
        <v>106.1</v>
      </c>
      <c r="H16" s="255">
        <v>91.8</v>
      </c>
      <c r="I16" s="255">
        <v>106.1</v>
      </c>
      <c r="J16" s="255">
        <v>97.3</v>
      </c>
      <c r="K16" s="255">
        <v>101.4</v>
      </c>
      <c r="L16" s="255">
        <v>104.6</v>
      </c>
      <c r="M16" s="255">
        <v>110</v>
      </c>
      <c r="N16" s="255">
        <v>84.8</v>
      </c>
      <c r="O16" s="255">
        <v>94.2</v>
      </c>
      <c r="P16" s="255">
        <v>102.4</v>
      </c>
      <c r="Q16" s="255">
        <v>96.9</v>
      </c>
      <c r="R16" s="255">
        <v>107.6</v>
      </c>
      <c r="S16" s="255">
        <v>111.4</v>
      </c>
    </row>
    <row r="17" spans="1:19" ht="13.5" customHeight="1">
      <c r="A17" s="609" t="s">
        <v>549</v>
      </c>
      <c r="B17" s="609" t="s">
        <v>593</v>
      </c>
      <c r="C17" s="610" t="s">
        <v>549</v>
      </c>
      <c r="D17" s="672">
        <v>100.5</v>
      </c>
      <c r="E17" s="255">
        <v>103.2</v>
      </c>
      <c r="F17" s="255">
        <v>104.4</v>
      </c>
      <c r="G17" s="255">
        <v>106.6</v>
      </c>
      <c r="H17" s="255">
        <v>94.4</v>
      </c>
      <c r="I17" s="255">
        <v>104.9</v>
      </c>
      <c r="J17" s="255">
        <v>99.3</v>
      </c>
      <c r="K17" s="255">
        <v>95.6</v>
      </c>
      <c r="L17" s="255">
        <v>104.2</v>
      </c>
      <c r="M17" s="255">
        <v>105.7</v>
      </c>
      <c r="N17" s="255">
        <v>86.4</v>
      </c>
      <c r="O17" s="255">
        <v>91.8</v>
      </c>
      <c r="P17" s="255">
        <v>86.1</v>
      </c>
      <c r="Q17" s="255">
        <v>98.9</v>
      </c>
      <c r="R17" s="255">
        <v>112.5</v>
      </c>
      <c r="S17" s="255">
        <v>110.9</v>
      </c>
    </row>
    <row r="18" spans="1:19" ht="13.5" customHeight="1">
      <c r="A18" s="609"/>
      <c r="B18" s="609" t="s">
        <v>594</v>
      </c>
      <c r="C18" s="610"/>
      <c r="D18" s="672">
        <v>94.3</v>
      </c>
      <c r="E18" s="255">
        <v>97.6</v>
      </c>
      <c r="F18" s="255">
        <v>93.7</v>
      </c>
      <c r="G18" s="255">
        <v>97.9</v>
      </c>
      <c r="H18" s="255">
        <v>96.9</v>
      </c>
      <c r="I18" s="255">
        <v>100.5</v>
      </c>
      <c r="J18" s="255">
        <v>96.2</v>
      </c>
      <c r="K18" s="255">
        <v>95.6</v>
      </c>
      <c r="L18" s="255">
        <v>98.2</v>
      </c>
      <c r="M18" s="255">
        <v>99.1</v>
      </c>
      <c r="N18" s="255">
        <v>90.4</v>
      </c>
      <c r="O18" s="255">
        <v>99.2</v>
      </c>
      <c r="P18" s="255">
        <v>67.5</v>
      </c>
      <c r="Q18" s="255">
        <v>94.5</v>
      </c>
      <c r="R18" s="255">
        <v>109</v>
      </c>
      <c r="S18" s="255">
        <v>103</v>
      </c>
    </row>
    <row r="19" spans="1:19" ht="13.5" customHeight="1">
      <c r="A19" s="609" t="s">
        <v>549</v>
      </c>
      <c r="B19" s="609" t="s">
        <v>595</v>
      </c>
      <c r="C19" s="610" t="s">
        <v>549</v>
      </c>
      <c r="D19" s="672">
        <v>97.4</v>
      </c>
      <c r="E19" s="255">
        <v>100.9</v>
      </c>
      <c r="F19" s="255">
        <v>100.6</v>
      </c>
      <c r="G19" s="255">
        <v>98.6</v>
      </c>
      <c r="H19" s="255">
        <v>91.4</v>
      </c>
      <c r="I19" s="255">
        <v>104.7</v>
      </c>
      <c r="J19" s="255">
        <v>94.3</v>
      </c>
      <c r="K19" s="255">
        <v>92.3</v>
      </c>
      <c r="L19" s="255">
        <v>103.5</v>
      </c>
      <c r="M19" s="255">
        <v>99.4</v>
      </c>
      <c r="N19" s="255">
        <v>85.5</v>
      </c>
      <c r="O19" s="255">
        <v>93.9</v>
      </c>
      <c r="P19" s="255">
        <v>100</v>
      </c>
      <c r="Q19" s="255">
        <v>93.7</v>
      </c>
      <c r="R19" s="255">
        <v>102.2</v>
      </c>
      <c r="S19" s="255">
        <v>103.8</v>
      </c>
    </row>
    <row r="20" spans="1:19" ht="13.5" customHeight="1">
      <c r="A20" s="609" t="s">
        <v>549</v>
      </c>
      <c r="B20" s="609" t="s">
        <v>562</v>
      </c>
      <c r="C20" s="610" t="s">
        <v>549</v>
      </c>
      <c r="D20" s="672">
        <v>98.7</v>
      </c>
      <c r="E20" s="255">
        <v>103.2</v>
      </c>
      <c r="F20" s="255">
        <v>103.4</v>
      </c>
      <c r="G20" s="255">
        <v>106.9</v>
      </c>
      <c r="H20" s="255">
        <v>101</v>
      </c>
      <c r="I20" s="255">
        <v>104</v>
      </c>
      <c r="J20" s="255">
        <v>95.2</v>
      </c>
      <c r="K20" s="255">
        <v>98.4</v>
      </c>
      <c r="L20" s="255">
        <v>98.7</v>
      </c>
      <c r="M20" s="255">
        <v>101.2</v>
      </c>
      <c r="N20" s="255">
        <v>84.8</v>
      </c>
      <c r="O20" s="255">
        <v>91.6</v>
      </c>
      <c r="P20" s="255">
        <v>90</v>
      </c>
      <c r="Q20" s="255">
        <v>95.8</v>
      </c>
      <c r="R20" s="255">
        <v>107</v>
      </c>
      <c r="S20" s="255">
        <v>106.2</v>
      </c>
    </row>
    <row r="21" spans="1:19" ht="13.5" customHeight="1">
      <c r="A21" s="609" t="s">
        <v>549</v>
      </c>
      <c r="B21" s="609" t="s">
        <v>596</v>
      </c>
      <c r="C21" s="610" t="s">
        <v>549</v>
      </c>
      <c r="D21" s="672">
        <v>99.1</v>
      </c>
      <c r="E21" s="255">
        <v>104.5</v>
      </c>
      <c r="F21" s="255">
        <v>105.7</v>
      </c>
      <c r="G21" s="255">
        <v>102.8</v>
      </c>
      <c r="H21" s="255">
        <v>92.1</v>
      </c>
      <c r="I21" s="255">
        <v>106.6</v>
      </c>
      <c r="J21" s="255">
        <v>96.9</v>
      </c>
      <c r="K21" s="255">
        <v>94.4</v>
      </c>
      <c r="L21" s="255">
        <v>107.2</v>
      </c>
      <c r="M21" s="255">
        <v>106.3</v>
      </c>
      <c r="N21" s="255">
        <v>86</v>
      </c>
      <c r="O21" s="255">
        <v>94.5</v>
      </c>
      <c r="P21" s="255">
        <v>80.6</v>
      </c>
      <c r="Q21" s="255">
        <v>92.8</v>
      </c>
      <c r="R21" s="255">
        <v>102</v>
      </c>
      <c r="S21" s="255">
        <v>103.6</v>
      </c>
    </row>
    <row r="22" spans="1:19" ht="13.5" customHeight="1">
      <c r="A22" s="609" t="s">
        <v>549</v>
      </c>
      <c r="B22" s="609" t="s">
        <v>633</v>
      </c>
      <c r="C22" s="610" t="s">
        <v>549</v>
      </c>
      <c r="D22" s="672">
        <v>97.5</v>
      </c>
      <c r="E22" s="255">
        <v>102.4</v>
      </c>
      <c r="F22" s="255">
        <v>102</v>
      </c>
      <c r="G22" s="255">
        <v>97</v>
      </c>
      <c r="H22" s="255">
        <v>88.4</v>
      </c>
      <c r="I22" s="255">
        <v>107.2</v>
      </c>
      <c r="J22" s="255">
        <v>95.2</v>
      </c>
      <c r="K22" s="255">
        <v>92.7</v>
      </c>
      <c r="L22" s="255">
        <v>107</v>
      </c>
      <c r="M22" s="255">
        <v>100.9</v>
      </c>
      <c r="N22" s="255">
        <v>87.1</v>
      </c>
      <c r="O22" s="255">
        <v>90</v>
      </c>
      <c r="P22" s="255">
        <v>80.2</v>
      </c>
      <c r="Q22" s="255">
        <v>93.7</v>
      </c>
      <c r="R22" s="255">
        <v>103.8</v>
      </c>
      <c r="S22" s="255">
        <v>104.5</v>
      </c>
    </row>
    <row r="23" spans="1:19" ht="13.5" customHeight="1">
      <c r="A23" s="609" t="s">
        <v>83</v>
      </c>
      <c r="B23" s="609" t="s">
        <v>600</v>
      </c>
      <c r="C23" s="610" t="s">
        <v>84</v>
      </c>
      <c r="D23" s="672">
        <v>93.3</v>
      </c>
      <c r="E23" s="255">
        <v>85.7</v>
      </c>
      <c r="F23" s="255">
        <v>93.1</v>
      </c>
      <c r="G23" s="255">
        <v>93.9</v>
      </c>
      <c r="H23" s="255">
        <v>90.1</v>
      </c>
      <c r="I23" s="255">
        <v>99.3</v>
      </c>
      <c r="J23" s="255">
        <v>96.7</v>
      </c>
      <c r="K23" s="255">
        <v>93.6</v>
      </c>
      <c r="L23" s="255">
        <v>94.5</v>
      </c>
      <c r="M23" s="255">
        <v>91.5</v>
      </c>
      <c r="N23" s="255">
        <v>97.7</v>
      </c>
      <c r="O23" s="255">
        <v>92</v>
      </c>
      <c r="P23" s="255">
        <v>86.2</v>
      </c>
      <c r="Q23" s="255">
        <v>91.3</v>
      </c>
      <c r="R23" s="255">
        <v>95.2</v>
      </c>
      <c r="S23" s="255">
        <v>98.2</v>
      </c>
    </row>
    <row r="24" spans="1:46" ht="13.5" customHeight="1">
      <c r="A24" s="609"/>
      <c r="B24" s="609" t="s">
        <v>588</v>
      </c>
      <c r="C24" s="610"/>
      <c r="D24" s="672">
        <v>99.5</v>
      </c>
      <c r="E24" s="255">
        <v>102</v>
      </c>
      <c r="F24" s="255">
        <v>104.8</v>
      </c>
      <c r="G24" s="255">
        <v>93.3</v>
      </c>
      <c r="H24" s="255">
        <v>95.7</v>
      </c>
      <c r="I24" s="255">
        <v>102.5</v>
      </c>
      <c r="J24" s="255">
        <v>98.7</v>
      </c>
      <c r="K24" s="255">
        <v>92.5</v>
      </c>
      <c r="L24" s="255">
        <v>103.6</v>
      </c>
      <c r="M24" s="255">
        <v>103.9</v>
      </c>
      <c r="N24" s="255">
        <v>92.6</v>
      </c>
      <c r="O24" s="255">
        <v>94.5</v>
      </c>
      <c r="P24" s="255">
        <v>90.2</v>
      </c>
      <c r="Q24" s="255">
        <v>94.7</v>
      </c>
      <c r="R24" s="255">
        <v>90.9</v>
      </c>
      <c r="S24" s="255">
        <v>103.6</v>
      </c>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row>
    <row r="25" spans="1:46" ht="13.5" customHeight="1">
      <c r="A25" s="609"/>
      <c r="B25" s="609" t="s">
        <v>589</v>
      </c>
      <c r="C25" s="610"/>
      <c r="D25" s="672">
        <v>100.1</v>
      </c>
      <c r="E25" s="255">
        <v>97.3</v>
      </c>
      <c r="F25" s="255">
        <v>103.6</v>
      </c>
      <c r="G25" s="255">
        <v>109</v>
      </c>
      <c r="H25" s="255">
        <v>97.2</v>
      </c>
      <c r="I25" s="255">
        <v>99.9</v>
      </c>
      <c r="J25" s="255">
        <v>97</v>
      </c>
      <c r="K25" s="255">
        <v>101.4</v>
      </c>
      <c r="L25" s="255">
        <v>99.9</v>
      </c>
      <c r="M25" s="255">
        <v>104</v>
      </c>
      <c r="N25" s="255">
        <v>93.3</v>
      </c>
      <c r="O25" s="255">
        <v>90.8</v>
      </c>
      <c r="P25" s="255">
        <v>98.8</v>
      </c>
      <c r="Q25" s="255">
        <v>100.4</v>
      </c>
      <c r="R25" s="255">
        <v>109.4</v>
      </c>
      <c r="S25" s="255">
        <v>106.4</v>
      </c>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row>
    <row r="26" spans="1:46" ht="13.5" customHeight="1">
      <c r="A26" s="271"/>
      <c r="B26" s="621" t="s">
        <v>723</v>
      </c>
      <c r="C26" s="272"/>
      <c r="D26" s="273">
        <v>104.8</v>
      </c>
      <c r="E26" s="274">
        <v>103.1</v>
      </c>
      <c r="F26" s="274">
        <v>107.2</v>
      </c>
      <c r="G26" s="274">
        <v>108</v>
      </c>
      <c r="H26" s="274">
        <v>104.1</v>
      </c>
      <c r="I26" s="274">
        <v>107.2</v>
      </c>
      <c r="J26" s="274">
        <v>104.1</v>
      </c>
      <c r="K26" s="274">
        <v>104</v>
      </c>
      <c r="L26" s="274">
        <v>106.6</v>
      </c>
      <c r="M26" s="274">
        <v>104.3</v>
      </c>
      <c r="N26" s="274">
        <v>97.2</v>
      </c>
      <c r="O26" s="274">
        <v>98.7</v>
      </c>
      <c r="P26" s="274">
        <v>102.6</v>
      </c>
      <c r="Q26" s="274">
        <v>104.6</v>
      </c>
      <c r="R26" s="274">
        <v>102.5</v>
      </c>
      <c r="S26" s="274">
        <v>113.6</v>
      </c>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row>
    <row r="27" spans="1:19" ht="17.25" customHeight="1">
      <c r="A27" s="258"/>
      <c r="B27" s="258"/>
      <c r="C27" s="258"/>
      <c r="D27" s="760" t="s">
        <v>32</v>
      </c>
      <c r="E27" s="760"/>
      <c r="F27" s="760"/>
      <c r="G27" s="760"/>
      <c r="H27" s="760"/>
      <c r="I27" s="760"/>
      <c r="J27" s="760"/>
      <c r="K27" s="760"/>
      <c r="L27" s="760"/>
      <c r="M27" s="760"/>
      <c r="N27" s="760"/>
      <c r="O27" s="760"/>
      <c r="P27" s="760"/>
      <c r="Q27" s="760"/>
      <c r="R27" s="760"/>
      <c r="S27" s="760"/>
    </row>
    <row r="28" spans="1:19" ht="13.5" customHeight="1">
      <c r="A28" s="604" t="s">
        <v>584</v>
      </c>
      <c r="B28" s="604" t="s">
        <v>638</v>
      </c>
      <c r="C28" s="605" t="s">
        <v>585</v>
      </c>
      <c r="D28" s="606">
        <v>-5.9</v>
      </c>
      <c r="E28" s="607">
        <v>0</v>
      </c>
      <c r="F28" s="607">
        <v>-8.5</v>
      </c>
      <c r="G28" s="607">
        <v>-3.8</v>
      </c>
      <c r="H28" s="607">
        <v>-4.8</v>
      </c>
      <c r="I28" s="607">
        <v>2</v>
      </c>
      <c r="J28" s="607">
        <v>-8.1</v>
      </c>
      <c r="K28" s="607">
        <v>-2.7</v>
      </c>
      <c r="L28" s="608" t="s">
        <v>641</v>
      </c>
      <c r="M28" s="608" t="s">
        <v>641</v>
      </c>
      <c r="N28" s="608" t="s">
        <v>641</v>
      </c>
      <c r="O28" s="608" t="s">
        <v>641</v>
      </c>
      <c r="P28" s="607">
        <v>-1.3</v>
      </c>
      <c r="Q28" s="607">
        <v>-1.5</v>
      </c>
      <c r="R28" s="607">
        <v>-3</v>
      </c>
      <c r="S28" s="608" t="s">
        <v>641</v>
      </c>
    </row>
    <row r="29" spans="1:19" ht="13.5" customHeight="1">
      <c r="A29" s="609"/>
      <c r="B29" s="609" t="s">
        <v>639</v>
      </c>
      <c r="C29" s="610"/>
      <c r="D29" s="611">
        <v>3.4</v>
      </c>
      <c r="E29" s="254">
        <v>1.7</v>
      </c>
      <c r="F29" s="254">
        <v>7.4</v>
      </c>
      <c r="G29" s="254">
        <v>1.9</v>
      </c>
      <c r="H29" s="254">
        <v>7.6</v>
      </c>
      <c r="I29" s="254">
        <v>0.7</v>
      </c>
      <c r="J29" s="254">
        <v>5.6</v>
      </c>
      <c r="K29" s="254">
        <v>0.4</v>
      </c>
      <c r="L29" s="612" t="s">
        <v>641</v>
      </c>
      <c r="M29" s="612" t="s">
        <v>641</v>
      </c>
      <c r="N29" s="612" t="s">
        <v>641</v>
      </c>
      <c r="O29" s="612" t="s">
        <v>641</v>
      </c>
      <c r="P29" s="254">
        <v>-4.7</v>
      </c>
      <c r="Q29" s="254">
        <v>0.1</v>
      </c>
      <c r="R29" s="254">
        <v>1.2</v>
      </c>
      <c r="S29" s="612" t="s">
        <v>641</v>
      </c>
    </row>
    <row r="30" spans="1:19" ht="13.5" customHeight="1">
      <c r="A30" s="609"/>
      <c r="B30" s="609" t="s">
        <v>640</v>
      </c>
      <c r="C30" s="610"/>
      <c r="D30" s="611">
        <v>-1.7</v>
      </c>
      <c r="E30" s="254">
        <v>0.5</v>
      </c>
      <c r="F30" s="254">
        <v>-1</v>
      </c>
      <c r="G30" s="254">
        <v>0</v>
      </c>
      <c r="H30" s="254">
        <v>1</v>
      </c>
      <c r="I30" s="254">
        <v>-0.3</v>
      </c>
      <c r="J30" s="254">
        <v>-0.5</v>
      </c>
      <c r="K30" s="254">
        <v>3.8</v>
      </c>
      <c r="L30" s="612">
        <v>-0.6</v>
      </c>
      <c r="M30" s="612">
        <v>2.3</v>
      </c>
      <c r="N30" s="612">
        <v>-14</v>
      </c>
      <c r="O30" s="612">
        <v>-1.7</v>
      </c>
      <c r="P30" s="254">
        <v>-11.3</v>
      </c>
      <c r="Q30" s="254">
        <v>-1.2</v>
      </c>
      <c r="R30" s="254">
        <v>-1.6</v>
      </c>
      <c r="S30" s="612">
        <v>6.3</v>
      </c>
    </row>
    <row r="31" spans="1:19" ht="13.5" customHeight="1">
      <c r="A31" s="609"/>
      <c r="B31" s="609" t="s">
        <v>75</v>
      </c>
      <c r="C31" s="610"/>
      <c r="D31" s="611">
        <v>0.9</v>
      </c>
      <c r="E31" s="254">
        <v>0.6</v>
      </c>
      <c r="F31" s="254">
        <v>1.6</v>
      </c>
      <c r="G31" s="254">
        <v>1.9</v>
      </c>
      <c r="H31" s="254">
        <v>0.2</v>
      </c>
      <c r="I31" s="254">
        <v>3.6</v>
      </c>
      <c r="J31" s="254">
        <v>-1.6</v>
      </c>
      <c r="K31" s="254">
        <v>3.5</v>
      </c>
      <c r="L31" s="612">
        <v>-0.1</v>
      </c>
      <c r="M31" s="612">
        <v>3.2</v>
      </c>
      <c r="N31" s="612">
        <v>3</v>
      </c>
      <c r="O31" s="612">
        <v>-2.3</v>
      </c>
      <c r="P31" s="254">
        <v>-0.3</v>
      </c>
      <c r="Q31" s="254">
        <v>0.3</v>
      </c>
      <c r="R31" s="254">
        <v>4</v>
      </c>
      <c r="S31" s="612">
        <v>2.2</v>
      </c>
    </row>
    <row r="32" spans="1:19" ht="13.5" customHeight="1">
      <c r="A32" s="609"/>
      <c r="B32" s="609" t="s">
        <v>82</v>
      </c>
      <c r="C32" s="610"/>
      <c r="D32" s="611">
        <v>-0.9</v>
      </c>
      <c r="E32" s="254">
        <v>-0.2</v>
      </c>
      <c r="F32" s="254">
        <v>-0.4</v>
      </c>
      <c r="G32" s="254">
        <v>0</v>
      </c>
      <c r="H32" s="254">
        <v>-4.7</v>
      </c>
      <c r="I32" s="254">
        <v>1.5</v>
      </c>
      <c r="J32" s="254">
        <v>-0.1</v>
      </c>
      <c r="K32" s="254">
        <v>-3.8</v>
      </c>
      <c r="L32" s="612">
        <v>1.4</v>
      </c>
      <c r="M32" s="612">
        <v>2.7</v>
      </c>
      <c r="N32" s="612">
        <v>-1.2</v>
      </c>
      <c r="O32" s="612">
        <v>-6</v>
      </c>
      <c r="P32" s="254">
        <v>5.4</v>
      </c>
      <c r="Q32" s="254">
        <v>-5.2</v>
      </c>
      <c r="R32" s="254">
        <v>0.1</v>
      </c>
      <c r="S32" s="612">
        <v>-2.1</v>
      </c>
    </row>
    <row r="33" spans="1:19" ht="13.5" customHeight="1">
      <c r="A33" s="407"/>
      <c r="B33" s="271" t="s">
        <v>20</v>
      </c>
      <c r="C33" s="408"/>
      <c r="D33" s="275">
        <v>-1.1</v>
      </c>
      <c r="E33" s="276">
        <v>-0.4</v>
      </c>
      <c r="F33" s="276">
        <v>0.5</v>
      </c>
      <c r="G33" s="276">
        <v>0</v>
      </c>
      <c r="H33" s="276">
        <v>-2.1</v>
      </c>
      <c r="I33" s="276">
        <v>-1</v>
      </c>
      <c r="J33" s="276">
        <v>-2.7</v>
      </c>
      <c r="K33" s="276">
        <v>-6.2</v>
      </c>
      <c r="L33" s="276">
        <v>0.9</v>
      </c>
      <c r="M33" s="276">
        <v>-5.5</v>
      </c>
      <c r="N33" s="276">
        <v>-1.6</v>
      </c>
      <c r="O33" s="276">
        <v>2.3</v>
      </c>
      <c r="P33" s="276">
        <v>-8.2</v>
      </c>
      <c r="Q33" s="276">
        <v>0.1</v>
      </c>
      <c r="R33" s="276">
        <v>1.8</v>
      </c>
      <c r="S33" s="276">
        <v>-0.4</v>
      </c>
    </row>
    <row r="34" spans="1:19" ht="13.5" customHeight="1">
      <c r="A34" s="609" t="s">
        <v>549</v>
      </c>
      <c r="B34" s="609" t="s">
        <v>590</v>
      </c>
      <c r="C34" s="610"/>
      <c r="D34" s="670">
        <v>-2.2</v>
      </c>
      <c r="E34" s="671">
        <v>-0.3</v>
      </c>
      <c r="F34" s="671">
        <v>-1.3</v>
      </c>
      <c r="G34" s="671">
        <v>2</v>
      </c>
      <c r="H34" s="671">
        <v>-3.3</v>
      </c>
      <c r="I34" s="671">
        <v>-2.1</v>
      </c>
      <c r="J34" s="671">
        <v>-3.1</v>
      </c>
      <c r="K34" s="671">
        <v>-4.9</v>
      </c>
      <c r="L34" s="671">
        <v>5</v>
      </c>
      <c r="M34" s="671">
        <v>-8.6</v>
      </c>
      <c r="N34" s="671">
        <v>0.3</v>
      </c>
      <c r="O34" s="671">
        <v>3</v>
      </c>
      <c r="P34" s="671">
        <v>-14.1</v>
      </c>
      <c r="Q34" s="671">
        <v>-1.3</v>
      </c>
      <c r="R34" s="671">
        <v>-0.9</v>
      </c>
      <c r="S34" s="671">
        <v>1.6</v>
      </c>
    </row>
    <row r="35" spans="1:19" ht="13.5" customHeight="1">
      <c r="A35" s="609" t="s">
        <v>549</v>
      </c>
      <c r="B35" s="609" t="s">
        <v>591</v>
      </c>
      <c r="C35" s="610"/>
      <c r="D35" s="672">
        <v>-2.4</v>
      </c>
      <c r="E35" s="255">
        <v>3</v>
      </c>
      <c r="F35" s="255">
        <v>-0.4</v>
      </c>
      <c r="G35" s="255">
        <v>5.3</v>
      </c>
      <c r="H35" s="255">
        <v>-0.7</v>
      </c>
      <c r="I35" s="255">
        <v>-3.4</v>
      </c>
      <c r="J35" s="255">
        <v>-5.1</v>
      </c>
      <c r="K35" s="255">
        <v>-9.5</v>
      </c>
      <c r="L35" s="255">
        <v>1.6</v>
      </c>
      <c r="M35" s="255">
        <v>0.6</v>
      </c>
      <c r="N35" s="255">
        <v>-3.1</v>
      </c>
      <c r="O35" s="255">
        <v>-3.2</v>
      </c>
      <c r="P35" s="255">
        <v>-15.3</v>
      </c>
      <c r="Q35" s="255">
        <v>-1.7</v>
      </c>
      <c r="R35" s="255">
        <v>1.3</v>
      </c>
      <c r="S35" s="255">
        <v>-0.4</v>
      </c>
    </row>
    <row r="36" spans="1:19" ht="13.5" customHeight="1">
      <c r="A36" s="609" t="s">
        <v>549</v>
      </c>
      <c r="B36" s="609" t="s">
        <v>592</v>
      </c>
      <c r="C36" s="610"/>
      <c r="D36" s="672">
        <v>-1.8</v>
      </c>
      <c r="E36" s="255">
        <v>0</v>
      </c>
      <c r="F36" s="255">
        <v>-0.5</v>
      </c>
      <c r="G36" s="255">
        <v>5.7</v>
      </c>
      <c r="H36" s="255">
        <v>-6.7</v>
      </c>
      <c r="I36" s="255">
        <v>-2.7</v>
      </c>
      <c r="J36" s="255">
        <v>-4.7</v>
      </c>
      <c r="K36" s="255">
        <v>-5.7</v>
      </c>
      <c r="L36" s="255">
        <v>4.7</v>
      </c>
      <c r="M36" s="255">
        <v>-3.7</v>
      </c>
      <c r="N36" s="255">
        <v>-0.9</v>
      </c>
      <c r="O36" s="255">
        <v>-1.7</v>
      </c>
      <c r="P36" s="255">
        <v>-11.1</v>
      </c>
      <c r="Q36" s="255">
        <v>2.2</v>
      </c>
      <c r="R36" s="255">
        <v>5.3</v>
      </c>
      <c r="S36" s="255">
        <v>1.5</v>
      </c>
    </row>
    <row r="37" spans="1:19" ht="13.5" customHeight="1">
      <c r="A37" s="609" t="s">
        <v>549</v>
      </c>
      <c r="B37" s="609" t="s">
        <v>593</v>
      </c>
      <c r="C37" s="610"/>
      <c r="D37" s="672">
        <v>0.1</v>
      </c>
      <c r="E37" s="255">
        <v>0.5</v>
      </c>
      <c r="F37" s="255">
        <v>0.3</v>
      </c>
      <c r="G37" s="255">
        <v>-0.1</v>
      </c>
      <c r="H37" s="255">
        <v>-2.5</v>
      </c>
      <c r="I37" s="255">
        <v>-0.4</v>
      </c>
      <c r="J37" s="255">
        <v>2.3</v>
      </c>
      <c r="K37" s="255">
        <v>-11.2</v>
      </c>
      <c r="L37" s="255">
        <v>2.2</v>
      </c>
      <c r="M37" s="255">
        <v>-4.9</v>
      </c>
      <c r="N37" s="255">
        <v>-0.5</v>
      </c>
      <c r="O37" s="255">
        <v>6.7</v>
      </c>
      <c r="P37" s="255">
        <v>-5.5</v>
      </c>
      <c r="Q37" s="255">
        <v>1.5</v>
      </c>
      <c r="R37" s="255">
        <v>5.2</v>
      </c>
      <c r="S37" s="255">
        <v>0.6</v>
      </c>
    </row>
    <row r="38" spans="1:19" ht="13.5" customHeight="1">
      <c r="A38" s="609"/>
      <c r="B38" s="609" t="s">
        <v>594</v>
      </c>
      <c r="C38" s="610"/>
      <c r="D38" s="672">
        <v>-0.7</v>
      </c>
      <c r="E38" s="255">
        <v>3.3</v>
      </c>
      <c r="F38" s="255">
        <v>0.1</v>
      </c>
      <c r="G38" s="255">
        <v>-12</v>
      </c>
      <c r="H38" s="255">
        <v>-1</v>
      </c>
      <c r="I38" s="255">
        <v>-2.4</v>
      </c>
      <c r="J38" s="255">
        <v>0.2</v>
      </c>
      <c r="K38" s="255">
        <v>-8.9</v>
      </c>
      <c r="L38" s="255">
        <v>-5.8</v>
      </c>
      <c r="M38" s="255">
        <v>-4.8</v>
      </c>
      <c r="N38" s="255">
        <v>0.2</v>
      </c>
      <c r="O38" s="255">
        <v>10.1</v>
      </c>
      <c r="P38" s="255">
        <v>-7.3</v>
      </c>
      <c r="Q38" s="255">
        <v>-0.7</v>
      </c>
      <c r="R38" s="255">
        <v>0.5</v>
      </c>
      <c r="S38" s="255">
        <v>-2</v>
      </c>
    </row>
    <row r="39" spans="1:19" ht="13.5" customHeight="1">
      <c r="A39" s="609" t="s">
        <v>549</v>
      </c>
      <c r="B39" s="609" t="s">
        <v>595</v>
      </c>
      <c r="C39" s="610"/>
      <c r="D39" s="672">
        <v>-0.4</v>
      </c>
      <c r="E39" s="255">
        <v>-2.1</v>
      </c>
      <c r="F39" s="255">
        <v>0.4</v>
      </c>
      <c r="G39" s="255">
        <v>-3.3</v>
      </c>
      <c r="H39" s="255">
        <v>-2.4</v>
      </c>
      <c r="I39" s="255">
        <v>-1.2</v>
      </c>
      <c r="J39" s="255">
        <v>-3.6</v>
      </c>
      <c r="K39" s="255">
        <v>-4.6</v>
      </c>
      <c r="L39" s="255">
        <v>-0.1</v>
      </c>
      <c r="M39" s="255">
        <v>-10.9</v>
      </c>
      <c r="N39" s="255">
        <v>0.4</v>
      </c>
      <c r="O39" s="255">
        <v>7.8</v>
      </c>
      <c r="P39" s="255">
        <v>13.5</v>
      </c>
      <c r="Q39" s="255">
        <v>1.2</v>
      </c>
      <c r="R39" s="255">
        <v>4.6</v>
      </c>
      <c r="S39" s="255">
        <v>0.2</v>
      </c>
    </row>
    <row r="40" spans="1:19" ht="13.5" customHeight="1">
      <c r="A40" s="609" t="s">
        <v>549</v>
      </c>
      <c r="B40" s="609" t="s">
        <v>562</v>
      </c>
      <c r="C40" s="610"/>
      <c r="D40" s="672">
        <v>-0.2</v>
      </c>
      <c r="E40" s="255">
        <v>1.4</v>
      </c>
      <c r="F40" s="255">
        <v>1</v>
      </c>
      <c r="G40" s="255">
        <v>0.1</v>
      </c>
      <c r="H40" s="255">
        <v>5.3</v>
      </c>
      <c r="I40" s="255">
        <v>-2.7</v>
      </c>
      <c r="J40" s="255">
        <v>-0.7</v>
      </c>
      <c r="K40" s="255">
        <v>-5.6</v>
      </c>
      <c r="L40" s="255">
        <v>-3.1</v>
      </c>
      <c r="M40" s="255">
        <v>-5.5</v>
      </c>
      <c r="N40" s="255">
        <v>-0.8</v>
      </c>
      <c r="O40" s="255">
        <v>6.6</v>
      </c>
      <c r="P40" s="255">
        <v>-7</v>
      </c>
      <c r="Q40" s="255">
        <v>2.7</v>
      </c>
      <c r="R40" s="255">
        <v>3.6</v>
      </c>
      <c r="S40" s="255">
        <v>-0.6</v>
      </c>
    </row>
    <row r="41" spans="1:19" ht="13.5" customHeight="1">
      <c r="A41" s="609" t="s">
        <v>549</v>
      </c>
      <c r="B41" s="609" t="s">
        <v>596</v>
      </c>
      <c r="C41" s="610"/>
      <c r="D41" s="672">
        <v>-3.4</v>
      </c>
      <c r="E41" s="255">
        <v>-1.6</v>
      </c>
      <c r="F41" s="255">
        <v>-1.4</v>
      </c>
      <c r="G41" s="255">
        <v>-5.5</v>
      </c>
      <c r="H41" s="255">
        <v>-9.6</v>
      </c>
      <c r="I41" s="255">
        <v>-2.3</v>
      </c>
      <c r="J41" s="255">
        <v>-1.8</v>
      </c>
      <c r="K41" s="255">
        <v>-7.6</v>
      </c>
      <c r="L41" s="255">
        <v>-3.5</v>
      </c>
      <c r="M41" s="255">
        <v>-9.2</v>
      </c>
      <c r="N41" s="255">
        <v>-0.2</v>
      </c>
      <c r="O41" s="255">
        <v>8.1</v>
      </c>
      <c r="P41" s="255">
        <v>-26.7</v>
      </c>
      <c r="Q41" s="255">
        <v>-1.9</v>
      </c>
      <c r="R41" s="255">
        <v>-1.9</v>
      </c>
      <c r="S41" s="255">
        <v>-5.6</v>
      </c>
    </row>
    <row r="42" spans="1:19" ht="13.5" customHeight="1">
      <c r="A42" s="609" t="s">
        <v>549</v>
      </c>
      <c r="B42" s="609" t="s">
        <v>633</v>
      </c>
      <c r="C42" s="610"/>
      <c r="D42" s="672">
        <v>-1.7</v>
      </c>
      <c r="E42" s="255">
        <v>-3.9</v>
      </c>
      <c r="F42" s="255">
        <v>-0.6</v>
      </c>
      <c r="G42" s="255">
        <v>-0.5</v>
      </c>
      <c r="H42" s="255">
        <v>-4.5</v>
      </c>
      <c r="I42" s="255">
        <v>-1.9</v>
      </c>
      <c r="J42" s="255">
        <v>-3.6</v>
      </c>
      <c r="K42" s="255">
        <v>-8</v>
      </c>
      <c r="L42" s="255">
        <v>-0.7</v>
      </c>
      <c r="M42" s="255">
        <v>-10.6</v>
      </c>
      <c r="N42" s="255">
        <v>-1.4</v>
      </c>
      <c r="O42" s="255">
        <v>4.4</v>
      </c>
      <c r="P42" s="255">
        <v>-5.2</v>
      </c>
      <c r="Q42" s="255">
        <v>3.7</v>
      </c>
      <c r="R42" s="255">
        <v>0.9</v>
      </c>
      <c r="S42" s="255">
        <v>-2.7</v>
      </c>
    </row>
    <row r="43" spans="1:19" ht="13.5" customHeight="1">
      <c r="A43" s="609" t="s">
        <v>83</v>
      </c>
      <c r="B43" s="609" t="s">
        <v>600</v>
      </c>
      <c r="C43" s="610" t="s">
        <v>84</v>
      </c>
      <c r="D43" s="672">
        <v>2.8</v>
      </c>
      <c r="E43" s="255">
        <v>-3.6</v>
      </c>
      <c r="F43" s="255">
        <v>0.5</v>
      </c>
      <c r="G43" s="255">
        <v>0.9</v>
      </c>
      <c r="H43" s="255">
        <v>-7.2</v>
      </c>
      <c r="I43" s="255">
        <v>3.9</v>
      </c>
      <c r="J43" s="255">
        <v>7.1</v>
      </c>
      <c r="K43" s="255">
        <v>-3.1</v>
      </c>
      <c r="L43" s="255">
        <v>3.3</v>
      </c>
      <c r="M43" s="255">
        <v>-4.2</v>
      </c>
      <c r="N43" s="255">
        <v>15.6</v>
      </c>
      <c r="O43" s="255">
        <v>4.9</v>
      </c>
      <c r="P43" s="255">
        <v>11.5</v>
      </c>
      <c r="Q43" s="255">
        <v>2.7</v>
      </c>
      <c r="R43" s="255">
        <v>-3.6</v>
      </c>
      <c r="S43" s="255">
        <v>-0.8</v>
      </c>
    </row>
    <row r="44" spans="1:19" ht="13.5" customHeight="1">
      <c r="A44" s="609"/>
      <c r="B44" s="609" t="s">
        <v>588</v>
      </c>
      <c r="C44" s="610"/>
      <c r="D44" s="672">
        <v>2.9</v>
      </c>
      <c r="E44" s="255">
        <v>-1.9</v>
      </c>
      <c r="F44" s="255">
        <v>1.6</v>
      </c>
      <c r="G44" s="255">
        <v>-6.3</v>
      </c>
      <c r="H44" s="255">
        <v>5.3</v>
      </c>
      <c r="I44" s="255">
        <v>-3</v>
      </c>
      <c r="J44" s="255">
        <v>6.8</v>
      </c>
      <c r="K44" s="255">
        <v>-3.4</v>
      </c>
      <c r="L44" s="255">
        <v>0.2</v>
      </c>
      <c r="M44" s="255">
        <v>-3.2</v>
      </c>
      <c r="N44" s="255">
        <v>15.3</v>
      </c>
      <c r="O44" s="255">
        <v>11.7</v>
      </c>
      <c r="P44" s="255">
        <v>14.9</v>
      </c>
      <c r="Q44" s="255">
        <v>4.3</v>
      </c>
      <c r="R44" s="255">
        <v>-5.6</v>
      </c>
      <c r="S44" s="255">
        <v>-2.4</v>
      </c>
    </row>
    <row r="45" spans="1:19" ht="13.5" customHeight="1">
      <c r="A45" s="609"/>
      <c r="B45" s="609" t="s">
        <v>589</v>
      </c>
      <c r="C45" s="610"/>
      <c r="D45" s="672">
        <v>3.4</v>
      </c>
      <c r="E45" s="255">
        <v>-1.8</v>
      </c>
      <c r="F45" s="255">
        <v>3</v>
      </c>
      <c r="G45" s="255">
        <v>6</v>
      </c>
      <c r="H45" s="255">
        <v>2.2</v>
      </c>
      <c r="I45" s="255">
        <v>-2.5</v>
      </c>
      <c r="J45" s="255">
        <v>5.1</v>
      </c>
      <c r="K45" s="255">
        <v>4.6</v>
      </c>
      <c r="L45" s="255">
        <v>1.7</v>
      </c>
      <c r="M45" s="255">
        <v>2.9</v>
      </c>
      <c r="N45" s="255">
        <v>6.6</v>
      </c>
      <c r="O45" s="255">
        <v>2.3</v>
      </c>
      <c r="P45" s="255">
        <v>0.7</v>
      </c>
      <c r="Q45" s="255">
        <v>10.3</v>
      </c>
      <c r="R45" s="255">
        <v>11</v>
      </c>
      <c r="S45" s="255">
        <v>-1.1</v>
      </c>
    </row>
    <row r="46" spans="1:19" ht="13.5" customHeight="1">
      <c r="A46" s="271"/>
      <c r="B46" s="621" t="s">
        <v>723</v>
      </c>
      <c r="C46" s="272"/>
      <c r="D46" s="273">
        <v>5</v>
      </c>
      <c r="E46" s="274">
        <v>-0.4</v>
      </c>
      <c r="F46" s="274">
        <v>4.7</v>
      </c>
      <c r="G46" s="274">
        <v>1.6</v>
      </c>
      <c r="H46" s="274">
        <v>6.1</v>
      </c>
      <c r="I46" s="274">
        <v>1.8</v>
      </c>
      <c r="J46" s="274">
        <v>5.6</v>
      </c>
      <c r="K46" s="274">
        <v>1.8</v>
      </c>
      <c r="L46" s="274">
        <v>2.2</v>
      </c>
      <c r="M46" s="274">
        <v>-0.2</v>
      </c>
      <c r="N46" s="274">
        <v>10.8</v>
      </c>
      <c r="O46" s="274">
        <v>1.1</v>
      </c>
      <c r="P46" s="274">
        <v>21.7</v>
      </c>
      <c r="Q46" s="274">
        <v>7.4</v>
      </c>
      <c r="R46" s="274">
        <v>-3.5</v>
      </c>
      <c r="S46" s="274">
        <v>2.7</v>
      </c>
    </row>
    <row r="47" spans="1:35" ht="27" customHeight="1">
      <c r="A47" s="761" t="s">
        <v>413</v>
      </c>
      <c r="B47" s="761"/>
      <c r="C47" s="762"/>
      <c r="D47" s="277">
        <v>4.7</v>
      </c>
      <c r="E47" s="277">
        <v>6</v>
      </c>
      <c r="F47" s="277">
        <v>3.5</v>
      </c>
      <c r="G47" s="277">
        <v>-0.9</v>
      </c>
      <c r="H47" s="277">
        <v>7.1</v>
      </c>
      <c r="I47" s="277">
        <v>7.3</v>
      </c>
      <c r="J47" s="277">
        <v>7.3</v>
      </c>
      <c r="K47" s="277">
        <v>2.6</v>
      </c>
      <c r="L47" s="277">
        <v>6.7</v>
      </c>
      <c r="M47" s="277">
        <v>0.3</v>
      </c>
      <c r="N47" s="277">
        <v>4.2</v>
      </c>
      <c r="O47" s="277">
        <v>8.7</v>
      </c>
      <c r="P47" s="277">
        <v>3.8</v>
      </c>
      <c r="Q47" s="277">
        <v>4.2</v>
      </c>
      <c r="R47" s="277">
        <v>-6.3</v>
      </c>
      <c r="S47" s="277">
        <v>6.8</v>
      </c>
      <c r="T47" s="616"/>
      <c r="U47" s="616"/>
      <c r="V47" s="616"/>
      <c r="W47" s="616"/>
      <c r="X47" s="616"/>
      <c r="Y47" s="616"/>
      <c r="Z47" s="616"/>
      <c r="AA47" s="616"/>
      <c r="AB47" s="616"/>
      <c r="AC47" s="616"/>
      <c r="AD47" s="616"/>
      <c r="AE47" s="616"/>
      <c r="AF47" s="616"/>
      <c r="AG47" s="616"/>
      <c r="AH47" s="616"/>
      <c r="AI47" s="616"/>
    </row>
    <row r="48" spans="1:35" ht="27" customHeight="1">
      <c r="A48" s="616"/>
      <c r="B48" s="616"/>
      <c r="C48" s="616"/>
      <c r="D48" s="622"/>
      <c r="E48" s="622"/>
      <c r="F48" s="622"/>
      <c r="G48" s="622"/>
      <c r="H48" s="622"/>
      <c r="I48" s="622"/>
      <c r="J48" s="622"/>
      <c r="K48" s="622"/>
      <c r="L48" s="622"/>
      <c r="M48" s="622"/>
      <c r="N48" s="622"/>
      <c r="O48" s="622"/>
      <c r="P48" s="622"/>
      <c r="Q48" s="622"/>
      <c r="R48" s="622"/>
      <c r="S48" s="622"/>
      <c r="T48" s="616"/>
      <c r="U48" s="616"/>
      <c r="V48" s="616"/>
      <c r="W48" s="616"/>
      <c r="X48" s="616"/>
      <c r="Y48" s="616"/>
      <c r="Z48" s="616"/>
      <c r="AA48" s="616"/>
      <c r="AB48" s="616"/>
      <c r="AC48" s="616"/>
      <c r="AD48" s="616"/>
      <c r="AE48" s="616"/>
      <c r="AF48" s="616"/>
      <c r="AG48" s="616"/>
      <c r="AH48" s="616"/>
      <c r="AI48" s="616"/>
    </row>
    <row r="49" spans="1:19" ht="17.25">
      <c r="A49" s="252" t="s">
        <v>242</v>
      </c>
      <c r="B49" s="618"/>
      <c r="C49" s="618"/>
      <c r="D49" s="615"/>
      <c r="E49" s="615"/>
      <c r="F49" s="615"/>
      <c r="G49" s="615"/>
      <c r="H49" s="764"/>
      <c r="I49" s="764"/>
      <c r="J49" s="764"/>
      <c r="K49" s="764"/>
      <c r="L49" s="764"/>
      <c r="M49" s="764"/>
      <c r="N49" s="764"/>
      <c r="O49" s="764"/>
      <c r="P49" s="615"/>
      <c r="Q49" s="615"/>
      <c r="R49" s="615"/>
      <c r="S49" s="246" t="s">
        <v>587</v>
      </c>
    </row>
    <row r="50" spans="1:19" ht="13.5">
      <c r="A50" s="753" t="s">
        <v>550</v>
      </c>
      <c r="B50" s="753"/>
      <c r="C50" s="754"/>
      <c r="D50" s="237" t="s">
        <v>4</v>
      </c>
      <c r="E50" s="237" t="s">
        <v>5</v>
      </c>
      <c r="F50" s="237" t="s">
        <v>6</v>
      </c>
      <c r="G50" s="237" t="s">
        <v>7</v>
      </c>
      <c r="H50" s="237" t="s">
        <v>8</v>
      </c>
      <c r="I50" s="237" t="s">
        <v>9</v>
      </c>
      <c r="J50" s="237" t="s">
        <v>10</v>
      </c>
      <c r="K50" s="237" t="s">
        <v>11</v>
      </c>
      <c r="L50" s="237" t="s">
        <v>12</v>
      </c>
      <c r="M50" s="237" t="s">
        <v>13</v>
      </c>
      <c r="N50" s="237" t="s">
        <v>654</v>
      </c>
      <c r="O50" s="237" t="s">
        <v>15</v>
      </c>
      <c r="P50" s="237" t="s">
        <v>16</v>
      </c>
      <c r="Q50" s="237" t="s">
        <v>17</v>
      </c>
      <c r="R50" s="237" t="s">
        <v>18</v>
      </c>
      <c r="S50" s="237" t="s">
        <v>19</v>
      </c>
    </row>
    <row r="51" spans="1:19" ht="13.5">
      <c r="A51" s="755"/>
      <c r="B51" s="755"/>
      <c r="C51" s="756"/>
      <c r="D51" s="238" t="s">
        <v>563</v>
      </c>
      <c r="E51" s="238"/>
      <c r="F51" s="238"/>
      <c r="G51" s="238" t="s">
        <v>635</v>
      </c>
      <c r="H51" s="238" t="s">
        <v>564</v>
      </c>
      <c r="I51" s="238" t="s">
        <v>565</v>
      </c>
      <c r="J51" s="238" t="s">
        <v>566</v>
      </c>
      <c r="K51" s="238" t="s">
        <v>567</v>
      </c>
      <c r="L51" s="239" t="s">
        <v>568</v>
      </c>
      <c r="M51" s="240" t="s">
        <v>569</v>
      </c>
      <c r="N51" s="239" t="s">
        <v>652</v>
      </c>
      <c r="O51" s="239" t="s">
        <v>570</v>
      </c>
      <c r="P51" s="239" t="s">
        <v>571</v>
      </c>
      <c r="Q51" s="239" t="s">
        <v>572</v>
      </c>
      <c r="R51" s="239" t="s">
        <v>573</v>
      </c>
      <c r="S51" s="292" t="s">
        <v>164</v>
      </c>
    </row>
    <row r="52" spans="1:19" ht="18" customHeight="1">
      <c r="A52" s="757"/>
      <c r="B52" s="757"/>
      <c r="C52" s="758"/>
      <c r="D52" s="241" t="s">
        <v>574</v>
      </c>
      <c r="E52" s="241" t="s">
        <v>411</v>
      </c>
      <c r="F52" s="241" t="s">
        <v>412</v>
      </c>
      <c r="G52" s="241" t="s">
        <v>636</v>
      </c>
      <c r="H52" s="241" t="s">
        <v>575</v>
      </c>
      <c r="I52" s="241" t="s">
        <v>576</v>
      </c>
      <c r="J52" s="241" t="s">
        <v>577</v>
      </c>
      <c r="K52" s="241" t="s">
        <v>578</v>
      </c>
      <c r="L52" s="242" t="s">
        <v>579</v>
      </c>
      <c r="M52" s="243" t="s">
        <v>580</v>
      </c>
      <c r="N52" s="242" t="s">
        <v>653</v>
      </c>
      <c r="O52" s="242" t="s">
        <v>581</v>
      </c>
      <c r="P52" s="243" t="s">
        <v>582</v>
      </c>
      <c r="Q52" s="243" t="s">
        <v>583</v>
      </c>
      <c r="R52" s="242" t="s">
        <v>643</v>
      </c>
      <c r="S52" s="242" t="s">
        <v>165</v>
      </c>
    </row>
    <row r="53" spans="1:19" ht="15.75" customHeight="1">
      <c r="A53" s="258"/>
      <c r="B53" s="258"/>
      <c r="C53" s="258"/>
      <c r="D53" s="759" t="s">
        <v>634</v>
      </c>
      <c r="E53" s="759"/>
      <c r="F53" s="759"/>
      <c r="G53" s="759"/>
      <c r="H53" s="759"/>
      <c r="I53" s="759"/>
      <c r="J53" s="759"/>
      <c r="K53" s="759"/>
      <c r="L53" s="759"/>
      <c r="M53" s="759"/>
      <c r="N53" s="759"/>
      <c r="O53" s="759"/>
      <c r="P53" s="759"/>
      <c r="Q53" s="759"/>
      <c r="R53" s="759"/>
      <c r="S53" s="258"/>
    </row>
    <row r="54" spans="1:19" ht="13.5" customHeight="1">
      <c r="A54" s="604" t="s">
        <v>584</v>
      </c>
      <c r="B54" s="604" t="s">
        <v>638</v>
      </c>
      <c r="C54" s="605" t="s">
        <v>585</v>
      </c>
      <c r="D54" s="606">
        <v>97</v>
      </c>
      <c r="E54" s="607">
        <v>100.5</v>
      </c>
      <c r="F54" s="607">
        <v>92.9</v>
      </c>
      <c r="G54" s="607">
        <v>99.5</v>
      </c>
      <c r="H54" s="607">
        <v>92.2</v>
      </c>
      <c r="I54" s="607">
        <v>99.8</v>
      </c>
      <c r="J54" s="607">
        <v>98.6</v>
      </c>
      <c r="K54" s="607">
        <v>98.8</v>
      </c>
      <c r="L54" s="608" t="s">
        <v>641</v>
      </c>
      <c r="M54" s="608" t="s">
        <v>641</v>
      </c>
      <c r="N54" s="608" t="s">
        <v>641</v>
      </c>
      <c r="O54" s="608" t="s">
        <v>641</v>
      </c>
      <c r="P54" s="607">
        <v>107.5</v>
      </c>
      <c r="Q54" s="607">
        <v>99.9</v>
      </c>
      <c r="R54" s="607">
        <v>99.2</v>
      </c>
      <c r="S54" s="608" t="s">
        <v>641</v>
      </c>
    </row>
    <row r="55" spans="1:19" ht="13.5" customHeight="1">
      <c r="A55" s="609"/>
      <c r="B55" s="609" t="s">
        <v>639</v>
      </c>
      <c r="C55" s="610"/>
      <c r="D55" s="611">
        <v>100</v>
      </c>
      <c r="E55" s="254">
        <v>100</v>
      </c>
      <c r="F55" s="254">
        <v>100</v>
      </c>
      <c r="G55" s="254">
        <v>100</v>
      </c>
      <c r="H55" s="254">
        <v>100</v>
      </c>
      <c r="I55" s="254">
        <v>100</v>
      </c>
      <c r="J55" s="254">
        <v>100</v>
      </c>
      <c r="K55" s="254">
        <v>100</v>
      </c>
      <c r="L55" s="612">
        <v>100</v>
      </c>
      <c r="M55" s="612">
        <v>100</v>
      </c>
      <c r="N55" s="612">
        <v>100</v>
      </c>
      <c r="O55" s="612">
        <v>100</v>
      </c>
      <c r="P55" s="254">
        <v>100</v>
      </c>
      <c r="Q55" s="254">
        <v>100</v>
      </c>
      <c r="R55" s="254">
        <v>100</v>
      </c>
      <c r="S55" s="612">
        <v>100</v>
      </c>
    </row>
    <row r="56" spans="1:19" ht="13.5" customHeight="1">
      <c r="A56" s="609"/>
      <c r="B56" s="609" t="s">
        <v>640</v>
      </c>
      <c r="C56" s="610"/>
      <c r="D56" s="611">
        <v>98.1</v>
      </c>
      <c r="E56" s="254">
        <v>100.9</v>
      </c>
      <c r="F56" s="254">
        <v>97.8</v>
      </c>
      <c r="G56" s="254">
        <v>98.7</v>
      </c>
      <c r="H56" s="254">
        <v>101</v>
      </c>
      <c r="I56" s="254">
        <v>99.5</v>
      </c>
      <c r="J56" s="254">
        <v>102.4</v>
      </c>
      <c r="K56" s="254">
        <v>101</v>
      </c>
      <c r="L56" s="612">
        <v>100.3</v>
      </c>
      <c r="M56" s="612">
        <v>102.7</v>
      </c>
      <c r="N56" s="612">
        <v>88.3</v>
      </c>
      <c r="O56" s="612">
        <v>100.7</v>
      </c>
      <c r="P56" s="254">
        <v>93</v>
      </c>
      <c r="Q56" s="254">
        <v>97.4</v>
      </c>
      <c r="R56" s="254">
        <v>99.8</v>
      </c>
      <c r="S56" s="612">
        <v>99.7</v>
      </c>
    </row>
    <row r="57" spans="1:19" ht="13.5" customHeight="1">
      <c r="A57" s="609"/>
      <c r="B57" s="609" t="s">
        <v>75</v>
      </c>
      <c r="C57" s="610"/>
      <c r="D57" s="611">
        <v>98.5</v>
      </c>
      <c r="E57" s="254">
        <v>106.1</v>
      </c>
      <c r="F57" s="254">
        <v>99.7</v>
      </c>
      <c r="G57" s="254">
        <v>101.1</v>
      </c>
      <c r="H57" s="254">
        <v>99.5</v>
      </c>
      <c r="I57" s="254">
        <v>102</v>
      </c>
      <c r="J57" s="254">
        <v>101.2</v>
      </c>
      <c r="K57" s="254">
        <v>100.1</v>
      </c>
      <c r="L57" s="612">
        <v>95.2</v>
      </c>
      <c r="M57" s="612">
        <v>107.1</v>
      </c>
      <c r="N57" s="612">
        <v>90.6</v>
      </c>
      <c r="O57" s="612">
        <v>94.3</v>
      </c>
      <c r="P57" s="254">
        <v>87.6</v>
      </c>
      <c r="Q57" s="254">
        <v>95.4</v>
      </c>
      <c r="R57" s="254">
        <v>104.1</v>
      </c>
      <c r="S57" s="612">
        <v>101.1</v>
      </c>
    </row>
    <row r="58" spans="1:19" ht="13.5" customHeight="1">
      <c r="A58" s="609"/>
      <c r="B58" s="609" t="s">
        <v>82</v>
      </c>
      <c r="C58" s="610"/>
      <c r="D58" s="613">
        <v>98.1</v>
      </c>
      <c r="E58" s="614">
        <v>103.9</v>
      </c>
      <c r="F58" s="614">
        <v>99.2</v>
      </c>
      <c r="G58" s="614">
        <v>98.2</v>
      </c>
      <c r="H58" s="614">
        <v>92.4</v>
      </c>
      <c r="I58" s="614">
        <v>104</v>
      </c>
      <c r="J58" s="614">
        <v>102.2</v>
      </c>
      <c r="K58" s="614">
        <v>96.3</v>
      </c>
      <c r="L58" s="614">
        <v>100.5</v>
      </c>
      <c r="M58" s="614">
        <v>105</v>
      </c>
      <c r="N58" s="614">
        <v>90.1</v>
      </c>
      <c r="O58" s="614">
        <v>92.9</v>
      </c>
      <c r="P58" s="614">
        <v>94</v>
      </c>
      <c r="Q58" s="614">
        <v>92.2</v>
      </c>
      <c r="R58" s="614">
        <v>104.1</v>
      </c>
      <c r="S58" s="614">
        <v>101</v>
      </c>
    </row>
    <row r="59" spans="1:19" ht="13.5" customHeight="1">
      <c r="A59" s="407"/>
      <c r="B59" s="271" t="s">
        <v>20</v>
      </c>
      <c r="C59" s="408"/>
      <c r="D59" s="275">
        <v>98.3</v>
      </c>
      <c r="E59" s="276">
        <v>102.3</v>
      </c>
      <c r="F59" s="276">
        <v>99.6</v>
      </c>
      <c r="G59" s="276">
        <v>98.2</v>
      </c>
      <c r="H59" s="276">
        <v>90.2</v>
      </c>
      <c r="I59" s="276">
        <v>107.6</v>
      </c>
      <c r="J59" s="276">
        <v>104.2</v>
      </c>
      <c r="K59" s="276">
        <v>90.9</v>
      </c>
      <c r="L59" s="276">
        <v>102.3</v>
      </c>
      <c r="M59" s="276">
        <v>103.8</v>
      </c>
      <c r="N59" s="276">
        <v>90.4</v>
      </c>
      <c r="O59" s="276">
        <v>85.8</v>
      </c>
      <c r="P59" s="276">
        <v>99.1</v>
      </c>
      <c r="Q59" s="276">
        <v>89.9</v>
      </c>
      <c r="R59" s="276">
        <v>106.5</v>
      </c>
      <c r="S59" s="276">
        <v>101.1</v>
      </c>
    </row>
    <row r="60" spans="1:19" ht="13.5" customHeight="1">
      <c r="A60" s="609" t="s">
        <v>549</v>
      </c>
      <c r="B60" s="609" t="s">
        <v>590</v>
      </c>
      <c r="C60" s="610" t="s">
        <v>549</v>
      </c>
      <c r="D60" s="670">
        <v>100.7</v>
      </c>
      <c r="E60" s="671">
        <v>106.6</v>
      </c>
      <c r="F60" s="671">
        <v>101</v>
      </c>
      <c r="G60" s="671">
        <v>100.6</v>
      </c>
      <c r="H60" s="671">
        <v>91.7</v>
      </c>
      <c r="I60" s="671">
        <v>109.5</v>
      </c>
      <c r="J60" s="671">
        <v>108.5</v>
      </c>
      <c r="K60" s="671">
        <v>96.3</v>
      </c>
      <c r="L60" s="671">
        <v>109.8</v>
      </c>
      <c r="M60" s="671">
        <v>104.5</v>
      </c>
      <c r="N60" s="671">
        <v>91.2</v>
      </c>
      <c r="O60" s="671">
        <v>89.6</v>
      </c>
      <c r="P60" s="671">
        <v>97.9</v>
      </c>
      <c r="Q60" s="671">
        <v>92.7</v>
      </c>
      <c r="R60" s="671">
        <v>113.4</v>
      </c>
      <c r="S60" s="671">
        <v>107.3</v>
      </c>
    </row>
    <row r="61" spans="1:19" ht="13.5" customHeight="1">
      <c r="A61" s="609" t="s">
        <v>549</v>
      </c>
      <c r="B61" s="609" t="s">
        <v>591</v>
      </c>
      <c r="C61" s="610" t="s">
        <v>549</v>
      </c>
      <c r="D61" s="672">
        <v>95.9</v>
      </c>
      <c r="E61" s="255">
        <v>95.9</v>
      </c>
      <c r="F61" s="255">
        <v>94.5</v>
      </c>
      <c r="G61" s="255">
        <v>93.8</v>
      </c>
      <c r="H61" s="255">
        <v>91.4</v>
      </c>
      <c r="I61" s="255">
        <v>105.3</v>
      </c>
      <c r="J61" s="255">
        <v>103.9</v>
      </c>
      <c r="K61" s="255">
        <v>94</v>
      </c>
      <c r="L61" s="255">
        <v>101.7</v>
      </c>
      <c r="M61" s="255">
        <v>99.2</v>
      </c>
      <c r="N61" s="255">
        <v>93</v>
      </c>
      <c r="O61" s="255">
        <v>84.7</v>
      </c>
      <c r="P61" s="255">
        <v>94.5</v>
      </c>
      <c r="Q61" s="255">
        <v>92</v>
      </c>
      <c r="R61" s="255">
        <v>104.1</v>
      </c>
      <c r="S61" s="255">
        <v>99.9</v>
      </c>
    </row>
    <row r="62" spans="1:19" ht="13.5" customHeight="1">
      <c r="A62" s="609" t="s">
        <v>549</v>
      </c>
      <c r="B62" s="609" t="s">
        <v>592</v>
      </c>
      <c r="C62" s="610" t="s">
        <v>549</v>
      </c>
      <c r="D62" s="672">
        <v>101.5</v>
      </c>
      <c r="E62" s="255">
        <v>106.4</v>
      </c>
      <c r="F62" s="255">
        <v>101.5</v>
      </c>
      <c r="G62" s="255">
        <v>104.3</v>
      </c>
      <c r="H62" s="255">
        <v>88.9</v>
      </c>
      <c r="I62" s="255">
        <v>109.4</v>
      </c>
      <c r="J62" s="255">
        <v>106.8</v>
      </c>
      <c r="K62" s="255">
        <v>93.2</v>
      </c>
      <c r="L62" s="255">
        <v>106.4</v>
      </c>
      <c r="M62" s="255">
        <v>110.5</v>
      </c>
      <c r="N62" s="255">
        <v>88.7</v>
      </c>
      <c r="O62" s="255">
        <v>84.7</v>
      </c>
      <c r="P62" s="255">
        <v>124.2</v>
      </c>
      <c r="Q62" s="255">
        <v>92.7</v>
      </c>
      <c r="R62" s="255">
        <v>109.1</v>
      </c>
      <c r="S62" s="255">
        <v>105.6</v>
      </c>
    </row>
    <row r="63" spans="1:19" ht="13.5" customHeight="1">
      <c r="A63" s="609" t="s">
        <v>549</v>
      </c>
      <c r="B63" s="609" t="s">
        <v>593</v>
      </c>
      <c r="C63" s="610" t="s">
        <v>549</v>
      </c>
      <c r="D63" s="672">
        <v>101.6</v>
      </c>
      <c r="E63" s="255">
        <v>107.3</v>
      </c>
      <c r="F63" s="255">
        <v>103.8</v>
      </c>
      <c r="G63" s="255">
        <v>105.2</v>
      </c>
      <c r="H63" s="255">
        <v>89.5</v>
      </c>
      <c r="I63" s="255">
        <v>108.7</v>
      </c>
      <c r="J63" s="255">
        <v>109.8</v>
      </c>
      <c r="K63" s="255">
        <v>87.9</v>
      </c>
      <c r="L63" s="255">
        <v>106.2</v>
      </c>
      <c r="M63" s="255">
        <v>110.3</v>
      </c>
      <c r="N63" s="255">
        <v>89.2</v>
      </c>
      <c r="O63" s="255">
        <v>83.9</v>
      </c>
      <c r="P63" s="255">
        <v>92.7</v>
      </c>
      <c r="Q63" s="255">
        <v>94.4</v>
      </c>
      <c r="R63" s="255">
        <v>115.6</v>
      </c>
      <c r="S63" s="255">
        <v>107.1</v>
      </c>
    </row>
    <row r="64" spans="1:19" ht="13.5" customHeight="1">
      <c r="A64" s="609"/>
      <c r="B64" s="609" t="s">
        <v>594</v>
      </c>
      <c r="C64" s="610"/>
      <c r="D64" s="672">
        <v>94.4</v>
      </c>
      <c r="E64" s="255">
        <v>94.4</v>
      </c>
      <c r="F64" s="255">
        <v>92.7</v>
      </c>
      <c r="G64" s="255">
        <v>97.4</v>
      </c>
      <c r="H64" s="255">
        <v>92</v>
      </c>
      <c r="I64" s="255">
        <v>103.3</v>
      </c>
      <c r="J64" s="255">
        <v>105.8</v>
      </c>
      <c r="K64" s="255">
        <v>91.7</v>
      </c>
      <c r="L64" s="255">
        <v>89</v>
      </c>
      <c r="M64" s="255">
        <v>102.7</v>
      </c>
      <c r="N64" s="255">
        <v>92.6</v>
      </c>
      <c r="O64" s="255">
        <v>89.8</v>
      </c>
      <c r="P64" s="255">
        <v>79.1</v>
      </c>
      <c r="Q64" s="255">
        <v>91.6</v>
      </c>
      <c r="R64" s="255">
        <v>110.4</v>
      </c>
      <c r="S64" s="255">
        <v>98.3</v>
      </c>
    </row>
    <row r="65" spans="1:19" ht="13.5" customHeight="1">
      <c r="A65" s="609" t="s">
        <v>549</v>
      </c>
      <c r="B65" s="609" t="s">
        <v>595</v>
      </c>
      <c r="C65" s="610" t="s">
        <v>549</v>
      </c>
      <c r="D65" s="672">
        <v>98.3</v>
      </c>
      <c r="E65" s="255">
        <v>101.8</v>
      </c>
      <c r="F65" s="255">
        <v>98.7</v>
      </c>
      <c r="G65" s="255">
        <v>99</v>
      </c>
      <c r="H65" s="255">
        <v>87.6</v>
      </c>
      <c r="I65" s="255">
        <v>109.6</v>
      </c>
      <c r="J65" s="255">
        <v>102.4</v>
      </c>
      <c r="K65" s="255">
        <v>85.6</v>
      </c>
      <c r="L65" s="255">
        <v>106.4</v>
      </c>
      <c r="M65" s="255">
        <v>101.7</v>
      </c>
      <c r="N65" s="255">
        <v>89.1</v>
      </c>
      <c r="O65" s="255">
        <v>86</v>
      </c>
      <c r="P65" s="255">
        <v>120.8</v>
      </c>
      <c r="Q65" s="255">
        <v>88.3</v>
      </c>
      <c r="R65" s="255">
        <v>104.7</v>
      </c>
      <c r="S65" s="255">
        <v>99.5</v>
      </c>
    </row>
    <row r="66" spans="1:19" ht="13.5" customHeight="1">
      <c r="A66" s="609" t="s">
        <v>549</v>
      </c>
      <c r="B66" s="609" t="s">
        <v>562</v>
      </c>
      <c r="C66" s="610" t="s">
        <v>549</v>
      </c>
      <c r="D66" s="672">
        <v>100.3</v>
      </c>
      <c r="E66" s="255">
        <v>103.7</v>
      </c>
      <c r="F66" s="255">
        <v>103.6</v>
      </c>
      <c r="G66" s="255">
        <v>106.3</v>
      </c>
      <c r="H66" s="255">
        <v>99.8</v>
      </c>
      <c r="I66" s="255">
        <v>108.3</v>
      </c>
      <c r="J66" s="255">
        <v>102.7</v>
      </c>
      <c r="K66" s="255">
        <v>92.5</v>
      </c>
      <c r="L66" s="255">
        <v>96.5</v>
      </c>
      <c r="M66" s="255">
        <v>104.9</v>
      </c>
      <c r="N66" s="255">
        <v>88.6</v>
      </c>
      <c r="O66" s="255">
        <v>82.3</v>
      </c>
      <c r="P66" s="255">
        <v>100.1</v>
      </c>
      <c r="Q66" s="255">
        <v>91.2</v>
      </c>
      <c r="R66" s="255">
        <v>114.2</v>
      </c>
      <c r="S66" s="255">
        <v>101.7</v>
      </c>
    </row>
    <row r="67" spans="1:19" ht="13.5" customHeight="1">
      <c r="A67" s="609" t="s">
        <v>549</v>
      </c>
      <c r="B67" s="609" t="s">
        <v>596</v>
      </c>
      <c r="C67" s="610" t="s">
        <v>549</v>
      </c>
      <c r="D67" s="672">
        <v>99.4</v>
      </c>
      <c r="E67" s="255">
        <v>102.5</v>
      </c>
      <c r="F67" s="255">
        <v>104.2</v>
      </c>
      <c r="G67" s="255">
        <v>94.5</v>
      </c>
      <c r="H67" s="255">
        <v>87.4</v>
      </c>
      <c r="I67" s="255">
        <v>110</v>
      </c>
      <c r="J67" s="255">
        <v>106.4</v>
      </c>
      <c r="K67" s="255">
        <v>89</v>
      </c>
      <c r="L67" s="255">
        <v>105.1</v>
      </c>
      <c r="M67" s="255">
        <v>109.5</v>
      </c>
      <c r="N67" s="255">
        <v>90.9</v>
      </c>
      <c r="O67" s="255">
        <v>86.5</v>
      </c>
      <c r="P67" s="255">
        <v>89.8</v>
      </c>
      <c r="Q67" s="255">
        <v>86.7</v>
      </c>
      <c r="R67" s="255">
        <v>98.5</v>
      </c>
      <c r="S67" s="255">
        <v>97.4</v>
      </c>
    </row>
    <row r="68" spans="1:19" ht="13.5" customHeight="1">
      <c r="A68" s="609" t="s">
        <v>549</v>
      </c>
      <c r="B68" s="609" t="s">
        <v>633</v>
      </c>
      <c r="C68" s="610" t="s">
        <v>549</v>
      </c>
      <c r="D68" s="672">
        <v>98.4</v>
      </c>
      <c r="E68" s="255">
        <v>103.1</v>
      </c>
      <c r="F68" s="255">
        <v>100.8</v>
      </c>
      <c r="G68" s="255">
        <v>94.1</v>
      </c>
      <c r="H68" s="255">
        <v>82</v>
      </c>
      <c r="I68" s="255">
        <v>111.6</v>
      </c>
      <c r="J68" s="255">
        <v>104.1</v>
      </c>
      <c r="K68" s="255">
        <v>85.9</v>
      </c>
      <c r="L68" s="255">
        <v>105.9</v>
      </c>
      <c r="M68" s="255">
        <v>102.1</v>
      </c>
      <c r="N68" s="255">
        <v>93.4</v>
      </c>
      <c r="O68" s="255">
        <v>85</v>
      </c>
      <c r="P68" s="255">
        <v>92.3</v>
      </c>
      <c r="Q68" s="255">
        <v>89</v>
      </c>
      <c r="R68" s="255">
        <v>112.1</v>
      </c>
      <c r="S68" s="255">
        <v>100</v>
      </c>
    </row>
    <row r="69" spans="1:19" ht="13.5" customHeight="1">
      <c r="A69" s="609" t="s">
        <v>83</v>
      </c>
      <c r="B69" s="609" t="s">
        <v>600</v>
      </c>
      <c r="C69" s="610" t="s">
        <v>586</v>
      </c>
      <c r="D69" s="672">
        <v>93.1</v>
      </c>
      <c r="E69" s="255">
        <v>90.4</v>
      </c>
      <c r="F69" s="255">
        <v>93.1</v>
      </c>
      <c r="G69" s="255">
        <v>93.5</v>
      </c>
      <c r="H69" s="255">
        <v>84.8</v>
      </c>
      <c r="I69" s="255">
        <v>102.8</v>
      </c>
      <c r="J69" s="255">
        <v>102.7</v>
      </c>
      <c r="K69" s="255">
        <v>88.5</v>
      </c>
      <c r="L69" s="255">
        <v>100.3</v>
      </c>
      <c r="M69" s="255">
        <v>94.6</v>
      </c>
      <c r="N69" s="255">
        <v>90.3</v>
      </c>
      <c r="O69" s="255">
        <v>83.5</v>
      </c>
      <c r="P69" s="255">
        <v>89.7</v>
      </c>
      <c r="Q69" s="255">
        <v>86.7</v>
      </c>
      <c r="R69" s="255">
        <v>100.3</v>
      </c>
      <c r="S69" s="255">
        <v>95.6</v>
      </c>
    </row>
    <row r="70" spans="1:46" ht="13.5" customHeight="1">
      <c r="A70" s="609"/>
      <c r="B70" s="609" t="s">
        <v>588</v>
      </c>
      <c r="C70" s="610"/>
      <c r="D70" s="672">
        <v>98.6</v>
      </c>
      <c r="E70" s="255">
        <v>112.1</v>
      </c>
      <c r="F70" s="255">
        <v>103</v>
      </c>
      <c r="G70" s="255">
        <v>93.3</v>
      </c>
      <c r="H70" s="255">
        <v>90.2</v>
      </c>
      <c r="I70" s="255">
        <v>108</v>
      </c>
      <c r="J70" s="255">
        <v>102.5</v>
      </c>
      <c r="K70" s="255">
        <v>85.9</v>
      </c>
      <c r="L70" s="255">
        <v>99.5</v>
      </c>
      <c r="M70" s="255">
        <v>101.2</v>
      </c>
      <c r="N70" s="255">
        <v>86.5</v>
      </c>
      <c r="O70" s="255">
        <v>80.7</v>
      </c>
      <c r="P70" s="255">
        <v>92.5</v>
      </c>
      <c r="Q70" s="255">
        <v>88.7</v>
      </c>
      <c r="R70" s="255">
        <v>94.9</v>
      </c>
      <c r="S70" s="255">
        <v>97.8</v>
      </c>
      <c r="T70" s="615"/>
      <c r="U70" s="615"/>
      <c r="V70" s="615"/>
      <c r="W70" s="615"/>
      <c r="X70" s="615"/>
      <c r="Y70" s="615"/>
      <c r="Z70" s="615"/>
      <c r="AA70" s="615"/>
      <c r="AB70" s="615"/>
      <c r="AC70" s="615"/>
      <c r="AD70" s="615"/>
      <c r="AE70" s="615"/>
      <c r="AF70" s="615"/>
      <c r="AG70" s="615"/>
      <c r="AH70" s="615"/>
      <c r="AI70" s="615"/>
      <c r="AJ70" s="615"/>
      <c r="AK70" s="615"/>
      <c r="AL70" s="615"/>
      <c r="AM70" s="615"/>
      <c r="AN70" s="615"/>
      <c r="AO70" s="615"/>
      <c r="AP70" s="615"/>
      <c r="AQ70" s="615"/>
      <c r="AR70" s="615"/>
      <c r="AS70" s="615"/>
      <c r="AT70" s="615"/>
    </row>
    <row r="71" spans="1:46" ht="13.5" customHeight="1">
      <c r="A71" s="609"/>
      <c r="B71" s="609" t="s">
        <v>589</v>
      </c>
      <c r="C71" s="610"/>
      <c r="D71" s="672">
        <v>101</v>
      </c>
      <c r="E71" s="255">
        <v>102.8</v>
      </c>
      <c r="F71" s="255">
        <v>103.1</v>
      </c>
      <c r="G71" s="255">
        <v>108.4</v>
      </c>
      <c r="H71" s="255">
        <v>91.1</v>
      </c>
      <c r="I71" s="255">
        <v>104.7</v>
      </c>
      <c r="J71" s="255">
        <v>102.9</v>
      </c>
      <c r="K71" s="255">
        <v>97.4</v>
      </c>
      <c r="L71" s="255">
        <v>99</v>
      </c>
      <c r="M71" s="255">
        <v>103</v>
      </c>
      <c r="N71" s="255">
        <v>91.3</v>
      </c>
      <c r="O71" s="255">
        <v>80.4</v>
      </c>
      <c r="P71" s="255">
        <v>106.1</v>
      </c>
      <c r="Q71" s="255">
        <v>98.3</v>
      </c>
      <c r="R71" s="255">
        <v>100.7</v>
      </c>
      <c r="S71" s="255">
        <v>102.4</v>
      </c>
      <c r="T71" s="615"/>
      <c r="U71" s="615"/>
      <c r="V71" s="615"/>
      <c r="W71" s="615"/>
      <c r="X71" s="615"/>
      <c r="Y71" s="615"/>
      <c r="Z71" s="615"/>
      <c r="AA71" s="615"/>
      <c r="AB71" s="615"/>
      <c r="AC71" s="615"/>
      <c r="AD71" s="615"/>
      <c r="AE71" s="615"/>
      <c r="AF71" s="615"/>
      <c r="AG71" s="615"/>
      <c r="AH71" s="615"/>
      <c r="AI71" s="615"/>
      <c r="AJ71" s="615"/>
      <c r="AK71" s="615"/>
      <c r="AL71" s="615"/>
      <c r="AM71" s="615"/>
      <c r="AN71" s="615"/>
      <c r="AO71" s="615"/>
      <c r="AP71" s="615"/>
      <c r="AQ71" s="615"/>
      <c r="AR71" s="615"/>
      <c r="AS71" s="615"/>
      <c r="AT71" s="615"/>
    </row>
    <row r="72" spans="1:46" ht="13.5" customHeight="1">
      <c r="A72" s="271"/>
      <c r="B72" s="621" t="s">
        <v>723</v>
      </c>
      <c r="C72" s="272"/>
      <c r="D72" s="273">
        <v>105.3</v>
      </c>
      <c r="E72" s="274">
        <v>114.5</v>
      </c>
      <c r="F72" s="274">
        <v>106.1</v>
      </c>
      <c r="G72" s="274">
        <v>106.9</v>
      </c>
      <c r="H72" s="274">
        <v>99.9</v>
      </c>
      <c r="I72" s="274">
        <v>112.6</v>
      </c>
      <c r="J72" s="274">
        <v>109.3</v>
      </c>
      <c r="K72" s="274">
        <v>96.3</v>
      </c>
      <c r="L72" s="274">
        <v>108.1</v>
      </c>
      <c r="M72" s="274">
        <v>107.1</v>
      </c>
      <c r="N72" s="274">
        <v>95.2</v>
      </c>
      <c r="O72" s="274">
        <v>89.6</v>
      </c>
      <c r="P72" s="274">
        <v>108.5</v>
      </c>
      <c r="Q72" s="274">
        <v>100.9</v>
      </c>
      <c r="R72" s="274">
        <v>106.5</v>
      </c>
      <c r="S72" s="274">
        <v>109.1</v>
      </c>
      <c r="T72" s="615"/>
      <c r="U72" s="615"/>
      <c r="V72" s="615"/>
      <c r="W72" s="615"/>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row>
    <row r="73" spans="1:19" ht="17.25" customHeight="1">
      <c r="A73" s="258"/>
      <c r="B73" s="258"/>
      <c r="C73" s="258"/>
      <c r="D73" s="760" t="s">
        <v>32</v>
      </c>
      <c r="E73" s="760"/>
      <c r="F73" s="760"/>
      <c r="G73" s="760"/>
      <c r="H73" s="760"/>
      <c r="I73" s="760"/>
      <c r="J73" s="760"/>
      <c r="K73" s="760"/>
      <c r="L73" s="760"/>
      <c r="M73" s="760"/>
      <c r="N73" s="760"/>
      <c r="O73" s="760"/>
      <c r="P73" s="760"/>
      <c r="Q73" s="760"/>
      <c r="R73" s="760"/>
      <c r="S73" s="760"/>
    </row>
    <row r="74" spans="1:19" ht="13.5" customHeight="1">
      <c r="A74" s="604" t="s">
        <v>584</v>
      </c>
      <c r="B74" s="604" t="s">
        <v>638</v>
      </c>
      <c r="C74" s="605" t="s">
        <v>585</v>
      </c>
      <c r="D74" s="606">
        <v>-5.6</v>
      </c>
      <c r="E74" s="607">
        <v>2.2</v>
      </c>
      <c r="F74" s="607">
        <v>-7.8</v>
      </c>
      <c r="G74" s="607">
        <v>-0.8</v>
      </c>
      <c r="H74" s="607">
        <v>-7</v>
      </c>
      <c r="I74" s="607">
        <v>3.4</v>
      </c>
      <c r="J74" s="607">
        <v>-8.3</v>
      </c>
      <c r="K74" s="607">
        <v>0</v>
      </c>
      <c r="L74" s="608" t="s">
        <v>641</v>
      </c>
      <c r="M74" s="608" t="s">
        <v>641</v>
      </c>
      <c r="N74" s="608" t="s">
        <v>641</v>
      </c>
      <c r="O74" s="608" t="s">
        <v>641</v>
      </c>
      <c r="P74" s="607">
        <v>-0.3</v>
      </c>
      <c r="Q74" s="607">
        <v>-1.9</v>
      </c>
      <c r="R74" s="607">
        <v>-2.6</v>
      </c>
      <c r="S74" s="608" t="s">
        <v>641</v>
      </c>
    </row>
    <row r="75" spans="1:19" ht="13.5" customHeight="1">
      <c r="A75" s="609"/>
      <c r="B75" s="609" t="s">
        <v>639</v>
      </c>
      <c r="C75" s="610"/>
      <c r="D75" s="611">
        <v>3.1</v>
      </c>
      <c r="E75" s="254">
        <v>-0.5</v>
      </c>
      <c r="F75" s="254">
        <v>7.7</v>
      </c>
      <c r="G75" s="254">
        <v>0.5</v>
      </c>
      <c r="H75" s="254">
        <v>8.5</v>
      </c>
      <c r="I75" s="254">
        <v>0.2</v>
      </c>
      <c r="J75" s="254">
        <v>1.5</v>
      </c>
      <c r="K75" s="254">
        <v>1.2</v>
      </c>
      <c r="L75" s="612" t="s">
        <v>641</v>
      </c>
      <c r="M75" s="612" t="s">
        <v>641</v>
      </c>
      <c r="N75" s="612" t="s">
        <v>641</v>
      </c>
      <c r="O75" s="612" t="s">
        <v>641</v>
      </c>
      <c r="P75" s="254">
        <v>-7</v>
      </c>
      <c r="Q75" s="254">
        <v>0.2</v>
      </c>
      <c r="R75" s="254">
        <v>0.8</v>
      </c>
      <c r="S75" s="612" t="s">
        <v>641</v>
      </c>
    </row>
    <row r="76" spans="1:19" ht="13.5" customHeight="1">
      <c r="A76" s="609"/>
      <c r="B76" s="609" t="s">
        <v>640</v>
      </c>
      <c r="C76" s="610"/>
      <c r="D76" s="611">
        <v>-1.9</v>
      </c>
      <c r="E76" s="254">
        <v>0.8</v>
      </c>
      <c r="F76" s="254">
        <v>-2.2</v>
      </c>
      <c r="G76" s="254">
        <v>-1.3</v>
      </c>
      <c r="H76" s="254">
        <v>1</v>
      </c>
      <c r="I76" s="254">
        <v>-0.4</v>
      </c>
      <c r="J76" s="254">
        <v>2.4</v>
      </c>
      <c r="K76" s="254">
        <v>1</v>
      </c>
      <c r="L76" s="612">
        <v>0.3</v>
      </c>
      <c r="M76" s="612">
        <v>2.6</v>
      </c>
      <c r="N76" s="612">
        <v>-11.7</v>
      </c>
      <c r="O76" s="612">
        <v>0.7</v>
      </c>
      <c r="P76" s="254">
        <v>-7.1</v>
      </c>
      <c r="Q76" s="254">
        <v>-2.6</v>
      </c>
      <c r="R76" s="254">
        <v>-0.2</v>
      </c>
      <c r="S76" s="612">
        <v>-0.3</v>
      </c>
    </row>
    <row r="77" spans="1:19" ht="13.5" customHeight="1">
      <c r="A77" s="609"/>
      <c r="B77" s="609" t="s">
        <v>75</v>
      </c>
      <c r="C77" s="610"/>
      <c r="D77" s="611">
        <v>0.4</v>
      </c>
      <c r="E77" s="254">
        <v>5.2</v>
      </c>
      <c r="F77" s="254">
        <v>1.9</v>
      </c>
      <c r="G77" s="254">
        <v>2.4</v>
      </c>
      <c r="H77" s="254">
        <v>-1.5</v>
      </c>
      <c r="I77" s="254">
        <v>2.5</v>
      </c>
      <c r="J77" s="254">
        <v>-1.2</v>
      </c>
      <c r="K77" s="254">
        <v>-0.9</v>
      </c>
      <c r="L77" s="612">
        <v>-5.1</v>
      </c>
      <c r="M77" s="612">
        <v>4.3</v>
      </c>
      <c r="N77" s="612">
        <v>2.6</v>
      </c>
      <c r="O77" s="612">
        <v>-6.4</v>
      </c>
      <c r="P77" s="254">
        <v>-5.8</v>
      </c>
      <c r="Q77" s="254">
        <v>-2.1</v>
      </c>
      <c r="R77" s="254">
        <v>4.3</v>
      </c>
      <c r="S77" s="612">
        <v>1.4</v>
      </c>
    </row>
    <row r="78" spans="1:19" ht="13.5" customHeight="1">
      <c r="A78" s="609"/>
      <c r="B78" s="609" t="s">
        <v>82</v>
      </c>
      <c r="C78" s="610"/>
      <c r="D78" s="611">
        <v>-0.4</v>
      </c>
      <c r="E78" s="254">
        <v>-2.1</v>
      </c>
      <c r="F78" s="254">
        <v>-0.5</v>
      </c>
      <c r="G78" s="254">
        <v>-2.9</v>
      </c>
      <c r="H78" s="254">
        <v>-7.1</v>
      </c>
      <c r="I78" s="254">
        <v>2</v>
      </c>
      <c r="J78" s="254">
        <v>1</v>
      </c>
      <c r="K78" s="254">
        <v>-3.8</v>
      </c>
      <c r="L78" s="612">
        <v>5.6</v>
      </c>
      <c r="M78" s="612">
        <v>-2</v>
      </c>
      <c r="N78" s="612">
        <v>-0.6</v>
      </c>
      <c r="O78" s="612">
        <v>-1.5</v>
      </c>
      <c r="P78" s="254">
        <v>7.3</v>
      </c>
      <c r="Q78" s="254">
        <v>-3.4</v>
      </c>
      <c r="R78" s="254">
        <v>0</v>
      </c>
      <c r="S78" s="612">
        <v>-0.1</v>
      </c>
    </row>
    <row r="79" spans="1:19" ht="13.5" customHeight="1">
      <c r="A79" s="407"/>
      <c r="B79" s="271" t="s">
        <v>20</v>
      </c>
      <c r="C79" s="408"/>
      <c r="D79" s="275">
        <v>0.2</v>
      </c>
      <c r="E79" s="276">
        <v>-1.5</v>
      </c>
      <c r="F79" s="276">
        <v>0.4</v>
      </c>
      <c r="G79" s="276">
        <v>0</v>
      </c>
      <c r="H79" s="276">
        <v>-2.4</v>
      </c>
      <c r="I79" s="276">
        <v>3.5</v>
      </c>
      <c r="J79" s="276">
        <v>2</v>
      </c>
      <c r="K79" s="276">
        <v>-5.6</v>
      </c>
      <c r="L79" s="276">
        <v>1.8</v>
      </c>
      <c r="M79" s="276">
        <v>-1.1</v>
      </c>
      <c r="N79" s="276">
        <v>0.3</v>
      </c>
      <c r="O79" s="276">
        <v>-7.6</v>
      </c>
      <c r="P79" s="276">
        <v>5.4</v>
      </c>
      <c r="Q79" s="276">
        <v>-2.5</v>
      </c>
      <c r="R79" s="276">
        <v>2.3</v>
      </c>
      <c r="S79" s="276">
        <v>0.1</v>
      </c>
    </row>
    <row r="80" spans="1:19" ht="13.5" customHeight="1">
      <c r="A80" s="609" t="s">
        <v>549</v>
      </c>
      <c r="B80" s="609" t="s">
        <v>590</v>
      </c>
      <c r="C80" s="610" t="s">
        <v>549</v>
      </c>
      <c r="D80" s="670">
        <v>0</v>
      </c>
      <c r="E80" s="671">
        <v>-1.1</v>
      </c>
      <c r="F80" s="671">
        <v>-1.3</v>
      </c>
      <c r="G80" s="671">
        <v>-2.5</v>
      </c>
      <c r="H80" s="671">
        <v>-5.2</v>
      </c>
      <c r="I80" s="671">
        <v>3.2</v>
      </c>
      <c r="J80" s="671">
        <v>5</v>
      </c>
      <c r="K80" s="671">
        <v>-1.7</v>
      </c>
      <c r="L80" s="671">
        <v>8.4</v>
      </c>
      <c r="M80" s="671">
        <v>-5.3</v>
      </c>
      <c r="N80" s="671">
        <v>2.2</v>
      </c>
      <c r="O80" s="671">
        <v>-4.4</v>
      </c>
      <c r="P80" s="671">
        <v>3.8</v>
      </c>
      <c r="Q80" s="671">
        <v>-3.9</v>
      </c>
      <c r="R80" s="671">
        <v>4.4</v>
      </c>
      <c r="S80" s="671">
        <v>4.4</v>
      </c>
    </row>
    <row r="81" spans="1:19" ht="13.5" customHeight="1">
      <c r="A81" s="609" t="s">
        <v>549</v>
      </c>
      <c r="B81" s="609" t="s">
        <v>591</v>
      </c>
      <c r="C81" s="610" t="s">
        <v>549</v>
      </c>
      <c r="D81" s="672">
        <v>-0.8</v>
      </c>
      <c r="E81" s="255">
        <v>1.4</v>
      </c>
      <c r="F81" s="255">
        <v>-1.3</v>
      </c>
      <c r="G81" s="255">
        <v>-4.9</v>
      </c>
      <c r="H81" s="255">
        <v>-1.3</v>
      </c>
      <c r="I81" s="255">
        <v>1</v>
      </c>
      <c r="J81" s="255">
        <v>0.8</v>
      </c>
      <c r="K81" s="255">
        <v>-8.6</v>
      </c>
      <c r="L81" s="255">
        <v>7.8</v>
      </c>
      <c r="M81" s="255">
        <v>6.9</v>
      </c>
      <c r="N81" s="255">
        <v>1.5</v>
      </c>
      <c r="O81" s="255">
        <v>-9.6</v>
      </c>
      <c r="P81" s="255">
        <v>3.1</v>
      </c>
      <c r="Q81" s="255">
        <v>-2.6</v>
      </c>
      <c r="R81" s="255">
        <v>-1</v>
      </c>
      <c r="S81" s="255">
        <v>-0.2</v>
      </c>
    </row>
    <row r="82" spans="1:19" ht="13.5" customHeight="1">
      <c r="A82" s="609" t="s">
        <v>549</v>
      </c>
      <c r="B82" s="609" t="s">
        <v>592</v>
      </c>
      <c r="C82" s="610" t="s">
        <v>549</v>
      </c>
      <c r="D82" s="672">
        <v>0.2</v>
      </c>
      <c r="E82" s="255">
        <v>-1.8</v>
      </c>
      <c r="F82" s="255">
        <v>-1.1</v>
      </c>
      <c r="G82" s="255">
        <v>4.9</v>
      </c>
      <c r="H82" s="255">
        <v>-6.5</v>
      </c>
      <c r="I82" s="255">
        <v>2.1</v>
      </c>
      <c r="J82" s="255">
        <v>3.2</v>
      </c>
      <c r="K82" s="255">
        <v>-3.8</v>
      </c>
      <c r="L82" s="255">
        <v>8.4</v>
      </c>
      <c r="M82" s="255">
        <v>1.4</v>
      </c>
      <c r="N82" s="255">
        <v>-0.3</v>
      </c>
      <c r="O82" s="255">
        <v>-10</v>
      </c>
      <c r="P82" s="255">
        <v>3.2</v>
      </c>
      <c r="Q82" s="255">
        <v>1.4</v>
      </c>
      <c r="R82" s="255">
        <v>4.9</v>
      </c>
      <c r="S82" s="255">
        <v>3.4</v>
      </c>
    </row>
    <row r="83" spans="1:19" ht="13.5" customHeight="1">
      <c r="A83" s="609" t="s">
        <v>549</v>
      </c>
      <c r="B83" s="609" t="s">
        <v>593</v>
      </c>
      <c r="C83" s="610" t="s">
        <v>549</v>
      </c>
      <c r="D83" s="672">
        <v>-0.1</v>
      </c>
      <c r="E83" s="255">
        <v>-0.9</v>
      </c>
      <c r="F83" s="255">
        <v>-0.5</v>
      </c>
      <c r="G83" s="255">
        <v>4.6</v>
      </c>
      <c r="H83" s="255">
        <v>-3.8</v>
      </c>
      <c r="I83" s="255">
        <v>2.5</v>
      </c>
      <c r="J83" s="255">
        <v>4.6</v>
      </c>
      <c r="K83" s="255">
        <v>-12.9</v>
      </c>
      <c r="L83" s="255">
        <v>6.5</v>
      </c>
      <c r="M83" s="255">
        <v>0.7</v>
      </c>
      <c r="N83" s="255">
        <v>-2.9</v>
      </c>
      <c r="O83" s="255">
        <v>-10.5</v>
      </c>
      <c r="P83" s="255">
        <v>2.3</v>
      </c>
      <c r="Q83" s="255">
        <v>-1.5</v>
      </c>
      <c r="R83" s="255">
        <v>2.8</v>
      </c>
      <c r="S83" s="255">
        <v>0.4</v>
      </c>
    </row>
    <row r="84" spans="1:19" ht="13.5" customHeight="1">
      <c r="A84" s="609"/>
      <c r="B84" s="609" t="s">
        <v>594</v>
      </c>
      <c r="C84" s="610"/>
      <c r="D84" s="672">
        <v>-1.3</v>
      </c>
      <c r="E84" s="255">
        <v>-4.3</v>
      </c>
      <c r="F84" s="255">
        <v>-0.3</v>
      </c>
      <c r="G84" s="255">
        <v>-3.1</v>
      </c>
      <c r="H84" s="255">
        <v>-2</v>
      </c>
      <c r="I84" s="255">
        <v>1.2</v>
      </c>
      <c r="J84" s="255">
        <v>2.5</v>
      </c>
      <c r="K84" s="255">
        <v>-8.9</v>
      </c>
      <c r="L84" s="255">
        <v>-15.1</v>
      </c>
      <c r="M84" s="255">
        <v>1.6</v>
      </c>
      <c r="N84" s="255">
        <v>-1.4</v>
      </c>
      <c r="O84" s="255">
        <v>-10.3</v>
      </c>
      <c r="P84" s="255">
        <v>-4.7</v>
      </c>
      <c r="Q84" s="255">
        <v>-3</v>
      </c>
      <c r="R84" s="255">
        <v>-1.1</v>
      </c>
      <c r="S84" s="255">
        <v>-1.6</v>
      </c>
    </row>
    <row r="85" spans="1:19" ht="13.5" customHeight="1">
      <c r="A85" s="609" t="s">
        <v>549</v>
      </c>
      <c r="B85" s="609" t="s">
        <v>595</v>
      </c>
      <c r="C85" s="610" t="s">
        <v>549</v>
      </c>
      <c r="D85" s="672">
        <v>1.1</v>
      </c>
      <c r="E85" s="255">
        <v>-1.5</v>
      </c>
      <c r="F85" s="255">
        <v>0.4</v>
      </c>
      <c r="G85" s="255">
        <v>1.4</v>
      </c>
      <c r="H85" s="255">
        <v>-1.7</v>
      </c>
      <c r="I85" s="255">
        <v>4.1</v>
      </c>
      <c r="J85" s="255">
        <v>-1.2</v>
      </c>
      <c r="K85" s="255">
        <v>-6.1</v>
      </c>
      <c r="L85" s="255">
        <v>1.1</v>
      </c>
      <c r="M85" s="255">
        <v>-3.9</v>
      </c>
      <c r="N85" s="255">
        <v>0</v>
      </c>
      <c r="O85" s="255">
        <v>-9.5</v>
      </c>
      <c r="P85" s="255">
        <v>36.3</v>
      </c>
      <c r="Q85" s="255">
        <v>-3</v>
      </c>
      <c r="R85" s="255">
        <v>7.1</v>
      </c>
      <c r="S85" s="255">
        <v>2.4</v>
      </c>
    </row>
    <row r="86" spans="1:19" ht="13.5" customHeight="1">
      <c r="A86" s="609" t="s">
        <v>549</v>
      </c>
      <c r="B86" s="609" t="s">
        <v>562</v>
      </c>
      <c r="C86" s="610" t="s">
        <v>549</v>
      </c>
      <c r="D86" s="672">
        <v>0</v>
      </c>
      <c r="E86" s="255">
        <v>-3.6</v>
      </c>
      <c r="F86" s="255">
        <v>1.2</v>
      </c>
      <c r="G86" s="255">
        <v>2.9</v>
      </c>
      <c r="H86" s="255">
        <v>9.3</v>
      </c>
      <c r="I86" s="255">
        <v>0.6</v>
      </c>
      <c r="J86" s="255">
        <v>-0.3</v>
      </c>
      <c r="K86" s="255">
        <v>-6.4</v>
      </c>
      <c r="L86" s="255">
        <v>-8.3</v>
      </c>
      <c r="M86" s="255">
        <v>-1</v>
      </c>
      <c r="N86" s="255">
        <v>-2.2</v>
      </c>
      <c r="O86" s="255">
        <v>-10.7</v>
      </c>
      <c r="P86" s="255">
        <v>2.2</v>
      </c>
      <c r="Q86" s="255">
        <v>-1.4</v>
      </c>
      <c r="R86" s="255">
        <v>5</v>
      </c>
      <c r="S86" s="255">
        <v>-1.5</v>
      </c>
    </row>
    <row r="87" spans="1:19" ht="13.5" customHeight="1">
      <c r="A87" s="609" t="s">
        <v>549</v>
      </c>
      <c r="B87" s="609" t="s">
        <v>596</v>
      </c>
      <c r="C87" s="610" t="s">
        <v>549</v>
      </c>
      <c r="D87" s="672">
        <v>-3.9</v>
      </c>
      <c r="E87" s="255">
        <v>-5.4</v>
      </c>
      <c r="F87" s="255">
        <v>-1.8</v>
      </c>
      <c r="G87" s="255">
        <v>-4.6</v>
      </c>
      <c r="H87" s="255">
        <v>-10.5</v>
      </c>
      <c r="I87" s="255">
        <v>1.5</v>
      </c>
      <c r="J87" s="255">
        <v>2.5</v>
      </c>
      <c r="K87" s="255">
        <v>-8.4</v>
      </c>
      <c r="L87" s="255">
        <v>-3.2</v>
      </c>
      <c r="M87" s="255">
        <v>-4.5</v>
      </c>
      <c r="N87" s="255">
        <v>1.3</v>
      </c>
      <c r="O87" s="255">
        <v>-7.9</v>
      </c>
      <c r="P87" s="255">
        <v>-26.6</v>
      </c>
      <c r="Q87" s="255">
        <v>-5.8</v>
      </c>
      <c r="R87" s="255">
        <v>-5.3</v>
      </c>
      <c r="S87" s="255">
        <v>-6</v>
      </c>
    </row>
    <row r="88" spans="1:19" ht="13.5" customHeight="1">
      <c r="A88" s="609" t="s">
        <v>549</v>
      </c>
      <c r="B88" s="609" t="s">
        <v>633</v>
      </c>
      <c r="C88" s="610" t="s">
        <v>549</v>
      </c>
      <c r="D88" s="672">
        <v>0.1</v>
      </c>
      <c r="E88" s="255">
        <v>-2.6</v>
      </c>
      <c r="F88" s="255">
        <v>0.7</v>
      </c>
      <c r="G88" s="255">
        <v>0.2</v>
      </c>
      <c r="H88" s="255">
        <v>-5.4</v>
      </c>
      <c r="I88" s="255">
        <v>2.8</v>
      </c>
      <c r="J88" s="255">
        <v>-0.8</v>
      </c>
      <c r="K88" s="255">
        <v>-10.9</v>
      </c>
      <c r="L88" s="255">
        <v>-0.3</v>
      </c>
      <c r="M88" s="255">
        <v>-4.9</v>
      </c>
      <c r="N88" s="255">
        <v>1.3</v>
      </c>
      <c r="O88" s="255">
        <v>-6</v>
      </c>
      <c r="P88" s="255">
        <v>6.1</v>
      </c>
      <c r="Q88" s="255">
        <v>1.4</v>
      </c>
      <c r="R88" s="255">
        <v>7.3</v>
      </c>
      <c r="S88" s="255">
        <v>-1.9</v>
      </c>
    </row>
    <row r="89" spans="1:19" ht="13.5" customHeight="1">
      <c r="A89" s="609" t="s">
        <v>83</v>
      </c>
      <c r="B89" s="609" t="s">
        <v>600</v>
      </c>
      <c r="C89" s="610" t="s">
        <v>84</v>
      </c>
      <c r="D89" s="672">
        <v>0.5</v>
      </c>
      <c r="E89" s="255">
        <v>-1.4</v>
      </c>
      <c r="F89" s="255">
        <v>0.4</v>
      </c>
      <c r="G89" s="255">
        <v>4.9</v>
      </c>
      <c r="H89" s="255">
        <v>-5.9</v>
      </c>
      <c r="I89" s="255">
        <v>3.5</v>
      </c>
      <c r="J89" s="255">
        <v>2.2</v>
      </c>
      <c r="K89" s="255">
        <v>-3.2</v>
      </c>
      <c r="L89" s="255">
        <v>5.9</v>
      </c>
      <c r="M89" s="255">
        <v>-0.5</v>
      </c>
      <c r="N89" s="255">
        <v>1.5</v>
      </c>
      <c r="O89" s="255">
        <v>-6.1</v>
      </c>
      <c r="P89" s="255">
        <v>0.7</v>
      </c>
      <c r="Q89" s="255">
        <v>-0.2</v>
      </c>
      <c r="R89" s="255">
        <v>7.4</v>
      </c>
      <c r="S89" s="255">
        <v>0.8</v>
      </c>
    </row>
    <row r="90" spans="1:19" ht="13.5" customHeight="1">
      <c r="A90" s="609"/>
      <c r="B90" s="609" t="s">
        <v>588</v>
      </c>
      <c r="C90" s="610"/>
      <c r="D90" s="672">
        <v>1</v>
      </c>
      <c r="E90" s="255">
        <v>1.4</v>
      </c>
      <c r="F90" s="255">
        <v>1.6</v>
      </c>
      <c r="G90" s="255">
        <v>-4.6</v>
      </c>
      <c r="H90" s="255">
        <v>1.8</v>
      </c>
      <c r="I90" s="255">
        <v>-0.9</v>
      </c>
      <c r="J90" s="255">
        <v>3.9</v>
      </c>
      <c r="K90" s="255">
        <v>-5.1</v>
      </c>
      <c r="L90" s="255">
        <v>-5.6</v>
      </c>
      <c r="M90" s="255">
        <v>-6.2</v>
      </c>
      <c r="N90" s="255">
        <v>-0.8</v>
      </c>
      <c r="O90" s="255">
        <v>-3.9</v>
      </c>
      <c r="P90" s="255">
        <v>3.7</v>
      </c>
      <c r="Q90" s="255">
        <v>3.3</v>
      </c>
      <c r="R90" s="255">
        <v>-5.1</v>
      </c>
      <c r="S90" s="255">
        <v>-1.6</v>
      </c>
    </row>
    <row r="91" spans="1:19" ht="13.5" customHeight="1">
      <c r="A91" s="609"/>
      <c r="B91" s="609" t="s">
        <v>589</v>
      </c>
      <c r="C91" s="610"/>
      <c r="D91" s="672">
        <v>2.3</v>
      </c>
      <c r="E91" s="255">
        <v>-0.8</v>
      </c>
      <c r="F91" s="255">
        <v>3.1</v>
      </c>
      <c r="G91" s="255">
        <v>13.3</v>
      </c>
      <c r="H91" s="255">
        <v>-2</v>
      </c>
      <c r="I91" s="255">
        <v>-2.2</v>
      </c>
      <c r="J91" s="255">
        <v>1.9</v>
      </c>
      <c r="K91" s="255">
        <v>4.6</v>
      </c>
      <c r="L91" s="255">
        <v>-1.9</v>
      </c>
      <c r="M91" s="255">
        <v>6.1</v>
      </c>
      <c r="N91" s="255">
        <v>-1.1</v>
      </c>
      <c r="O91" s="255">
        <v>-4.4</v>
      </c>
      <c r="P91" s="255">
        <v>-11.3</v>
      </c>
      <c r="Q91" s="255">
        <v>12.2</v>
      </c>
      <c r="R91" s="255">
        <v>-1.2</v>
      </c>
      <c r="S91" s="255">
        <v>-0.2</v>
      </c>
    </row>
    <row r="92" spans="1:19" ht="13.5" customHeight="1">
      <c r="A92" s="271"/>
      <c r="B92" s="621" t="s">
        <v>723</v>
      </c>
      <c r="C92" s="272"/>
      <c r="D92" s="273">
        <v>4.6</v>
      </c>
      <c r="E92" s="274">
        <v>7.4</v>
      </c>
      <c r="F92" s="274">
        <v>5</v>
      </c>
      <c r="G92" s="274">
        <v>6.3</v>
      </c>
      <c r="H92" s="274">
        <v>8.9</v>
      </c>
      <c r="I92" s="274">
        <v>2.8</v>
      </c>
      <c r="J92" s="274">
        <v>0.7</v>
      </c>
      <c r="K92" s="274">
        <v>0</v>
      </c>
      <c r="L92" s="274">
        <v>-1.5</v>
      </c>
      <c r="M92" s="274">
        <v>2.5</v>
      </c>
      <c r="N92" s="274">
        <v>4.4</v>
      </c>
      <c r="O92" s="274">
        <v>0</v>
      </c>
      <c r="P92" s="274">
        <v>10.8</v>
      </c>
      <c r="Q92" s="274">
        <v>8.8</v>
      </c>
      <c r="R92" s="274">
        <v>-6.1</v>
      </c>
      <c r="S92" s="274">
        <v>1.7</v>
      </c>
    </row>
    <row r="93" spans="1:35" ht="27" customHeight="1">
      <c r="A93" s="761" t="s">
        <v>413</v>
      </c>
      <c r="B93" s="761"/>
      <c r="C93" s="762"/>
      <c r="D93" s="278">
        <v>4.3</v>
      </c>
      <c r="E93" s="277">
        <v>11.4</v>
      </c>
      <c r="F93" s="277">
        <v>2.9</v>
      </c>
      <c r="G93" s="277">
        <v>-1.4</v>
      </c>
      <c r="H93" s="277">
        <v>9.7</v>
      </c>
      <c r="I93" s="277">
        <v>7.5</v>
      </c>
      <c r="J93" s="277">
        <v>6.2</v>
      </c>
      <c r="K93" s="277">
        <v>-1.1</v>
      </c>
      <c r="L93" s="277">
        <v>9.2</v>
      </c>
      <c r="M93" s="277">
        <v>4</v>
      </c>
      <c r="N93" s="277">
        <v>4.3</v>
      </c>
      <c r="O93" s="277">
        <v>11.4</v>
      </c>
      <c r="P93" s="277">
        <v>2.3</v>
      </c>
      <c r="Q93" s="277">
        <v>2.6</v>
      </c>
      <c r="R93" s="277">
        <v>5.8</v>
      </c>
      <c r="S93" s="277">
        <v>6.5</v>
      </c>
      <c r="T93" s="616"/>
      <c r="U93" s="616"/>
      <c r="V93" s="616"/>
      <c r="W93" s="616"/>
      <c r="X93" s="616"/>
      <c r="Y93" s="616"/>
      <c r="Z93" s="616"/>
      <c r="AA93" s="616"/>
      <c r="AB93" s="616"/>
      <c r="AC93" s="616"/>
      <c r="AD93" s="616"/>
      <c r="AE93" s="616"/>
      <c r="AF93" s="616"/>
      <c r="AG93" s="616"/>
      <c r="AH93" s="616"/>
      <c r="AI93" s="616"/>
    </row>
    <row r="94" spans="1:36" s="615" customFormat="1" ht="27" customHeight="1">
      <c r="A94" s="244"/>
      <c r="B94" s="244"/>
      <c r="C94" s="244"/>
      <c r="D94" s="623"/>
      <c r="E94" s="623"/>
      <c r="F94" s="623"/>
      <c r="G94" s="623"/>
      <c r="H94" s="623"/>
      <c r="I94" s="623"/>
      <c r="J94" s="623"/>
      <c r="K94" s="623"/>
      <c r="L94" s="623"/>
      <c r="M94" s="623"/>
      <c r="N94" s="623"/>
      <c r="O94" s="623"/>
      <c r="P94" s="623"/>
      <c r="Q94" s="623"/>
      <c r="R94" s="623"/>
      <c r="S94" s="623"/>
      <c r="T94" s="601"/>
      <c r="U94" s="601"/>
      <c r="V94" s="601"/>
      <c r="W94" s="601"/>
      <c r="X94" s="601"/>
      <c r="Y94" s="601"/>
      <c r="Z94" s="601"/>
      <c r="AA94" s="601"/>
      <c r="AB94" s="601"/>
      <c r="AC94" s="601"/>
      <c r="AD94" s="601"/>
      <c r="AE94" s="601"/>
      <c r="AF94" s="601"/>
      <c r="AG94" s="601"/>
      <c r="AH94" s="601"/>
      <c r="AI94" s="601"/>
      <c r="AJ94" s="601"/>
    </row>
  </sheetData>
  <mergeCells count="11">
    <mergeCell ref="A93:C93"/>
    <mergeCell ref="G2:N2"/>
    <mergeCell ref="A50:C52"/>
    <mergeCell ref="D53:R53"/>
    <mergeCell ref="D73:S73"/>
    <mergeCell ref="D27:S27"/>
    <mergeCell ref="A47:C47"/>
    <mergeCell ref="H49:O49"/>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codeName="Sheet34">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601" bestFit="1" customWidth="1"/>
    <col min="2" max="2" width="3.19921875" style="601" bestFit="1" customWidth="1"/>
    <col min="3" max="3" width="3.09765625" style="601" bestFit="1" customWidth="1"/>
    <col min="4" max="19" width="8.19921875" style="601" customWidth="1"/>
    <col min="20" max="35" width="7.59765625" style="601" customWidth="1"/>
    <col min="36" max="16384" width="9" style="601" customWidth="1"/>
  </cols>
  <sheetData>
    <row r="1" spans="1:31" ht="18.75">
      <c r="A1" s="602"/>
      <c r="B1" s="602"/>
      <c r="C1" s="602"/>
      <c r="D1" s="602"/>
      <c r="E1" s="236"/>
      <c r="F1" s="236"/>
      <c r="G1" s="355"/>
      <c r="H1" s="355"/>
      <c r="I1" s="355"/>
      <c r="J1" s="355"/>
      <c r="K1" s="355"/>
      <c r="L1" s="355"/>
      <c r="M1" s="355"/>
      <c r="N1" s="355"/>
      <c r="O1" s="355"/>
      <c r="P1" s="236"/>
      <c r="Q1" s="236"/>
      <c r="R1" s="602"/>
      <c r="S1" s="236"/>
      <c r="T1" s="236"/>
      <c r="U1" s="236"/>
      <c r="V1" s="236"/>
      <c r="W1" s="236"/>
      <c r="X1" s="236"/>
      <c r="Y1" s="236"/>
      <c r="Z1" s="236"/>
      <c r="AA1" s="236"/>
      <c r="AB1" s="236"/>
      <c r="AC1" s="236"/>
      <c r="AD1" s="236"/>
      <c r="AE1" s="236"/>
    </row>
    <row r="2" spans="1:31" ht="18.75">
      <c r="A2" s="602"/>
      <c r="B2" s="602"/>
      <c r="C2" s="602"/>
      <c r="D2" s="602"/>
      <c r="E2" s="236"/>
      <c r="F2" s="236"/>
      <c r="G2" s="751" t="s">
        <v>55</v>
      </c>
      <c r="H2" s="751"/>
      <c r="I2" s="751"/>
      <c r="J2" s="751"/>
      <c r="K2" s="751"/>
      <c r="L2" s="751"/>
      <c r="M2" s="751"/>
      <c r="N2" s="751"/>
      <c r="O2" s="595"/>
      <c r="P2" s="236"/>
      <c r="Q2" s="236"/>
      <c r="R2" s="602"/>
      <c r="S2" s="236"/>
      <c r="T2" s="236"/>
      <c r="U2" s="236"/>
      <c r="V2" s="236"/>
      <c r="W2" s="236"/>
      <c r="X2" s="236"/>
      <c r="Y2" s="236"/>
      <c r="Z2" s="236"/>
      <c r="AA2" s="236"/>
      <c r="AB2" s="236"/>
      <c r="AC2" s="236"/>
      <c r="AD2" s="236"/>
      <c r="AE2" s="236"/>
    </row>
    <row r="3" spans="1:19" ht="17.25">
      <c r="A3" s="253" t="s">
        <v>241</v>
      </c>
      <c r="B3" s="603"/>
      <c r="C3" s="603"/>
      <c r="H3" s="752"/>
      <c r="I3" s="752"/>
      <c r="J3" s="752"/>
      <c r="K3" s="752"/>
      <c r="L3" s="752"/>
      <c r="M3" s="752"/>
      <c r="N3" s="752"/>
      <c r="O3" s="752"/>
      <c r="S3" s="245" t="s">
        <v>587</v>
      </c>
    </row>
    <row r="4" spans="1:19" ht="13.5">
      <c r="A4" s="753" t="s">
        <v>550</v>
      </c>
      <c r="B4" s="753"/>
      <c r="C4" s="754"/>
      <c r="D4" s="237" t="s">
        <v>4</v>
      </c>
      <c r="E4" s="237" t="s">
        <v>5</v>
      </c>
      <c r="F4" s="237" t="s">
        <v>6</v>
      </c>
      <c r="G4" s="237" t="s">
        <v>7</v>
      </c>
      <c r="H4" s="237" t="s">
        <v>8</v>
      </c>
      <c r="I4" s="237" t="s">
        <v>9</v>
      </c>
      <c r="J4" s="237" t="s">
        <v>10</v>
      </c>
      <c r="K4" s="237" t="s">
        <v>11</v>
      </c>
      <c r="L4" s="237" t="s">
        <v>12</v>
      </c>
      <c r="M4" s="237" t="s">
        <v>13</v>
      </c>
      <c r="N4" s="237" t="s">
        <v>654</v>
      </c>
      <c r="O4" s="237" t="s">
        <v>15</v>
      </c>
      <c r="P4" s="237" t="s">
        <v>16</v>
      </c>
      <c r="Q4" s="237" t="s">
        <v>17</v>
      </c>
      <c r="R4" s="237" t="s">
        <v>18</v>
      </c>
      <c r="S4" s="237" t="s">
        <v>19</v>
      </c>
    </row>
    <row r="5" spans="1:19" ht="13.5">
      <c r="A5" s="755"/>
      <c r="B5" s="755"/>
      <c r="C5" s="756"/>
      <c r="D5" s="238" t="s">
        <v>563</v>
      </c>
      <c r="E5" s="238"/>
      <c r="F5" s="238"/>
      <c r="G5" s="238" t="s">
        <v>635</v>
      </c>
      <c r="H5" s="238" t="s">
        <v>564</v>
      </c>
      <c r="I5" s="238" t="s">
        <v>565</v>
      </c>
      <c r="J5" s="238" t="s">
        <v>566</v>
      </c>
      <c r="K5" s="238" t="s">
        <v>567</v>
      </c>
      <c r="L5" s="239" t="s">
        <v>568</v>
      </c>
      <c r="M5" s="240" t="s">
        <v>569</v>
      </c>
      <c r="N5" s="239" t="s">
        <v>652</v>
      </c>
      <c r="O5" s="239" t="s">
        <v>570</v>
      </c>
      <c r="P5" s="239" t="s">
        <v>571</v>
      </c>
      <c r="Q5" s="239" t="s">
        <v>572</v>
      </c>
      <c r="R5" s="239" t="s">
        <v>573</v>
      </c>
      <c r="S5" s="292" t="s">
        <v>164</v>
      </c>
    </row>
    <row r="6" spans="1:19" ht="18" customHeight="1">
      <c r="A6" s="757"/>
      <c r="B6" s="757"/>
      <c r="C6" s="758"/>
      <c r="D6" s="241" t="s">
        <v>574</v>
      </c>
      <c r="E6" s="241" t="s">
        <v>411</v>
      </c>
      <c r="F6" s="241" t="s">
        <v>412</v>
      </c>
      <c r="G6" s="241" t="s">
        <v>636</v>
      </c>
      <c r="H6" s="241" t="s">
        <v>575</v>
      </c>
      <c r="I6" s="241" t="s">
        <v>576</v>
      </c>
      <c r="J6" s="241" t="s">
        <v>577</v>
      </c>
      <c r="K6" s="241" t="s">
        <v>578</v>
      </c>
      <c r="L6" s="242" t="s">
        <v>579</v>
      </c>
      <c r="M6" s="243" t="s">
        <v>580</v>
      </c>
      <c r="N6" s="242" t="s">
        <v>653</v>
      </c>
      <c r="O6" s="242" t="s">
        <v>581</v>
      </c>
      <c r="P6" s="243" t="s">
        <v>582</v>
      </c>
      <c r="Q6" s="243" t="s">
        <v>583</v>
      </c>
      <c r="R6" s="242" t="s">
        <v>643</v>
      </c>
      <c r="S6" s="242" t="s">
        <v>165</v>
      </c>
    </row>
    <row r="7" spans="1:19" ht="15.75" customHeight="1">
      <c r="A7" s="258"/>
      <c r="B7" s="258"/>
      <c r="C7" s="258"/>
      <c r="D7" s="759" t="s">
        <v>634</v>
      </c>
      <c r="E7" s="759"/>
      <c r="F7" s="759"/>
      <c r="G7" s="759"/>
      <c r="H7" s="759"/>
      <c r="I7" s="759"/>
      <c r="J7" s="759"/>
      <c r="K7" s="759"/>
      <c r="L7" s="759"/>
      <c r="M7" s="759"/>
      <c r="N7" s="759"/>
      <c r="O7" s="759"/>
      <c r="P7" s="759"/>
      <c r="Q7" s="759"/>
      <c r="R7" s="759"/>
      <c r="S7" s="258"/>
    </row>
    <row r="8" spans="1:19" ht="13.5" customHeight="1">
      <c r="A8" s="604" t="s">
        <v>584</v>
      </c>
      <c r="B8" s="604" t="s">
        <v>638</v>
      </c>
      <c r="C8" s="605" t="s">
        <v>585</v>
      </c>
      <c r="D8" s="606">
        <v>97.7</v>
      </c>
      <c r="E8" s="607">
        <v>98.4</v>
      </c>
      <c r="F8" s="607">
        <v>95.3</v>
      </c>
      <c r="G8" s="607">
        <v>97.7</v>
      </c>
      <c r="H8" s="607">
        <v>92.3</v>
      </c>
      <c r="I8" s="607">
        <v>101.3</v>
      </c>
      <c r="J8" s="607">
        <v>94.4</v>
      </c>
      <c r="K8" s="607">
        <v>100.8</v>
      </c>
      <c r="L8" s="608" t="s">
        <v>641</v>
      </c>
      <c r="M8" s="608" t="s">
        <v>641</v>
      </c>
      <c r="N8" s="608" t="s">
        <v>641</v>
      </c>
      <c r="O8" s="608" t="s">
        <v>641</v>
      </c>
      <c r="P8" s="607">
        <v>102.7</v>
      </c>
      <c r="Q8" s="607">
        <v>98.7</v>
      </c>
      <c r="R8" s="607">
        <v>99.2</v>
      </c>
      <c r="S8" s="608" t="s">
        <v>641</v>
      </c>
    </row>
    <row r="9" spans="1:19" ht="13.5" customHeight="1">
      <c r="A9" s="609"/>
      <c r="B9" s="609" t="s">
        <v>639</v>
      </c>
      <c r="C9" s="610"/>
      <c r="D9" s="611">
        <v>100</v>
      </c>
      <c r="E9" s="254">
        <v>100</v>
      </c>
      <c r="F9" s="254">
        <v>100</v>
      </c>
      <c r="G9" s="254">
        <v>100</v>
      </c>
      <c r="H9" s="254">
        <v>100</v>
      </c>
      <c r="I9" s="254">
        <v>100</v>
      </c>
      <c r="J9" s="254">
        <v>100</v>
      </c>
      <c r="K9" s="254">
        <v>100</v>
      </c>
      <c r="L9" s="612">
        <v>100</v>
      </c>
      <c r="M9" s="612">
        <v>100</v>
      </c>
      <c r="N9" s="612">
        <v>100</v>
      </c>
      <c r="O9" s="612">
        <v>100</v>
      </c>
      <c r="P9" s="254">
        <v>100</v>
      </c>
      <c r="Q9" s="254">
        <v>100</v>
      </c>
      <c r="R9" s="254">
        <v>100</v>
      </c>
      <c r="S9" s="612">
        <v>100</v>
      </c>
    </row>
    <row r="10" spans="1:19" ht="13.5">
      <c r="A10" s="609"/>
      <c r="B10" s="609" t="s">
        <v>640</v>
      </c>
      <c r="C10" s="610"/>
      <c r="D10" s="611">
        <v>98.4</v>
      </c>
      <c r="E10" s="254">
        <v>99</v>
      </c>
      <c r="F10" s="254">
        <v>98.4</v>
      </c>
      <c r="G10" s="254">
        <v>101.3</v>
      </c>
      <c r="H10" s="254">
        <v>100.3</v>
      </c>
      <c r="I10" s="254">
        <v>101.4</v>
      </c>
      <c r="J10" s="254">
        <v>98.7</v>
      </c>
      <c r="K10" s="254">
        <v>103.8</v>
      </c>
      <c r="L10" s="612">
        <v>102.9</v>
      </c>
      <c r="M10" s="612">
        <v>101</v>
      </c>
      <c r="N10" s="612">
        <v>87.9</v>
      </c>
      <c r="O10" s="612">
        <v>101.6</v>
      </c>
      <c r="P10" s="254">
        <v>88.5</v>
      </c>
      <c r="Q10" s="254">
        <v>99.2</v>
      </c>
      <c r="R10" s="254">
        <v>98.8</v>
      </c>
      <c r="S10" s="612">
        <v>105.9</v>
      </c>
    </row>
    <row r="11" spans="1:19" ht="13.5" customHeight="1">
      <c r="A11" s="609"/>
      <c r="B11" s="609" t="s">
        <v>75</v>
      </c>
      <c r="C11" s="610"/>
      <c r="D11" s="611">
        <v>99.2</v>
      </c>
      <c r="E11" s="254">
        <v>99.4</v>
      </c>
      <c r="F11" s="254">
        <v>100.2</v>
      </c>
      <c r="G11" s="254">
        <v>100.5</v>
      </c>
      <c r="H11" s="254">
        <v>98.7</v>
      </c>
      <c r="I11" s="254">
        <v>104.5</v>
      </c>
      <c r="J11" s="254">
        <v>97.3</v>
      </c>
      <c r="K11" s="254">
        <v>106.7</v>
      </c>
      <c r="L11" s="612">
        <v>99.9</v>
      </c>
      <c r="M11" s="612">
        <v>103.9</v>
      </c>
      <c r="N11" s="612">
        <v>91</v>
      </c>
      <c r="O11" s="612">
        <v>98.7</v>
      </c>
      <c r="P11" s="254">
        <v>89.5</v>
      </c>
      <c r="Q11" s="254">
        <v>98.9</v>
      </c>
      <c r="R11" s="254">
        <v>101.6</v>
      </c>
      <c r="S11" s="612">
        <v>108.9</v>
      </c>
    </row>
    <row r="12" spans="1:19" ht="13.5" customHeight="1">
      <c r="A12" s="609"/>
      <c r="B12" s="609" t="s">
        <v>82</v>
      </c>
      <c r="C12" s="610"/>
      <c r="D12" s="613">
        <v>98</v>
      </c>
      <c r="E12" s="614">
        <v>99.5</v>
      </c>
      <c r="F12" s="614">
        <v>99.4</v>
      </c>
      <c r="G12" s="614">
        <v>99.4</v>
      </c>
      <c r="H12" s="614">
        <v>94.6</v>
      </c>
      <c r="I12" s="614">
        <v>104.7</v>
      </c>
      <c r="J12" s="614">
        <v>97.4</v>
      </c>
      <c r="K12" s="614">
        <v>102.1</v>
      </c>
      <c r="L12" s="614">
        <v>98.6</v>
      </c>
      <c r="M12" s="614">
        <v>104.5</v>
      </c>
      <c r="N12" s="614">
        <v>89.5</v>
      </c>
      <c r="O12" s="614">
        <v>93</v>
      </c>
      <c r="P12" s="614">
        <v>93</v>
      </c>
      <c r="Q12" s="614">
        <v>93.7</v>
      </c>
      <c r="R12" s="614">
        <v>100.3</v>
      </c>
      <c r="S12" s="614">
        <v>107.2</v>
      </c>
    </row>
    <row r="13" spans="1:19" ht="13.5" customHeight="1">
      <c r="A13" s="407"/>
      <c r="B13" s="271" t="s">
        <v>20</v>
      </c>
      <c r="C13" s="408"/>
      <c r="D13" s="275">
        <v>96.6</v>
      </c>
      <c r="E13" s="276">
        <v>98.7</v>
      </c>
      <c r="F13" s="276">
        <v>99</v>
      </c>
      <c r="G13" s="276">
        <v>99.5</v>
      </c>
      <c r="H13" s="276">
        <v>93.6</v>
      </c>
      <c r="I13" s="276">
        <v>102.7</v>
      </c>
      <c r="J13" s="276">
        <v>95</v>
      </c>
      <c r="K13" s="276">
        <v>96.5</v>
      </c>
      <c r="L13" s="276">
        <v>101.3</v>
      </c>
      <c r="M13" s="276">
        <v>103</v>
      </c>
      <c r="N13" s="276">
        <v>87.2</v>
      </c>
      <c r="O13" s="276">
        <v>95.6</v>
      </c>
      <c r="P13" s="276">
        <v>85.5</v>
      </c>
      <c r="Q13" s="276">
        <v>93.3</v>
      </c>
      <c r="R13" s="276">
        <v>101.5</v>
      </c>
      <c r="S13" s="276">
        <v>107.6</v>
      </c>
    </row>
    <row r="14" spans="1:19" ht="13.5" customHeight="1">
      <c r="A14" s="609" t="s">
        <v>549</v>
      </c>
      <c r="B14" s="609" t="s">
        <v>590</v>
      </c>
      <c r="C14" s="610"/>
      <c r="D14" s="670">
        <v>98.8</v>
      </c>
      <c r="E14" s="671">
        <v>101.6</v>
      </c>
      <c r="F14" s="671">
        <v>100.7</v>
      </c>
      <c r="G14" s="671">
        <v>105</v>
      </c>
      <c r="H14" s="671">
        <v>95.5</v>
      </c>
      <c r="I14" s="671">
        <v>104.5</v>
      </c>
      <c r="J14" s="671">
        <v>97.7</v>
      </c>
      <c r="K14" s="671">
        <v>100.5</v>
      </c>
      <c r="L14" s="671">
        <v>103.6</v>
      </c>
      <c r="M14" s="671">
        <v>102.4</v>
      </c>
      <c r="N14" s="671">
        <v>88.3</v>
      </c>
      <c r="O14" s="671">
        <v>100.9</v>
      </c>
      <c r="P14" s="671">
        <v>84.5</v>
      </c>
      <c r="Q14" s="671">
        <v>96.8</v>
      </c>
      <c r="R14" s="671">
        <v>103.3</v>
      </c>
      <c r="S14" s="671">
        <v>111.3</v>
      </c>
    </row>
    <row r="15" spans="1:19" ht="13.5" customHeight="1">
      <c r="A15" s="609" t="s">
        <v>549</v>
      </c>
      <c r="B15" s="609" t="s">
        <v>591</v>
      </c>
      <c r="C15" s="610"/>
      <c r="D15" s="672">
        <v>94.4</v>
      </c>
      <c r="E15" s="255">
        <v>92.8</v>
      </c>
      <c r="F15" s="255">
        <v>94.2</v>
      </c>
      <c r="G15" s="255">
        <v>99.3</v>
      </c>
      <c r="H15" s="255">
        <v>94</v>
      </c>
      <c r="I15" s="255">
        <v>100.5</v>
      </c>
      <c r="J15" s="255">
        <v>93.5</v>
      </c>
      <c r="K15" s="255">
        <v>99.7</v>
      </c>
      <c r="L15" s="255">
        <v>99.2</v>
      </c>
      <c r="M15" s="255">
        <v>98.8</v>
      </c>
      <c r="N15" s="255">
        <v>89</v>
      </c>
      <c r="O15" s="255">
        <v>98.2</v>
      </c>
      <c r="P15" s="255">
        <v>82.9</v>
      </c>
      <c r="Q15" s="255">
        <v>93.9</v>
      </c>
      <c r="R15" s="255">
        <v>102.9</v>
      </c>
      <c r="S15" s="255">
        <v>105.3</v>
      </c>
    </row>
    <row r="16" spans="1:19" ht="13.5" customHeight="1">
      <c r="A16" s="609" t="s">
        <v>549</v>
      </c>
      <c r="B16" s="609" t="s">
        <v>592</v>
      </c>
      <c r="C16" s="610"/>
      <c r="D16" s="672">
        <v>100.4</v>
      </c>
      <c r="E16" s="255">
        <v>102.9</v>
      </c>
      <c r="F16" s="255">
        <v>102.5</v>
      </c>
      <c r="G16" s="255">
        <v>104.9</v>
      </c>
      <c r="H16" s="255">
        <v>92.7</v>
      </c>
      <c r="I16" s="255">
        <v>106.1</v>
      </c>
      <c r="J16" s="255">
        <v>97.7</v>
      </c>
      <c r="K16" s="255">
        <v>100.9</v>
      </c>
      <c r="L16" s="255">
        <v>104.4</v>
      </c>
      <c r="M16" s="255">
        <v>108.6</v>
      </c>
      <c r="N16" s="255">
        <v>86.4</v>
      </c>
      <c r="O16" s="255">
        <v>98.4</v>
      </c>
      <c r="P16" s="255">
        <v>101.8</v>
      </c>
      <c r="Q16" s="255">
        <v>96.2</v>
      </c>
      <c r="R16" s="255">
        <v>104.5</v>
      </c>
      <c r="S16" s="255">
        <v>113.3</v>
      </c>
    </row>
    <row r="17" spans="1:19" ht="13.5" customHeight="1">
      <c r="A17" s="609" t="s">
        <v>549</v>
      </c>
      <c r="B17" s="609" t="s">
        <v>593</v>
      </c>
      <c r="C17" s="610"/>
      <c r="D17" s="672">
        <v>100.3</v>
      </c>
      <c r="E17" s="255">
        <v>101.7</v>
      </c>
      <c r="F17" s="255">
        <v>103.4</v>
      </c>
      <c r="G17" s="255">
        <v>107.4</v>
      </c>
      <c r="H17" s="255">
        <v>95.9</v>
      </c>
      <c r="I17" s="255">
        <v>104.4</v>
      </c>
      <c r="J17" s="255">
        <v>99</v>
      </c>
      <c r="K17" s="255">
        <v>96.3</v>
      </c>
      <c r="L17" s="255">
        <v>105</v>
      </c>
      <c r="M17" s="255">
        <v>107.7</v>
      </c>
      <c r="N17" s="255">
        <v>88</v>
      </c>
      <c r="O17" s="255">
        <v>95.1</v>
      </c>
      <c r="P17" s="255">
        <v>88.6</v>
      </c>
      <c r="Q17" s="255">
        <v>98.3</v>
      </c>
      <c r="R17" s="255">
        <v>109.9</v>
      </c>
      <c r="S17" s="255">
        <v>113.5</v>
      </c>
    </row>
    <row r="18" spans="1:19" ht="13.5" customHeight="1">
      <c r="A18" s="609"/>
      <c r="B18" s="609" t="s">
        <v>594</v>
      </c>
      <c r="C18" s="610"/>
      <c r="D18" s="672">
        <v>93.7</v>
      </c>
      <c r="E18" s="255">
        <v>95.7</v>
      </c>
      <c r="F18" s="255">
        <v>91.8</v>
      </c>
      <c r="G18" s="255">
        <v>98</v>
      </c>
      <c r="H18" s="255">
        <v>97.2</v>
      </c>
      <c r="I18" s="255">
        <v>99.3</v>
      </c>
      <c r="J18" s="255">
        <v>96.1</v>
      </c>
      <c r="K18" s="255">
        <v>96.1</v>
      </c>
      <c r="L18" s="255">
        <v>99</v>
      </c>
      <c r="M18" s="255">
        <v>100.9</v>
      </c>
      <c r="N18" s="255">
        <v>91.4</v>
      </c>
      <c r="O18" s="255">
        <v>101.2</v>
      </c>
      <c r="P18" s="255">
        <v>68.8</v>
      </c>
      <c r="Q18" s="255">
        <v>93.8</v>
      </c>
      <c r="R18" s="255">
        <v>106.9</v>
      </c>
      <c r="S18" s="255">
        <v>105.1</v>
      </c>
    </row>
    <row r="19" spans="1:19" ht="13.5" customHeight="1">
      <c r="A19" s="609" t="s">
        <v>549</v>
      </c>
      <c r="B19" s="609" t="s">
        <v>595</v>
      </c>
      <c r="C19" s="610"/>
      <c r="D19" s="672">
        <v>96.9</v>
      </c>
      <c r="E19" s="255">
        <v>100</v>
      </c>
      <c r="F19" s="255">
        <v>99</v>
      </c>
      <c r="G19" s="255">
        <v>97.9</v>
      </c>
      <c r="H19" s="255">
        <v>91</v>
      </c>
      <c r="I19" s="255">
        <v>103.6</v>
      </c>
      <c r="J19" s="255">
        <v>94.5</v>
      </c>
      <c r="K19" s="255">
        <v>92.5</v>
      </c>
      <c r="L19" s="255">
        <v>103.8</v>
      </c>
      <c r="M19" s="255">
        <v>101.1</v>
      </c>
      <c r="N19" s="255">
        <v>87.3</v>
      </c>
      <c r="O19" s="255">
        <v>97.5</v>
      </c>
      <c r="P19" s="255">
        <v>97.7</v>
      </c>
      <c r="Q19" s="255">
        <v>92.9</v>
      </c>
      <c r="R19" s="255">
        <v>99.9</v>
      </c>
      <c r="S19" s="255">
        <v>106.8</v>
      </c>
    </row>
    <row r="20" spans="1:19" ht="13.5" customHeight="1">
      <c r="A20" s="609" t="s">
        <v>549</v>
      </c>
      <c r="B20" s="609" t="s">
        <v>562</v>
      </c>
      <c r="C20" s="610"/>
      <c r="D20" s="672">
        <v>98.4</v>
      </c>
      <c r="E20" s="255">
        <v>102.1</v>
      </c>
      <c r="F20" s="255">
        <v>102.2</v>
      </c>
      <c r="G20" s="255">
        <v>104.2</v>
      </c>
      <c r="H20" s="255">
        <v>97.8</v>
      </c>
      <c r="I20" s="255">
        <v>102.7</v>
      </c>
      <c r="J20" s="255">
        <v>95.3</v>
      </c>
      <c r="K20" s="255">
        <v>98.8</v>
      </c>
      <c r="L20" s="255">
        <v>98.9</v>
      </c>
      <c r="M20" s="255">
        <v>104.2</v>
      </c>
      <c r="N20" s="255">
        <v>86.9</v>
      </c>
      <c r="O20" s="255">
        <v>95.3</v>
      </c>
      <c r="P20" s="255">
        <v>88.5</v>
      </c>
      <c r="Q20" s="255">
        <v>95</v>
      </c>
      <c r="R20" s="255">
        <v>104.5</v>
      </c>
      <c r="S20" s="255">
        <v>109.4</v>
      </c>
    </row>
    <row r="21" spans="1:19" ht="13.5" customHeight="1">
      <c r="A21" s="609" t="s">
        <v>549</v>
      </c>
      <c r="B21" s="609" t="s">
        <v>596</v>
      </c>
      <c r="C21" s="610"/>
      <c r="D21" s="672">
        <v>98.3</v>
      </c>
      <c r="E21" s="255">
        <v>103</v>
      </c>
      <c r="F21" s="255">
        <v>104.1</v>
      </c>
      <c r="G21" s="255">
        <v>97.2</v>
      </c>
      <c r="H21" s="255">
        <v>92.7</v>
      </c>
      <c r="I21" s="255">
        <v>105</v>
      </c>
      <c r="J21" s="255">
        <v>96.8</v>
      </c>
      <c r="K21" s="255">
        <v>94.4</v>
      </c>
      <c r="L21" s="255">
        <v>105.8</v>
      </c>
      <c r="M21" s="255">
        <v>107.8</v>
      </c>
      <c r="N21" s="255">
        <v>87.2</v>
      </c>
      <c r="O21" s="255">
        <v>97.5</v>
      </c>
      <c r="P21" s="255">
        <v>79.1</v>
      </c>
      <c r="Q21" s="255">
        <v>92</v>
      </c>
      <c r="R21" s="255">
        <v>99.4</v>
      </c>
      <c r="S21" s="255">
        <v>106.2</v>
      </c>
    </row>
    <row r="22" spans="1:19" ht="13.5" customHeight="1">
      <c r="A22" s="609" t="s">
        <v>549</v>
      </c>
      <c r="B22" s="609" t="s">
        <v>633</v>
      </c>
      <c r="C22" s="610"/>
      <c r="D22" s="672">
        <v>96.2</v>
      </c>
      <c r="E22" s="255">
        <v>99.6</v>
      </c>
      <c r="F22" s="255">
        <v>99.6</v>
      </c>
      <c r="G22" s="255">
        <v>94.9</v>
      </c>
      <c r="H22" s="255">
        <v>87.9</v>
      </c>
      <c r="I22" s="255">
        <v>104.8</v>
      </c>
      <c r="J22" s="255">
        <v>95.1</v>
      </c>
      <c r="K22" s="255">
        <v>93.4</v>
      </c>
      <c r="L22" s="255">
        <v>105.8</v>
      </c>
      <c r="M22" s="255">
        <v>102.2</v>
      </c>
      <c r="N22" s="255">
        <v>88.1</v>
      </c>
      <c r="O22" s="255">
        <v>92.9</v>
      </c>
      <c r="P22" s="255">
        <v>78.7</v>
      </c>
      <c r="Q22" s="255">
        <v>92.3</v>
      </c>
      <c r="R22" s="255">
        <v>100.2</v>
      </c>
      <c r="S22" s="255">
        <v>106.1</v>
      </c>
    </row>
    <row r="23" spans="1:19" ht="13.5" customHeight="1">
      <c r="A23" s="609" t="s">
        <v>83</v>
      </c>
      <c r="B23" s="609" t="s">
        <v>600</v>
      </c>
      <c r="C23" s="610" t="s">
        <v>84</v>
      </c>
      <c r="D23" s="672">
        <v>91.9</v>
      </c>
      <c r="E23" s="255">
        <v>84.6</v>
      </c>
      <c r="F23" s="255">
        <v>90.4</v>
      </c>
      <c r="G23" s="255">
        <v>94.1</v>
      </c>
      <c r="H23" s="255">
        <v>87.9</v>
      </c>
      <c r="I23" s="255">
        <v>97.7</v>
      </c>
      <c r="J23" s="255">
        <v>95.3</v>
      </c>
      <c r="K23" s="255">
        <v>94.5</v>
      </c>
      <c r="L23" s="255">
        <v>94.1</v>
      </c>
      <c r="M23" s="255">
        <v>93.2</v>
      </c>
      <c r="N23" s="255">
        <v>96.5</v>
      </c>
      <c r="O23" s="255">
        <v>95.5</v>
      </c>
      <c r="P23" s="255">
        <v>85.2</v>
      </c>
      <c r="Q23" s="255">
        <v>89.5</v>
      </c>
      <c r="R23" s="255">
        <v>92.9</v>
      </c>
      <c r="S23" s="255">
        <v>99.8</v>
      </c>
    </row>
    <row r="24" spans="1:46" ht="13.5" customHeight="1">
      <c r="A24" s="609"/>
      <c r="B24" s="609" t="s">
        <v>588</v>
      </c>
      <c r="C24" s="610"/>
      <c r="D24" s="672">
        <v>98.4</v>
      </c>
      <c r="E24" s="255">
        <v>100.4</v>
      </c>
      <c r="F24" s="255">
        <v>102</v>
      </c>
      <c r="G24" s="255">
        <v>93.7</v>
      </c>
      <c r="H24" s="255">
        <v>91.4</v>
      </c>
      <c r="I24" s="255">
        <v>102.1</v>
      </c>
      <c r="J24" s="255">
        <v>98.1</v>
      </c>
      <c r="K24" s="255">
        <v>93.6</v>
      </c>
      <c r="L24" s="255">
        <v>103.9</v>
      </c>
      <c r="M24" s="255">
        <v>105.1</v>
      </c>
      <c r="N24" s="255">
        <v>93.4</v>
      </c>
      <c r="O24" s="255">
        <v>97.5</v>
      </c>
      <c r="P24" s="255">
        <v>89</v>
      </c>
      <c r="Q24" s="255">
        <v>93.4</v>
      </c>
      <c r="R24" s="255">
        <v>89.2</v>
      </c>
      <c r="S24" s="255">
        <v>106</v>
      </c>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row>
    <row r="25" spans="1:46" ht="13.5" customHeight="1">
      <c r="A25" s="609"/>
      <c r="B25" s="609" t="s">
        <v>589</v>
      </c>
      <c r="C25" s="610"/>
      <c r="D25" s="672">
        <v>99.3</v>
      </c>
      <c r="E25" s="255">
        <v>96</v>
      </c>
      <c r="F25" s="255">
        <v>101</v>
      </c>
      <c r="G25" s="255">
        <v>108.2</v>
      </c>
      <c r="H25" s="255">
        <v>92.6</v>
      </c>
      <c r="I25" s="255">
        <v>97.8</v>
      </c>
      <c r="J25" s="255">
        <v>96.6</v>
      </c>
      <c r="K25" s="255">
        <v>102.6</v>
      </c>
      <c r="L25" s="255">
        <v>100.5</v>
      </c>
      <c r="M25" s="255">
        <v>104.8</v>
      </c>
      <c r="N25" s="255">
        <v>94.1</v>
      </c>
      <c r="O25" s="255">
        <v>93.7</v>
      </c>
      <c r="P25" s="255">
        <v>99.7</v>
      </c>
      <c r="Q25" s="255">
        <v>100.1</v>
      </c>
      <c r="R25" s="255">
        <v>107.8</v>
      </c>
      <c r="S25" s="255">
        <v>108.7</v>
      </c>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row>
    <row r="26" spans="1:46" ht="13.5" customHeight="1">
      <c r="A26" s="271"/>
      <c r="B26" s="621" t="s">
        <v>723</v>
      </c>
      <c r="C26" s="272"/>
      <c r="D26" s="273">
        <v>104.2</v>
      </c>
      <c r="E26" s="274">
        <v>101.7</v>
      </c>
      <c r="F26" s="274">
        <v>105.5</v>
      </c>
      <c r="G26" s="274">
        <v>107</v>
      </c>
      <c r="H26" s="274">
        <v>100</v>
      </c>
      <c r="I26" s="274">
        <v>106.6</v>
      </c>
      <c r="J26" s="274">
        <v>103.6</v>
      </c>
      <c r="K26" s="274">
        <v>105.2</v>
      </c>
      <c r="L26" s="274">
        <v>107.4</v>
      </c>
      <c r="M26" s="274">
        <v>107.7</v>
      </c>
      <c r="N26" s="274">
        <v>97.6</v>
      </c>
      <c r="O26" s="274">
        <v>101.4</v>
      </c>
      <c r="P26" s="274">
        <v>100.6</v>
      </c>
      <c r="Q26" s="274">
        <v>104.3</v>
      </c>
      <c r="R26" s="274">
        <v>100.1</v>
      </c>
      <c r="S26" s="274">
        <v>115.4</v>
      </c>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row>
    <row r="27" spans="1:19" ht="17.25" customHeight="1">
      <c r="A27" s="258"/>
      <c r="B27" s="258"/>
      <c r="C27" s="258"/>
      <c r="D27" s="760" t="s">
        <v>32</v>
      </c>
      <c r="E27" s="760"/>
      <c r="F27" s="760"/>
      <c r="G27" s="760"/>
      <c r="H27" s="760"/>
      <c r="I27" s="760"/>
      <c r="J27" s="760"/>
      <c r="K27" s="760"/>
      <c r="L27" s="760"/>
      <c r="M27" s="760"/>
      <c r="N27" s="760"/>
      <c r="O27" s="760"/>
      <c r="P27" s="760"/>
      <c r="Q27" s="760"/>
      <c r="R27" s="760"/>
      <c r="S27" s="760"/>
    </row>
    <row r="28" spans="1:19" ht="13.5" customHeight="1">
      <c r="A28" s="604" t="s">
        <v>584</v>
      </c>
      <c r="B28" s="604" t="s">
        <v>638</v>
      </c>
      <c r="C28" s="605" t="s">
        <v>585</v>
      </c>
      <c r="D28" s="606">
        <v>-4.2</v>
      </c>
      <c r="E28" s="607">
        <v>-0.8</v>
      </c>
      <c r="F28" s="607">
        <v>-6.1</v>
      </c>
      <c r="G28" s="607">
        <v>-1.8</v>
      </c>
      <c r="H28" s="607">
        <v>0.1</v>
      </c>
      <c r="I28" s="607">
        <v>2</v>
      </c>
      <c r="J28" s="607">
        <v>-7.4</v>
      </c>
      <c r="K28" s="607">
        <v>-1.7</v>
      </c>
      <c r="L28" s="608" t="s">
        <v>641</v>
      </c>
      <c r="M28" s="608" t="s">
        <v>641</v>
      </c>
      <c r="N28" s="608" t="s">
        <v>641</v>
      </c>
      <c r="O28" s="608" t="s">
        <v>641</v>
      </c>
      <c r="P28" s="607">
        <v>-2.8</v>
      </c>
      <c r="Q28" s="607">
        <v>3.6</v>
      </c>
      <c r="R28" s="607">
        <v>3.6</v>
      </c>
      <c r="S28" s="608" t="s">
        <v>641</v>
      </c>
    </row>
    <row r="29" spans="1:19" ht="13.5" customHeight="1">
      <c r="A29" s="609"/>
      <c r="B29" s="609" t="s">
        <v>639</v>
      </c>
      <c r="C29" s="610"/>
      <c r="D29" s="611">
        <v>2.3</v>
      </c>
      <c r="E29" s="254">
        <v>1.7</v>
      </c>
      <c r="F29" s="254">
        <v>4.9</v>
      </c>
      <c r="G29" s="254">
        <v>2.3</v>
      </c>
      <c r="H29" s="254">
        <v>8.4</v>
      </c>
      <c r="I29" s="254">
        <v>-1.3</v>
      </c>
      <c r="J29" s="254">
        <v>6</v>
      </c>
      <c r="K29" s="254">
        <v>-0.8</v>
      </c>
      <c r="L29" s="612" t="s">
        <v>641</v>
      </c>
      <c r="M29" s="612" t="s">
        <v>641</v>
      </c>
      <c r="N29" s="612" t="s">
        <v>641</v>
      </c>
      <c r="O29" s="612" t="s">
        <v>641</v>
      </c>
      <c r="P29" s="254">
        <v>-2.6</v>
      </c>
      <c r="Q29" s="254">
        <v>1.3</v>
      </c>
      <c r="R29" s="254">
        <v>0.8</v>
      </c>
      <c r="S29" s="612" t="s">
        <v>641</v>
      </c>
    </row>
    <row r="30" spans="1:19" ht="13.5" customHeight="1">
      <c r="A30" s="609"/>
      <c r="B30" s="609" t="s">
        <v>640</v>
      </c>
      <c r="C30" s="610"/>
      <c r="D30" s="611">
        <v>-1.6</v>
      </c>
      <c r="E30" s="254">
        <v>-1</v>
      </c>
      <c r="F30" s="254">
        <v>-1.6</v>
      </c>
      <c r="G30" s="254">
        <v>1.4</v>
      </c>
      <c r="H30" s="254">
        <v>0.3</v>
      </c>
      <c r="I30" s="254">
        <v>1.4</v>
      </c>
      <c r="J30" s="254">
        <v>-1.3</v>
      </c>
      <c r="K30" s="254">
        <v>3.9</v>
      </c>
      <c r="L30" s="612">
        <v>2.9</v>
      </c>
      <c r="M30" s="612">
        <v>0.9</v>
      </c>
      <c r="N30" s="612">
        <v>-12.1</v>
      </c>
      <c r="O30" s="612">
        <v>1.6</v>
      </c>
      <c r="P30" s="254">
        <v>-11.5</v>
      </c>
      <c r="Q30" s="254">
        <v>-0.7</v>
      </c>
      <c r="R30" s="254">
        <v>-1.1</v>
      </c>
      <c r="S30" s="612">
        <v>5.9</v>
      </c>
    </row>
    <row r="31" spans="1:19" ht="13.5" customHeight="1">
      <c r="A31" s="609"/>
      <c r="B31" s="609" t="s">
        <v>75</v>
      </c>
      <c r="C31" s="610"/>
      <c r="D31" s="611">
        <v>0.8</v>
      </c>
      <c r="E31" s="254">
        <v>0.4</v>
      </c>
      <c r="F31" s="254">
        <v>1.8</v>
      </c>
      <c r="G31" s="254">
        <v>-0.8</v>
      </c>
      <c r="H31" s="254">
        <v>-1.6</v>
      </c>
      <c r="I31" s="254">
        <v>3.1</v>
      </c>
      <c r="J31" s="254">
        <v>-1.4</v>
      </c>
      <c r="K31" s="254">
        <v>2.8</v>
      </c>
      <c r="L31" s="612">
        <v>-2.9</v>
      </c>
      <c r="M31" s="612">
        <v>2.9</v>
      </c>
      <c r="N31" s="612">
        <v>3.5</v>
      </c>
      <c r="O31" s="612">
        <v>-2.9</v>
      </c>
      <c r="P31" s="254">
        <v>1.1</v>
      </c>
      <c r="Q31" s="254">
        <v>-0.3</v>
      </c>
      <c r="R31" s="254">
        <v>2.8</v>
      </c>
      <c r="S31" s="612">
        <v>2.8</v>
      </c>
    </row>
    <row r="32" spans="1:19" ht="13.5" customHeight="1">
      <c r="A32" s="609"/>
      <c r="B32" s="609" t="s">
        <v>82</v>
      </c>
      <c r="C32" s="610"/>
      <c r="D32" s="611">
        <v>-1.2</v>
      </c>
      <c r="E32" s="254">
        <v>0.1</v>
      </c>
      <c r="F32" s="254">
        <v>-0.8</v>
      </c>
      <c r="G32" s="254">
        <v>-1.1</v>
      </c>
      <c r="H32" s="254">
        <v>-4.2</v>
      </c>
      <c r="I32" s="254">
        <v>0.2</v>
      </c>
      <c r="J32" s="254">
        <v>0.1</v>
      </c>
      <c r="K32" s="254">
        <v>-4.3</v>
      </c>
      <c r="L32" s="612">
        <v>-1.3</v>
      </c>
      <c r="M32" s="612">
        <v>0.6</v>
      </c>
      <c r="N32" s="612">
        <v>-1.6</v>
      </c>
      <c r="O32" s="612">
        <v>-5.8</v>
      </c>
      <c r="P32" s="254">
        <v>3.9</v>
      </c>
      <c r="Q32" s="254">
        <v>-5.3</v>
      </c>
      <c r="R32" s="254">
        <v>-1.3</v>
      </c>
      <c r="S32" s="612">
        <v>-1.6</v>
      </c>
    </row>
    <row r="33" spans="1:19" ht="13.5" customHeight="1">
      <c r="A33" s="407"/>
      <c r="B33" s="271" t="s">
        <v>20</v>
      </c>
      <c r="C33" s="408"/>
      <c r="D33" s="275">
        <v>-1.4</v>
      </c>
      <c r="E33" s="276">
        <v>-0.8</v>
      </c>
      <c r="F33" s="276">
        <v>-0.4</v>
      </c>
      <c r="G33" s="276">
        <v>0.1</v>
      </c>
      <c r="H33" s="276">
        <v>-1.1</v>
      </c>
      <c r="I33" s="276">
        <v>-1.9</v>
      </c>
      <c r="J33" s="276">
        <v>-2.5</v>
      </c>
      <c r="K33" s="276">
        <v>-5.5</v>
      </c>
      <c r="L33" s="276">
        <v>2.7</v>
      </c>
      <c r="M33" s="276">
        <v>-1.4</v>
      </c>
      <c r="N33" s="276">
        <v>-2.6</v>
      </c>
      <c r="O33" s="276">
        <v>2.8</v>
      </c>
      <c r="P33" s="276">
        <v>-8.1</v>
      </c>
      <c r="Q33" s="276">
        <v>-0.4</v>
      </c>
      <c r="R33" s="276">
        <v>1.2</v>
      </c>
      <c r="S33" s="276">
        <v>0.4</v>
      </c>
    </row>
    <row r="34" spans="1:19" ht="13.5" customHeight="1">
      <c r="A34" s="609" t="s">
        <v>549</v>
      </c>
      <c r="B34" s="609" t="s">
        <v>590</v>
      </c>
      <c r="C34" s="610" t="s">
        <v>549</v>
      </c>
      <c r="D34" s="670">
        <v>-2.8</v>
      </c>
      <c r="E34" s="671">
        <v>-2.1</v>
      </c>
      <c r="F34" s="671">
        <v>-2.2</v>
      </c>
      <c r="G34" s="671">
        <v>1.6</v>
      </c>
      <c r="H34" s="671">
        <v>-1</v>
      </c>
      <c r="I34" s="671">
        <v>-3.6</v>
      </c>
      <c r="J34" s="671">
        <v>-3.7</v>
      </c>
      <c r="K34" s="671">
        <v>-5.5</v>
      </c>
      <c r="L34" s="671">
        <v>7.7</v>
      </c>
      <c r="M34" s="671">
        <v>-5.7</v>
      </c>
      <c r="N34" s="671">
        <v>-1.3</v>
      </c>
      <c r="O34" s="671">
        <v>4.3</v>
      </c>
      <c r="P34" s="671">
        <v>-14</v>
      </c>
      <c r="Q34" s="671">
        <v>-1.8</v>
      </c>
      <c r="R34" s="671">
        <v>-1.1</v>
      </c>
      <c r="S34" s="671">
        <v>1.5</v>
      </c>
    </row>
    <row r="35" spans="1:19" ht="13.5" customHeight="1">
      <c r="A35" s="609" t="s">
        <v>549</v>
      </c>
      <c r="B35" s="609" t="s">
        <v>591</v>
      </c>
      <c r="C35" s="610" t="s">
        <v>549</v>
      </c>
      <c r="D35" s="672">
        <v>-2.7</v>
      </c>
      <c r="E35" s="255">
        <v>1.9</v>
      </c>
      <c r="F35" s="255">
        <v>-1.1</v>
      </c>
      <c r="G35" s="255">
        <v>-0.6</v>
      </c>
      <c r="H35" s="255">
        <v>-0.8</v>
      </c>
      <c r="I35" s="255">
        <v>-4.1</v>
      </c>
      <c r="J35" s="255">
        <v>-4.5</v>
      </c>
      <c r="K35" s="255">
        <v>-8.3</v>
      </c>
      <c r="L35" s="255">
        <v>4.3</v>
      </c>
      <c r="M35" s="255">
        <v>3.9</v>
      </c>
      <c r="N35" s="255">
        <v>-4.2</v>
      </c>
      <c r="O35" s="255">
        <v>-1</v>
      </c>
      <c r="P35" s="255">
        <v>-14.8</v>
      </c>
      <c r="Q35" s="255">
        <v>-2.1</v>
      </c>
      <c r="R35" s="255">
        <v>0.6</v>
      </c>
      <c r="S35" s="255">
        <v>0.1</v>
      </c>
    </row>
    <row r="36" spans="1:19" ht="13.5" customHeight="1">
      <c r="A36" s="609" t="s">
        <v>549</v>
      </c>
      <c r="B36" s="609" t="s">
        <v>592</v>
      </c>
      <c r="C36" s="610" t="s">
        <v>549</v>
      </c>
      <c r="D36" s="672">
        <v>-1.8</v>
      </c>
      <c r="E36" s="255">
        <v>-1.9</v>
      </c>
      <c r="F36" s="255">
        <v>-1</v>
      </c>
      <c r="G36" s="255">
        <v>3.2</v>
      </c>
      <c r="H36" s="255">
        <v>-5.7</v>
      </c>
      <c r="I36" s="255">
        <v>-2.7</v>
      </c>
      <c r="J36" s="255">
        <v>-4.4</v>
      </c>
      <c r="K36" s="255">
        <v>-4.9</v>
      </c>
      <c r="L36" s="255">
        <v>7</v>
      </c>
      <c r="M36" s="255">
        <v>-1.5</v>
      </c>
      <c r="N36" s="255">
        <v>-1.8</v>
      </c>
      <c r="O36" s="255">
        <v>0.4</v>
      </c>
      <c r="P36" s="255">
        <v>-11.6</v>
      </c>
      <c r="Q36" s="255">
        <v>1.4</v>
      </c>
      <c r="R36" s="255">
        <v>4.5</v>
      </c>
      <c r="S36" s="255">
        <v>2.7</v>
      </c>
    </row>
    <row r="37" spans="1:19" ht="13.5" customHeight="1">
      <c r="A37" s="609" t="s">
        <v>549</v>
      </c>
      <c r="B37" s="609" t="s">
        <v>593</v>
      </c>
      <c r="C37" s="610" t="s">
        <v>549</v>
      </c>
      <c r="D37" s="672">
        <v>0.1</v>
      </c>
      <c r="E37" s="255">
        <v>0.6</v>
      </c>
      <c r="F37" s="255">
        <v>-0.3</v>
      </c>
      <c r="G37" s="255">
        <v>3</v>
      </c>
      <c r="H37" s="255">
        <v>-0.4</v>
      </c>
      <c r="I37" s="255">
        <v>-1.3</v>
      </c>
      <c r="J37" s="255">
        <v>2.3</v>
      </c>
      <c r="K37" s="255">
        <v>-9.7</v>
      </c>
      <c r="L37" s="255">
        <v>5.4</v>
      </c>
      <c r="M37" s="255">
        <v>-0.2</v>
      </c>
      <c r="N37" s="255">
        <v>-1.2</v>
      </c>
      <c r="O37" s="255">
        <v>6.3</v>
      </c>
      <c r="P37" s="255">
        <v>-3.1</v>
      </c>
      <c r="Q37" s="255">
        <v>1</v>
      </c>
      <c r="R37" s="255">
        <v>4.5</v>
      </c>
      <c r="S37" s="255">
        <v>2.1</v>
      </c>
    </row>
    <row r="38" spans="1:19" ht="13.5" customHeight="1">
      <c r="A38" s="609"/>
      <c r="B38" s="609" t="s">
        <v>594</v>
      </c>
      <c r="C38" s="610"/>
      <c r="D38" s="672">
        <v>-0.8</v>
      </c>
      <c r="E38" s="255">
        <v>4</v>
      </c>
      <c r="F38" s="255">
        <v>-1</v>
      </c>
      <c r="G38" s="255">
        <v>-7.1</v>
      </c>
      <c r="H38" s="255">
        <v>-0.4</v>
      </c>
      <c r="I38" s="255">
        <v>-3</v>
      </c>
      <c r="J38" s="255">
        <v>0.2</v>
      </c>
      <c r="K38" s="255">
        <v>-7.5</v>
      </c>
      <c r="L38" s="255">
        <v>-3.6</v>
      </c>
      <c r="M38" s="255">
        <v>0.1</v>
      </c>
      <c r="N38" s="255">
        <v>-0.4</v>
      </c>
      <c r="O38" s="255">
        <v>8.6</v>
      </c>
      <c r="P38" s="255">
        <v>-6</v>
      </c>
      <c r="Q38" s="255">
        <v>-1.5</v>
      </c>
      <c r="R38" s="255">
        <v>0.6</v>
      </c>
      <c r="S38" s="255">
        <v>-0.8</v>
      </c>
    </row>
    <row r="39" spans="1:19" ht="13.5" customHeight="1">
      <c r="A39" s="609" t="s">
        <v>549</v>
      </c>
      <c r="B39" s="609" t="s">
        <v>595</v>
      </c>
      <c r="C39" s="610" t="s">
        <v>549</v>
      </c>
      <c r="D39" s="672">
        <v>-0.4</v>
      </c>
      <c r="E39" s="255">
        <v>-0.9</v>
      </c>
      <c r="F39" s="255">
        <v>-0.3</v>
      </c>
      <c r="G39" s="255">
        <v>1.5</v>
      </c>
      <c r="H39" s="255">
        <v>-2.3</v>
      </c>
      <c r="I39" s="255">
        <v>-2.2</v>
      </c>
      <c r="J39" s="255">
        <v>-3.4</v>
      </c>
      <c r="K39" s="255">
        <v>-2.8</v>
      </c>
      <c r="L39" s="255">
        <v>0.2</v>
      </c>
      <c r="M39" s="255">
        <v>-6.6</v>
      </c>
      <c r="N39" s="255">
        <v>-0.3</v>
      </c>
      <c r="O39" s="255">
        <v>7.1</v>
      </c>
      <c r="P39" s="255">
        <v>11.4</v>
      </c>
      <c r="Q39" s="255">
        <v>0.4</v>
      </c>
      <c r="R39" s="255">
        <v>4</v>
      </c>
      <c r="S39" s="255">
        <v>2</v>
      </c>
    </row>
    <row r="40" spans="1:19" ht="13.5" customHeight="1">
      <c r="A40" s="609" t="s">
        <v>549</v>
      </c>
      <c r="B40" s="609" t="s">
        <v>562</v>
      </c>
      <c r="C40" s="610" t="s">
        <v>549</v>
      </c>
      <c r="D40" s="672">
        <v>0</v>
      </c>
      <c r="E40" s="255">
        <v>2.2</v>
      </c>
      <c r="F40" s="255">
        <v>0.8</v>
      </c>
      <c r="G40" s="255">
        <v>3.4</v>
      </c>
      <c r="H40" s="255">
        <v>3.1</v>
      </c>
      <c r="I40" s="255">
        <v>-3.3</v>
      </c>
      <c r="J40" s="255">
        <v>-0.5</v>
      </c>
      <c r="K40" s="255">
        <v>-4.1</v>
      </c>
      <c r="L40" s="255">
        <v>-0.7</v>
      </c>
      <c r="M40" s="255">
        <v>0.8</v>
      </c>
      <c r="N40" s="255">
        <v>-1.1</v>
      </c>
      <c r="O40" s="255">
        <v>5.8</v>
      </c>
      <c r="P40" s="255">
        <v>-7.9</v>
      </c>
      <c r="Q40" s="255">
        <v>1.9</v>
      </c>
      <c r="R40" s="255">
        <v>3</v>
      </c>
      <c r="S40" s="255">
        <v>1.2</v>
      </c>
    </row>
    <row r="41" spans="1:19" ht="13.5" customHeight="1">
      <c r="A41" s="609" t="s">
        <v>549</v>
      </c>
      <c r="B41" s="609" t="s">
        <v>596</v>
      </c>
      <c r="C41" s="610" t="s">
        <v>549</v>
      </c>
      <c r="D41" s="672">
        <v>-3.5</v>
      </c>
      <c r="E41" s="255">
        <v>-1.4</v>
      </c>
      <c r="F41" s="255">
        <v>-1.8</v>
      </c>
      <c r="G41" s="255">
        <v>-7.4</v>
      </c>
      <c r="H41" s="255">
        <v>-7.5</v>
      </c>
      <c r="I41" s="255">
        <v>-3</v>
      </c>
      <c r="J41" s="255">
        <v>-1.8</v>
      </c>
      <c r="K41" s="255">
        <v>-6.7</v>
      </c>
      <c r="L41" s="255">
        <v>-2.7</v>
      </c>
      <c r="M41" s="255">
        <v>-4.5</v>
      </c>
      <c r="N41" s="255">
        <v>-0.2</v>
      </c>
      <c r="O41" s="255">
        <v>6.8</v>
      </c>
      <c r="P41" s="255">
        <v>-26.6</v>
      </c>
      <c r="Q41" s="255">
        <v>-2.5</v>
      </c>
      <c r="R41" s="255">
        <v>-2.5</v>
      </c>
      <c r="S41" s="255">
        <v>-3.9</v>
      </c>
    </row>
    <row r="42" spans="1:19" ht="13.5" customHeight="1">
      <c r="A42" s="609" t="s">
        <v>549</v>
      </c>
      <c r="B42" s="609" t="s">
        <v>633</v>
      </c>
      <c r="C42" s="610" t="s">
        <v>549</v>
      </c>
      <c r="D42" s="672">
        <v>-1.7</v>
      </c>
      <c r="E42" s="255">
        <v>-4.2</v>
      </c>
      <c r="F42" s="255">
        <v>-1</v>
      </c>
      <c r="G42" s="255">
        <v>-0.2</v>
      </c>
      <c r="H42" s="255">
        <v>-3</v>
      </c>
      <c r="I42" s="255">
        <v>-1.1</v>
      </c>
      <c r="J42" s="255">
        <v>-3.2</v>
      </c>
      <c r="K42" s="255">
        <v>-5.8</v>
      </c>
      <c r="L42" s="255">
        <v>0.8</v>
      </c>
      <c r="M42" s="255">
        <v>-6.6</v>
      </c>
      <c r="N42" s="255">
        <v>-1.8</v>
      </c>
      <c r="O42" s="255">
        <v>3.9</v>
      </c>
      <c r="P42" s="255">
        <v>-5.4</v>
      </c>
      <c r="Q42" s="255">
        <v>2.8</v>
      </c>
      <c r="R42" s="255">
        <v>0</v>
      </c>
      <c r="S42" s="255">
        <v>-1.9</v>
      </c>
    </row>
    <row r="43" spans="1:19" ht="13.5" customHeight="1">
      <c r="A43" s="609" t="s">
        <v>83</v>
      </c>
      <c r="B43" s="609" t="s">
        <v>600</v>
      </c>
      <c r="C43" s="610" t="s">
        <v>84</v>
      </c>
      <c r="D43" s="672">
        <v>2.3</v>
      </c>
      <c r="E43" s="255">
        <v>-2.6</v>
      </c>
      <c r="F43" s="255">
        <v>-0.4</v>
      </c>
      <c r="G43" s="255">
        <v>1.1</v>
      </c>
      <c r="H43" s="255">
        <v>-7.4</v>
      </c>
      <c r="I43" s="255">
        <v>3.3</v>
      </c>
      <c r="J43" s="255">
        <v>6.2</v>
      </c>
      <c r="K43" s="255">
        <v>-2</v>
      </c>
      <c r="L43" s="255">
        <v>2.7</v>
      </c>
      <c r="M43" s="255">
        <v>-1.6</v>
      </c>
      <c r="N43" s="255">
        <v>13.3</v>
      </c>
      <c r="O43" s="255">
        <v>5.6</v>
      </c>
      <c r="P43" s="255">
        <v>10.1</v>
      </c>
      <c r="Q43" s="255">
        <v>2.2</v>
      </c>
      <c r="R43" s="255">
        <v>-3.1</v>
      </c>
      <c r="S43" s="255">
        <v>-0.1</v>
      </c>
    </row>
    <row r="44" spans="1:19" ht="13.5" customHeight="1">
      <c r="A44" s="609"/>
      <c r="B44" s="609" t="s">
        <v>588</v>
      </c>
      <c r="C44" s="610"/>
      <c r="D44" s="672">
        <v>2.6</v>
      </c>
      <c r="E44" s="255">
        <v>-0.7</v>
      </c>
      <c r="F44" s="255">
        <v>0.5</v>
      </c>
      <c r="G44" s="255">
        <v>-2</v>
      </c>
      <c r="H44" s="255">
        <v>1.9</v>
      </c>
      <c r="I44" s="255">
        <v>-3.3</v>
      </c>
      <c r="J44" s="255">
        <v>6.1</v>
      </c>
      <c r="K44" s="255">
        <v>-0.2</v>
      </c>
      <c r="L44" s="255">
        <v>1.5</v>
      </c>
      <c r="M44" s="255">
        <v>-2.1</v>
      </c>
      <c r="N44" s="255">
        <v>15.2</v>
      </c>
      <c r="O44" s="255">
        <v>10.7</v>
      </c>
      <c r="P44" s="255">
        <v>12.9</v>
      </c>
      <c r="Q44" s="255">
        <v>3.5</v>
      </c>
      <c r="R44" s="255">
        <v>-5.1</v>
      </c>
      <c r="S44" s="255">
        <v>-0.9</v>
      </c>
    </row>
    <row r="45" spans="1:19" ht="13.5" customHeight="1">
      <c r="A45" s="609"/>
      <c r="B45" s="609" t="s">
        <v>589</v>
      </c>
      <c r="C45" s="610"/>
      <c r="D45" s="672">
        <v>3.8</v>
      </c>
      <c r="E45" s="255">
        <v>-0.7</v>
      </c>
      <c r="F45" s="255">
        <v>2.6</v>
      </c>
      <c r="G45" s="255">
        <v>11.5</v>
      </c>
      <c r="H45" s="255">
        <v>-0.8</v>
      </c>
      <c r="I45" s="255">
        <v>-3.9</v>
      </c>
      <c r="J45" s="255">
        <v>5.3</v>
      </c>
      <c r="K45" s="255">
        <v>7.3</v>
      </c>
      <c r="L45" s="255">
        <v>4.1</v>
      </c>
      <c r="M45" s="255">
        <v>4.5</v>
      </c>
      <c r="N45" s="255">
        <v>7.7</v>
      </c>
      <c r="O45" s="255">
        <v>2.1</v>
      </c>
      <c r="P45" s="255">
        <v>0.7</v>
      </c>
      <c r="Q45" s="255">
        <v>10.7</v>
      </c>
      <c r="R45" s="255">
        <v>11.4</v>
      </c>
      <c r="S45" s="255">
        <v>1.2</v>
      </c>
    </row>
    <row r="46" spans="1:19" ht="13.5" customHeight="1">
      <c r="A46" s="271"/>
      <c r="B46" s="621" t="s">
        <v>723</v>
      </c>
      <c r="C46" s="272"/>
      <c r="D46" s="273">
        <v>5.5</v>
      </c>
      <c r="E46" s="274">
        <v>0.1</v>
      </c>
      <c r="F46" s="274">
        <v>4.8</v>
      </c>
      <c r="G46" s="274">
        <v>1.9</v>
      </c>
      <c r="H46" s="274">
        <v>4.7</v>
      </c>
      <c r="I46" s="274">
        <v>2</v>
      </c>
      <c r="J46" s="274">
        <v>6</v>
      </c>
      <c r="K46" s="274">
        <v>4.7</v>
      </c>
      <c r="L46" s="274">
        <v>3.7</v>
      </c>
      <c r="M46" s="274">
        <v>5.2</v>
      </c>
      <c r="N46" s="274">
        <v>10.5</v>
      </c>
      <c r="O46" s="274">
        <v>0.5</v>
      </c>
      <c r="P46" s="274">
        <v>19.1</v>
      </c>
      <c r="Q46" s="274">
        <v>7.7</v>
      </c>
      <c r="R46" s="274">
        <v>-3.1</v>
      </c>
      <c r="S46" s="274">
        <v>3.7</v>
      </c>
    </row>
    <row r="47" spans="1:35" ht="27" customHeight="1">
      <c r="A47" s="761" t="s">
        <v>413</v>
      </c>
      <c r="B47" s="761"/>
      <c r="C47" s="762"/>
      <c r="D47" s="277">
        <v>4.9</v>
      </c>
      <c r="E47" s="277">
        <v>5.9</v>
      </c>
      <c r="F47" s="277">
        <v>4.5</v>
      </c>
      <c r="G47" s="277">
        <v>-1.1</v>
      </c>
      <c r="H47" s="277">
        <v>8</v>
      </c>
      <c r="I47" s="277">
        <v>9</v>
      </c>
      <c r="J47" s="277">
        <v>7.2</v>
      </c>
      <c r="K47" s="277">
        <v>2.5</v>
      </c>
      <c r="L47" s="277">
        <v>6.9</v>
      </c>
      <c r="M47" s="277">
        <v>2.8</v>
      </c>
      <c r="N47" s="277">
        <v>3.7</v>
      </c>
      <c r="O47" s="277">
        <v>8.2</v>
      </c>
      <c r="P47" s="277">
        <v>0.9</v>
      </c>
      <c r="Q47" s="277">
        <v>4.2</v>
      </c>
      <c r="R47" s="277">
        <v>-7.1</v>
      </c>
      <c r="S47" s="277">
        <v>6.2</v>
      </c>
      <c r="T47" s="616"/>
      <c r="U47" s="616"/>
      <c r="V47" s="616"/>
      <c r="W47" s="616"/>
      <c r="X47" s="616"/>
      <c r="Y47" s="616"/>
      <c r="Z47" s="616"/>
      <c r="AA47" s="616"/>
      <c r="AB47" s="616"/>
      <c r="AC47" s="616"/>
      <c r="AD47" s="616"/>
      <c r="AE47" s="616"/>
      <c r="AF47" s="616"/>
      <c r="AG47" s="616"/>
      <c r="AH47" s="616"/>
      <c r="AI47" s="616"/>
    </row>
    <row r="48" spans="1:35" ht="27" customHeight="1">
      <c r="A48" s="616"/>
      <c r="B48" s="616"/>
      <c r="C48" s="616"/>
      <c r="D48" s="622"/>
      <c r="E48" s="622"/>
      <c r="F48" s="622"/>
      <c r="G48" s="622"/>
      <c r="H48" s="622"/>
      <c r="I48" s="622"/>
      <c r="J48" s="622"/>
      <c r="K48" s="622"/>
      <c r="L48" s="622"/>
      <c r="M48" s="622"/>
      <c r="N48" s="622"/>
      <c r="O48" s="622"/>
      <c r="P48" s="622"/>
      <c r="Q48" s="622"/>
      <c r="R48" s="622"/>
      <c r="S48" s="622"/>
      <c r="T48" s="616"/>
      <c r="U48" s="616"/>
      <c r="V48" s="616"/>
      <c r="W48" s="616"/>
      <c r="X48" s="616"/>
      <c r="Y48" s="616"/>
      <c r="Z48" s="616"/>
      <c r="AA48" s="616"/>
      <c r="AB48" s="616"/>
      <c r="AC48" s="616"/>
      <c r="AD48" s="616"/>
      <c r="AE48" s="616"/>
      <c r="AF48" s="616"/>
      <c r="AG48" s="616"/>
      <c r="AH48" s="616"/>
      <c r="AI48" s="616"/>
    </row>
    <row r="49" spans="1:19" ht="17.25">
      <c r="A49" s="252" t="s">
        <v>242</v>
      </c>
      <c r="B49" s="618"/>
      <c r="C49" s="618"/>
      <c r="D49" s="615"/>
      <c r="E49" s="615"/>
      <c r="F49" s="615"/>
      <c r="G49" s="615"/>
      <c r="H49" s="764"/>
      <c r="I49" s="764"/>
      <c r="J49" s="764"/>
      <c r="K49" s="764"/>
      <c r="L49" s="764"/>
      <c r="M49" s="764"/>
      <c r="N49" s="764"/>
      <c r="O49" s="764"/>
      <c r="P49" s="615"/>
      <c r="Q49" s="615"/>
      <c r="R49" s="615"/>
      <c r="S49" s="246" t="s">
        <v>587</v>
      </c>
    </row>
    <row r="50" spans="1:19" ht="13.5">
      <c r="A50" s="753" t="s">
        <v>550</v>
      </c>
      <c r="B50" s="753"/>
      <c r="C50" s="754"/>
      <c r="D50" s="237" t="s">
        <v>4</v>
      </c>
      <c r="E50" s="237" t="s">
        <v>5</v>
      </c>
      <c r="F50" s="237" t="s">
        <v>6</v>
      </c>
      <c r="G50" s="237" t="s">
        <v>7</v>
      </c>
      <c r="H50" s="237" t="s">
        <v>8</v>
      </c>
      <c r="I50" s="237" t="s">
        <v>9</v>
      </c>
      <c r="J50" s="237" t="s">
        <v>10</v>
      </c>
      <c r="K50" s="237" t="s">
        <v>11</v>
      </c>
      <c r="L50" s="237" t="s">
        <v>12</v>
      </c>
      <c r="M50" s="237" t="s">
        <v>13</v>
      </c>
      <c r="N50" s="237" t="s">
        <v>654</v>
      </c>
      <c r="O50" s="237" t="s">
        <v>15</v>
      </c>
      <c r="P50" s="237" t="s">
        <v>16</v>
      </c>
      <c r="Q50" s="237" t="s">
        <v>17</v>
      </c>
      <c r="R50" s="237" t="s">
        <v>18</v>
      </c>
      <c r="S50" s="237" t="s">
        <v>19</v>
      </c>
    </row>
    <row r="51" spans="1:19" ht="13.5">
      <c r="A51" s="755"/>
      <c r="B51" s="755"/>
      <c r="C51" s="756"/>
      <c r="D51" s="238" t="s">
        <v>563</v>
      </c>
      <c r="E51" s="238"/>
      <c r="F51" s="238"/>
      <c r="G51" s="238" t="s">
        <v>635</v>
      </c>
      <c r="H51" s="238" t="s">
        <v>564</v>
      </c>
      <c r="I51" s="238" t="s">
        <v>565</v>
      </c>
      <c r="J51" s="238" t="s">
        <v>566</v>
      </c>
      <c r="K51" s="238" t="s">
        <v>567</v>
      </c>
      <c r="L51" s="239" t="s">
        <v>568</v>
      </c>
      <c r="M51" s="240" t="s">
        <v>569</v>
      </c>
      <c r="N51" s="239" t="s">
        <v>652</v>
      </c>
      <c r="O51" s="239" t="s">
        <v>570</v>
      </c>
      <c r="P51" s="239" t="s">
        <v>571</v>
      </c>
      <c r="Q51" s="239" t="s">
        <v>572</v>
      </c>
      <c r="R51" s="239" t="s">
        <v>573</v>
      </c>
      <c r="S51" s="292" t="s">
        <v>164</v>
      </c>
    </row>
    <row r="52" spans="1:19" ht="18" customHeight="1">
      <c r="A52" s="757"/>
      <c r="B52" s="757"/>
      <c r="C52" s="758"/>
      <c r="D52" s="241" t="s">
        <v>574</v>
      </c>
      <c r="E52" s="241" t="s">
        <v>411</v>
      </c>
      <c r="F52" s="241" t="s">
        <v>412</v>
      </c>
      <c r="G52" s="241" t="s">
        <v>636</v>
      </c>
      <c r="H52" s="241" t="s">
        <v>575</v>
      </c>
      <c r="I52" s="241" t="s">
        <v>576</v>
      </c>
      <c r="J52" s="241" t="s">
        <v>577</v>
      </c>
      <c r="K52" s="241" t="s">
        <v>578</v>
      </c>
      <c r="L52" s="242" t="s">
        <v>579</v>
      </c>
      <c r="M52" s="243" t="s">
        <v>580</v>
      </c>
      <c r="N52" s="242" t="s">
        <v>653</v>
      </c>
      <c r="O52" s="242" t="s">
        <v>581</v>
      </c>
      <c r="P52" s="243" t="s">
        <v>582</v>
      </c>
      <c r="Q52" s="243" t="s">
        <v>583</v>
      </c>
      <c r="R52" s="242" t="s">
        <v>643</v>
      </c>
      <c r="S52" s="242" t="s">
        <v>165</v>
      </c>
    </row>
    <row r="53" spans="1:19" ht="15.75" customHeight="1">
      <c r="A53" s="258"/>
      <c r="B53" s="258"/>
      <c r="C53" s="258"/>
      <c r="D53" s="759" t="s">
        <v>634</v>
      </c>
      <c r="E53" s="759"/>
      <c r="F53" s="759"/>
      <c r="G53" s="759"/>
      <c r="H53" s="759"/>
      <c r="I53" s="759"/>
      <c r="J53" s="759"/>
      <c r="K53" s="759"/>
      <c r="L53" s="759"/>
      <c r="M53" s="759"/>
      <c r="N53" s="759"/>
      <c r="O53" s="759"/>
      <c r="P53" s="759"/>
      <c r="Q53" s="759"/>
      <c r="R53" s="759"/>
      <c r="S53" s="258"/>
    </row>
    <row r="54" spans="1:19" ht="13.5" customHeight="1">
      <c r="A54" s="604" t="s">
        <v>584</v>
      </c>
      <c r="B54" s="604" t="s">
        <v>638</v>
      </c>
      <c r="C54" s="605" t="s">
        <v>585</v>
      </c>
      <c r="D54" s="606">
        <v>98</v>
      </c>
      <c r="E54" s="607">
        <v>100.9</v>
      </c>
      <c r="F54" s="607">
        <v>95.6</v>
      </c>
      <c r="G54" s="607">
        <v>98.4</v>
      </c>
      <c r="H54" s="607">
        <v>90.7</v>
      </c>
      <c r="I54" s="607">
        <v>101.4</v>
      </c>
      <c r="J54" s="607">
        <v>96.9</v>
      </c>
      <c r="K54" s="607">
        <v>99</v>
      </c>
      <c r="L54" s="608" t="s">
        <v>641</v>
      </c>
      <c r="M54" s="608" t="s">
        <v>641</v>
      </c>
      <c r="N54" s="608" t="s">
        <v>641</v>
      </c>
      <c r="O54" s="608" t="s">
        <v>641</v>
      </c>
      <c r="P54" s="607">
        <v>105.1</v>
      </c>
      <c r="Q54" s="607">
        <v>98.1</v>
      </c>
      <c r="R54" s="607">
        <v>99</v>
      </c>
      <c r="S54" s="608" t="s">
        <v>641</v>
      </c>
    </row>
    <row r="55" spans="1:19" ht="13.5" customHeight="1">
      <c r="A55" s="609"/>
      <c r="B55" s="609" t="s">
        <v>639</v>
      </c>
      <c r="C55" s="610"/>
      <c r="D55" s="611">
        <v>100</v>
      </c>
      <c r="E55" s="254">
        <v>100</v>
      </c>
      <c r="F55" s="254">
        <v>100</v>
      </c>
      <c r="G55" s="254">
        <v>100</v>
      </c>
      <c r="H55" s="254">
        <v>100</v>
      </c>
      <c r="I55" s="254">
        <v>100</v>
      </c>
      <c r="J55" s="254">
        <v>100</v>
      </c>
      <c r="K55" s="254">
        <v>100</v>
      </c>
      <c r="L55" s="612">
        <v>100</v>
      </c>
      <c r="M55" s="612">
        <v>100</v>
      </c>
      <c r="N55" s="612">
        <v>100</v>
      </c>
      <c r="O55" s="612">
        <v>100</v>
      </c>
      <c r="P55" s="254">
        <v>100</v>
      </c>
      <c r="Q55" s="254">
        <v>100</v>
      </c>
      <c r="R55" s="254">
        <v>100</v>
      </c>
      <c r="S55" s="612">
        <v>100</v>
      </c>
    </row>
    <row r="56" spans="1:19" ht="13.5" customHeight="1">
      <c r="A56" s="609"/>
      <c r="B56" s="609" t="s">
        <v>640</v>
      </c>
      <c r="C56" s="610"/>
      <c r="D56" s="611">
        <v>98.3</v>
      </c>
      <c r="E56" s="254">
        <v>100.2</v>
      </c>
      <c r="F56" s="254">
        <v>97.4</v>
      </c>
      <c r="G56" s="254">
        <v>100.6</v>
      </c>
      <c r="H56" s="254">
        <v>101</v>
      </c>
      <c r="I56" s="254">
        <v>100.8</v>
      </c>
      <c r="J56" s="254">
        <v>102.2</v>
      </c>
      <c r="K56" s="254">
        <v>101</v>
      </c>
      <c r="L56" s="612">
        <v>99.5</v>
      </c>
      <c r="M56" s="612">
        <v>100.4</v>
      </c>
      <c r="N56" s="612">
        <v>88.9</v>
      </c>
      <c r="O56" s="612">
        <v>102.8</v>
      </c>
      <c r="P56" s="254">
        <v>95.7</v>
      </c>
      <c r="Q56" s="254">
        <v>97.9</v>
      </c>
      <c r="R56" s="254">
        <v>99.6</v>
      </c>
      <c r="S56" s="612">
        <v>99.3</v>
      </c>
    </row>
    <row r="57" spans="1:19" ht="13.5" customHeight="1">
      <c r="A57" s="609"/>
      <c r="B57" s="609" t="s">
        <v>75</v>
      </c>
      <c r="C57" s="610"/>
      <c r="D57" s="611">
        <v>98.9</v>
      </c>
      <c r="E57" s="254">
        <v>104.1</v>
      </c>
      <c r="F57" s="254">
        <v>99.7</v>
      </c>
      <c r="G57" s="254">
        <v>99.7</v>
      </c>
      <c r="H57" s="254">
        <v>97.9</v>
      </c>
      <c r="I57" s="254">
        <v>105.2</v>
      </c>
      <c r="J57" s="254">
        <v>100.8</v>
      </c>
      <c r="K57" s="254">
        <v>99.6</v>
      </c>
      <c r="L57" s="612">
        <v>92.6</v>
      </c>
      <c r="M57" s="612">
        <v>105.1</v>
      </c>
      <c r="N57" s="612">
        <v>91.2</v>
      </c>
      <c r="O57" s="612">
        <v>96.2</v>
      </c>
      <c r="P57" s="254">
        <v>92.5</v>
      </c>
      <c r="Q57" s="254">
        <v>94.9</v>
      </c>
      <c r="R57" s="254">
        <v>103.2</v>
      </c>
      <c r="S57" s="612">
        <v>102.3</v>
      </c>
    </row>
    <row r="58" spans="1:19" ht="13.5" customHeight="1">
      <c r="A58" s="609"/>
      <c r="B58" s="609" t="s">
        <v>82</v>
      </c>
      <c r="C58" s="610"/>
      <c r="D58" s="613">
        <v>97.9</v>
      </c>
      <c r="E58" s="614">
        <v>99.8</v>
      </c>
      <c r="F58" s="614">
        <v>98.6</v>
      </c>
      <c r="G58" s="614">
        <v>98.9</v>
      </c>
      <c r="H58" s="614">
        <v>93.3</v>
      </c>
      <c r="I58" s="614">
        <v>104.2</v>
      </c>
      <c r="J58" s="614">
        <v>101.3</v>
      </c>
      <c r="K58" s="614">
        <v>96.1</v>
      </c>
      <c r="L58" s="614">
        <v>96</v>
      </c>
      <c r="M58" s="614">
        <v>104.3</v>
      </c>
      <c r="N58" s="614">
        <v>90</v>
      </c>
      <c r="O58" s="614">
        <v>94.5</v>
      </c>
      <c r="P58" s="614">
        <v>97.5</v>
      </c>
      <c r="Q58" s="614">
        <v>91.7</v>
      </c>
      <c r="R58" s="614">
        <v>101.4</v>
      </c>
      <c r="S58" s="614">
        <v>104</v>
      </c>
    </row>
    <row r="59" spans="1:19" ht="13.5" customHeight="1">
      <c r="A59" s="407"/>
      <c r="B59" s="271" t="s">
        <v>20</v>
      </c>
      <c r="C59" s="408"/>
      <c r="D59" s="275">
        <v>97.4</v>
      </c>
      <c r="E59" s="276">
        <v>97.4</v>
      </c>
      <c r="F59" s="276">
        <v>98.2</v>
      </c>
      <c r="G59" s="276">
        <v>99</v>
      </c>
      <c r="H59" s="276">
        <v>92.4</v>
      </c>
      <c r="I59" s="276">
        <v>104.7</v>
      </c>
      <c r="J59" s="276">
        <v>103</v>
      </c>
      <c r="K59" s="276">
        <v>91.3</v>
      </c>
      <c r="L59" s="276">
        <v>97.1</v>
      </c>
      <c r="M59" s="276">
        <v>103.6</v>
      </c>
      <c r="N59" s="276">
        <v>89.5</v>
      </c>
      <c r="O59" s="276">
        <v>86.1</v>
      </c>
      <c r="P59" s="276">
        <v>102.2</v>
      </c>
      <c r="Q59" s="276">
        <v>89</v>
      </c>
      <c r="R59" s="276">
        <v>101.5</v>
      </c>
      <c r="S59" s="276">
        <v>104.7</v>
      </c>
    </row>
    <row r="60" spans="1:19" ht="13.5" customHeight="1">
      <c r="A60" s="609" t="s">
        <v>549</v>
      </c>
      <c r="B60" s="609" t="s">
        <v>590</v>
      </c>
      <c r="C60" s="610" t="s">
        <v>549</v>
      </c>
      <c r="D60" s="670">
        <v>99.4</v>
      </c>
      <c r="E60" s="671">
        <v>101.7</v>
      </c>
      <c r="F60" s="671">
        <v>99.2</v>
      </c>
      <c r="G60" s="671">
        <v>103.6</v>
      </c>
      <c r="H60" s="671">
        <v>94.7</v>
      </c>
      <c r="I60" s="671">
        <v>106.6</v>
      </c>
      <c r="J60" s="671">
        <v>106.6</v>
      </c>
      <c r="K60" s="671">
        <v>94.7</v>
      </c>
      <c r="L60" s="671">
        <v>103.4</v>
      </c>
      <c r="M60" s="671">
        <v>101.4</v>
      </c>
      <c r="N60" s="671">
        <v>89.9</v>
      </c>
      <c r="O60" s="671">
        <v>90</v>
      </c>
      <c r="P60" s="671">
        <v>100.9</v>
      </c>
      <c r="Q60" s="671">
        <v>92</v>
      </c>
      <c r="R60" s="671">
        <v>108</v>
      </c>
      <c r="S60" s="671">
        <v>110.1</v>
      </c>
    </row>
    <row r="61" spans="1:19" ht="13.5" customHeight="1">
      <c r="A61" s="609" t="s">
        <v>549</v>
      </c>
      <c r="B61" s="609" t="s">
        <v>591</v>
      </c>
      <c r="C61" s="610" t="s">
        <v>549</v>
      </c>
      <c r="D61" s="672">
        <v>95.2</v>
      </c>
      <c r="E61" s="255">
        <v>91.5</v>
      </c>
      <c r="F61" s="255">
        <v>93.5</v>
      </c>
      <c r="G61" s="255">
        <v>96.2</v>
      </c>
      <c r="H61" s="255">
        <v>93.5</v>
      </c>
      <c r="I61" s="255">
        <v>102.8</v>
      </c>
      <c r="J61" s="255">
        <v>102.9</v>
      </c>
      <c r="K61" s="255">
        <v>93.9</v>
      </c>
      <c r="L61" s="255">
        <v>96.9</v>
      </c>
      <c r="M61" s="255">
        <v>98.9</v>
      </c>
      <c r="N61" s="255">
        <v>92</v>
      </c>
      <c r="O61" s="255">
        <v>85.8</v>
      </c>
      <c r="P61" s="255">
        <v>97.9</v>
      </c>
      <c r="Q61" s="255">
        <v>91.1</v>
      </c>
      <c r="R61" s="255">
        <v>99.1</v>
      </c>
      <c r="S61" s="255">
        <v>102.9</v>
      </c>
    </row>
    <row r="62" spans="1:19" ht="13.5" customHeight="1">
      <c r="A62" s="609" t="s">
        <v>549</v>
      </c>
      <c r="B62" s="609" t="s">
        <v>592</v>
      </c>
      <c r="C62" s="610" t="s">
        <v>549</v>
      </c>
      <c r="D62" s="672">
        <v>101</v>
      </c>
      <c r="E62" s="255">
        <v>102.7</v>
      </c>
      <c r="F62" s="255">
        <v>100.6</v>
      </c>
      <c r="G62" s="255">
        <v>106</v>
      </c>
      <c r="H62" s="255">
        <v>93.3</v>
      </c>
      <c r="I62" s="255">
        <v>107.5</v>
      </c>
      <c r="J62" s="255">
        <v>106</v>
      </c>
      <c r="K62" s="255">
        <v>93.3</v>
      </c>
      <c r="L62" s="255">
        <v>101.4</v>
      </c>
      <c r="M62" s="255">
        <v>109.5</v>
      </c>
      <c r="N62" s="255">
        <v>88.4</v>
      </c>
      <c r="O62" s="255">
        <v>85.8</v>
      </c>
      <c r="P62" s="255">
        <v>126.9</v>
      </c>
      <c r="Q62" s="255">
        <v>91.9</v>
      </c>
      <c r="R62" s="255">
        <v>103.9</v>
      </c>
      <c r="S62" s="255">
        <v>109.3</v>
      </c>
    </row>
    <row r="63" spans="1:19" ht="13.5" customHeight="1">
      <c r="A63" s="609" t="s">
        <v>549</v>
      </c>
      <c r="B63" s="609" t="s">
        <v>593</v>
      </c>
      <c r="C63" s="610" t="s">
        <v>549</v>
      </c>
      <c r="D63" s="672">
        <v>101.6</v>
      </c>
      <c r="E63" s="255">
        <v>103.2</v>
      </c>
      <c r="F63" s="255">
        <v>103.4</v>
      </c>
      <c r="G63" s="255">
        <v>106.9</v>
      </c>
      <c r="H63" s="255">
        <v>94.2</v>
      </c>
      <c r="I63" s="255">
        <v>106.1</v>
      </c>
      <c r="J63" s="255">
        <v>108.7</v>
      </c>
      <c r="K63" s="255">
        <v>89.8</v>
      </c>
      <c r="L63" s="255">
        <v>101.3</v>
      </c>
      <c r="M63" s="255">
        <v>110.6</v>
      </c>
      <c r="N63" s="255">
        <v>89</v>
      </c>
      <c r="O63" s="255">
        <v>84.4</v>
      </c>
      <c r="P63" s="255">
        <v>100.7</v>
      </c>
      <c r="Q63" s="255">
        <v>93.8</v>
      </c>
      <c r="R63" s="255">
        <v>110.7</v>
      </c>
      <c r="S63" s="255">
        <v>110.9</v>
      </c>
    </row>
    <row r="64" spans="1:19" ht="13.5" customHeight="1">
      <c r="A64" s="609"/>
      <c r="B64" s="609" t="s">
        <v>594</v>
      </c>
      <c r="C64" s="610"/>
      <c r="D64" s="672">
        <v>93.5</v>
      </c>
      <c r="E64" s="255">
        <v>87.6</v>
      </c>
      <c r="F64" s="255">
        <v>91.1</v>
      </c>
      <c r="G64" s="255">
        <v>99.4</v>
      </c>
      <c r="H64" s="255">
        <v>94.2</v>
      </c>
      <c r="I64" s="255">
        <v>100.5</v>
      </c>
      <c r="J64" s="255">
        <v>104.5</v>
      </c>
      <c r="K64" s="255">
        <v>93.1</v>
      </c>
      <c r="L64" s="255">
        <v>85.5</v>
      </c>
      <c r="M64" s="255">
        <v>102.4</v>
      </c>
      <c r="N64" s="255">
        <v>91</v>
      </c>
      <c r="O64" s="255">
        <v>88.3</v>
      </c>
      <c r="P64" s="255">
        <v>83.5</v>
      </c>
      <c r="Q64" s="255">
        <v>91</v>
      </c>
      <c r="R64" s="255">
        <v>106</v>
      </c>
      <c r="S64" s="255">
        <v>101.9</v>
      </c>
    </row>
    <row r="65" spans="1:19" ht="13.5" customHeight="1">
      <c r="A65" s="609" t="s">
        <v>549</v>
      </c>
      <c r="B65" s="609" t="s">
        <v>595</v>
      </c>
      <c r="C65" s="610" t="s">
        <v>549</v>
      </c>
      <c r="D65" s="672">
        <v>97.6</v>
      </c>
      <c r="E65" s="255">
        <v>98</v>
      </c>
      <c r="F65" s="255">
        <v>97.6</v>
      </c>
      <c r="G65" s="255">
        <v>99.4</v>
      </c>
      <c r="H65" s="255">
        <v>89.7</v>
      </c>
      <c r="I65" s="255">
        <v>106.5</v>
      </c>
      <c r="J65" s="255">
        <v>101.3</v>
      </c>
      <c r="K65" s="255">
        <v>86.6</v>
      </c>
      <c r="L65" s="255">
        <v>101.1</v>
      </c>
      <c r="M65" s="255">
        <v>101.1</v>
      </c>
      <c r="N65" s="255">
        <v>89.1</v>
      </c>
      <c r="O65" s="255">
        <v>86.5</v>
      </c>
      <c r="P65" s="255">
        <v>121.9</v>
      </c>
      <c r="Q65" s="255">
        <v>87.4</v>
      </c>
      <c r="R65" s="255">
        <v>99.4</v>
      </c>
      <c r="S65" s="255">
        <v>104.4</v>
      </c>
    </row>
    <row r="66" spans="1:19" ht="13.5" customHeight="1">
      <c r="A66" s="609" t="s">
        <v>549</v>
      </c>
      <c r="B66" s="609" t="s">
        <v>562</v>
      </c>
      <c r="C66" s="610" t="s">
        <v>549</v>
      </c>
      <c r="D66" s="672">
        <v>99.7</v>
      </c>
      <c r="E66" s="255">
        <v>99.6</v>
      </c>
      <c r="F66" s="255">
        <v>102.6</v>
      </c>
      <c r="G66" s="255">
        <v>104.7</v>
      </c>
      <c r="H66" s="255">
        <v>100.1</v>
      </c>
      <c r="I66" s="255">
        <v>104.8</v>
      </c>
      <c r="J66" s="255">
        <v>101.8</v>
      </c>
      <c r="K66" s="255">
        <v>94.2</v>
      </c>
      <c r="L66" s="255">
        <v>92.6</v>
      </c>
      <c r="M66" s="255">
        <v>106.5</v>
      </c>
      <c r="N66" s="255">
        <v>89.7</v>
      </c>
      <c r="O66" s="255">
        <v>83.3</v>
      </c>
      <c r="P66" s="255">
        <v>102.1</v>
      </c>
      <c r="Q66" s="255">
        <v>90.3</v>
      </c>
      <c r="R66" s="255">
        <v>109</v>
      </c>
      <c r="S66" s="255">
        <v>107</v>
      </c>
    </row>
    <row r="67" spans="1:19" ht="13.5" customHeight="1">
      <c r="A67" s="609" t="s">
        <v>549</v>
      </c>
      <c r="B67" s="609" t="s">
        <v>596</v>
      </c>
      <c r="C67" s="610" t="s">
        <v>549</v>
      </c>
      <c r="D67" s="672">
        <v>98.5</v>
      </c>
      <c r="E67" s="255">
        <v>98.2</v>
      </c>
      <c r="F67" s="255">
        <v>102.8</v>
      </c>
      <c r="G67" s="255">
        <v>95.1</v>
      </c>
      <c r="H67" s="255">
        <v>90.9</v>
      </c>
      <c r="I67" s="255">
        <v>106.3</v>
      </c>
      <c r="J67" s="255">
        <v>105.2</v>
      </c>
      <c r="K67" s="255">
        <v>90.1</v>
      </c>
      <c r="L67" s="255">
        <v>99</v>
      </c>
      <c r="M67" s="255">
        <v>109.8</v>
      </c>
      <c r="N67" s="255">
        <v>89.6</v>
      </c>
      <c r="O67" s="255">
        <v>86.2</v>
      </c>
      <c r="P67" s="255">
        <v>91.3</v>
      </c>
      <c r="Q67" s="255">
        <v>85.7</v>
      </c>
      <c r="R67" s="255">
        <v>93.5</v>
      </c>
      <c r="S67" s="255">
        <v>102.3</v>
      </c>
    </row>
    <row r="68" spans="1:19" ht="13.5" customHeight="1">
      <c r="A68" s="609" t="s">
        <v>549</v>
      </c>
      <c r="B68" s="609" t="s">
        <v>633</v>
      </c>
      <c r="C68" s="610" t="s">
        <v>549</v>
      </c>
      <c r="D68" s="672">
        <v>96.8</v>
      </c>
      <c r="E68" s="255">
        <v>97.7</v>
      </c>
      <c r="F68" s="255">
        <v>98.6</v>
      </c>
      <c r="G68" s="255">
        <v>94.8</v>
      </c>
      <c r="H68" s="255">
        <v>83.6</v>
      </c>
      <c r="I68" s="255">
        <v>106.9</v>
      </c>
      <c r="J68" s="255">
        <v>102.9</v>
      </c>
      <c r="K68" s="255">
        <v>88</v>
      </c>
      <c r="L68" s="255">
        <v>100.1</v>
      </c>
      <c r="M68" s="255">
        <v>101.6</v>
      </c>
      <c r="N68" s="255">
        <v>92</v>
      </c>
      <c r="O68" s="255">
        <v>84.6</v>
      </c>
      <c r="P68" s="255">
        <v>93</v>
      </c>
      <c r="Q68" s="255">
        <v>87.4</v>
      </c>
      <c r="R68" s="255">
        <v>105.7</v>
      </c>
      <c r="S68" s="255">
        <v>103.4</v>
      </c>
    </row>
    <row r="69" spans="1:19" ht="13.5" customHeight="1">
      <c r="A69" s="609" t="s">
        <v>83</v>
      </c>
      <c r="B69" s="609" t="s">
        <v>600</v>
      </c>
      <c r="C69" s="610" t="s">
        <v>84</v>
      </c>
      <c r="D69" s="672">
        <v>91.6</v>
      </c>
      <c r="E69" s="255">
        <v>84.3</v>
      </c>
      <c r="F69" s="255">
        <v>90.9</v>
      </c>
      <c r="G69" s="255">
        <v>93</v>
      </c>
      <c r="H69" s="255">
        <v>86.7</v>
      </c>
      <c r="I69" s="255">
        <v>98.9</v>
      </c>
      <c r="J69" s="255">
        <v>100.7</v>
      </c>
      <c r="K69" s="255">
        <v>90.5</v>
      </c>
      <c r="L69" s="255">
        <v>94.6</v>
      </c>
      <c r="M69" s="255">
        <v>95.7</v>
      </c>
      <c r="N69" s="255">
        <v>89.4</v>
      </c>
      <c r="O69" s="255">
        <v>83.3</v>
      </c>
      <c r="P69" s="255">
        <v>91.5</v>
      </c>
      <c r="Q69" s="255">
        <v>85</v>
      </c>
      <c r="R69" s="255">
        <v>94.4</v>
      </c>
      <c r="S69" s="255">
        <v>99.3</v>
      </c>
    </row>
    <row r="70" spans="1:46" ht="13.5" customHeight="1">
      <c r="A70" s="609"/>
      <c r="B70" s="609" t="s">
        <v>588</v>
      </c>
      <c r="C70" s="610"/>
      <c r="D70" s="672">
        <v>97.3</v>
      </c>
      <c r="E70" s="255">
        <v>103.2</v>
      </c>
      <c r="F70" s="255">
        <v>100.7</v>
      </c>
      <c r="G70" s="255">
        <v>92.6</v>
      </c>
      <c r="H70" s="255">
        <v>90.6</v>
      </c>
      <c r="I70" s="255">
        <v>105.5</v>
      </c>
      <c r="J70" s="255">
        <v>102.1</v>
      </c>
      <c r="K70" s="255">
        <v>88.1</v>
      </c>
      <c r="L70" s="255">
        <v>96.6</v>
      </c>
      <c r="M70" s="255">
        <v>102</v>
      </c>
      <c r="N70" s="255">
        <v>87</v>
      </c>
      <c r="O70" s="255">
        <v>80.8</v>
      </c>
      <c r="P70" s="255">
        <v>94.3</v>
      </c>
      <c r="Q70" s="255">
        <v>87.6</v>
      </c>
      <c r="R70" s="255">
        <v>90.7</v>
      </c>
      <c r="S70" s="255">
        <v>101.8</v>
      </c>
      <c r="T70" s="615"/>
      <c r="U70" s="615"/>
      <c r="V70" s="615"/>
      <c r="W70" s="615"/>
      <c r="X70" s="615"/>
      <c r="Y70" s="615"/>
      <c r="Z70" s="615"/>
      <c r="AA70" s="615"/>
      <c r="AB70" s="615"/>
      <c r="AC70" s="615"/>
      <c r="AD70" s="615"/>
      <c r="AE70" s="615"/>
      <c r="AF70" s="615"/>
      <c r="AG70" s="615"/>
      <c r="AH70" s="615"/>
      <c r="AI70" s="615"/>
      <c r="AJ70" s="615"/>
      <c r="AK70" s="615"/>
      <c r="AL70" s="615"/>
      <c r="AM70" s="615"/>
      <c r="AN70" s="615"/>
      <c r="AO70" s="615"/>
      <c r="AP70" s="615"/>
      <c r="AQ70" s="615"/>
      <c r="AR70" s="615"/>
      <c r="AS70" s="615"/>
      <c r="AT70" s="615"/>
    </row>
    <row r="71" spans="1:46" ht="13.5" customHeight="1">
      <c r="A71" s="609"/>
      <c r="B71" s="609" t="s">
        <v>589</v>
      </c>
      <c r="C71" s="610"/>
      <c r="D71" s="672">
        <v>100</v>
      </c>
      <c r="E71" s="255">
        <v>93.9</v>
      </c>
      <c r="F71" s="255">
        <v>100.9</v>
      </c>
      <c r="G71" s="255">
        <v>106.9</v>
      </c>
      <c r="H71" s="255">
        <v>90.9</v>
      </c>
      <c r="I71" s="255">
        <v>100.4</v>
      </c>
      <c r="J71" s="255">
        <v>102.8</v>
      </c>
      <c r="K71" s="255">
        <v>99.8</v>
      </c>
      <c r="L71" s="255">
        <v>96.1</v>
      </c>
      <c r="M71" s="255">
        <v>103.7</v>
      </c>
      <c r="N71" s="255">
        <v>91</v>
      </c>
      <c r="O71" s="255">
        <v>80.7</v>
      </c>
      <c r="P71" s="255">
        <v>111.6</v>
      </c>
      <c r="Q71" s="255">
        <v>98</v>
      </c>
      <c r="R71" s="255">
        <v>97.9</v>
      </c>
      <c r="S71" s="255">
        <v>106.7</v>
      </c>
      <c r="T71" s="615"/>
      <c r="U71" s="615"/>
      <c r="V71" s="615"/>
      <c r="W71" s="615"/>
      <c r="X71" s="615"/>
      <c r="Y71" s="615"/>
      <c r="Z71" s="615"/>
      <c r="AA71" s="615"/>
      <c r="AB71" s="615"/>
      <c r="AC71" s="615"/>
      <c r="AD71" s="615"/>
      <c r="AE71" s="615"/>
      <c r="AF71" s="615"/>
      <c r="AG71" s="615"/>
      <c r="AH71" s="615"/>
      <c r="AI71" s="615"/>
      <c r="AJ71" s="615"/>
      <c r="AK71" s="615"/>
      <c r="AL71" s="615"/>
      <c r="AM71" s="615"/>
      <c r="AN71" s="615"/>
      <c r="AO71" s="615"/>
      <c r="AP71" s="615"/>
      <c r="AQ71" s="615"/>
      <c r="AR71" s="615"/>
      <c r="AS71" s="615"/>
      <c r="AT71" s="615"/>
    </row>
    <row r="72" spans="1:46" ht="13.5" customHeight="1">
      <c r="A72" s="271"/>
      <c r="B72" s="621" t="s">
        <v>723</v>
      </c>
      <c r="C72" s="272"/>
      <c r="D72" s="273">
        <v>104.6</v>
      </c>
      <c r="E72" s="274">
        <v>104.6</v>
      </c>
      <c r="F72" s="274">
        <v>105.2</v>
      </c>
      <c r="G72" s="274">
        <v>105.5</v>
      </c>
      <c r="H72" s="274">
        <v>99.5</v>
      </c>
      <c r="I72" s="274">
        <v>110.1</v>
      </c>
      <c r="J72" s="274">
        <v>108.9</v>
      </c>
      <c r="K72" s="274">
        <v>98</v>
      </c>
      <c r="L72" s="274">
        <v>105.5</v>
      </c>
      <c r="M72" s="274">
        <v>109.1</v>
      </c>
      <c r="N72" s="274">
        <v>94.5</v>
      </c>
      <c r="O72" s="274">
        <v>89.6</v>
      </c>
      <c r="P72" s="274">
        <v>110</v>
      </c>
      <c r="Q72" s="274">
        <v>100.5</v>
      </c>
      <c r="R72" s="274">
        <v>102.9</v>
      </c>
      <c r="S72" s="274">
        <v>112.7</v>
      </c>
      <c r="T72" s="615"/>
      <c r="U72" s="615"/>
      <c r="V72" s="615"/>
      <c r="W72" s="615"/>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row>
    <row r="73" spans="1:19" ht="17.25" customHeight="1">
      <c r="A73" s="258"/>
      <c r="B73" s="258"/>
      <c r="C73" s="258"/>
      <c r="D73" s="760" t="s">
        <v>32</v>
      </c>
      <c r="E73" s="760"/>
      <c r="F73" s="760"/>
      <c r="G73" s="760"/>
      <c r="H73" s="760"/>
      <c r="I73" s="760"/>
      <c r="J73" s="760"/>
      <c r="K73" s="760"/>
      <c r="L73" s="760"/>
      <c r="M73" s="760"/>
      <c r="N73" s="760"/>
      <c r="O73" s="760"/>
      <c r="P73" s="760"/>
      <c r="Q73" s="760"/>
      <c r="R73" s="760"/>
      <c r="S73" s="760"/>
    </row>
    <row r="74" spans="1:19" ht="13.5" customHeight="1">
      <c r="A74" s="604" t="s">
        <v>584</v>
      </c>
      <c r="B74" s="604" t="s">
        <v>638</v>
      </c>
      <c r="C74" s="605" t="s">
        <v>585</v>
      </c>
      <c r="D74" s="606">
        <v>-3.4</v>
      </c>
      <c r="E74" s="607">
        <v>0.5</v>
      </c>
      <c r="F74" s="607">
        <v>-4.8</v>
      </c>
      <c r="G74" s="607">
        <v>1.8</v>
      </c>
      <c r="H74" s="607">
        <v>-1.2</v>
      </c>
      <c r="I74" s="607">
        <v>3.8</v>
      </c>
      <c r="J74" s="607">
        <v>-8.2</v>
      </c>
      <c r="K74" s="607">
        <v>-1.5</v>
      </c>
      <c r="L74" s="608" t="s">
        <v>641</v>
      </c>
      <c r="M74" s="608" t="s">
        <v>641</v>
      </c>
      <c r="N74" s="608" t="s">
        <v>641</v>
      </c>
      <c r="O74" s="608" t="s">
        <v>641</v>
      </c>
      <c r="P74" s="607">
        <v>-3.3</v>
      </c>
      <c r="Q74" s="607">
        <v>5.3</v>
      </c>
      <c r="R74" s="607">
        <v>7</v>
      </c>
      <c r="S74" s="608" t="s">
        <v>641</v>
      </c>
    </row>
    <row r="75" spans="1:19" ht="13.5" customHeight="1">
      <c r="A75" s="609"/>
      <c r="B75" s="609" t="s">
        <v>639</v>
      </c>
      <c r="C75" s="610"/>
      <c r="D75" s="611">
        <v>2.2</v>
      </c>
      <c r="E75" s="254">
        <v>-0.9</v>
      </c>
      <c r="F75" s="254">
        <v>4.5</v>
      </c>
      <c r="G75" s="254">
        <v>1.7</v>
      </c>
      <c r="H75" s="254">
        <v>10.2</v>
      </c>
      <c r="I75" s="254">
        <v>-1.4</v>
      </c>
      <c r="J75" s="254">
        <v>3.3</v>
      </c>
      <c r="K75" s="254">
        <v>1</v>
      </c>
      <c r="L75" s="612" t="s">
        <v>641</v>
      </c>
      <c r="M75" s="612" t="s">
        <v>641</v>
      </c>
      <c r="N75" s="612" t="s">
        <v>641</v>
      </c>
      <c r="O75" s="612" t="s">
        <v>641</v>
      </c>
      <c r="P75" s="254">
        <v>-4.8</v>
      </c>
      <c r="Q75" s="254">
        <v>1.9</v>
      </c>
      <c r="R75" s="254">
        <v>1.1</v>
      </c>
      <c r="S75" s="612" t="s">
        <v>641</v>
      </c>
    </row>
    <row r="76" spans="1:19" ht="13.5" customHeight="1">
      <c r="A76" s="609"/>
      <c r="B76" s="609" t="s">
        <v>640</v>
      </c>
      <c r="C76" s="610"/>
      <c r="D76" s="611">
        <v>-1.8</v>
      </c>
      <c r="E76" s="254">
        <v>0.1</v>
      </c>
      <c r="F76" s="254">
        <v>-2.6</v>
      </c>
      <c r="G76" s="254">
        <v>0.5</v>
      </c>
      <c r="H76" s="254">
        <v>1</v>
      </c>
      <c r="I76" s="254">
        <v>0.8</v>
      </c>
      <c r="J76" s="254">
        <v>2.1</v>
      </c>
      <c r="K76" s="254">
        <v>1</v>
      </c>
      <c r="L76" s="612">
        <v>-0.6</v>
      </c>
      <c r="M76" s="612">
        <v>0.4</v>
      </c>
      <c r="N76" s="612">
        <v>-11.2</v>
      </c>
      <c r="O76" s="612">
        <v>2.8</v>
      </c>
      <c r="P76" s="254">
        <v>-4.3</v>
      </c>
      <c r="Q76" s="254">
        <v>-2.1</v>
      </c>
      <c r="R76" s="254">
        <v>-0.4</v>
      </c>
      <c r="S76" s="612">
        <v>-0.7</v>
      </c>
    </row>
    <row r="77" spans="1:19" ht="13.5" customHeight="1">
      <c r="A77" s="609"/>
      <c r="B77" s="609" t="s">
        <v>75</v>
      </c>
      <c r="C77" s="610"/>
      <c r="D77" s="611">
        <v>0.6</v>
      </c>
      <c r="E77" s="254">
        <v>3.9</v>
      </c>
      <c r="F77" s="254">
        <v>2.4</v>
      </c>
      <c r="G77" s="254">
        <v>-0.9</v>
      </c>
      <c r="H77" s="254">
        <v>-3.1</v>
      </c>
      <c r="I77" s="254">
        <v>4.4</v>
      </c>
      <c r="J77" s="254">
        <v>-1.4</v>
      </c>
      <c r="K77" s="254">
        <v>-1.4</v>
      </c>
      <c r="L77" s="612">
        <v>-6.9</v>
      </c>
      <c r="M77" s="612">
        <v>4.7</v>
      </c>
      <c r="N77" s="612">
        <v>2.6</v>
      </c>
      <c r="O77" s="612">
        <v>-6.4</v>
      </c>
      <c r="P77" s="254">
        <v>-3.3</v>
      </c>
      <c r="Q77" s="254">
        <v>-3.1</v>
      </c>
      <c r="R77" s="254">
        <v>3.6</v>
      </c>
      <c r="S77" s="612">
        <v>3</v>
      </c>
    </row>
    <row r="78" spans="1:19" ht="13.5" customHeight="1">
      <c r="A78" s="609"/>
      <c r="B78" s="609" t="s">
        <v>82</v>
      </c>
      <c r="C78" s="610"/>
      <c r="D78" s="611">
        <v>-1</v>
      </c>
      <c r="E78" s="254">
        <v>-4.1</v>
      </c>
      <c r="F78" s="254">
        <v>-1.1</v>
      </c>
      <c r="G78" s="254">
        <v>-0.8</v>
      </c>
      <c r="H78" s="254">
        <v>-4.7</v>
      </c>
      <c r="I78" s="254">
        <v>-1</v>
      </c>
      <c r="J78" s="254">
        <v>0.5</v>
      </c>
      <c r="K78" s="254">
        <v>-3.5</v>
      </c>
      <c r="L78" s="612">
        <v>3.7</v>
      </c>
      <c r="M78" s="612">
        <v>-0.8</v>
      </c>
      <c r="N78" s="612">
        <v>-1.3</v>
      </c>
      <c r="O78" s="612">
        <v>-1.8</v>
      </c>
      <c r="P78" s="254">
        <v>5.4</v>
      </c>
      <c r="Q78" s="254">
        <v>-3.4</v>
      </c>
      <c r="R78" s="254">
        <v>-1.7</v>
      </c>
      <c r="S78" s="612">
        <v>1.7</v>
      </c>
    </row>
    <row r="79" spans="1:19" ht="13.5" customHeight="1">
      <c r="A79" s="407"/>
      <c r="B79" s="271" t="s">
        <v>20</v>
      </c>
      <c r="C79" s="408"/>
      <c r="D79" s="275">
        <v>-0.5</v>
      </c>
      <c r="E79" s="276">
        <v>-2.4</v>
      </c>
      <c r="F79" s="276">
        <v>-0.4</v>
      </c>
      <c r="G79" s="276">
        <v>0.1</v>
      </c>
      <c r="H79" s="276">
        <v>-1</v>
      </c>
      <c r="I79" s="276">
        <v>0.5</v>
      </c>
      <c r="J79" s="276">
        <v>1.7</v>
      </c>
      <c r="K79" s="276">
        <v>-5</v>
      </c>
      <c r="L79" s="276">
        <v>1.1</v>
      </c>
      <c r="M79" s="276">
        <v>-0.7</v>
      </c>
      <c r="N79" s="276">
        <v>-0.6</v>
      </c>
      <c r="O79" s="276">
        <v>-8.9</v>
      </c>
      <c r="P79" s="276">
        <v>4.8</v>
      </c>
      <c r="Q79" s="276">
        <v>-2.9</v>
      </c>
      <c r="R79" s="276">
        <v>0.1</v>
      </c>
      <c r="S79" s="276">
        <v>0.7</v>
      </c>
    </row>
    <row r="80" spans="1:19" ht="13.5" customHeight="1">
      <c r="A80" s="609" t="s">
        <v>549</v>
      </c>
      <c r="B80" s="609" t="s">
        <v>590</v>
      </c>
      <c r="C80" s="610" t="s">
        <v>549</v>
      </c>
      <c r="D80" s="670">
        <v>-1.3</v>
      </c>
      <c r="E80" s="671">
        <v>-2.9</v>
      </c>
      <c r="F80" s="671">
        <v>-2.6</v>
      </c>
      <c r="G80" s="671">
        <v>0.4</v>
      </c>
      <c r="H80" s="671">
        <v>0.3</v>
      </c>
      <c r="I80" s="671">
        <v>-0.7</v>
      </c>
      <c r="J80" s="671">
        <v>4.2</v>
      </c>
      <c r="K80" s="671">
        <v>-2.8</v>
      </c>
      <c r="L80" s="671">
        <v>7.4</v>
      </c>
      <c r="M80" s="671">
        <v>-6</v>
      </c>
      <c r="N80" s="671">
        <v>0.3</v>
      </c>
      <c r="O80" s="671">
        <v>-5.4</v>
      </c>
      <c r="P80" s="671">
        <v>3.4</v>
      </c>
      <c r="Q80" s="671">
        <v>-4.5</v>
      </c>
      <c r="R80" s="671">
        <v>1.6</v>
      </c>
      <c r="S80" s="671">
        <v>4.3</v>
      </c>
    </row>
    <row r="81" spans="1:19" ht="13.5" customHeight="1">
      <c r="A81" s="609" t="s">
        <v>549</v>
      </c>
      <c r="B81" s="609" t="s">
        <v>591</v>
      </c>
      <c r="C81" s="610" t="s">
        <v>549</v>
      </c>
      <c r="D81" s="672">
        <v>-1.6</v>
      </c>
      <c r="E81" s="255">
        <v>0</v>
      </c>
      <c r="F81" s="255">
        <v>-2.1</v>
      </c>
      <c r="G81" s="255">
        <v>-3.6</v>
      </c>
      <c r="H81" s="255">
        <v>-0.6</v>
      </c>
      <c r="I81" s="255">
        <v>-1.6</v>
      </c>
      <c r="J81" s="255">
        <v>1.1</v>
      </c>
      <c r="K81" s="255">
        <v>-7.6</v>
      </c>
      <c r="L81" s="255">
        <v>7.1</v>
      </c>
      <c r="M81" s="255">
        <v>7.5</v>
      </c>
      <c r="N81" s="255">
        <v>0.3</v>
      </c>
      <c r="O81" s="255">
        <v>-10.3</v>
      </c>
      <c r="P81" s="255">
        <v>2.2</v>
      </c>
      <c r="Q81" s="255">
        <v>-3.1</v>
      </c>
      <c r="R81" s="255">
        <v>-3.4</v>
      </c>
      <c r="S81" s="255">
        <v>-0.4</v>
      </c>
    </row>
    <row r="82" spans="1:19" ht="13.5" customHeight="1">
      <c r="A82" s="609" t="s">
        <v>549</v>
      </c>
      <c r="B82" s="609" t="s">
        <v>592</v>
      </c>
      <c r="C82" s="610" t="s">
        <v>549</v>
      </c>
      <c r="D82" s="672">
        <v>-0.3</v>
      </c>
      <c r="E82" s="255">
        <v>-2.7</v>
      </c>
      <c r="F82" s="255">
        <v>-1.7</v>
      </c>
      <c r="G82" s="255">
        <v>4.4</v>
      </c>
      <c r="H82" s="255">
        <v>-4.4</v>
      </c>
      <c r="I82" s="255">
        <v>0.5</v>
      </c>
      <c r="J82" s="255">
        <v>3</v>
      </c>
      <c r="K82" s="255">
        <v>-3.5</v>
      </c>
      <c r="L82" s="255">
        <v>7.3</v>
      </c>
      <c r="M82" s="255">
        <v>0.7</v>
      </c>
      <c r="N82" s="255">
        <v>-1.8</v>
      </c>
      <c r="O82" s="255">
        <v>-11.4</v>
      </c>
      <c r="P82" s="255">
        <v>1.8</v>
      </c>
      <c r="Q82" s="255">
        <v>0.7</v>
      </c>
      <c r="R82" s="255">
        <v>2.3</v>
      </c>
      <c r="S82" s="255">
        <v>4.2</v>
      </c>
    </row>
    <row r="83" spans="1:19" ht="13.5" customHeight="1">
      <c r="A83" s="609" t="s">
        <v>549</v>
      </c>
      <c r="B83" s="609" t="s">
        <v>593</v>
      </c>
      <c r="C83" s="610" t="s">
        <v>549</v>
      </c>
      <c r="D83" s="672">
        <v>-0.1</v>
      </c>
      <c r="E83" s="255">
        <v>-1</v>
      </c>
      <c r="F83" s="255">
        <v>-0.4</v>
      </c>
      <c r="G83" s="255">
        <v>3.8</v>
      </c>
      <c r="H83" s="255">
        <v>-1.3</v>
      </c>
      <c r="I83" s="255">
        <v>-0.4</v>
      </c>
      <c r="J83" s="255">
        <v>4.6</v>
      </c>
      <c r="K83" s="255">
        <v>-11.7</v>
      </c>
      <c r="L83" s="255">
        <v>5.9</v>
      </c>
      <c r="M83" s="255">
        <v>1.6</v>
      </c>
      <c r="N83" s="255">
        <v>-3.7</v>
      </c>
      <c r="O83" s="255">
        <v>-11.3</v>
      </c>
      <c r="P83" s="255">
        <v>5.6</v>
      </c>
      <c r="Q83" s="255">
        <v>-1.6</v>
      </c>
      <c r="R83" s="255">
        <v>0.5</v>
      </c>
      <c r="S83" s="255">
        <v>0.9</v>
      </c>
    </row>
    <row r="84" spans="1:19" ht="13.5" customHeight="1">
      <c r="A84" s="609"/>
      <c r="B84" s="609" t="s">
        <v>594</v>
      </c>
      <c r="C84" s="610"/>
      <c r="D84" s="672">
        <v>-1.9</v>
      </c>
      <c r="E84" s="255">
        <v>-5.8</v>
      </c>
      <c r="F84" s="255">
        <v>-1.3</v>
      </c>
      <c r="G84" s="255">
        <v>-3.5</v>
      </c>
      <c r="H84" s="255">
        <v>-2.6</v>
      </c>
      <c r="I84" s="255">
        <v>-0.7</v>
      </c>
      <c r="J84" s="255">
        <v>2.2</v>
      </c>
      <c r="K84" s="255">
        <v>-8</v>
      </c>
      <c r="L84" s="255">
        <v>-14.8</v>
      </c>
      <c r="M84" s="255">
        <v>1.4</v>
      </c>
      <c r="N84" s="255">
        <v>-2.5</v>
      </c>
      <c r="O84" s="255">
        <v>-11.4</v>
      </c>
      <c r="P84" s="255">
        <v>-2.5</v>
      </c>
      <c r="Q84" s="255">
        <v>-3.3</v>
      </c>
      <c r="R84" s="255">
        <v>-1.5</v>
      </c>
      <c r="S84" s="255">
        <v>-1.1</v>
      </c>
    </row>
    <row r="85" spans="1:19" ht="13.5" customHeight="1">
      <c r="A85" s="609" t="s">
        <v>549</v>
      </c>
      <c r="B85" s="609" t="s">
        <v>595</v>
      </c>
      <c r="C85" s="610" t="s">
        <v>549</v>
      </c>
      <c r="D85" s="672">
        <v>0.6</v>
      </c>
      <c r="E85" s="255">
        <v>-1.1</v>
      </c>
      <c r="F85" s="255">
        <v>0.2</v>
      </c>
      <c r="G85" s="255">
        <v>3.8</v>
      </c>
      <c r="H85" s="255">
        <v>-2.4</v>
      </c>
      <c r="I85" s="255">
        <v>1.7</v>
      </c>
      <c r="J85" s="255">
        <v>-1.7</v>
      </c>
      <c r="K85" s="255">
        <v>-4.8</v>
      </c>
      <c r="L85" s="255">
        <v>0.7</v>
      </c>
      <c r="M85" s="255">
        <v>-4.4</v>
      </c>
      <c r="N85" s="255">
        <v>-0.6</v>
      </c>
      <c r="O85" s="255">
        <v>-10.5</v>
      </c>
      <c r="P85" s="255">
        <v>32.6</v>
      </c>
      <c r="Q85" s="255">
        <v>-3.4</v>
      </c>
      <c r="R85" s="255">
        <v>5</v>
      </c>
      <c r="S85" s="255">
        <v>3.7</v>
      </c>
    </row>
    <row r="86" spans="1:19" ht="13.5" customHeight="1">
      <c r="A86" s="609" t="s">
        <v>549</v>
      </c>
      <c r="B86" s="609" t="s">
        <v>562</v>
      </c>
      <c r="C86" s="610" t="s">
        <v>549</v>
      </c>
      <c r="D86" s="672">
        <v>-0.4</v>
      </c>
      <c r="E86" s="255">
        <v>-2.3</v>
      </c>
      <c r="F86" s="255">
        <v>1.2</v>
      </c>
      <c r="G86" s="255">
        <v>1.2</v>
      </c>
      <c r="H86" s="255">
        <v>7.4</v>
      </c>
      <c r="I86" s="255">
        <v>-2.3</v>
      </c>
      <c r="J86" s="255">
        <v>-0.6</v>
      </c>
      <c r="K86" s="255">
        <v>-4.8</v>
      </c>
      <c r="L86" s="255">
        <v>-7.4</v>
      </c>
      <c r="M86" s="255">
        <v>1.1</v>
      </c>
      <c r="N86" s="255">
        <v>-1.9</v>
      </c>
      <c r="O86" s="255">
        <v>-11.7</v>
      </c>
      <c r="P86" s="255">
        <v>0.1</v>
      </c>
      <c r="Q86" s="255">
        <v>-1.8</v>
      </c>
      <c r="R86" s="255">
        <v>3</v>
      </c>
      <c r="S86" s="255">
        <v>-0.2</v>
      </c>
    </row>
    <row r="87" spans="1:19" ht="13.5" customHeight="1">
      <c r="A87" s="609" t="s">
        <v>549</v>
      </c>
      <c r="B87" s="609" t="s">
        <v>596</v>
      </c>
      <c r="C87" s="610" t="s">
        <v>549</v>
      </c>
      <c r="D87" s="672">
        <v>-4</v>
      </c>
      <c r="E87" s="255">
        <v>-6.4</v>
      </c>
      <c r="F87" s="255">
        <v>-2</v>
      </c>
      <c r="G87" s="255">
        <v>-6.2</v>
      </c>
      <c r="H87" s="255">
        <v>-7.8</v>
      </c>
      <c r="I87" s="255">
        <v>-1.1</v>
      </c>
      <c r="J87" s="255">
        <v>2.5</v>
      </c>
      <c r="K87" s="255">
        <v>-8.1</v>
      </c>
      <c r="L87" s="255">
        <v>-3.9</v>
      </c>
      <c r="M87" s="255">
        <v>-3.6</v>
      </c>
      <c r="N87" s="255">
        <v>1.6</v>
      </c>
      <c r="O87" s="255">
        <v>-10</v>
      </c>
      <c r="P87" s="255">
        <v>-26.7</v>
      </c>
      <c r="Q87" s="255">
        <v>-6.1</v>
      </c>
      <c r="R87" s="255">
        <v>-7.1</v>
      </c>
      <c r="S87" s="255">
        <v>-4.4</v>
      </c>
    </row>
    <row r="88" spans="1:19" ht="13.5" customHeight="1">
      <c r="A88" s="609" t="s">
        <v>549</v>
      </c>
      <c r="B88" s="609" t="s">
        <v>633</v>
      </c>
      <c r="C88" s="610" t="s">
        <v>549</v>
      </c>
      <c r="D88" s="672">
        <v>-0.2</v>
      </c>
      <c r="E88" s="255">
        <v>-2.8</v>
      </c>
      <c r="F88" s="255">
        <v>0.3</v>
      </c>
      <c r="G88" s="255">
        <v>-1.1</v>
      </c>
      <c r="H88" s="255">
        <v>-5</v>
      </c>
      <c r="I88" s="255">
        <v>1.8</v>
      </c>
      <c r="J88" s="255">
        <v>-0.6</v>
      </c>
      <c r="K88" s="255">
        <v>-7.9</v>
      </c>
      <c r="L88" s="255">
        <v>-0.4</v>
      </c>
      <c r="M88" s="255">
        <v>-5.4</v>
      </c>
      <c r="N88" s="255">
        <v>1.8</v>
      </c>
      <c r="O88" s="255">
        <v>-8.1</v>
      </c>
      <c r="P88" s="255">
        <v>5.7</v>
      </c>
      <c r="Q88" s="255">
        <v>0.8</v>
      </c>
      <c r="R88" s="255">
        <v>5.3</v>
      </c>
      <c r="S88" s="255">
        <v>-1.6</v>
      </c>
    </row>
    <row r="89" spans="1:19" ht="13.5" customHeight="1">
      <c r="A89" s="609" t="s">
        <v>83</v>
      </c>
      <c r="B89" s="609" t="s">
        <v>600</v>
      </c>
      <c r="C89" s="610" t="s">
        <v>84</v>
      </c>
      <c r="D89" s="672">
        <v>0.1</v>
      </c>
      <c r="E89" s="255">
        <v>-2.7</v>
      </c>
      <c r="F89" s="255">
        <v>-0.1</v>
      </c>
      <c r="G89" s="255">
        <v>2.2</v>
      </c>
      <c r="H89" s="255">
        <v>-4.1</v>
      </c>
      <c r="I89" s="255">
        <v>2.8</v>
      </c>
      <c r="J89" s="255">
        <v>1.7</v>
      </c>
      <c r="K89" s="255">
        <v>-1.7</v>
      </c>
      <c r="L89" s="255">
        <v>5</v>
      </c>
      <c r="M89" s="255">
        <v>-0.1</v>
      </c>
      <c r="N89" s="255">
        <v>1.6</v>
      </c>
      <c r="O89" s="255">
        <v>-6.8</v>
      </c>
      <c r="P89" s="255">
        <v>-0.2</v>
      </c>
      <c r="Q89" s="255">
        <v>-0.2</v>
      </c>
      <c r="R89" s="255">
        <v>5.2</v>
      </c>
      <c r="S89" s="255">
        <v>1.5</v>
      </c>
    </row>
    <row r="90" spans="1:19" ht="13.5" customHeight="1">
      <c r="A90" s="609"/>
      <c r="B90" s="609" t="s">
        <v>588</v>
      </c>
      <c r="C90" s="610"/>
      <c r="D90" s="672">
        <v>0.7</v>
      </c>
      <c r="E90" s="255">
        <v>-0.4</v>
      </c>
      <c r="F90" s="255">
        <v>1</v>
      </c>
      <c r="G90" s="255">
        <v>-2.7</v>
      </c>
      <c r="H90" s="255">
        <v>-0.8</v>
      </c>
      <c r="I90" s="255">
        <v>-1.7</v>
      </c>
      <c r="J90" s="255">
        <v>4.3</v>
      </c>
      <c r="K90" s="255">
        <v>0</v>
      </c>
      <c r="L90" s="255">
        <v>-3.1</v>
      </c>
      <c r="M90" s="255">
        <v>-5.8</v>
      </c>
      <c r="N90" s="255">
        <v>1.6</v>
      </c>
      <c r="O90" s="255">
        <v>-5.5</v>
      </c>
      <c r="P90" s="255">
        <v>2.8</v>
      </c>
      <c r="Q90" s="255">
        <v>2.8</v>
      </c>
      <c r="R90" s="255">
        <v>-5.2</v>
      </c>
      <c r="S90" s="255">
        <v>-0.3</v>
      </c>
    </row>
    <row r="91" spans="1:19" ht="13.5" customHeight="1">
      <c r="A91" s="609"/>
      <c r="B91" s="609" t="s">
        <v>589</v>
      </c>
      <c r="C91" s="610"/>
      <c r="D91" s="672">
        <v>2.9</v>
      </c>
      <c r="E91" s="255">
        <v>-4.9</v>
      </c>
      <c r="F91" s="255">
        <v>3.3</v>
      </c>
      <c r="G91" s="255">
        <v>11.7</v>
      </c>
      <c r="H91" s="255">
        <v>-2.3</v>
      </c>
      <c r="I91" s="255">
        <v>-4.1</v>
      </c>
      <c r="J91" s="255">
        <v>3.4</v>
      </c>
      <c r="K91" s="255">
        <v>8.8</v>
      </c>
      <c r="L91" s="255">
        <v>1.6</v>
      </c>
      <c r="M91" s="255">
        <v>7</v>
      </c>
      <c r="N91" s="255">
        <v>1.7</v>
      </c>
      <c r="O91" s="255">
        <v>-3.6</v>
      </c>
      <c r="P91" s="255">
        <v>-10.3</v>
      </c>
      <c r="Q91" s="255">
        <v>13</v>
      </c>
      <c r="R91" s="255">
        <v>0.5</v>
      </c>
      <c r="S91" s="255">
        <v>1.8</v>
      </c>
    </row>
    <row r="92" spans="1:19" ht="13.5" customHeight="1">
      <c r="A92" s="271"/>
      <c r="B92" s="621" t="s">
        <v>723</v>
      </c>
      <c r="C92" s="272"/>
      <c r="D92" s="273">
        <v>5.2</v>
      </c>
      <c r="E92" s="274">
        <v>2.9</v>
      </c>
      <c r="F92" s="274">
        <v>6</v>
      </c>
      <c r="G92" s="274">
        <v>1.8</v>
      </c>
      <c r="H92" s="274">
        <v>5.1</v>
      </c>
      <c r="I92" s="274">
        <v>3.3</v>
      </c>
      <c r="J92" s="274">
        <v>2.2</v>
      </c>
      <c r="K92" s="274">
        <v>3.5</v>
      </c>
      <c r="L92" s="274">
        <v>2</v>
      </c>
      <c r="M92" s="274">
        <v>7.6</v>
      </c>
      <c r="N92" s="274">
        <v>5.1</v>
      </c>
      <c r="O92" s="274">
        <v>-0.4</v>
      </c>
      <c r="P92" s="274">
        <v>9</v>
      </c>
      <c r="Q92" s="274">
        <v>9.2</v>
      </c>
      <c r="R92" s="274">
        <v>-4.7</v>
      </c>
      <c r="S92" s="274">
        <v>2.4</v>
      </c>
    </row>
    <row r="93" spans="1:35" ht="27" customHeight="1">
      <c r="A93" s="761" t="s">
        <v>413</v>
      </c>
      <c r="B93" s="761"/>
      <c r="C93" s="762"/>
      <c r="D93" s="278">
        <v>4.6</v>
      </c>
      <c r="E93" s="277">
        <v>11.4</v>
      </c>
      <c r="F93" s="277">
        <v>4.3</v>
      </c>
      <c r="G93" s="277">
        <v>-1.3</v>
      </c>
      <c r="H93" s="277">
        <v>9.5</v>
      </c>
      <c r="I93" s="277">
        <v>9.7</v>
      </c>
      <c r="J93" s="277">
        <v>5.9</v>
      </c>
      <c r="K93" s="277">
        <v>-1.8</v>
      </c>
      <c r="L93" s="277">
        <v>9.8</v>
      </c>
      <c r="M93" s="277">
        <v>5.2</v>
      </c>
      <c r="N93" s="277">
        <v>3.8</v>
      </c>
      <c r="O93" s="277">
        <v>11</v>
      </c>
      <c r="P93" s="277">
        <v>-1.4</v>
      </c>
      <c r="Q93" s="277">
        <v>2.6</v>
      </c>
      <c r="R93" s="277">
        <v>5.1</v>
      </c>
      <c r="S93" s="277">
        <v>5.6</v>
      </c>
      <c r="T93" s="616"/>
      <c r="U93" s="616"/>
      <c r="V93" s="616"/>
      <c r="W93" s="616"/>
      <c r="X93" s="616"/>
      <c r="Y93" s="616"/>
      <c r="Z93" s="616"/>
      <c r="AA93" s="616"/>
      <c r="AB93" s="616"/>
      <c r="AC93" s="616"/>
      <c r="AD93" s="616"/>
      <c r="AE93" s="616"/>
      <c r="AF93" s="616"/>
      <c r="AG93" s="616"/>
      <c r="AH93" s="616"/>
      <c r="AI93" s="616"/>
    </row>
    <row r="94" spans="1:36" s="615" customFormat="1" ht="27" customHeight="1">
      <c r="A94" s="244"/>
      <c r="B94" s="244"/>
      <c r="C94" s="244"/>
      <c r="D94" s="623"/>
      <c r="E94" s="623"/>
      <c r="F94" s="623"/>
      <c r="G94" s="623"/>
      <c r="H94" s="623"/>
      <c r="I94" s="623"/>
      <c r="J94" s="623"/>
      <c r="K94" s="623"/>
      <c r="L94" s="623"/>
      <c r="M94" s="623"/>
      <c r="N94" s="623"/>
      <c r="O94" s="623"/>
      <c r="P94" s="623"/>
      <c r="Q94" s="623"/>
      <c r="R94" s="623"/>
      <c r="S94" s="623"/>
      <c r="T94" s="601"/>
      <c r="U94" s="601"/>
      <c r="V94" s="601"/>
      <c r="W94" s="601"/>
      <c r="X94" s="601"/>
      <c r="Y94" s="601"/>
      <c r="Z94" s="601"/>
      <c r="AA94" s="601"/>
      <c r="AB94" s="601"/>
      <c r="AC94" s="601"/>
      <c r="AD94" s="601"/>
      <c r="AE94" s="601"/>
      <c r="AF94" s="601"/>
      <c r="AG94" s="601"/>
      <c r="AH94" s="601"/>
      <c r="AI94" s="601"/>
      <c r="AJ94" s="601"/>
    </row>
  </sheetData>
  <mergeCells count="11">
    <mergeCell ref="A93:C93"/>
    <mergeCell ref="G2:N2"/>
    <mergeCell ref="A50:C52"/>
    <mergeCell ref="D53:R53"/>
    <mergeCell ref="D73:S73"/>
    <mergeCell ref="D27:S27"/>
    <mergeCell ref="A47:C47"/>
    <mergeCell ref="H49:O49"/>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codeName="Sheet16">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601" bestFit="1" customWidth="1"/>
    <col min="2" max="2" width="3.19921875" style="601" bestFit="1" customWidth="1"/>
    <col min="3" max="3" width="3.09765625" style="601" bestFit="1" customWidth="1"/>
    <col min="4" max="19" width="8.19921875" style="601" customWidth="1"/>
    <col min="20" max="35" width="7.59765625" style="601" customWidth="1"/>
    <col min="36" max="16384" width="9" style="601" customWidth="1"/>
  </cols>
  <sheetData>
    <row r="1" spans="1:31" ht="18.75">
      <c r="A1" s="602"/>
      <c r="B1" s="602"/>
      <c r="C1" s="602"/>
      <c r="D1" s="602"/>
      <c r="E1" s="236"/>
      <c r="F1" s="236"/>
      <c r="G1" s="355"/>
      <c r="H1" s="355"/>
      <c r="I1" s="355"/>
      <c r="J1" s="355"/>
      <c r="K1" s="355"/>
      <c r="L1" s="355"/>
      <c r="M1" s="355"/>
      <c r="N1" s="355"/>
      <c r="O1" s="355"/>
      <c r="P1" s="236"/>
      <c r="Q1" s="236"/>
      <c r="R1" s="602"/>
      <c r="S1" s="236"/>
      <c r="T1" s="236"/>
      <c r="U1" s="236"/>
      <c r="V1" s="236"/>
      <c r="W1" s="236"/>
      <c r="X1" s="236"/>
      <c r="Y1" s="236"/>
      <c r="Z1" s="236"/>
      <c r="AA1" s="236"/>
      <c r="AB1" s="236"/>
      <c r="AC1" s="236"/>
      <c r="AD1" s="236"/>
      <c r="AE1" s="236"/>
    </row>
    <row r="2" spans="1:31" ht="18.75">
      <c r="A2" s="602"/>
      <c r="B2" s="602"/>
      <c r="C2" s="602"/>
      <c r="D2" s="602"/>
      <c r="E2" s="236"/>
      <c r="F2" s="236"/>
      <c r="G2" s="751" t="s">
        <v>56</v>
      </c>
      <c r="H2" s="751"/>
      <c r="I2" s="751"/>
      <c r="J2" s="751"/>
      <c r="K2" s="751"/>
      <c r="L2" s="751"/>
      <c r="M2" s="751"/>
      <c r="N2" s="751"/>
      <c r="O2" s="595"/>
      <c r="P2" s="236"/>
      <c r="Q2" s="236"/>
      <c r="R2" s="602"/>
      <c r="S2" s="236"/>
      <c r="T2" s="236"/>
      <c r="U2" s="236"/>
      <c r="V2" s="236"/>
      <c r="W2" s="236"/>
      <c r="X2" s="236"/>
      <c r="Y2" s="236"/>
      <c r="Z2" s="236"/>
      <c r="AA2" s="236"/>
      <c r="AB2" s="236"/>
      <c r="AC2" s="236"/>
      <c r="AD2" s="236"/>
      <c r="AE2" s="236"/>
    </row>
    <row r="3" spans="1:19" ht="17.25">
      <c r="A3" s="253" t="s">
        <v>241</v>
      </c>
      <c r="B3" s="603"/>
      <c r="C3" s="603"/>
      <c r="H3" s="752"/>
      <c r="I3" s="752"/>
      <c r="J3" s="752"/>
      <c r="K3" s="752"/>
      <c r="L3" s="752"/>
      <c r="M3" s="752"/>
      <c r="N3" s="752"/>
      <c r="O3" s="752"/>
      <c r="S3" s="245" t="s">
        <v>587</v>
      </c>
    </row>
    <row r="4" spans="1:19" ht="13.5">
      <c r="A4" s="753" t="s">
        <v>550</v>
      </c>
      <c r="B4" s="753"/>
      <c r="C4" s="754"/>
      <c r="D4" s="237" t="s">
        <v>4</v>
      </c>
      <c r="E4" s="237" t="s">
        <v>5</v>
      </c>
      <c r="F4" s="237" t="s">
        <v>6</v>
      </c>
      <c r="G4" s="237" t="s">
        <v>7</v>
      </c>
      <c r="H4" s="237" t="s">
        <v>8</v>
      </c>
      <c r="I4" s="237" t="s">
        <v>9</v>
      </c>
      <c r="J4" s="237" t="s">
        <v>10</v>
      </c>
      <c r="K4" s="237" t="s">
        <v>11</v>
      </c>
      <c r="L4" s="237" t="s">
        <v>12</v>
      </c>
      <c r="M4" s="237" t="s">
        <v>13</v>
      </c>
      <c r="N4" s="237" t="s">
        <v>654</v>
      </c>
      <c r="O4" s="237" t="s">
        <v>15</v>
      </c>
      <c r="P4" s="237" t="s">
        <v>16</v>
      </c>
      <c r="Q4" s="237" t="s">
        <v>17</v>
      </c>
      <c r="R4" s="237" t="s">
        <v>18</v>
      </c>
      <c r="S4" s="237" t="s">
        <v>19</v>
      </c>
    </row>
    <row r="5" spans="1:19" ht="13.5">
      <c r="A5" s="755"/>
      <c r="B5" s="755"/>
      <c r="C5" s="756"/>
      <c r="D5" s="238" t="s">
        <v>563</v>
      </c>
      <c r="E5" s="238"/>
      <c r="F5" s="238"/>
      <c r="G5" s="238" t="s">
        <v>635</v>
      </c>
      <c r="H5" s="238" t="s">
        <v>564</v>
      </c>
      <c r="I5" s="238" t="s">
        <v>565</v>
      </c>
      <c r="J5" s="238" t="s">
        <v>566</v>
      </c>
      <c r="K5" s="238" t="s">
        <v>567</v>
      </c>
      <c r="L5" s="239" t="s">
        <v>568</v>
      </c>
      <c r="M5" s="240" t="s">
        <v>569</v>
      </c>
      <c r="N5" s="239" t="s">
        <v>652</v>
      </c>
      <c r="O5" s="239" t="s">
        <v>570</v>
      </c>
      <c r="P5" s="239" t="s">
        <v>571</v>
      </c>
      <c r="Q5" s="239" t="s">
        <v>572</v>
      </c>
      <c r="R5" s="239" t="s">
        <v>573</v>
      </c>
      <c r="S5" s="292" t="s">
        <v>164</v>
      </c>
    </row>
    <row r="6" spans="1:19" ht="18" customHeight="1">
      <c r="A6" s="757"/>
      <c r="B6" s="757"/>
      <c r="C6" s="758"/>
      <c r="D6" s="241" t="s">
        <v>574</v>
      </c>
      <c r="E6" s="241" t="s">
        <v>411</v>
      </c>
      <c r="F6" s="241" t="s">
        <v>412</v>
      </c>
      <c r="G6" s="241" t="s">
        <v>636</v>
      </c>
      <c r="H6" s="241" t="s">
        <v>575</v>
      </c>
      <c r="I6" s="241" t="s">
        <v>576</v>
      </c>
      <c r="J6" s="241" t="s">
        <v>577</v>
      </c>
      <c r="K6" s="241" t="s">
        <v>578</v>
      </c>
      <c r="L6" s="242" t="s">
        <v>579</v>
      </c>
      <c r="M6" s="243" t="s">
        <v>580</v>
      </c>
      <c r="N6" s="242" t="s">
        <v>653</v>
      </c>
      <c r="O6" s="242" t="s">
        <v>581</v>
      </c>
      <c r="P6" s="243" t="s">
        <v>582</v>
      </c>
      <c r="Q6" s="243" t="s">
        <v>583</v>
      </c>
      <c r="R6" s="242" t="s">
        <v>643</v>
      </c>
      <c r="S6" s="242" t="s">
        <v>165</v>
      </c>
    </row>
    <row r="7" spans="1:19" ht="15.75" customHeight="1">
      <c r="A7" s="258"/>
      <c r="B7" s="258"/>
      <c r="C7" s="258"/>
      <c r="D7" s="759" t="s">
        <v>634</v>
      </c>
      <c r="E7" s="759"/>
      <c r="F7" s="759"/>
      <c r="G7" s="759"/>
      <c r="H7" s="759"/>
      <c r="I7" s="759"/>
      <c r="J7" s="759"/>
      <c r="K7" s="759"/>
      <c r="L7" s="759"/>
      <c r="M7" s="759"/>
      <c r="N7" s="759"/>
      <c r="O7" s="759"/>
      <c r="P7" s="759"/>
      <c r="Q7" s="759"/>
      <c r="R7" s="759"/>
      <c r="S7" s="258"/>
    </row>
    <row r="8" spans="1:19" ht="13.5" customHeight="1">
      <c r="A8" s="604" t="s">
        <v>584</v>
      </c>
      <c r="B8" s="604" t="s">
        <v>638</v>
      </c>
      <c r="C8" s="605" t="s">
        <v>585</v>
      </c>
      <c r="D8" s="606">
        <v>84.3</v>
      </c>
      <c r="E8" s="607">
        <v>97.2</v>
      </c>
      <c r="F8" s="607">
        <v>68.3</v>
      </c>
      <c r="G8" s="607">
        <v>100</v>
      </c>
      <c r="H8" s="607">
        <v>102.8</v>
      </c>
      <c r="I8" s="607">
        <v>87.9</v>
      </c>
      <c r="J8" s="607">
        <v>98.9</v>
      </c>
      <c r="K8" s="607">
        <v>84.2</v>
      </c>
      <c r="L8" s="608" t="s">
        <v>641</v>
      </c>
      <c r="M8" s="608" t="s">
        <v>641</v>
      </c>
      <c r="N8" s="608" t="s">
        <v>641</v>
      </c>
      <c r="O8" s="608" t="s">
        <v>641</v>
      </c>
      <c r="P8" s="607">
        <v>122.9</v>
      </c>
      <c r="Q8" s="607">
        <v>127.2</v>
      </c>
      <c r="R8" s="607">
        <v>85.8</v>
      </c>
      <c r="S8" s="608" t="s">
        <v>641</v>
      </c>
    </row>
    <row r="9" spans="1:19" ht="13.5" customHeight="1">
      <c r="A9" s="609"/>
      <c r="B9" s="609" t="s">
        <v>639</v>
      </c>
      <c r="C9" s="610"/>
      <c r="D9" s="611">
        <v>100</v>
      </c>
      <c r="E9" s="254">
        <v>100</v>
      </c>
      <c r="F9" s="254">
        <v>100</v>
      </c>
      <c r="G9" s="254">
        <v>100</v>
      </c>
      <c r="H9" s="254">
        <v>100</v>
      </c>
      <c r="I9" s="254">
        <v>100</v>
      </c>
      <c r="J9" s="254">
        <v>100</v>
      </c>
      <c r="K9" s="254">
        <v>100</v>
      </c>
      <c r="L9" s="612">
        <v>100</v>
      </c>
      <c r="M9" s="612">
        <v>100</v>
      </c>
      <c r="N9" s="612">
        <v>100</v>
      </c>
      <c r="O9" s="612">
        <v>100</v>
      </c>
      <c r="P9" s="254">
        <v>100</v>
      </c>
      <c r="Q9" s="254">
        <v>100</v>
      </c>
      <c r="R9" s="254">
        <v>100</v>
      </c>
      <c r="S9" s="612">
        <v>100</v>
      </c>
    </row>
    <row r="10" spans="1:19" ht="13.5">
      <c r="A10" s="609"/>
      <c r="B10" s="609" t="s">
        <v>640</v>
      </c>
      <c r="C10" s="610"/>
      <c r="D10" s="611">
        <v>98.4</v>
      </c>
      <c r="E10" s="254">
        <v>122.5</v>
      </c>
      <c r="F10" s="254">
        <v>104.6</v>
      </c>
      <c r="G10" s="254">
        <v>89</v>
      </c>
      <c r="H10" s="254">
        <v>109.7</v>
      </c>
      <c r="I10" s="254">
        <v>90.1</v>
      </c>
      <c r="J10" s="254">
        <v>112.3</v>
      </c>
      <c r="K10" s="254">
        <v>103.1</v>
      </c>
      <c r="L10" s="612">
        <v>57.1</v>
      </c>
      <c r="M10" s="612">
        <v>116.1</v>
      </c>
      <c r="N10" s="612">
        <v>60.4</v>
      </c>
      <c r="O10" s="612">
        <v>57.4</v>
      </c>
      <c r="P10" s="254">
        <v>86</v>
      </c>
      <c r="Q10" s="254">
        <v>93.4</v>
      </c>
      <c r="R10" s="254">
        <v>86.1</v>
      </c>
      <c r="S10" s="612">
        <v>110.6</v>
      </c>
    </row>
    <row r="11" spans="1:19" ht="13.5" customHeight="1">
      <c r="A11" s="609"/>
      <c r="B11" s="609" t="s">
        <v>75</v>
      </c>
      <c r="C11" s="610"/>
      <c r="D11" s="611">
        <v>100.1</v>
      </c>
      <c r="E11" s="254">
        <v>127.5</v>
      </c>
      <c r="F11" s="254">
        <v>104.1</v>
      </c>
      <c r="G11" s="254">
        <v>113.6</v>
      </c>
      <c r="H11" s="254">
        <v>139.4</v>
      </c>
      <c r="I11" s="254">
        <v>97.1</v>
      </c>
      <c r="J11" s="254">
        <v>106.3</v>
      </c>
      <c r="K11" s="254">
        <v>116.9</v>
      </c>
      <c r="L11" s="612">
        <v>93.3</v>
      </c>
      <c r="M11" s="612">
        <v>121.1</v>
      </c>
      <c r="N11" s="612">
        <v>56.1</v>
      </c>
      <c r="O11" s="612">
        <v>61.4</v>
      </c>
      <c r="P11" s="254">
        <v>72.1</v>
      </c>
      <c r="Q11" s="254">
        <v>101.6</v>
      </c>
      <c r="R11" s="254">
        <v>124.6</v>
      </c>
      <c r="S11" s="612">
        <v>107.7</v>
      </c>
    </row>
    <row r="12" spans="1:19" ht="13.5" customHeight="1">
      <c r="A12" s="609"/>
      <c r="B12" s="609" t="s">
        <v>82</v>
      </c>
      <c r="C12" s="610"/>
      <c r="D12" s="613">
        <v>103.8</v>
      </c>
      <c r="E12" s="614">
        <v>122.8</v>
      </c>
      <c r="F12" s="614">
        <v>108.1</v>
      </c>
      <c r="G12" s="614">
        <v>123.4</v>
      </c>
      <c r="H12" s="614">
        <v>130.5</v>
      </c>
      <c r="I12" s="614">
        <v>107.8</v>
      </c>
      <c r="J12" s="614">
        <v>100.8</v>
      </c>
      <c r="K12" s="614">
        <v>118.9</v>
      </c>
      <c r="L12" s="614">
        <v>131.1</v>
      </c>
      <c r="M12" s="614">
        <v>141.9</v>
      </c>
      <c r="N12" s="614">
        <v>60</v>
      </c>
      <c r="O12" s="614">
        <v>54</v>
      </c>
      <c r="P12" s="614">
        <v>88.5</v>
      </c>
      <c r="Q12" s="614">
        <v>97.9</v>
      </c>
      <c r="R12" s="614">
        <v>171.7</v>
      </c>
      <c r="S12" s="614">
        <v>98.1</v>
      </c>
    </row>
    <row r="13" spans="1:19" ht="13.5" customHeight="1">
      <c r="A13" s="407"/>
      <c r="B13" s="271" t="s">
        <v>20</v>
      </c>
      <c r="C13" s="408"/>
      <c r="D13" s="275">
        <v>105.2</v>
      </c>
      <c r="E13" s="276">
        <v>129</v>
      </c>
      <c r="F13" s="276">
        <v>118</v>
      </c>
      <c r="G13" s="276">
        <v>118.6</v>
      </c>
      <c r="H13" s="276">
        <v>117.2</v>
      </c>
      <c r="I13" s="276">
        <v>110</v>
      </c>
      <c r="J13" s="276">
        <v>96.4</v>
      </c>
      <c r="K13" s="276">
        <v>100</v>
      </c>
      <c r="L13" s="276">
        <v>105.8</v>
      </c>
      <c r="M13" s="276">
        <v>96.4</v>
      </c>
      <c r="N13" s="276">
        <v>71.1</v>
      </c>
      <c r="O13" s="276">
        <v>50.2</v>
      </c>
      <c r="P13" s="276">
        <v>80.8</v>
      </c>
      <c r="Q13" s="276">
        <v>109.1</v>
      </c>
      <c r="R13" s="276">
        <v>193.6</v>
      </c>
      <c r="S13" s="276">
        <v>87.4</v>
      </c>
    </row>
    <row r="14" spans="1:19" ht="13.5" customHeight="1">
      <c r="A14" s="609" t="s">
        <v>549</v>
      </c>
      <c r="B14" s="609" t="s">
        <v>590</v>
      </c>
      <c r="C14" s="610" t="s">
        <v>549</v>
      </c>
      <c r="D14" s="670">
        <v>111.7</v>
      </c>
      <c r="E14" s="671">
        <v>136</v>
      </c>
      <c r="F14" s="671">
        <v>121.1</v>
      </c>
      <c r="G14" s="671">
        <v>113.6</v>
      </c>
      <c r="H14" s="671">
        <v>139.4</v>
      </c>
      <c r="I14" s="671">
        <v>111.3</v>
      </c>
      <c r="J14" s="671">
        <v>114.2</v>
      </c>
      <c r="K14" s="671">
        <v>121.2</v>
      </c>
      <c r="L14" s="671">
        <v>116.9</v>
      </c>
      <c r="M14" s="671">
        <v>117.9</v>
      </c>
      <c r="N14" s="671">
        <v>79.8</v>
      </c>
      <c r="O14" s="671">
        <v>56.2</v>
      </c>
      <c r="P14" s="671">
        <v>75.3</v>
      </c>
      <c r="Q14" s="671">
        <v>109</v>
      </c>
      <c r="R14" s="671">
        <v>205.3</v>
      </c>
      <c r="S14" s="671">
        <v>101.5</v>
      </c>
    </row>
    <row r="15" spans="1:19" ht="13.5" customHeight="1">
      <c r="A15" s="609" t="s">
        <v>549</v>
      </c>
      <c r="B15" s="609" t="s">
        <v>591</v>
      </c>
      <c r="C15" s="610" t="s">
        <v>549</v>
      </c>
      <c r="D15" s="672">
        <v>99.8</v>
      </c>
      <c r="E15" s="255">
        <v>109.7</v>
      </c>
      <c r="F15" s="255">
        <v>108.1</v>
      </c>
      <c r="G15" s="255">
        <v>152.9</v>
      </c>
      <c r="H15" s="255">
        <v>119</v>
      </c>
      <c r="I15" s="255">
        <v>103.8</v>
      </c>
      <c r="J15" s="255">
        <v>91.8</v>
      </c>
      <c r="K15" s="255">
        <v>105.9</v>
      </c>
      <c r="L15" s="255">
        <v>91.2</v>
      </c>
      <c r="M15" s="255">
        <v>101.7</v>
      </c>
      <c r="N15" s="255">
        <v>77.1</v>
      </c>
      <c r="O15" s="255">
        <v>37.2</v>
      </c>
      <c r="P15" s="255">
        <v>71.2</v>
      </c>
      <c r="Q15" s="255">
        <v>107</v>
      </c>
      <c r="R15" s="255">
        <v>215.9</v>
      </c>
      <c r="S15" s="255">
        <v>90.6</v>
      </c>
    </row>
    <row r="16" spans="1:19" ht="13.5" customHeight="1">
      <c r="A16" s="609" t="s">
        <v>549</v>
      </c>
      <c r="B16" s="609" t="s">
        <v>592</v>
      </c>
      <c r="C16" s="610" t="s">
        <v>549</v>
      </c>
      <c r="D16" s="672">
        <v>102.7</v>
      </c>
      <c r="E16" s="255">
        <v>131.5</v>
      </c>
      <c r="F16" s="255">
        <v>112.5</v>
      </c>
      <c r="G16" s="255">
        <v>111.6</v>
      </c>
      <c r="H16" s="255">
        <v>97.4</v>
      </c>
      <c r="I16" s="255">
        <v>104.4</v>
      </c>
      <c r="J16" s="255">
        <v>85.9</v>
      </c>
      <c r="K16" s="255">
        <v>107.7</v>
      </c>
      <c r="L16" s="255">
        <v>106.9</v>
      </c>
      <c r="M16" s="255">
        <v>116.3</v>
      </c>
      <c r="N16" s="255">
        <v>63.4</v>
      </c>
      <c r="O16" s="255">
        <v>39.1</v>
      </c>
      <c r="P16" s="255">
        <v>102.2</v>
      </c>
      <c r="Q16" s="255">
        <v>108.8</v>
      </c>
      <c r="R16" s="255">
        <v>211.9</v>
      </c>
      <c r="S16" s="255">
        <v>90.9</v>
      </c>
    </row>
    <row r="17" spans="1:19" ht="13.5" customHeight="1">
      <c r="A17" s="609" t="s">
        <v>549</v>
      </c>
      <c r="B17" s="609" t="s">
        <v>593</v>
      </c>
      <c r="C17" s="610" t="s">
        <v>549</v>
      </c>
      <c r="D17" s="672">
        <v>101</v>
      </c>
      <c r="E17" s="255">
        <v>125.4</v>
      </c>
      <c r="F17" s="255">
        <v>114.7</v>
      </c>
      <c r="G17" s="255">
        <v>92.5</v>
      </c>
      <c r="H17" s="255">
        <v>94.4</v>
      </c>
      <c r="I17" s="255">
        <v>107.3</v>
      </c>
      <c r="J17" s="255">
        <v>102.7</v>
      </c>
      <c r="K17" s="255">
        <v>88.1</v>
      </c>
      <c r="L17" s="255">
        <v>90.8</v>
      </c>
      <c r="M17" s="255">
        <v>88.2</v>
      </c>
      <c r="N17" s="255">
        <v>63.4</v>
      </c>
      <c r="O17" s="255">
        <v>50.1</v>
      </c>
      <c r="P17" s="255">
        <v>50</v>
      </c>
      <c r="Q17" s="255">
        <v>106.9</v>
      </c>
      <c r="R17" s="255">
        <v>201.8</v>
      </c>
      <c r="S17" s="255">
        <v>84.2</v>
      </c>
    </row>
    <row r="18" spans="1:19" ht="13.5" customHeight="1">
      <c r="A18" s="609"/>
      <c r="B18" s="609" t="s">
        <v>594</v>
      </c>
      <c r="C18" s="610"/>
      <c r="D18" s="672">
        <v>101</v>
      </c>
      <c r="E18" s="255">
        <v>128.9</v>
      </c>
      <c r="F18" s="255">
        <v>114.8</v>
      </c>
      <c r="G18" s="255">
        <v>91.7</v>
      </c>
      <c r="H18" s="255">
        <v>110.4</v>
      </c>
      <c r="I18" s="255">
        <v>108.5</v>
      </c>
      <c r="J18" s="255">
        <v>95.2</v>
      </c>
      <c r="K18" s="255">
        <v>90</v>
      </c>
      <c r="L18" s="255">
        <v>84.7</v>
      </c>
      <c r="M18" s="255">
        <v>83.6</v>
      </c>
      <c r="N18" s="255">
        <v>77.3</v>
      </c>
      <c r="O18" s="255">
        <v>75.1</v>
      </c>
      <c r="P18" s="255">
        <v>46.4</v>
      </c>
      <c r="Q18" s="255">
        <v>104.9</v>
      </c>
      <c r="R18" s="255">
        <v>173.2</v>
      </c>
      <c r="S18" s="255">
        <v>80</v>
      </c>
    </row>
    <row r="19" spans="1:19" ht="13.5" customHeight="1">
      <c r="A19" s="609" t="s">
        <v>549</v>
      </c>
      <c r="B19" s="609" t="s">
        <v>595</v>
      </c>
      <c r="C19" s="610" t="s">
        <v>549</v>
      </c>
      <c r="D19" s="672">
        <v>103</v>
      </c>
      <c r="E19" s="255">
        <v>114.6</v>
      </c>
      <c r="F19" s="255">
        <v>116.9</v>
      </c>
      <c r="G19" s="255">
        <v>98.9</v>
      </c>
      <c r="H19" s="255">
        <v>109</v>
      </c>
      <c r="I19" s="255">
        <v>110.9</v>
      </c>
      <c r="J19" s="255">
        <v>89.3</v>
      </c>
      <c r="K19" s="255">
        <v>88.1</v>
      </c>
      <c r="L19" s="255">
        <v>96.2</v>
      </c>
      <c r="M19" s="255">
        <v>82.9</v>
      </c>
      <c r="N19" s="255">
        <v>60.8</v>
      </c>
      <c r="O19" s="255">
        <v>47.1</v>
      </c>
      <c r="P19" s="255">
        <v>120.8</v>
      </c>
      <c r="Q19" s="255">
        <v>108.6</v>
      </c>
      <c r="R19" s="255">
        <v>177.7</v>
      </c>
      <c r="S19" s="255">
        <v>73.6</v>
      </c>
    </row>
    <row r="20" spans="1:19" ht="13.5" customHeight="1">
      <c r="A20" s="609" t="s">
        <v>549</v>
      </c>
      <c r="B20" s="609" t="s">
        <v>562</v>
      </c>
      <c r="C20" s="610" t="s">
        <v>549</v>
      </c>
      <c r="D20" s="672">
        <v>102.2</v>
      </c>
      <c r="E20" s="255">
        <v>119</v>
      </c>
      <c r="F20" s="255">
        <v>115.5</v>
      </c>
      <c r="G20" s="255">
        <v>124.8</v>
      </c>
      <c r="H20" s="255">
        <v>145.8</v>
      </c>
      <c r="I20" s="255">
        <v>112</v>
      </c>
      <c r="J20" s="255">
        <v>92.5</v>
      </c>
      <c r="K20" s="255">
        <v>93</v>
      </c>
      <c r="L20" s="255">
        <v>92.4</v>
      </c>
      <c r="M20" s="255">
        <v>76.1</v>
      </c>
      <c r="N20" s="255">
        <v>53.9</v>
      </c>
      <c r="O20" s="255">
        <v>43</v>
      </c>
      <c r="P20" s="255">
        <v>99.1</v>
      </c>
      <c r="Q20" s="255">
        <v>110.3</v>
      </c>
      <c r="R20" s="255">
        <v>188.5</v>
      </c>
      <c r="S20" s="255">
        <v>73.9</v>
      </c>
    </row>
    <row r="21" spans="1:19" ht="13.5" customHeight="1">
      <c r="A21" s="609" t="s">
        <v>549</v>
      </c>
      <c r="B21" s="609" t="s">
        <v>596</v>
      </c>
      <c r="C21" s="610" t="s">
        <v>549</v>
      </c>
      <c r="D21" s="672">
        <v>107.8</v>
      </c>
      <c r="E21" s="255">
        <v>127.5</v>
      </c>
      <c r="F21" s="255">
        <v>124.3</v>
      </c>
      <c r="G21" s="255">
        <v>148.3</v>
      </c>
      <c r="H21" s="255">
        <v>101</v>
      </c>
      <c r="I21" s="255">
        <v>116.9</v>
      </c>
      <c r="J21" s="255">
        <v>97.2</v>
      </c>
      <c r="K21" s="255">
        <v>94</v>
      </c>
      <c r="L21" s="255">
        <v>129.2</v>
      </c>
      <c r="M21" s="255">
        <v>90.7</v>
      </c>
      <c r="N21" s="255">
        <v>70.4</v>
      </c>
      <c r="O21" s="255">
        <v>57</v>
      </c>
      <c r="P21" s="255">
        <v>92.8</v>
      </c>
      <c r="Q21" s="255">
        <v>110.2</v>
      </c>
      <c r="R21" s="255">
        <v>186.9</v>
      </c>
      <c r="S21" s="255">
        <v>75.6</v>
      </c>
    </row>
    <row r="22" spans="1:19" ht="13.5" customHeight="1">
      <c r="A22" s="609" t="s">
        <v>549</v>
      </c>
      <c r="B22" s="609" t="s">
        <v>633</v>
      </c>
      <c r="C22" s="610" t="s">
        <v>549</v>
      </c>
      <c r="D22" s="672">
        <v>112.6</v>
      </c>
      <c r="E22" s="255">
        <v>148.4</v>
      </c>
      <c r="F22" s="255">
        <v>128.6</v>
      </c>
      <c r="G22" s="255">
        <v>111</v>
      </c>
      <c r="H22" s="255">
        <v>105.8</v>
      </c>
      <c r="I22" s="255">
        <v>125.1</v>
      </c>
      <c r="J22" s="255">
        <v>97.3</v>
      </c>
      <c r="K22" s="255">
        <v>83.9</v>
      </c>
      <c r="L22" s="255">
        <v>125.6</v>
      </c>
      <c r="M22" s="255">
        <v>86.6</v>
      </c>
      <c r="N22" s="255">
        <v>73.3</v>
      </c>
      <c r="O22" s="255">
        <v>53</v>
      </c>
      <c r="P22" s="255">
        <v>91.5</v>
      </c>
      <c r="Q22" s="255">
        <v>126.7</v>
      </c>
      <c r="R22" s="255">
        <v>232.5</v>
      </c>
      <c r="S22" s="255">
        <v>83.5</v>
      </c>
    </row>
    <row r="23" spans="1:19" ht="13.5" customHeight="1">
      <c r="A23" s="609" t="s">
        <v>83</v>
      </c>
      <c r="B23" s="609" t="s">
        <v>600</v>
      </c>
      <c r="C23" s="610" t="s">
        <v>84</v>
      </c>
      <c r="D23" s="672">
        <v>110.8</v>
      </c>
      <c r="E23" s="255">
        <v>101.9</v>
      </c>
      <c r="F23" s="255">
        <v>122.9</v>
      </c>
      <c r="G23" s="255">
        <v>86.4</v>
      </c>
      <c r="H23" s="255">
        <v>121</v>
      </c>
      <c r="I23" s="255">
        <v>108.5</v>
      </c>
      <c r="J23" s="255">
        <v>121.7</v>
      </c>
      <c r="K23" s="255">
        <v>83.5</v>
      </c>
      <c r="L23" s="255">
        <v>97.6</v>
      </c>
      <c r="M23" s="255">
        <v>75</v>
      </c>
      <c r="N23" s="255">
        <v>116.2</v>
      </c>
      <c r="O23" s="255">
        <v>45.9</v>
      </c>
      <c r="P23" s="255">
        <v>90</v>
      </c>
      <c r="Q23" s="255">
        <v>132.1</v>
      </c>
      <c r="R23" s="255">
        <v>171.1</v>
      </c>
      <c r="S23" s="255">
        <v>78</v>
      </c>
    </row>
    <row r="24" spans="1:46" ht="13.5" customHeight="1">
      <c r="A24" s="609"/>
      <c r="B24" s="609" t="s">
        <v>588</v>
      </c>
      <c r="C24" s="610"/>
      <c r="D24" s="672">
        <v>113.5</v>
      </c>
      <c r="E24" s="255">
        <v>126.2</v>
      </c>
      <c r="F24" s="255">
        <v>135</v>
      </c>
      <c r="G24" s="255">
        <v>83.9</v>
      </c>
      <c r="H24" s="255">
        <v>158.1</v>
      </c>
      <c r="I24" s="255">
        <v>105.3</v>
      </c>
      <c r="J24" s="255">
        <v>108.7</v>
      </c>
      <c r="K24" s="255">
        <v>80</v>
      </c>
      <c r="L24" s="255">
        <v>99.2</v>
      </c>
      <c r="M24" s="255">
        <v>92.4</v>
      </c>
      <c r="N24" s="255">
        <v>82.4</v>
      </c>
      <c r="O24" s="255">
        <v>56.1</v>
      </c>
      <c r="P24" s="255">
        <v>96.2</v>
      </c>
      <c r="Q24" s="255">
        <v>122.6</v>
      </c>
      <c r="R24" s="255">
        <v>146.7</v>
      </c>
      <c r="S24" s="255">
        <v>73.6</v>
      </c>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row>
    <row r="25" spans="1:46" ht="13.5" customHeight="1">
      <c r="A25" s="609"/>
      <c r="B25" s="609" t="s">
        <v>589</v>
      </c>
      <c r="C25" s="610"/>
      <c r="D25" s="672">
        <v>110.8</v>
      </c>
      <c r="E25" s="255">
        <v>117.5</v>
      </c>
      <c r="F25" s="255">
        <v>132.1</v>
      </c>
      <c r="G25" s="255">
        <v>112.7</v>
      </c>
      <c r="H25" s="255">
        <v>163.8</v>
      </c>
      <c r="I25" s="255">
        <v>112.1</v>
      </c>
      <c r="J25" s="255">
        <v>102.9</v>
      </c>
      <c r="K25" s="255">
        <v>87.8</v>
      </c>
      <c r="L25" s="255">
        <v>92.9</v>
      </c>
      <c r="M25" s="255">
        <v>96.5</v>
      </c>
      <c r="N25" s="255">
        <v>83.8</v>
      </c>
      <c r="O25" s="255">
        <v>55.1</v>
      </c>
      <c r="P25" s="255">
        <v>83.8</v>
      </c>
      <c r="Q25" s="255">
        <v>100</v>
      </c>
      <c r="R25" s="255">
        <v>160</v>
      </c>
      <c r="S25" s="255">
        <v>76.9</v>
      </c>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row>
    <row r="26" spans="1:46" ht="13.5" customHeight="1">
      <c r="A26" s="271"/>
      <c r="B26" s="621" t="s">
        <v>723</v>
      </c>
      <c r="C26" s="272"/>
      <c r="D26" s="273">
        <v>112.6</v>
      </c>
      <c r="E26" s="274">
        <v>124.3</v>
      </c>
      <c r="F26" s="274">
        <v>126.4</v>
      </c>
      <c r="G26" s="274">
        <v>114.4</v>
      </c>
      <c r="H26" s="274">
        <v>162.9</v>
      </c>
      <c r="I26" s="274">
        <v>110.9</v>
      </c>
      <c r="J26" s="274">
        <v>111.6</v>
      </c>
      <c r="K26" s="274">
        <v>89.6</v>
      </c>
      <c r="L26" s="274">
        <v>96.8</v>
      </c>
      <c r="M26" s="274">
        <v>70.8</v>
      </c>
      <c r="N26" s="274">
        <v>91.9</v>
      </c>
      <c r="O26" s="274">
        <v>64.3</v>
      </c>
      <c r="P26" s="274">
        <v>116.2</v>
      </c>
      <c r="Q26" s="274">
        <v>105.7</v>
      </c>
      <c r="R26" s="274">
        <v>180</v>
      </c>
      <c r="S26" s="274">
        <v>91.2</v>
      </c>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row>
    <row r="27" spans="1:19" ht="17.25" customHeight="1">
      <c r="A27" s="258"/>
      <c r="B27" s="258"/>
      <c r="C27" s="258"/>
      <c r="D27" s="760" t="s">
        <v>32</v>
      </c>
      <c r="E27" s="760"/>
      <c r="F27" s="760"/>
      <c r="G27" s="760"/>
      <c r="H27" s="760"/>
      <c r="I27" s="760"/>
      <c r="J27" s="760"/>
      <c r="K27" s="760"/>
      <c r="L27" s="760"/>
      <c r="M27" s="760"/>
      <c r="N27" s="760"/>
      <c r="O27" s="760"/>
      <c r="P27" s="760"/>
      <c r="Q27" s="760"/>
      <c r="R27" s="760"/>
      <c r="S27" s="760"/>
    </row>
    <row r="28" spans="1:19" ht="13.5" customHeight="1">
      <c r="A28" s="604" t="s">
        <v>584</v>
      </c>
      <c r="B28" s="604" t="s">
        <v>638</v>
      </c>
      <c r="C28" s="605" t="s">
        <v>585</v>
      </c>
      <c r="D28" s="606">
        <v>-25.7</v>
      </c>
      <c r="E28" s="607">
        <v>8.9</v>
      </c>
      <c r="F28" s="607">
        <v>-31.2</v>
      </c>
      <c r="G28" s="607">
        <v>-17.1</v>
      </c>
      <c r="H28" s="607">
        <v>-40.7</v>
      </c>
      <c r="I28" s="607">
        <v>0.9</v>
      </c>
      <c r="J28" s="607">
        <v>-19.7</v>
      </c>
      <c r="K28" s="607">
        <v>-18.3</v>
      </c>
      <c r="L28" s="608" t="s">
        <v>641</v>
      </c>
      <c r="M28" s="608" t="s">
        <v>641</v>
      </c>
      <c r="N28" s="608" t="s">
        <v>641</v>
      </c>
      <c r="O28" s="608" t="s">
        <v>641</v>
      </c>
      <c r="P28" s="607">
        <v>30</v>
      </c>
      <c r="Q28" s="607">
        <v>-43.7</v>
      </c>
      <c r="R28" s="607">
        <v>-71.2</v>
      </c>
      <c r="S28" s="608" t="s">
        <v>641</v>
      </c>
    </row>
    <row r="29" spans="1:19" ht="13.5" customHeight="1">
      <c r="A29" s="609"/>
      <c r="B29" s="609" t="s">
        <v>639</v>
      </c>
      <c r="C29" s="610"/>
      <c r="D29" s="611">
        <v>18.6</v>
      </c>
      <c r="E29" s="254">
        <v>3</v>
      </c>
      <c r="F29" s="254">
        <v>46.4</v>
      </c>
      <c r="G29" s="254">
        <v>0.1</v>
      </c>
      <c r="H29" s="254">
        <v>-2.9</v>
      </c>
      <c r="I29" s="254">
        <v>13.9</v>
      </c>
      <c r="J29" s="254">
        <v>1</v>
      </c>
      <c r="K29" s="254">
        <v>18.8</v>
      </c>
      <c r="L29" s="612" t="s">
        <v>641</v>
      </c>
      <c r="M29" s="612" t="s">
        <v>641</v>
      </c>
      <c r="N29" s="612" t="s">
        <v>641</v>
      </c>
      <c r="O29" s="612" t="s">
        <v>641</v>
      </c>
      <c r="P29" s="254">
        <v>-18.6</v>
      </c>
      <c r="Q29" s="254">
        <v>-21.3</v>
      </c>
      <c r="R29" s="254">
        <v>16.5</v>
      </c>
      <c r="S29" s="612" t="s">
        <v>641</v>
      </c>
    </row>
    <row r="30" spans="1:19" ht="13.5" customHeight="1">
      <c r="A30" s="609"/>
      <c r="B30" s="609" t="s">
        <v>640</v>
      </c>
      <c r="C30" s="610"/>
      <c r="D30" s="611">
        <v>-1.7</v>
      </c>
      <c r="E30" s="254">
        <v>22.5</v>
      </c>
      <c r="F30" s="254">
        <v>4.6</v>
      </c>
      <c r="G30" s="254">
        <v>-11</v>
      </c>
      <c r="H30" s="254">
        <v>9.9</v>
      </c>
      <c r="I30" s="254">
        <v>-10</v>
      </c>
      <c r="J30" s="254">
        <v>12.3</v>
      </c>
      <c r="K30" s="254">
        <v>3.1</v>
      </c>
      <c r="L30" s="612">
        <v>-42.9</v>
      </c>
      <c r="M30" s="612">
        <v>16.7</v>
      </c>
      <c r="N30" s="612">
        <v>-39.2</v>
      </c>
      <c r="O30" s="612">
        <v>-42.9</v>
      </c>
      <c r="P30" s="254">
        <v>-14</v>
      </c>
      <c r="Q30" s="254">
        <v>-6.6</v>
      </c>
      <c r="R30" s="254">
        <v>-13.8</v>
      </c>
      <c r="S30" s="612">
        <v>11</v>
      </c>
    </row>
    <row r="31" spans="1:19" ht="13.5" customHeight="1">
      <c r="A31" s="609"/>
      <c r="B31" s="609" t="s">
        <v>75</v>
      </c>
      <c r="C31" s="610"/>
      <c r="D31" s="611">
        <v>1.7</v>
      </c>
      <c r="E31" s="254">
        <v>4.1</v>
      </c>
      <c r="F31" s="254">
        <v>-0.5</v>
      </c>
      <c r="G31" s="254">
        <v>27.6</v>
      </c>
      <c r="H31" s="254">
        <v>27.1</v>
      </c>
      <c r="I31" s="254">
        <v>7.8</v>
      </c>
      <c r="J31" s="254">
        <v>-5.3</v>
      </c>
      <c r="K31" s="254">
        <v>13.4</v>
      </c>
      <c r="L31" s="612">
        <v>63.4</v>
      </c>
      <c r="M31" s="612">
        <v>4.3</v>
      </c>
      <c r="N31" s="612">
        <v>-7.1</v>
      </c>
      <c r="O31" s="612">
        <v>7</v>
      </c>
      <c r="P31" s="254">
        <v>-16.2</v>
      </c>
      <c r="Q31" s="254">
        <v>8.8</v>
      </c>
      <c r="R31" s="254">
        <v>44.7</v>
      </c>
      <c r="S31" s="612">
        <v>-2.6</v>
      </c>
    </row>
    <row r="32" spans="1:19" ht="13.5" customHeight="1">
      <c r="A32" s="609"/>
      <c r="B32" s="609" t="s">
        <v>82</v>
      </c>
      <c r="C32" s="610"/>
      <c r="D32" s="611">
        <v>3.7</v>
      </c>
      <c r="E32" s="254">
        <v>-3.7</v>
      </c>
      <c r="F32" s="254">
        <v>3.8</v>
      </c>
      <c r="G32" s="254">
        <v>8.6</v>
      </c>
      <c r="H32" s="254">
        <v>-6.4</v>
      </c>
      <c r="I32" s="254">
        <v>11</v>
      </c>
      <c r="J32" s="254">
        <v>-5.2</v>
      </c>
      <c r="K32" s="254">
        <v>1.7</v>
      </c>
      <c r="L32" s="612">
        <v>40.5</v>
      </c>
      <c r="M32" s="612">
        <v>17.2</v>
      </c>
      <c r="N32" s="612">
        <v>7</v>
      </c>
      <c r="O32" s="612">
        <v>-12.1</v>
      </c>
      <c r="P32" s="254">
        <v>22.7</v>
      </c>
      <c r="Q32" s="254">
        <v>-3.6</v>
      </c>
      <c r="R32" s="254">
        <v>37.8</v>
      </c>
      <c r="S32" s="612">
        <v>-8.9</v>
      </c>
    </row>
    <row r="33" spans="1:19" ht="13.5" customHeight="1">
      <c r="A33" s="407"/>
      <c r="B33" s="271" t="s">
        <v>20</v>
      </c>
      <c r="C33" s="408"/>
      <c r="D33" s="275">
        <v>1.3</v>
      </c>
      <c r="E33" s="276">
        <v>5</v>
      </c>
      <c r="F33" s="276">
        <v>9.2</v>
      </c>
      <c r="G33" s="276">
        <v>-3.9</v>
      </c>
      <c r="H33" s="276">
        <v>-10.2</v>
      </c>
      <c r="I33" s="276">
        <v>2</v>
      </c>
      <c r="J33" s="276">
        <v>-4.4</v>
      </c>
      <c r="K33" s="276">
        <v>-15.9</v>
      </c>
      <c r="L33" s="276">
        <v>-19.3</v>
      </c>
      <c r="M33" s="276">
        <v>-32.1</v>
      </c>
      <c r="N33" s="276">
        <v>18.5</v>
      </c>
      <c r="O33" s="276">
        <v>-7</v>
      </c>
      <c r="P33" s="276">
        <v>-8.7</v>
      </c>
      <c r="Q33" s="276">
        <v>11.4</v>
      </c>
      <c r="R33" s="276">
        <v>12.8</v>
      </c>
      <c r="S33" s="276">
        <v>-10.9</v>
      </c>
    </row>
    <row r="34" spans="1:19" ht="13.5" customHeight="1">
      <c r="A34" s="609" t="s">
        <v>549</v>
      </c>
      <c r="B34" s="609" t="s">
        <v>590</v>
      </c>
      <c r="C34" s="610"/>
      <c r="D34" s="670">
        <v>4.5</v>
      </c>
      <c r="E34" s="671">
        <v>30.8</v>
      </c>
      <c r="F34" s="671">
        <v>9.6</v>
      </c>
      <c r="G34" s="671">
        <v>3.2</v>
      </c>
      <c r="H34" s="671">
        <v>-20.2</v>
      </c>
      <c r="I34" s="671">
        <v>6.1</v>
      </c>
      <c r="J34" s="671">
        <v>7.2</v>
      </c>
      <c r="K34" s="671">
        <v>-1.1</v>
      </c>
      <c r="L34" s="671">
        <v>-18.1</v>
      </c>
      <c r="M34" s="671">
        <v>-27.4</v>
      </c>
      <c r="N34" s="671">
        <v>39</v>
      </c>
      <c r="O34" s="671">
        <v>-20.6</v>
      </c>
      <c r="P34" s="671">
        <v>-17.2</v>
      </c>
      <c r="Q34" s="671">
        <v>10.3</v>
      </c>
      <c r="R34" s="671">
        <v>3.2</v>
      </c>
      <c r="S34" s="671">
        <v>-0.7</v>
      </c>
    </row>
    <row r="35" spans="1:19" ht="13.5" customHeight="1">
      <c r="A35" s="609" t="s">
        <v>549</v>
      </c>
      <c r="B35" s="609" t="s">
        <v>591</v>
      </c>
      <c r="C35" s="610"/>
      <c r="D35" s="672">
        <v>-0.8</v>
      </c>
      <c r="E35" s="255">
        <v>23.1</v>
      </c>
      <c r="F35" s="255">
        <v>6.8</v>
      </c>
      <c r="G35" s="255">
        <v>66.4</v>
      </c>
      <c r="H35" s="255">
        <v>1.6</v>
      </c>
      <c r="I35" s="255">
        <v>-1</v>
      </c>
      <c r="J35" s="255">
        <v>-13.9</v>
      </c>
      <c r="K35" s="255">
        <v>-22.6</v>
      </c>
      <c r="L35" s="255">
        <v>-27.6</v>
      </c>
      <c r="M35" s="255">
        <v>-23.1</v>
      </c>
      <c r="N35" s="255">
        <v>22.6</v>
      </c>
      <c r="O35" s="255">
        <v>-47.4</v>
      </c>
      <c r="P35" s="255">
        <v>-22.3</v>
      </c>
      <c r="Q35" s="255">
        <v>4.4</v>
      </c>
      <c r="R35" s="255">
        <v>20.1</v>
      </c>
      <c r="S35" s="255">
        <v>-6.9</v>
      </c>
    </row>
    <row r="36" spans="1:19" ht="13.5" customHeight="1">
      <c r="A36" s="609" t="s">
        <v>549</v>
      </c>
      <c r="B36" s="609" t="s">
        <v>592</v>
      </c>
      <c r="C36" s="610"/>
      <c r="D36" s="672">
        <v>-0.7</v>
      </c>
      <c r="E36" s="255">
        <v>32.4</v>
      </c>
      <c r="F36" s="255">
        <v>5.1</v>
      </c>
      <c r="G36" s="255">
        <v>33.3</v>
      </c>
      <c r="H36" s="255">
        <v>-14.5</v>
      </c>
      <c r="I36" s="255">
        <v>-7</v>
      </c>
      <c r="J36" s="255">
        <v>-12.3</v>
      </c>
      <c r="K36" s="255">
        <v>-13.8</v>
      </c>
      <c r="L36" s="255">
        <v>-19.8</v>
      </c>
      <c r="M36" s="255">
        <v>-20.6</v>
      </c>
      <c r="N36" s="255">
        <v>25.3</v>
      </c>
      <c r="O36" s="255">
        <v>-42.2</v>
      </c>
      <c r="P36" s="255">
        <v>-6.9</v>
      </c>
      <c r="Q36" s="255">
        <v>21.7</v>
      </c>
      <c r="R36" s="255">
        <v>18.5</v>
      </c>
      <c r="S36" s="255">
        <v>-12.8</v>
      </c>
    </row>
    <row r="37" spans="1:19" ht="13.5" customHeight="1">
      <c r="A37" s="609" t="s">
        <v>549</v>
      </c>
      <c r="B37" s="609" t="s">
        <v>593</v>
      </c>
      <c r="C37" s="610"/>
      <c r="D37" s="672">
        <v>-2.4</v>
      </c>
      <c r="E37" s="255">
        <v>-1.8</v>
      </c>
      <c r="F37" s="255">
        <v>5</v>
      </c>
      <c r="G37" s="255">
        <v>-27.9</v>
      </c>
      <c r="H37" s="255">
        <v>-18.7</v>
      </c>
      <c r="I37" s="255">
        <v>2.9</v>
      </c>
      <c r="J37" s="255">
        <v>1.6</v>
      </c>
      <c r="K37" s="255">
        <v>-25.3</v>
      </c>
      <c r="L37" s="255">
        <v>-34.6</v>
      </c>
      <c r="M37" s="255">
        <v>-36.3</v>
      </c>
      <c r="N37" s="255">
        <v>15.9</v>
      </c>
      <c r="O37" s="255">
        <v>24</v>
      </c>
      <c r="P37" s="255">
        <v>-39.2</v>
      </c>
      <c r="Q37" s="255">
        <v>10.5</v>
      </c>
      <c r="R37" s="255">
        <v>26.9</v>
      </c>
      <c r="S37" s="255">
        <v>-16.7</v>
      </c>
    </row>
    <row r="38" spans="1:19" ht="13.5" customHeight="1">
      <c r="A38" s="609"/>
      <c r="B38" s="609" t="s">
        <v>594</v>
      </c>
      <c r="C38" s="610"/>
      <c r="D38" s="672">
        <v>0.1</v>
      </c>
      <c r="E38" s="255">
        <v>-3.1</v>
      </c>
      <c r="F38" s="255">
        <v>11.8</v>
      </c>
      <c r="G38" s="255">
        <v>-44.8</v>
      </c>
      <c r="H38" s="255">
        <v>-4.7</v>
      </c>
      <c r="I38" s="255">
        <v>-1.6</v>
      </c>
      <c r="J38" s="255">
        <v>-3.1</v>
      </c>
      <c r="K38" s="255">
        <v>-22.8</v>
      </c>
      <c r="L38" s="255">
        <v>-33.5</v>
      </c>
      <c r="M38" s="255">
        <v>-36.2</v>
      </c>
      <c r="N38" s="255">
        <v>13</v>
      </c>
      <c r="O38" s="255">
        <v>49</v>
      </c>
      <c r="P38" s="255">
        <v>-26.6</v>
      </c>
      <c r="Q38" s="255">
        <v>15.1</v>
      </c>
      <c r="R38" s="255">
        <v>-2.1</v>
      </c>
      <c r="S38" s="255">
        <v>-17.7</v>
      </c>
    </row>
    <row r="39" spans="1:19" ht="13.5" customHeight="1">
      <c r="A39" s="609" t="s">
        <v>549</v>
      </c>
      <c r="B39" s="609" t="s">
        <v>595</v>
      </c>
      <c r="C39" s="610"/>
      <c r="D39" s="672">
        <v>1.1</v>
      </c>
      <c r="E39" s="255">
        <v>-15.9</v>
      </c>
      <c r="F39" s="255">
        <v>7</v>
      </c>
      <c r="G39" s="255">
        <v>-36.4</v>
      </c>
      <c r="H39" s="255">
        <v>-3.9</v>
      </c>
      <c r="I39" s="255">
        <v>1.6</v>
      </c>
      <c r="J39" s="255">
        <v>-6.4</v>
      </c>
      <c r="K39" s="255">
        <v>-23</v>
      </c>
      <c r="L39" s="255">
        <v>-7.6</v>
      </c>
      <c r="M39" s="255">
        <v>-39.8</v>
      </c>
      <c r="N39" s="255">
        <v>16.7</v>
      </c>
      <c r="O39" s="255">
        <v>29.8</v>
      </c>
      <c r="P39" s="255">
        <v>40.3</v>
      </c>
      <c r="Q39" s="255">
        <v>21.7</v>
      </c>
      <c r="R39" s="255">
        <v>22</v>
      </c>
      <c r="S39" s="255">
        <v>-20.3</v>
      </c>
    </row>
    <row r="40" spans="1:19" ht="13.5" customHeight="1">
      <c r="A40" s="609" t="s">
        <v>549</v>
      </c>
      <c r="B40" s="609" t="s">
        <v>562</v>
      </c>
      <c r="C40" s="610"/>
      <c r="D40" s="672">
        <v>-2.4</v>
      </c>
      <c r="E40" s="255">
        <v>-10.9</v>
      </c>
      <c r="F40" s="255">
        <v>1.6</v>
      </c>
      <c r="G40" s="255">
        <v>-23.7</v>
      </c>
      <c r="H40" s="255">
        <v>19</v>
      </c>
      <c r="I40" s="255">
        <v>-1.4</v>
      </c>
      <c r="J40" s="255">
        <v>-1.6</v>
      </c>
      <c r="K40" s="255">
        <v>-21.2</v>
      </c>
      <c r="L40" s="255">
        <v>-32.9</v>
      </c>
      <c r="M40" s="255">
        <v>-44.1</v>
      </c>
      <c r="N40" s="255">
        <v>6.3</v>
      </c>
      <c r="O40" s="255">
        <v>47.3</v>
      </c>
      <c r="P40" s="255">
        <v>1.5</v>
      </c>
      <c r="Q40" s="255">
        <v>23.8</v>
      </c>
      <c r="R40" s="255">
        <v>17.2</v>
      </c>
      <c r="S40" s="255">
        <v>-22</v>
      </c>
    </row>
    <row r="41" spans="1:19" ht="13.5" customHeight="1">
      <c r="A41" s="609" t="s">
        <v>549</v>
      </c>
      <c r="B41" s="609" t="s">
        <v>596</v>
      </c>
      <c r="C41" s="610"/>
      <c r="D41" s="672">
        <v>-3.9</v>
      </c>
      <c r="E41" s="255">
        <v>-4</v>
      </c>
      <c r="F41" s="255">
        <v>3.4</v>
      </c>
      <c r="G41" s="255">
        <v>4.3</v>
      </c>
      <c r="H41" s="255">
        <v>-26.7</v>
      </c>
      <c r="I41" s="255">
        <v>0.3</v>
      </c>
      <c r="J41" s="255">
        <v>-1.4</v>
      </c>
      <c r="K41" s="255">
        <v>-17.1</v>
      </c>
      <c r="L41" s="255">
        <v>-11.8</v>
      </c>
      <c r="M41" s="255">
        <v>-39.5</v>
      </c>
      <c r="N41" s="255">
        <v>2.6</v>
      </c>
      <c r="O41" s="255">
        <v>61.9</v>
      </c>
      <c r="P41" s="255">
        <v>-26.6</v>
      </c>
      <c r="Q41" s="255">
        <v>14.3</v>
      </c>
      <c r="R41" s="255">
        <v>11.3</v>
      </c>
      <c r="S41" s="255">
        <v>-25.8</v>
      </c>
    </row>
    <row r="42" spans="1:19" ht="13.5" customHeight="1">
      <c r="A42" s="609" t="s">
        <v>549</v>
      </c>
      <c r="B42" s="609" t="s">
        <v>633</v>
      </c>
      <c r="C42" s="610"/>
      <c r="D42" s="672">
        <v>-2.8</v>
      </c>
      <c r="E42" s="255">
        <v>1.5</v>
      </c>
      <c r="F42" s="255">
        <v>3.9</v>
      </c>
      <c r="G42" s="255">
        <v>-4.3</v>
      </c>
      <c r="H42" s="255">
        <v>-17.7</v>
      </c>
      <c r="I42" s="255">
        <v>-8.2</v>
      </c>
      <c r="J42" s="255">
        <v>-10.9</v>
      </c>
      <c r="K42" s="255">
        <v>-30.1</v>
      </c>
      <c r="L42" s="255">
        <v>-15.9</v>
      </c>
      <c r="M42" s="255">
        <v>-37.3</v>
      </c>
      <c r="N42" s="255">
        <v>4.9</v>
      </c>
      <c r="O42" s="255">
        <v>17</v>
      </c>
      <c r="P42" s="255">
        <v>-3.1</v>
      </c>
      <c r="Q42" s="255">
        <v>24.2</v>
      </c>
      <c r="R42" s="255">
        <v>17.5</v>
      </c>
      <c r="S42" s="255">
        <v>-17</v>
      </c>
    </row>
    <row r="43" spans="1:19" ht="13.5" customHeight="1">
      <c r="A43" s="609" t="s">
        <v>83</v>
      </c>
      <c r="B43" s="609" t="s">
        <v>600</v>
      </c>
      <c r="C43" s="610" t="s">
        <v>84</v>
      </c>
      <c r="D43" s="672">
        <v>7.4</v>
      </c>
      <c r="E43" s="255">
        <v>-16.5</v>
      </c>
      <c r="F43" s="255">
        <v>8.8</v>
      </c>
      <c r="G43" s="255">
        <v>-3.7</v>
      </c>
      <c r="H43" s="255">
        <v>-11.5</v>
      </c>
      <c r="I43" s="255">
        <v>4.1</v>
      </c>
      <c r="J43" s="255">
        <v>19.4</v>
      </c>
      <c r="K43" s="255">
        <v>-15.1</v>
      </c>
      <c r="L43" s="255">
        <v>6.4</v>
      </c>
      <c r="M43" s="255">
        <v>-25.6</v>
      </c>
      <c r="N43" s="255">
        <v>53.9</v>
      </c>
      <c r="O43" s="255">
        <v>-15.5</v>
      </c>
      <c r="P43" s="255">
        <v>28.2</v>
      </c>
      <c r="Q43" s="255">
        <v>13.2</v>
      </c>
      <c r="R43" s="255">
        <v>-15.5</v>
      </c>
      <c r="S43" s="255">
        <v>-13.4</v>
      </c>
    </row>
    <row r="44" spans="1:19" ht="13.5" customHeight="1">
      <c r="A44" s="609"/>
      <c r="B44" s="609" t="s">
        <v>588</v>
      </c>
      <c r="C44" s="610"/>
      <c r="D44" s="672">
        <v>7.1</v>
      </c>
      <c r="E44" s="255">
        <v>-15.1</v>
      </c>
      <c r="F44" s="255">
        <v>10.9</v>
      </c>
      <c r="G44" s="255">
        <v>-37.3</v>
      </c>
      <c r="H44" s="255">
        <v>34.3</v>
      </c>
      <c r="I44" s="255">
        <v>-1.7</v>
      </c>
      <c r="J44" s="255">
        <v>22.8</v>
      </c>
      <c r="K44" s="255">
        <v>-32.4</v>
      </c>
      <c r="L44" s="255">
        <v>-17.3</v>
      </c>
      <c r="M44" s="255">
        <v>-12.7</v>
      </c>
      <c r="N44" s="255">
        <v>19.9</v>
      </c>
      <c r="O44" s="255">
        <v>43.1</v>
      </c>
      <c r="P44" s="255">
        <v>38</v>
      </c>
      <c r="Q44" s="255">
        <v>25</v>
      </c>
      <c r="R44" s="255">
        <v>-15.1</v>
      </c>
      <c r="S44" s="255">
        <v>-24.1</v>
      </c>
    </row>
    <row r="45" spans="1:19" ht="13.5" customHeight="1">
      <c r="A45" s="609"/>
      <c r="B45" s="609" t="s">
        <v>589</v>
      </c>
      <c r="C45" s="610"/>
      <c r="D45" s="672">
        <v>-0.7</v>
      </c>
      <c r="E45" s="255">
        <v>-13.5</v>
      </c>
      <c r="F45" s="255">
        <v>5.9</v>
      </c>
      <c r="G45" s="255">
        <v>-27.2</v>
      </c>
      <c r="H45" s="255">
        <v>26.9</v>
      </c>
      <c r="I45" s="255">
        <v>2.9</v>
      </c>
      <c r="J45" s="255">
        <v>2.3</v>
      </c>
      <c r="K45" s="255">
        <v>-21.3</v>
      </c>
      <c r="L45" s="255">
        <v>-25.4</v>
      </c>
      <c r="M45" s="255">
        <v>-8.5</v>
      </c>
      <c r="N45" s="255">
        <v>-6.2</v>
      </c>
      <c r="O45" s="255">
        <v>7.6</v>
      </c>
      <c r="P45" s="255">
        <v>4.1</v>
      </c>
      <c r="Q45" s="255">
        <v>-1.7</v>
      </c>
      <c r="R45" s="255">
        <v>3.9</v>
      </c>
      <c r="S45" s="255">
        <v>-28.7</v>
      </c>
    </row>
    <row r="46" spans="1:19" ht="13.5" customHeight="1">
      <c r="A46" s="271"/>
      <c r="B46" s="621" t="s">
        <v>723</v>
      </c>
      <c r="C46" s="272"/>
      <c r="D46" s="273">
        <v>0.8</v>
      </c>
      <c r="E46" s="274">
        <v>-8.6</v>
      </c>
      <c r="F46" s="274">
        <v>4.4</v>
      </c>
      <c r="G46" s="274">
        <v>0.7</v>
      </c>
      <c r="H46" s="274">
        <v>16.9</v>
      </c>
      <c r="I46" s="274">
        <v>-0.4</v>
      </c>
      <c r="J46" s="274">
        <v>-2.3</v>
      </c>
      <c r="K46" s="274">
        <v>-26.1</v>
      </c>
      <c r="L46" s="274">
        <v>-17.2</v>
      </c>
      <c r="M46" s="274">
        <v>-39.9</v>
      </c>
      <c r="N46" s="274">
        <v>15.2</v>
      </c>
      <c r="O46" s="274">
        <v>14.4</v>
      </c>
      <c r="P46" s="274">
        <v>54.3</v>
      </c>
      <c r="Q46" s="274">
        <v>-3</v>
      </c>
      <c r="R46" s="274">
        <v>-12.3</v>
      </c>
      <c r="S46" s="274">
        <v>-10.1</v>
      </c>
    </row>
    <row r="47" spans="1:35" ht="27" customHeight="1">
      <c r="A47" s="761" t="s">
        <v>413</v>
      </c>
      <c r="B47" s="761"/>
      <c r="C47" s="762"/>
      <c r="D47" s="277">
        <v>1.6</v>
      </c>
      <c r="E47" s="277">
        <v>5.8</v>
      </c>
      <c r="F47" s="277">
        <v>-4.3</v>
      </c>
      <c r="G47" s="277">
        <v>1.5</v>
      </c>
      <c r="H47" s="277">
        <v>-0.5</v>
      </c>
      <c r="I47" s="277">
        <v>-1.1</v>
      </c>
      <c r="J47" s="277">
        <v>8.5</v>
      </c>
      <c r="K47" s="277">
        <v>2.1</v>
      </c>
      <c r="L47" s="277">
        <v>4.2</v>
      </c>
      <c r="M47" s="277">
        <v>-26.6</v>
      </c>
      <c r="N47" s="277">
        <v>9.7</v>
      </c>
      <c r="O47" s="277">
        <v>16.7</v>
      </c>
      <c r="P47" s="277">
        <v>38.7</v>
      </c>
      <c r="Q47" s="277">
        <v>5.7</v>
      </c>
      <c r="R47" s="277">
        <v>12.5</v>
      </c>
      <c r="S47" s="277">
        <v>18.6</v>
      </c>
      <c r="T47" s="616"/>
      <c r="U47" s="616"/>
      <c r="V47" s="616"/>
      <c r="W47" s="616"/>
      <c r="X47" s="616"/>
      <c r="Y47" s="616"/>
      <c r="Z47" s="616"/>
      <c r="AA47" s="616"/>
      <c r="AB47" s="616"/>
      <c r="AC47" s="616"/>
      <c r="AD47" s="616"/>
      <c r="AE47" s="616"/>
      <c r="AF47" s="616"/>
      <c r="AG47" s="616"/>
      <c r="AH47" s="616"/>
      <c r="AI47" s="616"/>
    </row>
    <row r="48" spans="1:35" ht="27" customHeight="1">
      <c r="A48" s="616"/>
      <c r="B48" s="616"/>
      <c r="C48" s="616"/>
      <c r="D48" s="622"/>
      <c r="E48" s="622"/>
      <c r="F48" s="622"/>
      <c r="G48" s="622"/>
      <c r="H48" s="622"/>
      <c r="I48" s="622"/>
      <c r="J48" s="622"/>
      <c r="K48" s="622"/>
      <c r="L48" s="622"/>
      <c r="M48" s="622"/>
      <c r="N48" s="622"/>
      <c r="O48" s="622"/>
      <c r="P48" s="622"/>
      <c r="Q48" s="622"/>
      <c r="R48" s="622"/>
      <c r="S48" s="622"/>
      <c r="T48" s="616"/>
      <c r="U48" s="616"/>
      <c r="V48" s="616"/>
      <c r="W48" s="616"/>
      <c r="X48" s="616"/>
      <c r="Y48" s="616"/>
      <c r="Z48" s="616"/>
      <c r="AA48" s="616"/>
      <c r="AB48" s="616"/>
      <c r="AC48" s="616"/>
      <c r="AD48" s="616"/>
      <c r="AE48" s="616"/>
      <c r="AF48" s="616"/>
      <c r="AG48" s="616"/>
      <c r="AH48" s="616"/>
      <c r="AI48" s="616"/>
    </row>
    <row r="49" spans="1:19" ht="17.25">
      <c r="A49" s="252" t="s">
        <v>242</v>
      </c>
      <c r="B49" s="618"/>
      <c r="C49" s="618"/>
      <c r="D49" s="615"/>
      <c r="E49" s="615"/>
      <c r="F49" s="615"/>
      <c r="G49" s="615"/>
      <c r="H49" s="764"/>
      <c r="I49" s="764"/>
      <c r="J49" s="764"/>
      <c r="K49" s="764"/>
      <c r="L49" s="764"/>
      <c r="M49" s="764"/>
      <c r="N49" s="764"/>
      <c r="O49" s="764"/>
      <c r="P49" s="615"/>
      <c r="Q49" s="615"/>
      <c r="R49" s="615"/>
      <c r="S49" s="246" t="s">
        <v>587</v>
      </c>
    </row>
    <row r="50" spans="1:19" ht="13.5">
      <c r="A50" s="753" t="s">
        <v>550</v>
      </c>
      <c r="B50" s="753"/>
      <c r="C50" s="754"/>
      <c r="D50" s="237" t="s">
        <v>4</v>
      </c>
      <c r="E50" s="237" t="s">
        <v>5</v>
      </c>
      <c r="F50" s="237" t="s">
        <v>6</v>
      </c>
      <c r="G50" s="237" t="s">
        <v>7</v>
      </c>
      <c r="H50" s="237" t="s">
        <v>8</v>
      </c>
      <c r="I50" s="237" t="s">
        <v>9</v>
      </c>
      <c r="J50" s="237" t="s">
        <v>10</v>
      </c>
      <c r="K50" s="237" t="s">
        <v>11</v>
      </c>
      <c r="L50" s="237" t="s">
        <v>12</v>
      </c>
      <c r="M50" s="237" t="s">
        <v>13</v>
      </c>
      <c r="N50" s="237" t="s">
        <v>654</v>
      </c>
      <c r="O50" s="237" t="s">
        <v>15</v>
      </c>
      <c r="P50" s="237" t="s">
        <v>16</v>
      </c>
      <c r="Q50" s="237" t="s">
        <v>17</v>
      </c>
      <c r="R50" s="237" t="s">
        <v>18</v>
      </c>
      <c r="S50" s="237" t="s">
        <v>19</v>
      </c>
    </row>
    <row r="51" spans="1:19" ht="13.5">
      <c r="A51" s="755"/>
      <c r="B51" s="755"/>
      <c r="C51" s="756"/>
      <c r="D51" s="238" t="s">
        <v>563</v>
      </c>
      <c r="E51" s="238"/>
      <c r="F51" s="238"/>
      <c r="G51" s="238" t="s">
        <v>635</v>
      </c>
      <c r="H51" s="238" t="s">
        <v>564</v>
      </c>
      <c r="I51" s="238" t="s">
        <v>565</v>
      </c>
      <c r="J51" s="238" t="s">
        <v>566</v>
      </c>
      <c r="K51" s="238" t="s">
        <v>567</v>
      </c>
      <c r="L51" s="239" t="s">
        <v>568</v>
      </c>
      <c r="M51" s="240" t="s">
        <v>569</v>
      </c>
      <c r="N51" s="239" t="s">
        <v>652</v>
      </c>
      <c r="O51" s="239" t="s">
        <v>570</v>
      </c>
      <c r="P51" s="239" t="s">
        <v>571</v>
      </c>
      <c r="Q51" s="239" t="s">
        <v>572</v>
      </c>
      <c r="R51" s="239" t="s">
        <v>573</v>
      </c>
      <c r="S51" s="292" t="s">
        <v>164</v>
      </c>
    </row>
    <row r="52" spans="1:19" ht="18" customHeight="1">
      <c r="A52" s="757"/>
      <c r="B52" s="757"/>
      <c r="C52" s="758"/>
      <c r="D52" s="241" t="s">
        <v>574</v>
      </c>
      <c r="E52" s="241" t="s">
        <v>411</v>
      </c>
      <c r="F52" s="241" t="s">
        <v>412</v>
      </c>
      <c r="G52" s="241" t="s">
        <v>636</v>
      </c>
      <c r="H52" s="241" t="s">
        <v>575</v>
      </c>
      <c r="I52" s="241" t="s">
        <v>576</v>
      </c>
      <c r="J52" s="241" t="s">
        <v>577</v>
      </c>
      <c r="K52" s="241" t="s">
        <v>578</v>
      </c>
      <c r="L52" s="242" t="s">
        <v>579</v>
      </c>
      <c r="M52" s="243" t="s">
        <v>580</v>
      </c>
      <c r="N52" s="242" t="s">
        <v>653</v>
      </c>
      <c r="O52" s="242" t="s">
        <v>581</v>
      </c>
      <c r="P52" s="243" t="s">
        <v>582</v>
      </c>
      <c r="Q52" s="243" t="s">
        <v>583</v>
      </c>
      <c r="R52" s="242" t="s">
        <v>643</v>
      </c>
      <c r="S52" s="242" t="s">
        <v>165</v>
      </c>
    </row>
    <row r="53" spans="1:19" ht="15.75" customHeight="1">
      <c r="A53" s="258"/>
      <c r="B53" s="258"/>
      <c r="C53" s="258"/>
      <c r="D53" s="759" t="s">
        <v>634</v>
      </c>
      <c r="E53" s="759"/>
      <c r="F53" s="759"/>
      <c r="G53" s="759"/>
      <c r="H53" s="759"/>
      <c r="I53" s="759"/>
      <c r="J53" s="759"/>
      <c r="K53" s="759"/>
      <c r="L53" s="759"/>
      <c r="M53" s="759"/>
      <c r="N53" s="759"/>
      <c r="O53" s="759"/>
      <c r="P53" s="759"/>
      <c r="Q53" s="759"/>
      <c r="R53" s="759"/>
      <c r="S53" s="258"/>
    </row>
    <row r="54" spans="1:19" ht="13.5" customHeight="1">
      <c r="A54" s="604" t="s">
        <v>584</v>
      </c>
      <c r="B54" s="604" t="s">
        <v>638</v>
      </c>
      <c r="C54" s="605" t="s">
        <v>585</v>
      </c>
      <c r="D54" s="606">
        <v>87.2</v>
      </c>
      <c r="E54" s="607">
        <v>95.4</v>
      </c>
      <c r="F54" s="607">
        <v>67.3</v>
      </c>
      <c r="G54" s="607">
        <v>107.1</v>
      </c>
      <c r="H54" s="607">
        <v>114.2</v>
      </c>
      <c r="I54" s="607">
        <v>91.2</v>
      </c>
      <c r="J54" s="607">
        <v>129.8</v>
      </c>
      <c r="K54" s="607">
        <v>97.2</v>
      </c>
      <c r="L54" s="608" t="s">
        <v>641</v>
      </c>
      <c r="M54" s="608" t="s">
        <v>641</v>
      </c>
      <c r="N54" s="608" t="s">
        <v>641</v>
      </c>
      <c r="O54" s="608" t="s">
        <v>641</v>
      </c>
      <c r="P54" s="607">
        <v>122.3</v>
      </c>
      <c r="Q54" s="607">
        <v>136.2</v>
      </c>
      <c r="R54" s="607">
        <v>105.3</v>
      </c>
      <c r="S54" s="608" t="s">
        <v>641</v>
      </c>
    </row>
    <row r="55" spans="1:19" ht="13.5" customHeight="1">
      <c r="A55" s="609"/>
      <c r="B55" s="609" t="s">
        <v>639</v>
      </c>
      <c r="C55" s="610"/>
      <c r="D55" s="611">
        <v>100</v>
      </c>
      <c r="E55" s="254">
        <v>100</v>
      </c>
      <c r="F55" s="254">
        <v>100</v>
      </c>
      <c r="G55" s="254">
        <v>100</v>
      </c>
      <c r="H55" s="254">
        <v>100</v>
      </c>
      <c r="I55" s="254">
        <v>100</v>
      </c>
      <c r="J55" s="254">
        <v>100</v>
      </c>
      <c r="K55" s="254">
        <v>100</v>
      </c>
      <c r="L55" s="612">
        <v>100</v>
      </c>
      <c r="M55" s="612">
        <v>100</v>
      </c>
      <c r="N55" s="612">
        <v>100</v>
      </c>
      <c r="O55" s="612">
        <v>100</v>
      </c>
      <c r="P55" s="254">
        <v>100</v>
      </c>
      <c r="Q55" s="254">
        <v>100</v>
      </c>
      <c r="R55" s="254">
        <v>100</v>
      </c>
      <c r="S55" s="612">
        <v>100</v>
      </c>
    </row>
    <row r="56" spans="1:19" ht="13.5" customHeight="1">
      <c r="A56" s="609"/>
      <c r="B56" s="609" t="s">
        <v>640</v>
      </c>
      <c r="C56" s="610"/>
      <c r="D56" s="611">
        <v>96.3</v>
      </c>
      <c r="E56" s="254">
        <v>110.7</v>
      </c>
      <c r="F56" s="254">
        <v>100.7</v>
      </c>
      <c r="G56" s="254">
        <v>84.4</v>
      </c>
      <c r="H56" s="254">
        <v>101.1</v>
      </c>
      <c r="I56" s="254">
        <v>92.2</v>
      </c>
      <c r="J56" s="254">
        <v>107.7</v>
      </c>
      <c r="K56" s="254">
        <v>100.5</v>
      </c>
      <c r="L56" s="612">
        <v>116</v>
      </c>
      <c r="M56" s="612">
        <v>128.2</v>
      </c>
      <c r="N56" s="612">
        <v>80.8</v>
      </c>
      <c r="O56" s="612">
        <v>67.3</v>
      </c>
      <c r="P56" s="254">
        <v>76</v>
      </c>
      <c r="Q56" s="254">
        <v>88.8</v>
      </c>
      <c r="R56" s="254">
        <v>106.9</v>
      </c>
      <c r="S56" s="612">
        <v>103.2</v>
      </c>
    </row>
    <row r="57" spans="1:19" ht="13.5" customHeight="1">
      <c r="A57" s="609"/>
      <c r="B57" s="609" t="s">
        <v>75</v>
      </c>
      <c r="C57" s="610"/>
      <c r="D57" s="611">
        <v>94.2</v>
      </c>
      <c r="E57" s="254">
        <v>135.3</v>
      </c>
      <c r="F57" s="254">
        <v>98.9</v>
      </c>
      <c r="G57" s="254">
        <v>110.8</v>
      </c>
      <c r="H57" s="254">
        <v>127.2</v>
      </c>
      <c r="I57" s="254">
        <v>84.2</v>
      </c>
      <c r="J57" s="254">
        <v>107.9</v>
      </c>
      <c r="K57" s="254">
        <v>104.6</v>
      </c>
      <c r="L57" s="612">
        <v>144.1</v>
      </c>
      <c r="M57" s="612">
        <v>133.4</v>
      </c>
      <c r="N57" s="612">
        <v>81.7</v>
      </c>
      <c r="O57" s="612">
        <v>59.9</v>
      </c>
      <c r="P57" s="254">
        <v>53.4</v>
      </c>
      <c r="Q57" s="254">
        <v>99.2</v>
      </c>
      <c r="R57" s="254">
        <v>125</v>
      </c>
      <c r="S57" s="612">
        <v>91.9</v>
      </c>
    </row>
    <row r="58" spans="1:19" ht="13.5" customHeight="1">
      <c r="A58" s="609"/>
      <c r="B58" s="609" t="s">
        <v>82</v>
      </c>
      <c r="C58" s="610"/>
      <c r="D58" s="613">
        <v>100</v>
      </c>
      <c r="E58" s="614">
        <v>163.9</v>
      </c>
      <c r="F58" s="614">
        <v>104.8</v>
      </c>
      <c r="G58" s="614">
        <v>88.4</v>
      </c>
      <c r="H58" s="614">
        <v>94.6</v>
      </c>
      <c r="I58" s="614">
        <v>104.7</v>
      </c>
      <c r="J58" s="614">
        <v>119.2</v>
      </c>
      <c r="K58" s="614">
        <v>96.1</v>
      </c>
      <c r="L58" s="614">
        <v>193.3</v>
      </c>
      <c r="M58" s="614">
        <v>119.1</v>
      </c>
      <c r="N58" s="614">
        <v>90.5</v>
      </c>
      <c r="O58" s="614">
        <v>64.5</v>
      </c>
      <c r="P58" s="614">
        <v>69.5</v>
      </c>
      <c r="Q58" s="614">
        <v>97.7</v>
      </c>
      <c r="R58" s="614">
        <v>179.2</v>
      </c>
      <c r="S58" s="614">
        <v>75</v>
      </c>
    </row>
    <row r="59" spans="1:19" ht="13.5" customHeight="1">
      <c r="A59" s="407"/>
      <c r="B59" s="271" t="s">
        <v>20</v>
      </c>
      <c r="C59" s="408"/>
      <c r="D59" s="275">
        <v>107.5</v>
      </c>
      <c r="E59" s="276">
        <v>171.7</v>
      </c>
      <c r="F59" s="276">
        <v>112.5</v>
      </c>
      <c r="G59" s="276">
        <v>87.3</v>
      </c>
      <c r="H59" s="276">
        <v>72.4</v>
      </c>
      <c r="I59" s="276">
        <v>126.1</v>
      </c>
      <c r="J59" s="276">
        <v>125.6</v>
      </c>
      <c r="K59" s="276">
        <v>83.4</v>
      </c>
      <c r="L59" s="276">
        <v>193.1</v>
      </c>
      <c r="M59" s="276">
        <v>109.1</v>
      </c>
      <c r="N59" s="276">
        <v>103.4</v>
      </c>
      <c r="O59" s="276">
        <v>81</v>
      </c>
      <c r="P59" s="276">
        <v>76.2</v>
      </c>
      <c r="Q59" s="276">
        <v>104.3</v>
      </c>
      <c r="R59" s="276">
        <v>266.8</v>
      </c>
      <c r="S59" s="276">
        <v>66.5</v>
      </c>
    </row>
    <row r="60" spans="1:19" ht="13.5" customHeight="1">
      <c r="A60" s="609" t="s">
        <v>549</v>
      </c>
      <c r="B60" s="609" t="s">
        <v>590</v>
      </c>
      <c r="C60" s="610" t="s">
        <v>549</v>
      </c>
      <c r="D60" s="670">
        <v>113.6</v>
      </c>
      <c r="E60" s="671">
        <v>177.6</v>
      </c>
      <c r="F60" s="671">
        <v>117.1</v>
      </c>
      <c r="G60" s="671">
        <v>70.8</v>
      </c>
      <c r="H60" s="671">
        <v>71.5</v>
      </c>
      <c r="I60" s="671">
        <v>130.9</v>
      </c>
      <c r="J60" s="671">
        <v>144.4</v>
      </c>
      <c r="K60" s="671">
        <v>106.8</v>
      </c>
      <c r="L60" s="671">
        <v>244.3</v>
      </c>
      <c r="M60" s="671">
        <v>131.8</v>
      </c>
      <c r="N60" s="671">
        <v>110.1</v>
      </c>
      <c r="O60" s="671">
        <v>85.8</v>
      </c>
      <c r="P60" s="671">
        <v>76</v>
      </c>
      <c r="Q60" s="671">
        <v>103</v>
      </c>
      <c r="R60" s="671">
        <v>314.1</v>
      </c>
      <c r="S60" s="671">
        <v>78.4</v>
      </c>
    </row>
    <row r="61" spans="1:19" ht="13.5" customHeight="1">
      <c r="A61" s="609" t="s">
        <v>549</v>
      </c>
      <c r="B61" s="609" t="s">
        <v>591</v>
      </c>
      <c r="C61" s="610" t="s">
        <v>549</v>
      </c>
      <c r="D61" s="672">
        <v>102.6</v>
      </c>
      <c r="E61" s="255">
        <v>158.7</v>
      </c>
      <c r="F61" s="255">
        <v>104.6</v>
      </c>
      <c r="G61" s="255">
        <v>70.6</v>
      </c>
      <c r="H61" s="255">
        <v>77.9</v>
      </c>
      <c r="I61" s="255">
        <v>121</v>
      </c>
      <c r="J61" s="255">
        <v>121.8</v>
      </c>
      <c r="K61" s="255">
        <v>91.5</v>
      </c>
      <c r="L61" s="255">
        <v>186.2</v>
      </c>
      <c r="M61" s="255">
        <v>106</v>
      </c>
      <c r="N61" s="255">
        <v>106.4</v>
      </c>
      <c r="O61" s="255">
        <v>64.3</v>
      </c>
      <c r="P61" s="255">
        <v>68.8</v>
      </c>
      <c r="Q61" s="255">
        <v>104.6</v>
      </c>
      <c r="R61" s="255">
        <v>281.5</v>
      </c>
      <c r="S61" s="255">
        <v>69.9</v>
      </c>
    </row>
    <row r="62" spans="1:19" ht="13.5" customHeight="1">
      <c r="A62" s="609" t="s">
        <v>549</v>
      </c>
      <c r="B62" s="609" t="s">
        <v>592</v>
      </c>
      <c r="C62" s="610" t="s">
        <v>549</v>
      </c>
      <c r="D62" s="672">
        <v>105.9</v>
      </c>
      <c r="E62" s="255">
        <v>155</v>
      </c>
      <c r="F62" s="255">
        <v>109.1</v>
      </c>
      <c r="G62" s="255">
        <v>86.8</v>
      </c>
      <c r="H62" s="255">
        <v>57.4</v>
      </c>
      <c r="I62" s="255">
        <v>118.7</v>
      </c>
      <c r="J62" s="255">
        <v>119</v>
      </c>
      <c r="K62" s="255">
        <v>88.8</v>
      </c>
      <c r="L62" s="255">
        <v>187.1</v>
      </c>
      <c r="M62" s="255">
        <v>121.9</v>
      </c>
      <c r="N62" s="255">
        <v>90.8</v>
      </c>
      <c r="O62" s="255">
        <v>64.2</v>
      </c>
      <c r="P62" s="255">
        <v>105.1</v>
      </c>
      <c r="Q62" s="255">
        <v>104.5</v>
      </c>
      <c r="R62" s="255">
        <v>281.4</v>
      </c>
      <c r="S62" s="255">
        <v>70</v>
      </c>
    </row>
    <row r="63" spans="1:19" ht="13.5" customHeight="1">
      <c r="A63" s="609" t="s">
        <v>549</v>
      </c>
      <c r="B63" s="609" t="s">
        <v>593</v>
      </c>
      <c r="C63" s="610" t="s">
        <v>549</v>
      </c>
      <c r="D63" s="672">
        <v>100.5</v>
      </c>
      <c r="E63" s="255">
        <v>159.9</v>
      </c>
      <c r="F63" s="255">
        <v>107.2</v>
      </c>
      <c r="G63" s="255">
        <v>87.7</v>
      </c>
      <c r="H63" s="255">
        <v>55.7</v>
      </c>
      <c r="I63" s="255">
        <v>123.6</v>
      </c>
      <c r="J63" s="255">
        <v>129.3</v>
      </c>
      <c r="K63" s="255">
        <v>66.9</v>
      </c>
      <c r="L63" s="255">
        <v>182.7</v>
      </c>
      <c r="M63" s="255">
        <v>112.6</v>
      </c>
      <c r="N63" s="255">
        <v>91</v>
      </c>
      <c r="O63" s="255">
        <v>76.2</v>
      </c>
      <c r="P63" s="255">
        <v>27.4</v>
      </c>
      <c r="Q63" s="255">
        <v>97.7</v>
      </c>
      <c r="R63" s="255">
        <v>247.2</v>
      </c>
      <c r="S63" s="255">
        <v>69.4</v>
      </c>
    </row>
    <row r="64" spans="1:19" ht="13.5" customHeight="1">
      <c r="A64" s="609"/>
      <c r="B64" s="609" t="s">
        <v>594</v>
      </c>
      <c r="C64" s="610"/>
      <c r="D64" s="672">
        <v>103</v>
      </c>
      <c r="E64" s="255">
        <v>203.1</v>
      </c>
      <c r="F64" s="255">
        <v>106.6</v>
      </c>
      <c r="G64" s="255">
        <v>77.3</v>
      </c>
      <c r="H64" s="255">
        <v>73.2</v>
      </c>
      <c r="I64" s="255">
        <v>120.5</v>
      </c>
      <c r="J64" s="255">
        <v>126.3</v>
      </c>
      <c r="K64" s="255">
        <v>74.5</v>
      </c>
      <c r="L64" s="255">
        <v>130.6</v>
      </c>
      <c r="M64" s="255">
        <v>107</v>
      </c>
      <c r="N64" s="255">
        <v>116.2</v>
      </c>
      <c r="O64" s="255">
        <v>121.5</v>
      </c>
      <c r="P64" s="255">
        <v>43.7</v>
      </c>
      <c r="Q64" s="255">
        <v>96</v>
      </c>
      <c r="R64" s="255">
        <v>216.5</v>
      </c>
      <c r="S64" s="255">
        <v>63.1</v>
      </c>
    </row>
    <row r="65" spans="1:19" ht="13.5" customHeight="1">
      <c r="A65" s="609" t="s">
        <v>549</v>
      </c>
      <c r="B65" s="609" t="s">
        <v>595</v>
      </c>
      <c r="C65" s="610" t="s">
        <v>549</v>
      </c>
      <c r="D65" s="672">
        <v>105.5</v>
      </c>
      <c r="E65" s="255">
        <v>150.1</v>
      </c>
      <c r="F65" s="255">
        <v>109.2</v>
      </c>
      <c r="G65" s="255">
        <v>91</v>
      </c>
      <c r="H65" s="255">
        <v>67.9</v>
      </c>
      <c r="I65" s="255">
        <v>128.2</v>
      </c>
      <c r="J65" s="255">
        <v>121.8</v>
      </c>
      <c r="K65" s="255">
        <v>71.3</v>
      </c>
      <c r="L65" s="255">
        <v>192.4</v>
      </c>
      <c r="M65" s="255">
        <v>107.3</v>
      </c>
      <c r="N65" s="255">
        <v>86</v>
      </c>
      <c r="O65" s="255">
        <v>78.7</v>
      </c>
      <c r="P65" s="255">
        <v>114.5</v>
      </c>
      <c r="Q65" s="255">
        <v>100.9</v>
      </c>
      <c r="R65" s="255">
        <v>279.9</v>
      </c>
      <c r="S65" s="255">
        <v>55.4</v>
      </c>
    </row>
    <row r="66" spans="1:19" ht="13.5" customHeight="1">
      <c r="A66" s="609" t="s">
        <v>549</v>
      </c>
      <c r="B66" s="609" t="s">
        <v>562</v>
      </c>
      <c r="C66" s="610" t="s">
        <v>549</v>
      </c>
      <c r="D66" s="672">
        <v>105.6</v>
      </c>
      <c r="E66" s="255">
        <v>156.2</v>
      </c>
      <c r="F66" s="255">
        <v>111.7</v>
      </c>
      <c r="G66" s="255">
        <v>114.9</v>
      </c>
      <c r="H66" s="255">
        <v>87.2</v>
      </c>
      <c r="I66" s="255">
        <v>129.1</v>
      </c>
      <c r="J66" s="255">
        <v>118.9</v>
      </c>
      <c r="K66" s="255">
        <v>71.1</v>
      </c>
      <c r="L66" s="255">
        <v>135.4</v>
      </c>
      <c r="M66" s="255">
        <v>96.4</v>
      </c>
      <c r="N66" s="255">
        <v>70.2</v>
      </c>
      <c r="O66" s="255">
        <v>64</v>
      </c>
      <c r="P66" s="255">
        <v>85</v>
      </c>
      <c r="Q66" s="255">
        <v>104.2</v>
      </c>
      <c r="R66" s="255">
        <v>258.8</v>
      </c>
      <c r="S66" s="255">
        <v>55.5</v>
      </c>
    </row>
    <row r="67" spans="1:19" ht="13.5" customHeight="1">
      <c r="A67" s="609" t="s">
        <v>549</v>
      </c>
      <c r="B67" s="609" t="s">
        <v>596</v>
      </c>
      <c r="C67" s="610" t="s">
        <v>549</v>
      </c>
      <c r="D67" s="672">
        <v>109.8</v>
      </c>
      <c r="E67" s="255">
        <v>160</v>
      </c>
      <c r="F67" s="255">
        <v>117.3</v>
      </c>
      <c r="G67" s="255">
        <v>85.1</v>
      </c>
      <c r="H67" s="255">
        <v>56.8</v>
      </c>
      <c r="I67" s="255">
        <v>132.1</v>
      </c>
      <c r="J67" s="255">
        <v>127.6</v>
      </c>
      <c r="K67" s="255">
        <v>73.1</v>
      </c>
      <c r="L67" s="255">
        <v>210.9</v>
      </c>
      <c r="M67" s="255">
        <v>107.8</v>
      </c>
      <c r="N67" s="255">
        <v>108.8</v>
      </c>
      <c r="O67" s="255">
        <v>94.6</v>
      </c>
      <c r="P67" s="255">
        <v>79.8</v>
      </c>
      <c r="Q67" s="255">
        <v>104.1</v>
      </c>
      <c r="R67" s="255">
        <v>257.5</v>
      </c>
      <c r="S67" s="255">
        <v>53.6</v>
      </c>
    </row>
    <row r="68" spans="1:19" ht="13.5" customHeight="1">
      <c r="A68" s="609" t="s">
        <v>549</v>
      </c>
      <c r="B68" s="609" t="s">
        <v>633</v>
      </c>
      <c r="C68" s="610" t="s">
        <v>549</v>
      </c>
      <c r="D68" s="672">
        <v>115.6</v>
      </c>
      <c r="E68" s="255">
        <v>181.6</v>
      </c>
      <c r="F68" s="255">
        <v>120.6</v>
      </c>
      <c r="G68" s="255">
        <v>83</v>
      </c>
      <c r="H68" s="255">
        <v>60.2</v>
      </c>
      <c r="I68" s="255">
        <v>141.5</v>
      </c>
      <c r="J68" s="255">
        <v>126.3</v>
      </c>
      <c r="K68" s="255">
        <v>63.3</v>
      </c>
      <c r="L68" s="255">
        <v>199.8</v>
      </c>
      <c r="M68" s="255">
        <v>104.5</v>
      </c>
      <c r="N68" s="255">
        <v>114.3</v>
      </c>
      <c r="O68" s="255">
        <v>94.5</v>
      </c>
      <c r="P68" s="255">
        <v>88</v>
      </c>
      <c r="Q68" s="255">
        <v>122.1</v>
      </c>
      <c r="R68" s="255">
        <v>344.9</v>
      </c>
      <c r="S68" s="255">
        <v>62.7</v>
      </c>
    </row>
    <row r="69" spans="1:19" ht="13.5" customHeight="1">
      <c r="A69" s="609" t="s">
        <v>83</v>
      </c>
      <c r="B69" s="609" t="s">
        <v>600</v>
      </c>
      <c r="C69" s="610" t="s">
        <v>586</v>
      </c>
      <c r="D69" s="672">
        <v>109.2</v>
      </c>
      <c r="E69" s="255">
        <v>184.5</v>
      </c>
      <c r="F69" s="255">
        <v>113.7</v>
      </c>
      <c r="G69" s="255">
        <v>92.1</v>
      </c>
      <c r="H69" s="255">
        <v>59</v>
      </c>
      <c r="I69" s="255">
        <v>125.4</v>
      </c>
      <c r="J69" s="255">
        <v>140.3</v>
      </c>
      <c r="K69" s="255">
        <v>65.9</v>
      </c>
      <c r="L69" s="255">
        <v>194</v>
      </c>
      <c r="M69" s="255">
        <v>86.6</v>
      </c>
      <c r="N69" s="255">
        <v>102.5</v>
      </c>
      <c r="O69" s="255">
        <v>90.4</v>
      </c>
      <c r="P69" s="255">
        <v>75.8</v>
      </c>
      <c r="Q69" s="255">
        <v>122</v>
      </c>
      <c r="R69" s="255">
        <v>312.8</v>
      </c>
      <c r="S69" s="255">
        <v>56.9</v>
      </c>
    </row>
    <row r="70" spans="1:46" ht="13.5" customHeight="1">
      <c r="A70" s="609"/>
      <c r="B70" s="609" t="s">
        <v>588</v>
      </c>
      <c r="C70" s="610"/>
      <c r="D70" s="672">
        <v>112.3</v>
      </c>
      <c r="E70" s="255">
        <v>249.5</v>
      </c>
      <c r="F70" s="255">
        <v>124.8</v>
      </c>
      <c r="G70" s="255">
        <v>93.7</v>
      </c>
      <c r="H70" s="255">
        <v>85.7</v>
      </c>
      <c r="I70" s="255">
        <v>123</v>
      </c>
      <c r="J70" s="255">
        <v>109</v>
      </c>
      <c r="K70" s="255">
        <v>59.5</v>
      </c>
      <c r="L70" s="255">
        <v>146.4</v>
      </c>
      <c r="M70" s="255">
        <v>96.3</v>
      </c>
      <c r="N70" s="255">
        <v>78.8</v>
      </c>
      <c r="O70" s="255">
        <v>80.8</v>
      </c>
      <c r="P70" s="255">
        <v>79</v>
      </c>
      <c r="Q70" s="255">
        <v>110.2</v>
      </c>
      <c r="R70" s="255">
        <v>246.2</v>
      </c>
      <c r="S70" s="255">
        <v>56</v>
      </c>
      <c r="T70" s="615"/>
      <c r="U70" s="615"/>
      <c r="V70" s="615"/>
      <c r="W70" s="615"/>
      <c r="X70" s="615"/>
      <c r="Y70" s="615"/>
      <c r="Z70" s="615"/>
      <c r="AA70" s="615"/>
      <c r="AB70" s="615"/>
      <c r="AC70" s="615"/>
      <c r="AD70" s="615"/>
      <c r="AE70" s="615"/>
      <c r="AF70" s="615"/>
      <c r="AG70" s="615"/>
      <c r="AH70" s="615"/>
      <c r="AI70" s="615"/>
      <c r="AJ70" s="615"/>
      <c r="AK70" s="615"/>
      <c r="AL70" s="615"/>
      <c r="AM70" s="615"/>
      <c r="AN70" s="615"/>
      <c r="AO70" s="615"/>
      <c r="AP70" s="615"/>
      <c r="AQ70" s="615"/>
      <c r="AR70" s="615"/>
      <c r="AS70" s="615"/>
      <c r="AT70" s="615"/>
    </row>
    <row r="71" spans="1:46" ht="13.5" customHeight="1">
      <c r="A71" s="609"/>
      <c r="B71" s="609" t="s">
        <v>589</v>
      </c>
      <c r="C71" s="610"/>
      <c r="D71" s="672">
        <v>112.3</v>
      </c>
      <c r="E71" s="255">
        <v>240.8</v>
      </c>
      <c r="F71" s="255">
        <v>123.6</v>
      </c>
      <c r="G71" s="255">
        <v>117.3</v>
      </c>
      <c r="H71" s="255">
        <v>94.3</v>
      </c>
      <c r="I71" s="255">
        <v>130.2</v>
      </c>
      <c r="J71" s="255">
        <v>104.5</v>
      </c>
      <c r="K71" s="255">
        <v>69.8</v>
      </c>
      <c r="L71" s="255">
        <v>146.4</v>
      </c>
      <c r="M71" s="255">
        <v>99.3</v>
      </c>
      <c r="N71" s="255">
        <v>95</v>
      </c>
      <c r="O71" s="255">
        <v>78.1</v>
      </c>
      <c r="P71" s="255">
        <v>68.3</v>
      </c>
      <c r="Q71" s="255">
        <v>98.3</v>
      </c>
      <c r="R71" s="255">
        <v>200</v>
      </c>
      <c r="S71" s="255">
        <v>56.9</v>
      </c>
      <c r="T71" s="615"/>
      <c r="U71" s="615"/>
      <c r="V71" s="615"/>
      <c r="W71" s="615"/>
      <c r="X71" s="615"/>
      <c r="Y71" s="615"/>
      <c r="Z71" s="615"/>
      <c r="AA71" s="615"/>
      <c r="AB71" s="615"/>
      <c r="AC71" s="615"/>
      <c r="AD71" s="615"/>
      <c r="AE71" s="615"/>
      <c r="AF71" s="615"/>
      <c r="AG71" s="615"/>
      <c r="AH71" s="615"/>
      <c r="AI71" s="615"/>
      <c r="AJ71" s="615"/>
      <c r="AK71" s="615"/>
      <c r="AL71" s="615"/>
      <c r="AM71" s="615"/>
      <c r="AN71" s="615"/>
      <c r="AO71" s="615"/>
      <c r="AP71" s="615"/>
      <c r="AQ71" s="615"/>
      <c r="AR71" s="615"/>
      <c r="AS71" s="615"/>
      <c r="AT71" s="615"/>
    </row>
    <row r="72" spans="1:46" ht="13.5" customHeight="1">
      <c r="A72" s="271"/>
      <c r="B72" s="621" t="s">
        <v>723</v>
      </c>
      <c r="C72" s="272"/>
      <c r="D72" s="273">
        <v>112.3</v>
      </c>
      <c r="E72" s="274">
        <v>267</v>
      </c>
      <c r="F72" s="274">
        <v>114.3</v>
      </c>
      <c r="G72" s="274">
        <v>115</v>
      </c>
      <c r="H72" s="274">
        <v>104.8</v>
      </c>
      <c r="I72" s="274">
        <v>127.8</v>
      </c>
      <c r="J72" s="274">
        <v>116.4</v>
      </c>
      <c r="K72" s="274">
        <v>76.2</v>
      </c>
      <c r="L72" s="274">
        <v>151.2</v>
      </c>
      <c r="M72" s="274">
        <v>89.6</v>
      </c>
      <c r="N72" s="274">
        <v>105</v>
      </c>
      <c r="O72" s="274">
        <v>91.8</v>
      </c>
      <c r="P72" s="274">
        <v>96.2</v>
      </c>
      <c r="Q72" s="274">
        <v>101.7</v>
      </c>
      <c r="R72" s="274">
        <v>235.9</v>
      </c>
      <c r="S72" s="274">
        <v>71.6</v>
      </c>
      <c r="T72" s="615"/>
      <c r="U72" s="615"/>
      <c r="V72" s="615"/>
      <c r="W72" s="615"/>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row>
    <row r="73" spans="1:19" ht="17.25" customHeight="1">
      <c r="A73" s="258"/>
      <c r="B73" s="258"/>
      <c r="C73" s="258"/>
      <c r="D73" s="760" t="s">
        <v>32</v>
      </c>
      <c r="E73" s="760"/>
      <c r="F73" s="760"/>
      <c r="G73" s="760"/>
      <c r="H73" s="760"/>
      <c r="I73" s="760"/>
      <c r="J73" s="760"/>
      <c r="K73" s="760"/>
      <c r="L73" s="760"/>
      <c r="M73" s="760"/>
      <c r="N73" s="760"/>
      <c r="O73" s="760"/>
      <c r="P73" s="760"/>
      <c r="Q73" s="760"/>
      <c r="R73" s="760"/>
      <c r="S73" s="760"/>
    </row>
    <row r="74" spans="1:19" ht="13.5" customHeight="1">
      <c r="A74" s="604" t="s">
        <v>584</v>
      </c>
      <c r="B74" s="604" t="s">
        <v>638</v>
      </c>
      <c r="C74" s="605" t="s">
        <v>585</v>
      </c>
      <c r="D74" s="606">
        <v>-27.1</v>
      </c>
      <c r="E74" s="607">
        <v>12.7</v>
      </c>
      <c r="F74" s="607">
        <v>-30.8</v>
      </c>
      <c r="G74" s="607">
        <v>-15.6</v>
      </c>
      <c r="H74" s="607">
        <v>-42.1</v>
      </c>
      <c r="I74" s="607">
        <v>0.1</v>
      </c>
      <c r="J74" s="607">
        <v>-10.4</v>
      </c>
      <c r="K74" s="607">
        <v>23.3</v>
      </c>
      <c r="L74" s="608" t="s">
        <v>641</v>
      </c>
      <c r="M74" s="608" t="s">
        <v>641</v>
      </c>
      <c r="N74" s="608" t="s">
        <v>641</v>
      </c>
      <c r="O74" s="608" t="s">
        <v>641</v>
      </c>
      <c r="P74" s="607">
        <v>30.5</v>
      </c>
      <c r="Q74" s="607">
        <v>-47.6</v>
      </c>
      <c r="R74" s="607">
        <v>-74.9</v>
      </c>
      <c r="S74" s="608" t="s">
        <v>641</v>
      </c>
    </row>
    <row r="75" spans="1:19" ht="13.5" customHeight="1">
      <c r="A75" s="609"/>
      <c r="B75" s="609" t="s">
        <v>639</v>
      </c>
      <c r="C75" s="610"/>
      <c r="D75" s="611">
        <v>14.7</v>
      </c>
      <c r="E75" s="254">
        <v>4.9</v>
      </c>
      <c r="F75" s="254">
        <v>48.4</v>
      </c>
      <c r="G75" s="254">
        <v>-6.6</v>
      </c>
      <c r="H75" s="254">
        <v>-12.5</v>
      </c>
      <c r="I75" s="254">
        <v>9.7</v>
      </c>
      <c r="J75" s="254">
        <v>-23</v>
      </c>
      <c r="K75" s="254">
        <v>2.9</v>
      </c>
      <c r="L75" s="612" t="s">
        <v>641</v>
      </c>
      <c r="M75" s="612" t="s">
        <v>641</v>
      </c>
      <c r="N75" s="612" t="s">
        <v>641</v>
      </c>
      <c r="O75" s="612" t="s">
        <v>641</v>
      </c>
      <c r="P75" s="254">
        <v>-18.2</v>
      </c>
      <c r="Q75" s="254">
        <v>-26.6</v>
      </c>
      <c r="R75" s="254">
        <v>-5.3</v>
      </c>
      <c r="S75" s="612" t="s">
        <v>641</v>
      </c>
    </row>
    <row r="76" spans="1:19" ht="13.5" customHeight="1">
      <c r="A76" s="609"/>
      <c r="B76" s="609" t="s">
        <v>640</v>
      </c>
      <c r="C76" s="610"/>
      <c r="D76" s="611">
        <v>-3.7</v>
      </c>
      <c r="E76" s="254">
        <v>10.8</v>
      </c>
      <c r="F76" s="254">
        <v>0.6</v>
      </c>
      <c r="G76" s="254">
        <v>-15.8</v>
      </c>
      <c r="H76" s="254">
        <v>1.2</v>
      </c>
      <c r="I76" s="254">
        <v>-7.7</v>
      </c>
      <c r="J76" s="254">
        <v>7.8</v>
      </c>
      <c r="K76" s="254">
        <v>0.5</v>
      </c>
      <c r="L76" s="612">
        <v>15.3</v>
      </c>
      <c r="M76" s="612">
        <v>28.4</v>
      </c>
      <c r="N76" s="612">
        <v>-18.8</v>
      </c>
      <c r="O76" s="612">
        <v>-32.9</v>
      </c>
      <c r="P76" s="254">
        <v>-24</v>
      </c>
      <c r="Q76" s="254">
        <v>-11.2</v>
      </c>
      <c r="R76" s="254">
        <v>7.5</v>
      </c>
      <c r="S76" s="612">
        <v>2.8</v>
      </c>
    </row>
    <row r="77" spans="1:19" ht="13.5" customHeight="1">
      <c r="A77" s="609"/>
      <c r="B77" s="609" t="s">
        <v>75</v>
      </c>
      <c r="C77" s="610"/>
      <c r="D77" s="611">
        <v>-2.2</v>
      </c>
      <c r="E77" s="254">
        <v>22.2</v>
      </c>
      <c r="F77" s="254">
        <v>-1.8</v>
      </c>
      <c r="G77" s="254">
        <v>31.3</v>
      </c>
      <c r="H77" s="254">
        <v>25.8</v>
      </c>
      <c r="I77" s="254">
        <v>-8.7</v>
      </c>
      <c r="J77" s="254">
        <v>0.2</v>
      </c>
      <c r="K77" s="254">
        <v>4.1</v>
      </c>
      <c r="L77" s="612">
        <v>24.2</v>
      </c>
      <c r="M77" s="612">
        <v>4.1</v>
      </c>
      <c r="N77" s="612">
        <v>1.1</v>
      </c>
      <c r="O77" s="612">
        <v>-11</v>
      </c>
      <c r="P77" s="254">
        <v>-29.7</v>
      </c>
      <c r="Q77" s="254">
        <v>11.7</v>
      </c>
      <c r="R77" s="254">
        <v>16.9</v>
      </c>
      <c r="S77" s="612">
        <v>-10.9</v>
      </c>
    </row>
    <row r="78" spans="1:19" ht="13.5" customHeight="1">
      <c r="A78" s="609"/>
      <c r="B78" s="609" t="s">
        <v>82</v>
      </c>
      <c r="C78" s="610"/>
      <c r="D78" s="611">
        <v>6.2</v>
      </c>
      <c r="E78" s="254">
        <v>21.1</v>
      </c>
      <c r="F78" s="254">
        <v>6</v>
      </c>
      <c r="G78" s="254">
        <v>-20.2</v>
      </c>
      <c r="H78" s="254">
        <v>-25.6</v>
      </c>
      <c r="I78" s="254">
        <v>24.3</v>
      </c>
      <c r="J78" s="254">
        <v>10.5</v>
      </c>
      <c r="K78" s="254">
        <v>-8.1</v>
      </c>
      <c r="L78" s="612">
        <v>34.1</v>
      </c>
      <c r="M78" s="612">
        <v>-10.7</v>
      </c>
      <c r="N78" s="612">
        <v>10.8</v>
      </c>
      <c r="O78" s="612">
        <v>7.7</v>
      </c>
      <c r="P78" s="254">
        <v>30.1</v>
      </c>
      <c r="Q78" s="254">
        <v>-1.5</v>
      </c>
      <c r="R78" s="254">
        <v>43.4</v>
      </c>
      <c r="S78" s="612">
        <v>-18.4</v>
      </c>
    </row>
    <row r="79" spans="1:19" ht="13.5" customHeight="1">
      <c r="A79" s="407"/>
      <c r="B79" s="271" t="s">
        <v>20</v>
      </c>
      <c r="C79" s="408"/>
      <c r="D79" s="275">
        <v>7.5</v>
      </c>
      <c r="E79" s="276">
        <v>4.8</v>
      </c>
      <c r="F79" s="276">
        <v>7.3</v>
      </c>
      <c r="G79" s="276">
        <v>-1.2</v>
      </c>
      <c r="H79" s="276">
        <v>-23.5</v>
      </c>
      <c r="I79" s="276">
        <v>20.4</v>
      </c>
      <c r="J79" s="276">
        <v>5.4</v>
      </c>
      <c r="K79" s="276">
        <v>-13.2</v>
      </c>
      <c r="L79" s="276">
        <v>-0.1</v>
      </c>
      <c r="M79" s="276">
        <v>-8.4</v>
      </c>
      <c r="N79" s="276">
        <v>14.3</v>
      </c>
      <c r="O79" s="276">
        <v>25.6</v>
      </c>
      <c r="P79" s="276">
        <v>9.6</v>
      </c>
      <c r="Q79" s="276">
        <v>6.8</v>
      </c>
      <c r="R79" s="276">
        <v>48.9</v>
      </c>
      <c r="S79" s="276">
        <v>-11.3</v>
      </c>
    </row>
    <row r="80" spans="1:19" ht="13.5" customHeight="1">
      <c r="A80" s="609" t="s">
        <v>549</v>
      </c>
      <c r="B80" s="609" t="s">
        <v>590</v>
      </c>
      <c r="C80" s="610" t="s">
        <v>549</v>
      </c>
      <c r="D80" s="670">
        <v>11.6</v>
      </c>
      <c r="E80" s="671">
        <v>19</v>
      </c>
      <c r="F80" s="671">
        <v>9.7</v>
      </c>
      <c r="G80" s="671">
        <v>-29.5</v>
      </c>
      <c r="H80" s="671">
        <v>-45.7</v>
      </c>
      <c r="I80" s="671">
        <v>31.8</v>
      </c>
      <c r="J80" s="671">
        <v>17.6</v>
      </c>
      <c r="K80" s="671">
        <v>3.7</v>
      </c>
      <c r="L80" s="671">
        <v>17.7</v>
      </c>
      <c r="M80" s="671">
        <v>-7.3</v>
      </c>
      <c r="N80" s="671">
        <v>33.9</v>
      </c>
      <c r="O80" s="671">
        <v>22</v>
      </c>
      <c r="P80" s="671">
        <v>6.7</v>
      </c>
      <c r="Q80" s="671">
        <v>11.7</v>
      </c>
      <c r="R80" s="671">
        <v>88.4</v>
      </c>
      <c r="S80" s="671">
        <v>-0.3</v>
      </c>
    </row>
    <row r="81" spans="1:19" ht="13.5" customHeight="1">
      <c r="A81" s="609" t="s">
        <v>549</v>
      </c>
      <c r="B81" s="609" t="s">
        <v>591</v>
      </c>
      <c r="C81" s="610" t="s">
        <v>549</v>
      </c>
      <c r="D81" s="672">
        <v>6.3</v>
      </c>
      <c r="E81" s="255">
        <v>14.6</v>
      </c>
      <c r="F81" s="255">
        <v>6.7</v>
      </c>
      <c r="G81" s="255">
        <v>-15.7</v>
      </c>
      <c r="H81" s="255">
        <v>-12.6</v>
      </c>
      <c r="I81" s="255">
        <v>15.6</v>
      </c>
      <c r="J81" s="255">
        <v>-6</v>
      </c>
      <c r="K81" s="255">
        <v>-19.9</v>
      </c>
      <c r="L81" s="255">
        <v>9</v>
      </c>
      <c r="M81" s="255">
        <v>-1.9</v>
      </c>
      <c r="N81" s="255">
        <v>21.6</v>
      </c>
      <c r="O81" s="255">
        <v>8.1</v>
      </c>
      <c r="P81" s="255">
        <v>8.2</v>
      </c>
      <c r="Q81" s="255">
        <v>7.7</v>
      </c>
      <c r="R81" s="255">
        <v>65.4</v>
      </c>
      <c r="S81" s="255">
        <v>-5.2</v>
      </c>
    </row>
    <row r="82" spans="1:19" ht="13.5" customHeight="1">
      <c r="A82" s="609" t="s">
        <v>549</v>
      </c>
      <c r="B82" s="609" t="s">
        <v>592</v>
      </c>
      <c r="C82" s="610" t="s">
        <v>549</v>
      </c>
      <c r="D82" s="672">
        <v>6.2</v>
      </c>
      <c r="E82" s="255">
        <v>5.2</v>
      </c>
      <c r="F82" s="255">
        <v>3.4</v>
      </c>
      <c r="G82" s="255">
        <v>14.1</v>
      </c>
      <c r="H82" s="255">
        <v>-30.1</v>
      </c>
      <c r="I82" s="255">
        <v>7.2</v>
      </c>
      <c r="J82" s="255">
        <v>4.2</v>
      </c>
      <c r="K82" s="255">
        <v>-8.4</v>
      </c>
      <c r="L82" s="255">
        <v>9.4</v>
      </c>
      <c r="M82" s="255">
        <v>0</v>
      </c>
      <c r="N82" s="255">
        <v>23.5</v>
      </c>
      <c r="O82" s="255">
        <v>48.6</v>
      </c>
      <c r="P82" s="255">
        <v>16.9</v>
      </c>
      <c r="Q82" s="255">
        <v>22.5</v>
      </c>
      <c r="R82" s="255">
        <v>73.7</v>
      </c>
      <c r="S82" s="255">
        <v>-10.3</v>
      </c>
    </row>
    <row r="83" spans="1:19" ht="13.5" customHeight="1">
      <c r="A83" s="609" t="s">
        <v>549</v>
      </c>
      <c r="B83" s="609" t="s">
        <v>593</v>
      </c>
      <c r="C83" s="610" t="s">
        <v>549</v>
      </c>
      <c r="D83" s="672">
        <v>-0.2</v>
      </c>
      <c r="E83" s="255">
        <v>-5.2</v>
      </c>
      <c r="F83" s="255">
        <v>-0.8</v>
      </c>
      <c r="G83" s="255">
        <v>18.5</v>
      </c>
      <c r="H83" s="255">
        <v>-30.7</v>
      </c>
      <c r="I83" s="255">
        <v>17.4</v>
      </c>
      <c r="J83" s="255">
        <v>4.2</v>
      </c>
      <c r="K83" s="255">
        <v>-26.1</v>
      </c>
      <c r="L83" s="255">
        <v>1.8</v>
      </c>
      <c r="M83" s="255">
        <v>-9.5</v>
      </c>
      <c r="N83" s="255">
        <v>11.8</v>
      </c>
      <c r="O83" s="255">
        <v>10.6</v>
      </c>
      <c r="P83" s="255">
        <v>-50.8</v>
      </c>
      <c r="Q83" s="255">
        <v>-2.6</v>
      </c>
      <c r="R83" s="255">
        <v>53.3</v>
      </c>
      <c r="S83" s="255">
        <v>-12.5</v>
      </c>
    </row>
    <row r="84" spans="1:19" ht="13.5" customHeight="1">
      <c r="A84" s="609"/>
      <c r="B84" s="609" t="s">
        <v>594</v>
      </c>
      <c r="C84" s="610"/>
      <c r="D84" s="672">
        <v>4.7</v>
      </c>
      <c r="E84" s="255">
        <v>8.6</v>
      </c>
      <c r="F84" s="255">
        <v>7.2</v>
      </c>
      <c r="G84" s="255">
        <v>3.5</v>
      </c>
      <c r="H84" s="255">
        <v>-5.4</v>
      </c>
      <c r="I84" s="255">
        <v>9.8</v>
      </c>
      <c r="J84" s="255">
        <v>6.9</v>
      </c>
      <c r="K84" s="255">
        <v>-20.5</v>
      </c>
      <c r="L84" s="255">
        <v>-33.6</v>
      </c>
      <c r="M84" s="255">
        <v>-2.7</v>
      </c>
      <c r="N84" s="255">
        <v>13.7</v>
      </c>
      <c r="O84" s="255">
        <v>8.6</v>
      </c>
      <c r="P84" s="255">
        <v>-32.5</v>
      </c>
      <c r="Q84" s="255">
        <v>0.8</v>
      </c>
      <c r="R84" s="255">
        <v>-10</v>
      </c>
      <c r="S84" s="255">
        <v>-13.8</v>
      </c>
    </row>
    <row r="85" spans="1:19" ht="13.5" customHeight="1">
      <c r="A85" s="609" t="s">
        <v>549</v>
      </c>
      <c r="B85" s="609" t="s">
        <v>595</v>
      </c>
      <c r="C85" s="610" t="s">
        <v>549</v>
      </c>
      <c r="D85" s="672">
        <v>6.2</v>
      </c>
      <c r="E85" s="255">
        <v>-11.1</v>
      </c>
      <c r="F85" s="255">
        <v>2.2</v>
      </c>
      <c r="G85" s="255">
        <v>-17.9</v>
      </c>
      <c r="H85" s="255">
        <v>-7.4</v>
      </c>
      <c r="I85" s="255">
        <v>15.7</v>
      </c>
      <c r="J85" s="255">
        <v>8.6</v>
      </c>
      <c r="K85" s="255">
        <v>-21.5</v>
      </c>
      <c r="L85" s="255">
        <v>-6.5</v>
      </c>
      <c r="M85" s="255">
        <v>-6</v>
      </c>
      <c r="N85" s="255">
        <v>7.1</v>
      </c>
      <c r="O85" s="255">
        <v>21.6</v>
      </c>
      <c r="P85" s="255">
        <v>78.6</v>
      </c>
      <c r="Q85" s="255">
        <v>4.2</v>
      </c>
      <c r="R85" s="255">
        <v>52.2</v>
      </c>
      <c r="S85" s="255">
        <v>-17.6</v>
      </c>
    </row>
    <row r="86" spans="1:19" ht="13.5" customHeight="1">
      <c r="A86" s="609" t="s">
        <v>549</v>
      </c>
      <c r="B86" s="609" t="s">
        <v>562</v>
      </c>
      <c r="C86" s="610" t="s">
        <v>549</v>
      </c>
      <c r="D86" s="672">
        <v>2.9</v>
      </c>
      <c r="E86" s="255">
        <v>-18.9</v>
      </c>
      <c r="F86" s="255">
        <v>0.4</v>
      </c>
      <c r="G86" s="255">
        <v>18</v>
      </c>
      <c r="H86" s="255">
        <v>4.4</v>
      </c>
      <c r="I86" s="255">
        <v>17.2</v>
      </c>
      <c r="J86" s="255">
        <v>5.6</v>
      </c>
      <c r="K86" s="255">
        <v>-24.3</v>
      </c>
      <c r="L86" s="255">
        <v>-36.4</v>
      </c>
      <c r="M86" s="255">
        <v>-19.5</v>
      </c>
      <c r="N86" s="255">
        <v>-9.8</v>
      </c>
      <c r="O86" s="255">
        <v>15.9</v>
      </c>
      <c r="P86" s="255">
        <v>26.3</v>
      </c>
      <c r="Q86" s="255">
        <v>9.6</v>
      </c>
      <c r="R86" s="255">
        <v>48.1</v>
      </c>
      <c r="S86" s="255">
        <v>-18.9</v>
      </c>
    </row>
    <row r="87" spans="1:19" ht="13.5" customHeight="1">
      <c r="A87" s="609" t="s">
        <v>549</v>
      </c>
      <c r="B87" s="609" t="s">
        <v>596</v>
      </c>
      <c r="C87" s="610" t="s">
        <v>549</v>
      </c>
      <c r="D87" s="672">
        <v>-0.7</v>
      </c>
      <c r="E87" s="255">
        <v>2.3</v>
      </c>
      <c r="F87" s="255">
        <v>1.4</v>
      </c>
      <c r="G87" s="255">
        <v>13.3</v>
      </c>
      <c r="H87" s="255">
        <v>-41.6</v>
      </c>
      <c r="I87" s="255">
        <v>15.2</v>
      </c>
      <c r="J87" s="255">
        <v>1.4</v>
      </c>
      <c r="K87" s="255">
        <v>-15.5</v>
      </c>
      <c r="L87" s="255">
        <v>-6.1</v>
      </c>
      <c r="M87" s="255">
        <v>-16.6</v>
      </c>
      <c r="N87" s="255">
        <v>-2.7</v>
      </c>
      <c r="O87" s="255">
        <v>59.8</v>
      </c>
      <c r="P87" s="255">
        <v>-26.3</v>
      </c>
      <c r="Q87" s="255">
        <v>2.4</v>
      </c>
      <c r="R87" s="255">
        <v>29.3</v>
      </c>
      <c r="S87" s="255">
        <v>-27.8</v>
      </c>
    </row>
    <row r="88" spans="1:19" ht="13.5" customHeight="1">
      <c r="A88" s="609" t="s">
        <v>549</v>
      </c>
      <c r="B88" s="609" t="s">
        <v>633</v>
      </c>
      <c r="C88" s="610" t="s">
        <v>549</v>
      </c>
      <c r="D88" s="672">
        <v>2.9</v>
      </c>
      <c r="E88" s="255">
        <v>-1</v>
      </c>
      <c r="F88" s="255">
        <v>3.2</v>
      </c>
      <c r="G88" s="255">
        <v>13.5</v>
      </c>
      <c r="H88" s="255">
        <v>-27.4</v>
      </c>
      <c r="I88" s="255">
        <v>3.4</v>
      </c>
      <c r="J88" s="255">
        <v>-3.7</v>
      </c>
      <c r="K88" s="255">
        <v>-36.5</v>
      </c>
      <c r="L88" s="255">
        <v>-11.2</v>
      </c>
      <c r="M88" s="255">
        <v>-9.1</v>
      </c>
      <c r="N88" s="255">
        <v>-3.5</v>
      </c>
      <c r="O88" s="255">
        <v>59.6</v>
      </c>
      <c r="P88" s="255">
        <v>8.1</v>
      </c>
      <c r="Q88" s="255">
        <v>11</v>
      </c>
      <c r="R88" s="255">
        <v>45.4</v>
      </c>
      <c r="S88" s="255">
        <v>-13.8</v>
      </c>
    </row>
    <row r="89" spans="1:19" ht="13.5" customHeight="1">
      <c r="A89" s="609" t="s">
        <v>83</v>
      </c>
      <c r="B89" s="609" t="s">
        <v>600</v>
      </c>
      <c r="C89" s="610" t="s">
        <v>586</v>
      </c>
      <c r="D89" s="672">
        <v>3.7</v>
      </c>
      <c r="E89" s="255">
        <v>10.4</v>
      </c>
      <c r="F89" s="255">
        <v>5</v>
      </c>
      <c r="G89" s="255">
        <v>33.1</v>
      </c>
      <c r="H89" s="255">
        <v>-36.5</v>
      </c>
      <c r="I89" s="255">
        <v>2</v>
      </c>
      <c r="J89" s="255">
        <v>8</v>
      </c>
      <c r="K89" s="255">
        <v>-18.5</v>
      </c>
      <c r="L89" s="255">
        <v>4.1</v>
      </c>
      <c r="M89" s="255">
        <v>-10.1</v>
      </c>
      <c r="N89" s="255">
        <v>-0.6</v>
      </c>
      <c r="O89" s="255">
        <v>12.2</v>
      </c>
      <c r="P89" s="255">
        <v>6.5</v>
      </c>
      <c r="Q89" s="255">
        <v>1.8</v>
      </c>
      <c r="R89" s="255">
        <v>48.5</v>
      </c>
      <c r="S89" s="255">
        <v>-15.7</v>
      </c>
    </row>
    <row r="90" spans="1:19" ht="13.5" customHeight="1">
      <c r="A90" s="609"/>
      <c r="B90" s="609" t="s">
        <v>588</v>
      </c>
      <c r="C90" s="610"/>
      <c r="D90" s="672">
        <v>3.4</v>
      </c>
      <c r="E90" s="255">
        <v>15</v>
      </c>
      <c r="F90" s="255">
        <v>7.2</v>
      </c>
      <c r="G90" s="255">
        <v>-20.7</v>
      </c>
      <c r="H90" s="255">
        <v>20.2</v>
      </c>
      <c r="I90" s="255">
        <v>2.2</v>
      </c>
      <c r="J90" s="255">
        <v>-1.6</v>
      </c>
      <c r="K90" s="255">
        <v>-45.8</v>
      </c>
      <c r="L90" s="255">
        <v>-34.8</v>
      </c>
      <c r="M90" s="255">
        <v>-14.5</v>
      </c>
      <c r="N90" s="255">
        <v>-27.4</v>
      </c>
      <c r="O90" s="255">
        <v>46.6</v>
      </c>
      <c r="P90" s="255">
        <v>11</v>
      </c>
      <c r="Q90" s="255">
        <v>18.4</v>
      </c>
      <c r="R90" s="255">
        <v>0.2</v>
      </c>
      <c r="S90" s="255">
        <v>-23.7</v>
      </c>
    </row>
    <row r="91" spans="1:19" ht="13.5" customHeight="1">
      <c r="A91" s="609"/>
      <c r="B91" s="609" t="s">
        <v>589</v>
      </c>
      <c r="C91" s="610"/>
      <c r="D91" s="672">
        <v>-1.7</v>
      </c>
      <c r="E91" s="255">
        <v>38.6</v>
      </c>
      <c r="F91" s="255">
        <v>1.7</v>
      </c>
      <c r="G91" s="255">
        <v>26.5</v>
      </c>
      <c r="H91" s="255">
        <v>-2.1</v>
      </c>
      <c r="I91" s="255">
        <v>4.5</v>
      </c>
      <c r="J91" s="255">
        <v>-20.1</v>
      </c>
      <c r="K91" s="255">
        <v>-31.8</v>
      </c>
      <c r="L91" s="255">
        <v>-38.2</v>
      </c>
      <c r="M91" s="255">
        <v>-5</v>
      </c>
      <c r="N91" s="255">
        <v>-29.5</v>
      </c>
      <c r="O91" s="255">
        <v>-15.6</v>
      </c>
      <c r="P91" s="255">
        <v>-18.3</v>
      </c>
      <c r="Q91" s="255">
        <v>-3.1</v>
      </c>
      <c r="R91" s="255">
        <v>-24.1</v>
      </c>
      <c r="S91" s="255">
        <v>-28.4</v>
      </c>
    </row>
    <row r="92" spans="1:19" ht="13.5" customHeight="1">
      <c r="A92" s="271"/>
      <c r="B92" s="621" t="s">
        <v>723</v>
      </c>
      <c r="C92" s="272"/>
      <c r="D92" s="273">
        <v>-1.1</v>
      </c>
      <c r="E92" s="274">
        <v>50.3</v>
      </c>
      <c r="F92" s="274">
        <v>-2.4</v>
      </c>
      <c r="G92" s="274">
        <v>62.4</v>
      </c>
      <c r="H92" s="274">
        <v>46.6</v>
      </c>
      <c r="I92" s="274">
        <v>-2.4</v>
      </c>
      <c r="J92" s="274">
        <v>-19.4</v>
      </c>
      <c r="K92" s="274">
        <v>-28.7</v>
      </c>
      <c r="L92" s="274">
        <v>-38.1</v>
      </c>
      <c r="M92" s="274">
        <v>-32</v>
      </c>
      <c r="N92" s="274">
        <v>-4.6</v>
      </c>
      <c r="O92" s="274">
        <v>7</v>
      </c>
      <c r="P92" s="274">
        <v>26.6</v>
      </c>
      <c r="Q92" s="274">
        <v>-1.3</v>
      </c>
      <c r="R92" s="274">
        <v>-24.9</v>
      </c>
      <c r="S92" s="274">
        <v>-8.7</v>
      </c>
    </row>
    <row r="93" spans="1:35" ht="27" customHeight="1">
      <c r="A93" s="761" t="s">
        <v>413</v>
      </c>
      <c r="B93" s="761"/>
      <c r="C93" s="762"/>
      <c r="D93" s="278">
        <v>0</v>
      </c>
      <c r="E93" s="277">
        <v>10.9</v>
      </c>
      <c r="F93" s="277">
        <v>-7.5</v>
      </c>
      <c r="G93" s="277">
        <v>-2</v>
      </c>
      <c r="H93" s="277">
        <v>11.1</v>
      </c>
      <c r="I93" s="277">
        <v>-1.8</v>
      </c>
      <c r="J93" s="277">
        <v>11.4</v>
      </c>
      <c r="K93" s="277">
        <v>9.2</v>
      </c>
      <c r="L93" s="277">
        <v>3.3</v>
      </c>
      <c r="M93" s="277">
        <v>-9.8</v>
      </c>
      <c r="N93" s="277">
        <v>10.5</v>
      </c>
      <c r="O93" s="277">
        <v>17.5</v>
      </c>
      <c r="P93" s="277">
        <v>40.8</v>
      </c>
      <c r="Q93" s="277">
        <v>3.5</v>
      </c>
      <c r="R93" s="277">
        <v>18</v>
      </c>
      <c r="S93" s="277">
        <v>25.8</v>
      </c>
      <c r="T93" s="616"/>
      <c r="U93" s="616"/>
      <c r="V93" s="616"/>
      <c r="W93" s="616"/>
      <c r="X93" s="616"/>
      <c r="Y93" s="616"/>
      <c r="Z93" s="616"/>
      <c r="AA93" s="616"/>
      <c r="AB93" s="616"/>
      <c r="AC93" s="616"/>
      <c r="AD93" s="616"/>
      <c r="AE93" s="616"/>
      <c r="AF93" s="616"/>
      <c r="AG93" s="616"/>
      <c r="AH93" s="616"/>
      <c r="AI93" s="616"/>
    </row>
    <row r="94" spans="1:36" s="615" customFormat="1" ht="27" customHeight="1">
      <c r="A94" s="244"/>
      <c r="B94" s="244"/>
      <c r="C94" s="244"/>
      <c r="D94" s="623"/>
      <c r="E94" s="623"/>
      <c r="F94" s="623"/>
      <c r="G94" s="623"/>
      <c r="H94" s="623"/>
      <c r="I94" s="623"/>
      <c r="J94" s="623"/>
      <c r="K94" s="623"/>
      <c r="L94" s="623"/>
      <c r="M94" s="623"/>
      <c r="N94" s="623"/>
      <c r="O94" s="623"/>
      <c r="P94" s="623"/>
      <c r="Q94" s="623"/>
      <c r="R94" s="623"/>
      <c r="S94" s="623"/>
      <c r="T94" s="601"/>
      <c r="U94" s="601"/>
      <c r="V94" s="601"/>
      <c r="W94" s="601"/>
      <c r="X94" s="601"/>
      <c r="Y94" s="601"/>
      <c r="Z94" s="601"/>
      <c r="AA94" s="601"/>
      <c r="AB94" s="601"/>
      <c r="AC94" s="601"/>
      <c r="AD94" s="601"/>
      <c r="AE94" s="601"/>
      <c r="AF94" s="601"/>
      <c r="AG94" s="601"/>
      <c r="AH94" s="601"/>
      <c r="AI94" s="601"/>
      <c r="AJ94" s="601"/>
    </row>
  </sheetData>
  <mergeCells count="11">
    <mergeCell ref="A93:C93"/>
    <mergeCell ref="G2:N2"/>
    <mergeCell ref="A50:C52"/>
    <mergeCell ref="D53:R53"/>
    <mergeCell ref="D73:S73"/>
    <mergeCell ref="D27:S27"/>
    <mergeCell ref="A47:C47"/>
    <mergeCell ref="H49:O49"/>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codeName="Sheet17">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601" bestFit="1" customWidth="1"/>
    <col min="2" max="2" width="3.19921875" style="601" bestFit="1" customWidth="1"/>
    <col min="3" max="3" width="3.09765625" style="601" bestFit="1" customWidth="1"/>
    <col min="4" max="19" width="8.19921875" style="601" customWidth="1"/>
    <col min="20" max="35" width="7.59765625" style="601" customWidth="1"/>
    <col min="36" max="16384" width="9" style="601" customWidth="1"/>
  </cols>
  <sheetData>
    <row r="1" spans="1:31" ht="18.75">
      <c r="A1" s="602"/>
      <c r="B1" s="602"/>
      <c r="C1" s="602"/>
      <c r="D1" s="602"/>
      <c r="E1" s="236"/>
      <c r="F1" s="236"/>
      <c r="G1" s="355"/>
      <c r="H1" s="355"/>
      <c r="I1" s="355"/>
      <c r="J1" s="355"/>
      <c r="K1" s="355"/>
      <c r="L1" s="355"/>
      <c r="M1" s="355"/>
      <c r="N1" s="355"/>
      <c r="O1" s="355"/>
      <c r="P1" s="236"/>
      <c r="Q1" s="236"/>
      <c r="R1" s="602"/>
      <c r="S1" s="236"/>
      <c r="T1" s="236"/>
      <c r="U1" s="236"/>
      <c r="V1" s="236"/>
      <c r="W1" s="236"/>
      <c r="X1" s="236"/>
      <c r="Y1" s="236"/>
      <c r="Z1" s="236"/>
      <c r="AA1" s="236"/>
      <c r="AB1" s="236"/>
      <c r="AC1" s="236"/>
      <c r="AD1" s="236"/>
      <c r="AE1" s="236"/>
    </row>
    <row r="2" spans="1:31" ht="18.75">
      <c r="A2" s="602"/>
      <c r="B2" s="602"/>
      <c r="C2" s="602"/>
      <c r="D2" s="602"/>
      <c r="E2" s="236"/>
      <c r="F2" s="236"/>
      <c r="G2" s="751" t="s">
        <v>57</v>
      </c>
      <c r="H2" s="751"/>
      <c r="I2" s="751"/>
      <c r="J2" s="751"/>
      <c r="K2" s="751"/>
      <c r="L2" s="751"/>
      <c r="M2" s="751"/>
      <c r="N2" s="751"/>
      <c r="O2" s="595"/>
      <c r="P2" s="236"/>
      <c r="Q2" s="236"/>
      <c r="R2" s="602"/>
      <c r="S2" s="236"/>
      <c r="T2" s="236"/>
      <c r="U2" s="236"/>
      <c r="V2" s="236"/>
      <c r="W2" s="236"/>
      <c r="X2" s="236"/>
      <c r="Y2" s="236"/>
      <c r="Z2" s="236"/>
      <c r="AA2" s="236"/>
      <c r="AB2" s="236"/>
      <c r="AC2" s="236"/>
      <c r="AD2" s="236"/>
      <c r="AE2" s="236"/>
    </row>
    <row r="3" spans="1:19" ht="17.25">
      <c r="A3" s="253" t="s">
        <v>241</v>
      </c>
      <c r="B3" s="603"/>
      <c r="C3" s="603"/>
      <c r="H3" s="752"/>
      <c r="I3" s="752"/>
      <c r="J3" s="752"/>
      <c r="K3" s="752"/>
      <c r="L3" s="752"/>
      <c r="M3" s="752"/>
      <c r="N3" s="752"/>
      <c r="O3" s="752"/>
      <c r="S3" s="245" t="s">
        <v>587</v>
      </c>
    </row>
    <row r="4" spans="1:19" ht="13.5">
      <c r="A4" s="753" t="s">
        <v>550</v>
      </c>
      <c r="B4" s="753"/>
      <c r="C4" s="754"/>
      <c r="D4" s="237" t="s">
        <v>4</v>
      </c>
      <c r="E4" s="237" t="s">
        <v>5</v>
      </c>
      <c r="F4" s="237" t="s">
        <v>6</v>
      </c>
      <c r="G4" s="237" t="s">
        <v>7</v>
      </c>
      <c r="H4" s="237" t="s">
        <v>8</v>
      </c>
      <c r="I4" s="237" t="s">
        <v>9</v>
      </c>
      <c r="J4" s="237" t="s">
        <v>10</v>
      </c>
      <c r="K4" s="237" t="s">
        <v>11</v>
      </c>
      <c r="L4" s="237" t="s">
        <v>12</v>
      </c>
      <c r="M4" s="237" t="s">
        <v>13</v>
      </c>
      <c r="N4" s="237" t="s">
        <v>14</v>
      </c>
      <c r="O4" s="237" t="s">
        <v>15</v>
      </c>
      <c r="P4" s="237" t="s">
        <v>16</v>
      </c>
      <c r="Q4" s="237" t="s">
        <v>17</v>
      </c>
      <c r="R4" s="237" t="s">
        <v>18</v>
      </c>
      <c r="S4" s="237" t="s">
        <v>19</v>
      </c>
    </row>
    <row r="5" spans="1:19" ht="13.5">
      <c r="A5" s="755"/>
      <c r="B5" s="755"/>
      <c r="C5" s="756"/>
      <c r="D5" s="238" t="s">
        <v>563</v>
      </c>
      <c r="E5" s="238"/>
      <c r="F5" s="238"/>
      <c r="G5" s="238" t="s">
        <v>635</v>
      </c>
      <c r="H5" s="238" t="s">
        <v>564</v>
      </c>
      <c r="I5" s="238" t="s">
        <v>565</v>
      </c>
      <c r="J5" s="238" t="s">
        <v>566</v>
      </c>
      <c r="K5" s="238" t="s">
        <v>567</v>
      </c>
      <c r="L5" s="239" t="s">
        <v>568</v>
      </c>
      <c r="M5" s="240" t="s">
        <v>569</v>
      </c>
      <c r="N5" s="239" t="s">
        <v>652</v>
      </c>
      <c r="O5" s="239" t="s">
        <v>570</v>
      </c>
      <c r="P5" s="239" t="s">
        <v>571</v>
      </c>
      <c r="Q5" s="239" t="s">
        <v>572</v>
      </c>
      <c r="R5" s="239" t="s">
        <v>573</v>
      </c>
      <c r="S5" s="292" t="s">
        <v>164</v>
      </c>
    </row>
    <row r="6" spans="1:19" ht="18" customHeight="1">
      <c r="A6" s="757"/>
      <c r="B6" s="757"/>
      <c r="C6" s="758"/>
      <c r="D6" s="241" t="s">
        <v>574</v>
      </c>
      <c r="E6" s="241" t="s">
        <v>411</v>
      </c>
      <c r="F6" s="241" t="s">
        <v>412</v>
      </c>
      <c r="G6" s="241" t="s">
        <v>636</v>
      </c>
      <c r="H6" s="241" t="s">
        <v>575</v>
      </c>
      <c r="I6" s="241" t="s">
        <v>576</v>
      </c>
      <c r="J6" s="241" t="s">
        <v>577</v>
      </c>
      <c r="K6" s="241" t="s">
        <v>578</v>
      </c>
      <c r="L6" s="242" t="s">
        <v>579</v>
      </c>
      <c r="M6" s="243" t="s">
        <v>580</v>
      </c>
      <c r="N6" s="242" t="s">
        <v>653</v>
      </c>
      <c r="O6" s="242" t="s">
        <v>581</v>
      </c>
      <c r="P6" s="243" t="s">
        <v>582</v>
      </c>
      <c r="Q6" s="243" t="s">
        <v>583</v>
      </c>
      <c r="R6" s="242" t="s">
        <v>643</v>
      </c>
      <c r="S6" s="242" t="s">
        <v>165</v>
      </c>
    </row>
    <row r="7" spans="1:19" ht="15.75" customHeight="1">
      <c r="A7" s="258"/>
      <c r="B7" s="258"/>
      <c r="C7" s="258"/>
      <c r="D7" s="759" t="s">
        <v>634</v>
      </c>
      <c r="E7" s="759"/>
      <c r="F7" s="759"/>
      <c r="G7" s="759"/>
      <c r="H7" s="759"/>
      <c r="I7" s="759"/>
      <c r="J7" s="759"/>
      <c r="K7" s="759"/>
      <c r="L7" s="759"/>
      <c r="M7" s="759"/>
      <c r="N7" s="759"/>
      <c r="O7" s="759"/>
      <c r="P7" s="759"/>
      <c r="Q7" s="759"/>
      <c r="R7" s="759"/>
      <c r="S7" s="258"/>
    </row>
    <row r="8" spans="1:19" ht="13.5" customHeight="1">
      <c r="A8" s="604" t="s">
        <v>584</v>
      </c>
      <c r="B8" s="604" t="s">
        <v>638</v>
      </c>
      <c r="C8" s="605" t="s">
        <v>585</v>
      </c>
      <c r="D8" s="606">
        <v>100.3</v>
      </c>
      <c r="E8" s="607">
        <v>100.2</v>
      </c>
      <c r="F8" s="607">
        <v>100.4</v>
      </c>
      <c r="G8" s="607">
        <v>106</v>
      </c>
      <c r="H8" s="607">
        <v>107.5</v>
      </c>
      <c r="I8" s="607">
        <v>100.1</v>
      </c>
      <c r="J8" s="607">
        <v>105.7</v>
      </c>
      <c r="K8" s="607">
        <v>96.8</v>
      </c>
      <c r="L8" s="608" t="s">
        <v>641</v>
      </c>
      <c r="M8" s="608" t="s">
        <v>641</v>
      </c>
      <c r="N8" s="608" t="s">
        <v>641</v>
      </c>
      <c r="O8" s="608" t="s">
        <v>641</v>
      </c>
      <c r="P8" s="607">
        <v>100</v>
      </c>
      <c r="Q8" s="607">
        <v>97.4</v>
      </c>
      <c r="R8" s="607">
        <v>101.3</v>
      </c>
      <c r="S8" s="608" t="s">
        <v>641</v>
      </c>
    </row>
    <row r="9" spans="1:19" ht="13.5" customHeight="1">
      <c r="A9" s="609"/>
      <c r="B9" s="609" t="s">
        <v>639</v>
      </c>
      <c r="C9" s="610"/>
      <c r="D9" s="611">
        <v>100</v>
      </c>
      <c r="E9" s="254">
        <v>100</v>
      </c>
      <c r="F9" s="254">
        <v>100</v>
      </c>
      <c r="G9" s="254">
        <v>100</v>
      </c>
      <c r="H9" s="254">
        <v>100</v>
      </c>
      <c r="I9" s="254">
        <v>100</v>
      </c>
      <c r="J9" s="254">
        <v>100</v>
      </c>
      <c r="K9" s="254">
        <v>100</v>
      </c>
      <c r="L9" s="612">
        <v>100</v>
      </c>
      <c r="M9" s="612">
        <v>100</v>
      </c>
      <c r="N9" s="612">
        <v>100</v>
      </c>
      <c r="O9" s="612">
        <v>100</v>
      </c>
      <c r="P9" s="254">
        <v>100</v>
      </c>
      <c r="Q9" s="254">
        <v>100</v>
      </c>
      <c r="R9" s="254">
        <v>100</v>
      </c>
      <c r="S9" s="612">
        <v>100</v>
      </c>
    </row>
    <row r="10" spans="1:19" ht="13.5">
      <c r="A10" s="609"/>
      <c r="B10" s="609" t="s">
        <v>640</v>
      </c>
      <c r="C10" s="610"/>
      <c r="D10" s="611">
        <v>100.5</v>
      </c>
      <c r="E10" s="254">
        <v>100.1</v>
      </c>
      <c r="F10" s="254">
        <v>100</v>
      </c>
      <c r="G10" s="254">
        <v>117.8</v>
      </c>
      <c r="H10" s="254">
        <v>99.7</v>
      </c>
      <c r="I10" s="254">
        <v>99.6</v>
      </c>
      <c r="J10" s="254">
        <v>98.2</v>
      </c>
      <c r="K10" s="254">
        <v>100.8</v>
      </c>
      <c r="L10" s="612">
        <v>98.5</v>
      </c>
      <c r="M10" s="612">
        <v>101</v>
      </c>
      <c r="N10" s="612">
        <v>100.7</v>
      </c>
      <c r="O10" s="612">
        <v>94.6</v>
      </c>
      <c r="P10" s="254">
        <v>98</v>
      </c>
      <c r="Q10" s="254">
        <v>109.9</v>
      </c>
      <c r="R10" s="254">
        <v>98.9</v>
      </c>
      <c r="S10" s="612">
        <v>100.1</v>
      </c>
    </row>
    <row r="11" spans="1:19" ht="13.5" customHeight="1">
      <c r="A11" s="609"/>
      <c r="B11" s="609" t="s">
        <v>75</v>
      </c>
      <c r="C11" s="610"/>
      <c r="D11" s="611">
        <v>101</v>
      </c>
      <c r="E11" s="254">
        <v>98.4</v>
      </c>
      <c r="F11" s="254">
        <v>100.8</v>
      </c>
      <c r="G11" s="254">
        <v>99.9</v>
      </c>
      <c r="H11" s="254">
        <v>101.8</v>
      </c>
      <c r="I11" s="254">
        <v>99.9</v>
      </c>
      <c r="J11" s="254">
        <v>97.7</v>
      </c>
      <c r="K11" s="254">
        <v>99.9</v>
      </c>
      <c r="L11" s="612">
        <v>101.2</v>
      </c>
      <c r="M11" s="612">
        <v>98.2</v>
      </c>
      <c r="N11" s="612">
        <v>101.7</v>
      </c>
      <c r="O11" s="612">
        <v>90.3</v>
      </c>
      <c r="P11" s="254">
        <v>100.9</v>
      </c>
      <c r="Q11" s="254">
        <v>113.9</v>
      </c>
      <c r="R11" s="254">
        <v>104.2</v>
      </c>
      <c r="S11" s="612">
        <v>97.9</v>
      </c>
    </row>
    <row r="12" spans="1:19" ht="13.5" customHeight="1">
      <c r="A12" s="609"/>
      <c r="B12" s="609" t="s">
        <v>82</v>
      </c>
      <c r="C12" s="610"/>
      <c r="D12" s="613">
        <v>100.5</v>
      </c>
      <c r="E12" s="614">
        <v>97.9</v>
      </c>
      <c r="F12" s="614">
        <v>99.7</v>
      </c>
      <c r="G12" s="614">
        <v>94</v>
      </c>
      <c r="H12" s="614">
        <v>98.3</v>
      </c>
      <c r="I12" s="614">
        <v>100.1</v>
      </c>
      <c r="J12" s="614">
        <v>96.4</v>
      </c>
      <c r="K12" s="614">
        <v>99.9</v>
      </c>
      <c r="L12" s="614">
        <v>105.7</v>
      </c>
      <c r="M12" s="614">
        <v>100.7</v>
      </c>
      <c r="N12" s="614">
        <v>103.4</v>
      </c>
      <c r="O12" s="614">
        <v>85</v>
      </c>
      <c r="P12" s="614">
        <v>99.7</v>
      </c>
      <c r="Q12" s="614">
        <v>115.7</v>
      </c>
      <c r="R12" s="614">
        <v>104.8</v>
      </c>
      <c r="S12" s="614">
        <v>97.9</v>
      </c>
    </row>
    <row r="13" spans="1:19" ht="13.5" customHeight="1">
      <c r="A13" s="407"/>
      <c r="B13" s="271" t="s">
        <v>20</v>
      </c>
      <c r="C13" s="408"/>
      <c r="D13" s="275">
        <v>100.4</v>
      </c>
      <c r="E13" s="276">
        <v>96.6</v>
      </c>
      <c r="F13" s="276">
        <v>97.5</v>
      </c>
      <c r="G13" s="276">
        <v>101.6</v>
      </c>
      <c r="H13" s="276">
        <v>97.4</v>
      </c>
      <c r="I13" s="276">
        <v>98.3</v>
      </c>
      <c r="J13" s="276">
        <v>95</v>
      </c>
      <c r="K13" s="276">
        <v>108.1</v>
      </c>
      <c r="L13" s="276">
        <v>106.2</v>
      </c>
      <c r="M13" s="276">
        <v>99.9</v>
      </c>
      <c r="N13" s="276">
        <v>103.5</v>
      </c>
      <c r="O13" s="276">
        <v>82.3</v>
      </c>
      <c r="P13" s="276">
        <v>101.9</v>
      </c>
      <c r="Q13" s="276">
        <v>118.7</v>
      </c>
      <c r="R13" s="276">
        <v>105.4</v>
      </c>
      <c r="S13" s="276">
        <v>102.2</v>
      </c>
    </row>
    <row r="14" spans="1:19" ht="13.5" customHeight="1">
      <c r="A14" s="609" t="s">
        <v>549</v>
      </c>
      <c r="B14" s="609" t="s">
        <v>590</v>
      </c>
      <c r="C14" s="610" t="s">
        <v>549</v>
      </c>
      <c r="D14" s="613">
        <v>100.6</v>
      </c>
      <c r="E14" s="614">
        <v>97.2</v>
      </c>
      <c r="F14" s="614">
        <v>98.3</v>
      </c>
      <c r="G14" s="614">
        <v>105.1</v>
      </c>
      <c r="H14" s="614">
        <v>97.4</v>
      </c>
      <c r="I14" s="614">
        <v>99.2</v>
      </c>
      <c r="J14" s="614">
        <v>94.5</v>
      </c>
      <c r="K14" s="614">
        <v>107.9</v>
      </c>
      <c r="L14" s="614">
        <v>108.1</v>
      </c>
      <c r="M14" s="614">
        <v>104.1</v>
      </c>
      <c r="N14" s="614">
        <v>101</v>
      </c>
      <c r="O14" s="614">
        <v>84.6</v>
      </c>
      <c r="P14" s="614">
        <v>101</v>
      </c>
      <c r="Q14" s="614">
        <v>118.8</v>
      </c>
      <c r="R14" s="614">
        <v>106.3</v>
      </c>
      <c r="S14" s="614">
        <v>102</v>
      </c>
    </row>
    <row r="15" spans="1:19" ht="13.5" customHeight="1">
      <c r="A15" s="609" t="s">
        <v>549</v>
      </c>
      <c r="B15" s="609" t="s">
        <v>591</v>
      </c>
      <c r="C15" s="610" t="s">
        <v>549</v>
      </c>
      <c r="D15" s="613">
        <v>100.8</v>
      </c>
      <c r="E15" s="614">
        <v>96.1</v>
      </c>
      <c r="F15" s="614">
        <v>97.9</v>
      </c>
      <c r="G15" s="614">
        <v>105</v>
      </c>
      <c r="H15" s="614">
        <v>100.1</v>
      </c>
      <c r="I15" s="614">
        <v>99.2</v>
      </c>
      <c r="J15" s="614">
        <v>95.2</v>
      </c>
      <c r="K15" s="614">
        <v>111.4</v>
      </c>
      <c r="L15" s="614">
        <v>108.1</v>
      </c>
      <c r="M15" s="614">
        <v>100.9</v>
      </c>
      <c r="N15" s="614">
        <v>102.1</v>
      </c>
      <c r="O15" s="614">
        <v>84.5</v>
      </c>
      <c r="P15" s="614">
        <v>101.8</v>
      </c>
      <c r="Q15" s="614">
        <v>120.4</v>
      </c>
      <c r="R15" s="614">
        <v>107.4</v>
      </c>
      <c r="S15" s="614">
        <v>101.8</v>
      </c>
    </row>
    <row r="16" spans="1:19" ht="13.5" customHeight="1">
      <c r="A16" s="609" t="s">
        <v>549</v>
      </c>
      <c r="B16" s="609" t="s">
        <v>592</v>
      </c>
      <c r="C16" s="610" t="s">
        <v>549</v>
      </c>
      <c r="D16" s="613">
        <v>99.9</v>
      </c>
      <c r="E16" s="614">
        <v>95.8</v>
      </c>
      <c r="F16" s="614">
        <v>95.9</v>
      </c>
      <c r="G16" s="614">
        <v>74.3</v>
      </c>
      <c r="H16" s="614">
        <v>98.7</v>
      </c>
      <c r="I16" s="614">
        <v>99.2</v>
      </c>
      <c r="J16" s="614">
        <v>95.4</v>
      </c>
      <c r="K16" s="614">
        <v>112.4</v>
      </c>
      <c r="L16" s="614">
        <v>103</v>
      </c>
      <c r="M16" s="614">
        <v>100.7</v>
      </c>
      <c r="N16" s="614">
        <v>101.2</v>
      </c>
      <c r="O16" s="614">
        <v>82.5</v>
      </c>
      <c r="P16" s="614">
        <v>102.8</v>
      </c>
      <c r="Q16" s="614">
        <v>119.7</v>
      </c>
      <c r="R16" s="614">
        <v>106.3</v>
      </c>
      <c r="S16" s="614">
        <v>102.4</v>
      </c>
    </row>
    <row r="17" spans="1:19" ht="13.5" customHeight="1">
      <c r="A17" s="609" t="s">
        <v>549</v>
      </c>
      <c r="B17" s="609" t="s">
        <v>593</v>
      </c>
      <c r="C17" s="610" t="s">
        <v>549</v>
      </c>
      <c r="D17" s="613">
        <v>100.8</v>
      </c>
      <c r="E17" s="614">
        <v>95.9</v>
      </c>
      <c r="F17" s="614">
        <v>97.7</v>
      </c>
      <c r="G17" s="614">
        <v>106.5</v>
      </c>
      <c r="H17" s="614">
        <v>98.8</v>
      </c>
      <c r="I17" s="614">
        <v>98.4</v>
      </c>
      <c r="J17" s="614">
        <v>95.3</v>
      </c>
      <c r="K17" s="614">
        <v>112.3</v>
      </c>
      <c r="L17" s="614">
        <v>103.8</v>
      </c>
      <c r="M17" s="614">
        <v>100.3</v>
      </c>
      <c r="N17" s="614">
        <v>103</v>
      </c>
      <c r="O17" s="614">
        <v>81.4</v>
      </c>
      <c r="P17" s="614">
        <v>103.9</v>
      </c>
      <c r="Q17" s="614">
        <v>119.6</v>
      </c>
      <c r="R17" s="614">
        <v>105.1</v>
      </c>
      <c r="S17" s="614">
        <v>104.7</v>
      </c>
    </row>
    <row r="18" spans="1:19" ht="13.5" customHeight="1">
      <c r="A18" s="609"/>
      <c r="B18" s="609" t="s">
        <v>594</v>
      </c>
      <c r="C18" s="610"/>
      <c r="D18" s="613">
        <v>100.9</v>
      </c>
      <c r="E18" s="614">
        <v>96.4</v>
      </c>
      <c r="F18" s="614">
        <v>97.4</v>
      </c>
      <c r="G18" s="614">
        <v>103.9</v>
      </c>
      <c r="H18" s="614">
        <v>98.8</v>
      </c>
      <c r="I18" s="614">
        <v>97.5</v>
      </c>
      <c r="J18" s="614">
        <v>95.4</v>
      </c>
      <c r="K18" s="614">
        <v>111.4</v>
      </c>
      <c r="L18" s="614">
        <v>105.5</v>
      </c>
      <c r="M18" s="614">
        <v>100.2</v>
      </c>
      <c r="N18" s="614">
        <v>105.5</v>
      </c>
      <c r="O18" s="614">
        <v>79.9</v>
      </c>
      <c r="P18" s="614">
        <v>103.7</v>
      </c>
      <c r="Q18" s="614">
        <v>119.8</v>
      </c>
      <c r="R18" s="614">
        <v>105.7</v>
      </c>
      <c r="S18" s="614">
        <v>104.4</v>
      </c>
    </row>
    <row r="19" spans="1:19" ht="13.5" customHeight="1">
      <c r="A19" s="609" t="s">
        <v>549</v>
      </c>
      <c r="B19" s="609" t="s">
        <v>595</v>
      </c>
      <c r="C19" s="610" t="s">
        <v>549</v>
      </c>
      <c r="D19" s="613">
        <v>100.5</v>
      </c>
      <c r="E19" s="614">
        <v>96.5</v>
      </c>
      <c r="F19" s="614">
        <v>97.5</v>
      </c>
      <c r="G19" s="614">
        <v>102.7</v>
      </c>
      <c r="H19" s="614">
        <v>97</v>
      </c>
      <c r="I19" s="614">
        <v>97.9</v>
      </c>
      <c r="J19" s="614">
        <v>95.5</v>
      </c>
      <c r="K19" s="614">
        <v>110.8</v>
      </c>
      <c r="L19" s="614">
        <v>106.3</v>
      </c>
      <c r="M19" s="614">
        <v>100.2</v>
      </c>
      <c r="N19" s="614">
        <v>103</v>
      </c>
      <c r="O19" s="614">
        <v>79.9</v>
      </c>
      <c r="P19" s="614">
        <v>103.2</v>
      </c>
      <c r="Q19" s="614">
        <v>119.3</v>
      </c>
      <c r="R19" s="614">
        <v>105.7</v>
      </c>
      <c r="S19" s="614">
        <v>102.8</v>
      </c>
    </row>
    <row r="20" spans="1:19" ht="13.5" customHeight="1">
      <c r="A20" s="609" t="s">
        <v>549</v>
      </c>
      <c r="B20" s="609" t="s">
        <v>562</v>
      </c>
      <c r="C20" s="610" t="s">
        <v>549</v>
      </c>
      <c r="D20" s="613">
        <v>100.4</v>
      </c>
      <c r="E20" s="614">
        <v>96.4</v>
      </c>
      <c r="F20" s="614">
        <v>97.4</v>
      </c>
      <c r="G20" s="614">
        <v>102.8</v>
      </c>
      <c r="H20" s="614">
        <v>96.5</v>
      </c>
      <c r="I20" s="614">
        <v>97.9</v>
      </c>
      <c r="J20" s="614">
        <v>94.9</v>
      </c>
      <c r="K20" s="614">
        <v>109.5</v>
      </c>
      <c r="L20" s="614">
        <v>106.8</v>
      </c>
      <c r="M20" s="614">
        <v>100.7</v>
      </c>
      <c r="N20" s="614">
        <v>103.5</v>
      </c>
      <c r="O20" s="614">
        <v>80</v>
      </c>
      <c r="P20" s="614">
        <v>103.3</v>
      </c>
      <c r="Q20" s="614">
        <v>119.5</v>
      </c>
      <c r="R20" s="614">
        <v>106.1</v>
      </c>
      <c r="S20" s="614">
        <v>102.2</v>
      </c>
    </row>
    <row r="21" spans="1:19" ht="13.5" customHeight="1">
      <c r="A21" s="609" t="s">
        <v>549</v>
      </c>
      <c r="B21" s="609" t="s">
        <v>596</v>
      </c>
      <c r="C21" s="610" t="s">
        <v>549</v>
      </c>
      <c r="D21" s="613">
        <v>100.5</v>
      </c>
      <c r="E21" s="614">
        <v>97.5</v>
      </c>
      <c r="F21" s="614">
        <v>97.3</v>
      </c>
      <c r="G21" s="614">
        <v>102.9</v>
      </c>
      <c r="H21" s="614">
        <v>98.5</v>
      </c>
      <c r="I21" s="614">
        <v>97.4</v>
      </c>
      <c r="J21" s="614">
        <v>95</v>
      </c>
      <c r="K21" s="614">
        <v>109.3</v>
      </c>
      <c r="L21" s="614">
        <v>105.1</v>
      </c>
      <c r="M21" s="614">
        <v>101.3</v>
      </c>
      <c r="N21" s="614">
        <v>104.9</v>
      </c>
      <c r="O21" s="614">
        <v>81.2</v>
      </c>
      <c r="P21" s="614">
        <v>101.8</v>
      </c>
      <c r="Q21" s="614">
        <v>118.6</v>
      </c>
      <c r="R21" s="614">
        <v>105.4</v>
      </c>
      <c r="S21" s="614">
        <v>103.1</v>
      </c>
    </row>
    <row r="22" spans="1:19" ht="13.5" customHeight="1">
      <c r="A22" s="609" t="s">
        <v>549</v>
      </c>
      <c r="B22" s="609" t="s">
        <v>633</v>
      </c>
      <c r="C22" s="610" t="s">
        <v>549</v>
      </c>
      <c r="D22" s="613">
        <v>100.6</v>
      </c>
      <c r="E22" s="614">
        <v>97.5</v>
      </c>
      <c r="F22" s="614">
        <v>97.5</v>
      </c>
      <c r="G22" s="614">
        <v>103</v>
      </c>
      <c r="H22" s="614">
        <v>96</v>
      </c>
      <c r="I22" s="614">
        <v>97.4</v>
      </c>
      <c r="J22" s="614">
        <v>94.5</v>
      </c>
      <c r="K22" s="614">
        <v>109.8</v>
      </c>
      <c r="L22" s="614">
        <v>105.2</v>
      </c>
      <c r="M22" s="614">
        <v>101.3</v>
      </c>
      <c r="N22" s="614">
        <v>106.2</v>
      </c>
      <c r="O22" s="614">
        <v>79.6</v>
      </c>
      <c r="P22" s="614">
        <v>103.5</v>
      </c>
      <c r="Q22" s="614">
        <v>118.9</v>
      </c>
      <c r="R22" s="614">
        <v>105.6</v>
      </c>
      <c r="S22" s="614">
        <v>103.5</v>
      </c>
    </row>
    <row r="23" spans="1:19" ht="13.5" customHeight="1">
      <c r="A23" s="609" t="s">
        <v>83</v>
      </c>
      <c r="B23" s="609" t="s">
        <v>600</v>
      </c>
      <c r="C23" s="610" t="s">
        <v>84</v>
      </c>
      <c r="D23" s="613">
        <v>100.7</v>
      </c>
      <c r="E23" s="614">
        <v>97.3</v>
      </c>
      <c r="F23" s="614">
        <v>98.1</v>
      </c>
      <c r="G23" s="614">
        <v>102.7</v>
      </c>
      <c r="H23" s="614">
        <v>97</v>
      </c>
      <c r="I23" s="614">
        <v>97.4</v>
      </c>
      <c r="J23" s="614">
        <v>94.4</v>
      </c>
      <c r="K23" s="614">
        <v>109.2</v>
      </c>
      <c r="L23" s="614">
        <v>105.9</v>
      </c>
      <c r="M23" s="614">
        <v>101.3</v>
      </c>
      <c r="N23" s="614">
        <v>105.3</v>
      </c>
      <c r="O23" s="614">
        <v>78</v>
      </c>
      <c r="P23" s="614">
        <v>103.7</v>
      </c>
      <c r="Q23" s="614">
        <v>118.5</v>
      </c>
      <c r="R23" s="614">
        <v>105.9</v>
      </c>
      <c r="S23" s="614">
        <v>104.4</v>
      </c>
    </row>
    <row r="24" spans="1:46" ht="13.5" customHeight="1">
      <c r="A24" s="609"/>
      <c r="B24" s="609" t="s">
        <v>588</v>
      </c>
      <c r="C24" s="610"/>
      <c r="D24" s="613">
        <v>100.1</v>
      </c>
      <c r="E24" s="614">
        <v>96.3</v>
      </c>
      <c r="F24" s="614">
        <v>98</v>
      </c>
      <c r="G24" s="614">
        <v>102.4</v>
      </c>
      <c r="H24" s="614">
        <v>95.7</v>
      </c>
      <c r="I24" s="614">
        <v>97.5</v>
      </c>
      <c r="J24" s="614">
        <v>95.2</v>
      </c>
      <c r="K24" s="614">
        <v>108.6</v>
      </c>
      <c r="L24" s="614">
        <v>107.4</v>
      </c>
      <c r="M24" s="614">
        <v>101.2</v>
      </c>
      <c r="N24" s="614">
        <v>104</v>
      </c>
      <c r="O24" s="614">
        <v>78.1</v>
      </c>
      <c r="P24" s="614">
        <v>97.8</v>
      </c>
      <c r="Q24" s="614">
        <v>116.5</v>
      </c>
      <c r="R24" s="614">
        <v>105.5</v>
      </c>
      <c r="S24" s="614">
        <v>103.7</v>
      </c>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row>
    <row r="25" spans="1:46" ht="13.5" customHeight="1">
      <c r="A25" s="609"/>
      <c r="B25" s="609" t="s">
        <v>589</v>
      </c>
      <c r="C25" s="610"/>
      <c r="D25" s="613">
        <v>99.4</v>
      </c>
      <c r="E25" s="614">
        <v>96</v>
      </c>
      <c r="F25" s="614">
        <v>97.7</v>
      </c>
      <c r="G25" s="614">
        <v>102.6</v>
      </c>
      <c r="H25" s="614">
        <v>91.8</v>
      </c>
      <c r="I25" s="614">
        <v>96.9</v>
      </c>
      <c r="J25" s="614">
        <v>94</v>
      </c>
      <c r="K25" s="614">
        <v>108.6</v>
      </c>
      <c r="L25" s="614">
        <v>108.3</v>
      </c>
      <c r="M25" s="614">
        <v>101.1</v>
      </c>
      <c r="N25" s="614">
        <v>104.2</v>
      </c>
      <c r="O25" s="614">
        <v>77.5</v>
      </c>
      <c r="P25" s="614">
        <v>92.7</v>
      </c>
      <c r="Q25" s="614">
        <v>115.3</v>
      </c>
      <c r="R25" s="614">
        <v>105.3</v>
      </c>
      <c r="S25" s="614">
        <v>104.4</v>
      </c>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row>
    <row r="26" spans="1:46" ht="13.5" customHeight="1">
      <c r="A26" s="271"/>
      <c r="B26" s="621" t="s">
        <v>723</v>
      </c>
      <c r="C26" s="272"/>
      <c r="D26" s="273">
        <v>101.5</v>
      </c>
      <c r="E26" s="274">
        <v>94.8</v>
      </c>
      <c r="F26" s="274">
        <v>98.9</v>
      </c>
      <c r="G26" s="274">
        <v>102.5</v>
      </c>
      <c r="H26" s="274">
        <v>95.5</v>
      </c>
      <c r="I26" s="274">
        <v>99.2</v>
      </c>
      <c r="J26" s="274">
        <v>98.2</v>
      </c>
      <c r="K26" s="274">
        <v>108.9</v>
      </c>
      <c r="L26" s="274">
        <v>108.8</v>
      </c>
      <c r="M26" s="274">
        <v>101.7</v>
      </c>
      <c r="N26" s="274">
        <v>103.6</v>
      </c>
      <c r="O26" s="274">
        <v>81.2</v>
      </c>
      <c r="P26" s="274">
        <v>105.4</v>
      </c>
      <c r="Q26" s="274">
        <v>117.9</v>
      </c>
      <c r="R26" s="274">
        <v>102.9</v>
      </c>
      <c r="S26" s="274">
        <v>104.3</v>
      </c>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row>
    <row r="27" spans="1:19" ht="17.25" customHeight="1">
      <c r="A27" s="258"/>
      <c r="B27" s="258"/>
      <c r="C27" s="258"/>
      <c r="D27" s="760" t="s">
        <v>32</v>
      </c>
      <c r="E27" s="760"/>
      <c r="F27" s="760"/>
      <c r="G27" s="760"/>
      <c r="H27" s="760"/>
      <c r="I27" s="760"/>
      <c r="J27" s="760"/>
      <c r="K27" s="760"/>
      <c r="L27" s="760"/>
      <c r="M27" s="760"/>
      <c r="N27" s="760"/>
      <c r="O27" s="760"/>
      <c r="P27" s="760"/>
      <c r="Q27" s="760"/>
      <c r="R27" s="760"/>
      <c r="S27" s="760"/>
    </row>
    <row r="28" spans="1:19" ht="13.5" customHeight="1">
      <c r="A28" s="604" t="s">
        <v>584</v>
      </c>
      <c r="B28" s="604" t="s">
        <v>638</v>
      </c>
      <c r="C28" s="605" t="s">
        <v>585</v>
      </c>
      <c r="D28" s="606">
        <v>-0.9</v>
      </c>
      <c r="E28" s="607">
        <v>0.8</v>
      </c>
      <c r="F28" s="607">
        <v>-8.1</v>
      </c>
      <c r="G28" s="607">
        <v>-0.3</v>
      </c>
      <c r="H28" s="607">
        <v>2.8</v>
      </c>
      <c r="I28" s="607">
        <v>0.6</v>
      </c>
      <c r="J28" s="607">
        <v>2.1</v>
      </c>
      <c r="K28" s="607">
        <v>0.8</v>
      </c>
      <c r="L28" s="608" t="s">
        <v>641</v>
      </c>
      <c r="M28" s="608" t="s">
        <v>641</v>
      </c>
      <c r="N28" s="608" t="s">
        <v>641</v>
      </c>
      <c r="O28" s="608" t="s">
        <v>641</v>
      </c>
      <c r="P28" s="607">
        <v>2.1</v>
      </c>
      <c r="Q28" s="607">
        <v>6.7</v>
      </c>
      <c r="R28" s="607">
        <v>-17.3</v>
      </c>
      <c r="S28" s="608" t="s">
        <v>641</v>
      </c>
    </row>
    <row r="29" spans="1:19" ht="13.5" customHeight="1">
      <c r="A29" s="609"/>
      <c r="B29" s="609" t="s">
        <v>639</v>
      </c>
      <c r="C29" s="610"/>
      <c r="D29" s="611">
        <v>-0.3</v>
      </c>
      <c r="E29" s="254">
        <v>-0.3</v>
      </c>
      <c r="F29" s="254">
        <v>-0.3</v>
      </c>
      <c r="G29" s="254">
        <v>-5.6</v>
      </c>
      <c r="H29" s="254">
        <v>-7</v>
      </c>
      <c r="I29" s="254">
        <v>-0.1</v>
      </c>
      <c r="J29" s="254">
        <v>-5.5</v>
      </c>
      <c r="K29" s="254">
        <v>3.3</v>
      </c>
      <c r="L29" s="612" t="s">
        <v>641</v>
      </c>
      <c r="M29" s="612" t="s">
        <v>641</v>
      </c>
      <c r="N29" s="612" t="s">
        <v>641</v>
      </c>
      <c r="O29" s="612" t="s">
        <v>641</v>
      </c>
      <c r="P29" s="254">
        <v>0</v>
      </c>
      <c r="Q29" s="254">
        <v>2.7</v>
      </c>
      <c r="R29" s="254">
        <v>-1.3</v>
      </c>
      <c r="S29" s="612" t="s">
        <v>641</v>
      </c>
    </row>
    <row r="30" spans="1:19" ht="13.5" customHeight="1">
      <c r="A30" s="609"/>
      <c r="B30" s="609" t="s">
        <v>640</v>
      </c>
      <c r="C30" s="610"/>
      <c r="D30" s="611">
        <v>0.6</v>
      </c>
      <c r="E30" s="254">
        <v>0.2</v>
      </c>
      <c r="F30" s="254">
        <v>0</v>
      </c>
      <c r="G30" s="254">
        <v>17.7</v>
      </c>
      <c r="H30" s="254">
        <v>-0.3</v>
      </c>
      <c r="I30" s="254">
        <v>-0.5</v>
      </c>
      <c r="J30" s="254">
        <v>-1.8</v>
      </c>
      <c r="K30" s="254">
        <v>0.7</v>
      </c>
      <c r="L30" s="612">
        <v>-1.5</v>
      </c>
      <c r="M30" s="612">
        <v>1</v>
      </c>
      <c r="N30" s="612">
        <v>0.7</v>
      </c>
      <c r="O30" s="612">
        <v>-5.4</v>
      </c>
      <c r="P30" s="254">
        <v>-1.9</v>
      </c>
      <c r="Q30" s="254">
        <v>9.9</v>
      </c>
      <c r="R30" s="254">
        <v>-1</v>
      </c>
      <c r="S30" s="612">
        <v>0.1</v>
      </c>
    </row>
    <row r="31" spans="1:19" ht="13.5" customHeight="1">
      <c r="A31" s="609"/>
      <c r="B31" s="609" t="s">
        <v>75</v>
      </c>
      <c r="C31" s="610"/>
      <c r="D31" s="611">
        <v>0.5</v>
      </c>
      <c r="E31" s="254">
        <v>-1.7</v>
      </c>
      <c r="F31" s="254">
        <v>0.8</v>
      </c>
      <c r="G31" s="254">
        <v>-15.2</v>
      </c>
      <c r="H31" s="254">
        <v>2.1</v>
      </c>
      <c r="I31" s="254">
        <v>0.3</v>
      </c>
      <c r="J31" s="254">
        <v>-0.5</v>
      </c>
      <c r="K31" s="254">
        <v>-0.9</v>
      </c>
      <c r="L31" s="612">
        <v>2.7</v>
      </c>
      <c r="M31" s="612">
        <v>-2.8</v>
      </c>
      <c r="N31" s="612">
        <v>1</v>
      </c>
      <c r="O31" s="612">
        <v>-4.5</v>
      </c>
      <c r="P31" s="254">
        <v>3</v>
      </c>
      <c r="Q31" s="254">
        <v>3.6</v>
      </c>
      <c r="R31" s="254">
        <v>5.4</v>
      </c>
      <c r="S31" s="612">
        <v>-2.2</v>
      </c>
    </row>
    <row r="32" spans="1:19" ht="13.5" customHeight="1">
      <c r="A32" s="609"/>
      <c r="B32" s="609" t="s">
        <v>82</v>
      </c>
      <c r="C32" s="610"/>
      <c r="D32" s="611">
        <v>-0.5</v>
      </c>
      <c r="E32" s="254">
        <v>-0.5</v>
      </c>
      <c r="F32" s="254">
        <v>-1.1</v>
      </c>
      <c r="G32" s="254">
        <v>-5.9</v>
      </c>
      <c r="H32" s="254">
        <v>-3.4</v>
      </c>
      <c r="I32" s="254">
        <v>0.2</v>
      </c>
      <c r="J32" s="254">
        <v>-1.3</v>
      </c>
      <c r="K32" s="254">
        <v>0</v>
      </c>
      <c r="L32" s="612">
        <v>4.4</v>
      </c>
      <c r="M32" s="612">
        <v>2.5</v>
      </c>
      <c r="N32" s="612">
        <v>1.7</v>
      </c>
      <c r="O32" s="612">
        <v>-5.9</v>
      </c>
      <c r="P32" s="254">
        <v>-1.2</v>
      </c>
      <c r="Q32" s="254">
        <v>1.6</v>
      </c>
      <c r="R32" s="254">
        <v>0.6</v>
      </c>
      <c r="S32" s="612">
        <v>0</v>
      </c>
    </row>
    <row r="33" spans="1:19" ht="13.5" customHeight="1">
      <c r="A33" s="407"/>
      <c r="B33" s="271" t="s">
        <v>20</v>
      </c>
      <c r="C33" s="408"/>
      <c r="D33" s="275">
        <v>-0.1</v>
      </c>
      <c r="E33" s="276">
        <v>-1.3</v>
      </c>
      <c r="F33" s="276">
        <v>-2.2</v>
      </c>
      <c r="G33" s="276">
        <v>8.1</v>
      </c>
      <c r="H33" s="276">
        <v>-0.9</v>
      </c>
      <c r="I33" s="276">
        <v>-1.8</v>
      </c>
      <c r="J33" s="276">
        <v>-1.5</v>
      </c>
      <c r="K33" s="276">
        <v>8.2</v>
      </c>
      <c r="L33" s="276">
        <v>0.5</v>
      </c>
      <c r="M33" s="276">
        <v>-0.8</v>
      </c>
      <c r="N33" s="276">
        <v>0.1</v>
      </c>
      <c r="O33" s="276">
        <v>-3.2</v>
      </c>
      <c r="P33" s="276">
        <v>2.2</v>
      </c>
      <c r="Q33" s="276">
        <v>2.6</v>
      </c>
      <c r="R33" s="276">
        <v>0.6</v>
      </c>
      <c r="S33" s="276">
        <v>4.4</v>
      </c>
    </row>
    <row r="34" spans="1:19" ht="13.5" customHeight="1">
      <c r="A34" s="609" t="s">
        <v>549</v>
      </c>
      <c r="B34" s="609" t="s">
        <v>590</v>
      </c>
      <c r="C34" s="610" t="s">
        <v>549</v>
      </c>
      <c r="D34" s="613">
        <v>0.1</v>
      </c>
      <c r="E34" s="614">
        <v>-0.8</v>
      </c>
      <c r="F34" s="614">
        <v>-1.9</v>
      </c>
      <c r="G34" s="614">
        <v>31.4</v>
      </c>
      <c r="H34" s="614">
        <v>-2.3</v>
      </c>
      <c r="I34" s="614">
        <v>-1.1</v>
      </c>
      <c r="J34" s="614">
        <v>-2.1</v>
      </c>
      <c r="K34" s="614">
        <v>7.6</v>
      </c>
      <c r="L34" s="614">
        <v>1.9</v>
      </c>
      <c r="M34" s="614">
        <v>5.3</v>
      </c>
      <c r="N34" s="614">
        <v>0.4</v>
      </c>
      <c r="O34" s="614">
        <v>-3</v>
      </c>
      <c r="P34" s="614">
        <v>1</v>
      </c>
      <c r="Q34" s="614">
        <v>2.9</v>
      </c>
      <c r="R34" s="614">
        <v>0.6</v>
      </c>
      <c r="S34" s="614">
        <v>3.9</v>
      </c>
    </row>
    <row r="35" spans="1:19" ht="13.5" customHeight="1">
      <c r="A35" s="609" t="s">
        <v>549</v>
      </c>
      <c r="B35" s="609" t="s">
        <v>591</v>
      </c>
      <c r="C35" s="610" t="s">
        <v>549</v>
      </c>
      <c r="D35" s="613">
        <v>0.1</v>
      </c>
      <c r="E35" s="614">
        <v>-1.3</v>
      </c>
      <c r="F35" s="614">
        <v>-2.4</v>
      </c>
      <c r="G35" s="614">
        <v>31.4</v>
      </c>
      <c r="H35" s="614">
        <v>1.2</v>
      </c>
      <c r="I35" s="614">
        <v>-1.4</v>
      </c>
      <c r="J35" s="614">
        <v>-2</v>
      </c>
      <c r="K35" s="614">
        <v>10.2</v>
      </c>
      <c r="L35" s="614">
        <v>-0.2</v>
      </c>
      <c r="M35" s="614">
        <v>0.3</v>
      </c>
      <c r="N35" s="614">
        <v>1.1</v>
      </c>
      <c r="O35" s="614">
        <v>-1.4</v>
      </c>
      <c r="P35" s="614">
        <v>1.4</v>
      </c>
      <c r="Q35" s="614">
        <v>4.1</v>
      </c>
      <c r="R35" s="614">
        <v>2.1</v>
      </c>
      <c r="S35" s="614">
        <v>4.7</v>
      </c>
    </row>
    <row r="36" spans="1:19" ht="13.5" customHeight="1">
      <c r="A36" s="609" t="s">
        <v>549</v>
      </c>
      <c r="B36" s="609" t="s">
        <v>592</v>
      </c>
      <c r="C36" s="610" t="s">
        <v>549</v>
      </c>
      <c r="D36" s="613">
        <v>-1</v>
      </c>
      <c r="E36" s="614">
        <v>-2.5</v>
      </c>
      <c r="F36" s="614">
        <v>-4.3</v>
      </c>
      <c r="G36" s="614">
        <v>-7.5</v>
      </c>
      <c r="H36" s="614">
        <v>0.3</v>
      </c>
      <c r="I36" s="614">
        <v>-1.8</v>
      </c>
      <c r="J36" s="614">
        <v>-1.2</v>
      </c>
      <c r="K36" s="614">
        <v>11.7</v>
      </c>
      <c r="L36" s="614">
        <v>-1.4</v>
      </c>
      <c r="M36" s="614">
        <v>-0.2</v>
      </c>
      <c r="N36" s="614">
        <v>-3.4</v>
      </c>
      <c r="O36" s="614">
        <v>-2.8</v>
      </c>
      <c r="P36" s="614">
        <v>2.7</v>
      </c>
      <c r="Q36" s="614">
        <v>3.7</v>
      </c>
      <c r="R36" s="614">
        <v>0.5</v>
      </c>
      <c r="S36" s="614">
        <v>3.7</v>
      </c>
    </row>
    <row r="37" spans="1:19" ht="13.5" customHeight="1">
      <c r="A37" s="609" t="s">
        <v>549</v>
      </c>
      <c r="B37" s="609" t="s">
        <v>593</v>
      </c>
      <c r="C37" s="610" t="s">
        <v>549</v>
      </c>
      <c r="D37" s="613">
        <v>-0.4</v>
      </c>
      <c r="E37" s="614">
        <v>-2</v>
      </c>
      <c r="F37" s="614">
        <v>-3</v>
      </c>
      <c r="G37" s="614">
        <v>-2.4</v>
      </c>
      <c r="H37" s="614">
        <v>0.7</v>
      </c>
      <c r="I37" s="614">
        <v>-1.9</v>
      </c>
      <c r="J37" s="614">
        <v>-1.4</v>
      </c>
      <c r="K37" s="614">
        <v>11.9</v>
      </c>
      <c r="L37" s="614">
        <v>-2.4</v>
      </c>
      <c r="M37" s="614">
        <v>0.6</v>
      </c>
      <c r="N37" s="614">
        <v>-1.8</v>
      </c>
      <c r="O37" s="614">
        <v>-2.9</v>
      </c>
      <c r="P37" s="614">
        <v>4.1</v>
      </c>
      <c r="Q37" s="614">
        <v>3.6</v>
      </c>
      <c r="R37" s="614">
        <v>-0.7</v>
      </c>
      <c r="S37" s="614">
        <v>5.1</v>
      </c>
    </row>
    <row r="38" spans="1:19" ht="13.5" customHeight="1">
      <c r="A38" s="609"/>
      <c r="B38" s="609" t="s">
        <v>594</v>
      </c>
      <c r="C38" s="610"/>
      <c r="D38" s="613">
        <v>0</v>
      </c>
      <c r="E38" s="614">
        <v>-1.4</v>
      </c>
      <c r="F38" s="614">
        <v>-2.9</v>
      </c>
      <c r="G38" s="614">
        <v>-4.5</v>
      </c>
      <c r="H38" s="614">
        <v>0.6</v>
      </c>
      <c r="I38" s="614">
        <v>-1.8</v>
      </c>
      <c r="J38" s="614">
        <v>-0.3</v>
      </c>
      <c r="K38" s="614">
        <v>11.5</v>
      </c>
      <c r="L38" s="614">
        <v>-1.4</v>
      </c>
      <c r="M38" s="614">
        <v>-1.1</v>
      </c>
      <c r="N38" s="614">
        <v>-0.4</v>
      </c>
      <c r="O38" s="614">
        <v>-4.4</v>
      </c>
      <c r="P38" s="614">
        <v>3.9</v>
      </c>
      <c r="Q38" s="614">
        <v>3.5</v>
      </c>
      <c r="R38" s="614">
        <v>-0.3</v>
      </c>
      <c r="S38" s="614">
        <v>5.5</v>
      </c>
    </row>
    <row r="39" spans="1:19" ht="13.5" customHeight="1">
      <c r="A39" s="609" t="s">
        <v>549</v>
      </c>
      <c r="B39" s="609" t="s">
        <v>595</v>
      </c>
      <c r="C39" s="610" t="s">
        <v>549</v>
      </c>
      <c r="D39" s="613">
        <v>-0.1</v>
      </c>
      <c r="E39" s="614">
        <v>-1.4</v>
      </c>
      <c r="F39" s="614">
        <v>-1.9</v>
      </c>
      <c r="G39" s="614">
        <v>-5.5</v>
      </c>
      <c r="H39" s="614">
        <v>-1</v>
      </c>
      <c r="I39" s="614">
        <v>-1.2</v>
      </c>
      <c r="J39" s="614">
        <v>-0.7</v>
      </c>
      <c r="K39" s="614">
        <v>10.2</v>
      </c>
      <c r="L39" s="614">
        <v>-0.1</v>
      </c>
      <c r="M39" s="614">
        <v>-1.5</v>
      </c>
      <c r="N39" s="614">
        <v>-1.3</v>
      </c>
      <c r="O39" s="614">
        <v>-4.9</v>
      </c>
      <c r="P39" s="614">
        <v>3.2</v>
      </c>
      <c r="Q39" s="614">
        <v>2.6</v>
      </c>
      <c r="R39" s="614">
        <v>-0.6</v>
      </c>
      <c r="S39" s="614">
        <v>4.8</v>
      </c>
    </row>
    <row r="40" spans="1:19" ht="13.5" customHeight="1">
      <c r="A40" s="609" t="s">
        <v>549</v>
      </c>
      <c r="B40" s="609" t="s">
        <v>562</v>
      </c>
      <c r="C40" s="610" t="s">
        <v>549</v>
      </c>
      <c r="D40" s="613">
        <v>0</v>
      </c>
      <c r="E40" s="614">
        <v>-1.3</v>
      </c>
      <c r="F40" s="614">
        <v>-1.5</v>
      </c>
      <c r="G40" s="614">
        <v>-4.6</v>
      </c>
      <c r="H40" s="614">
        <v>-1.1</v>
      </c>
      <c r="I40" s="614">
        <v>-1.8</v>
      </c>
      <c r="J40" s="614">
        <v>-0.8</v>
      </c>
      <c r="K40" s="614">
        <v>8.8</v>
      </c>
      <c r="L40" s="614">
        <v>-0.4</v>
      </c>
      <c r="M40" s="614">
        <v>-2.6</v>
      </c>
      <c r="N40" s="614">
        <v>-1.5</v>
      </c>
      <c r="O40" s="614">
        <v>-2.4</v>
      </c>
      <c r="P40" s="614">
        <v>3.3</v>
      </c>
      <c r="Q40" s="614">
        <v>2.7</v>
      </c>
      <c r="R40" s="614">
        <v>1.5</v>
      </c>
      <c r="S40" s="614">
        <v>4.6</v>
      </c>
    </row>
    <row r="41" spans="1:19" ht="13.5" customHeight="1">
      <c r="A41" s="609" t="s">
        <v>549</v>
      </c>
      <c r="B41" s="609" t="s">
        <v>596</v>
      </c>
      <c r="C41" s="610" t="s">
        <v>549</v>
      </c>
      <c r="D41" s="613">
        <v>-0.1</v>
      </c>
      <c r="E41" s="614">
        <v>0.6</v>
      </c>
      <c r="F41" s="614">
        <v>-1.6</v>
      </c>
      <c r="G41" s="614">
        <v>-4.5</v>
      </c>
      <c r="H41" s="614">
        <v>1.1</v>
      </c>
      <c r="I41" s="614">
        <v>-2</v>
      </c>
      <c r="J41" s="614">
        <v>-1.1</v>
      </c>
      <c r="K41" s="614">
        <v>8.2</v>
      </c>
      <c r="L41" s="614">
        <v>-0.8</v>
      </c>
      <c r="M41" s="614">
        <v>-1.1</v>
      </c>
      <c r="N41" s="614">
        <v>-0.5</v>
      </c>
      <c r="O41" s="614">
        <v>-5.8</v>
      </c>
      <c r="P41" s="614">
        <v>2.4</v>
      </c>
      <c r="Q41" s="614">
        <v>1.5</v>
      </c>
      <c r="R41" s="614">
        <v>2.2</v>
      </c>
      <c r="S41" s="614">
        <v>5.6</v>
      </c>
    </row>
    <row r="42" spans="1:19" ht="13.5" customHeight="1">
      <c r="A42" s="609" t="s">
        <v>549</v>
      </c>
      <c r="B42" s="609" t="s">
        <v>633</v>
      </c>
      <c r="C42" s="610" t="s">
        <v>549</v>
      </c>
      <c r="D42" s="613">
        <v>-0.1</v>
      </c>
      <c r="E42" s="614">
        <v>0.6</v>
      </c>
      <c r="F42" s="614">
        <v>-1.4</v>
      </c>
      <c r="G42" s="614">
        <v>-1.3</v>
      </c>
      <c r="H42" s="614">
        <v>-0.2</v>
      </c>
      <c r="I42" s="614">
        <v>-4.1</v>
      </c>
      <c r="J42" s="614">
        <v>-1.3</v>
      </c>
      <c r="K42" s="614">
        <v>8.6</v>
      </c>
      <c r="L42" s="614">
        <v>-2</v>
      </c>
      <c r="M42" s="614">
        <v>-2.1</v>
      </c>
      <c r="N42" s="614">
        <v>0.4</v>
      </c>
      <c r="O42" s="614">
        <v>-6.1</v>
      </c>
      <c r="P42" s="614">
        <v>4.4</v>
      </c>
      <c r="Q42" s="614">
        <v>1.5</v>
      </c>
      <c r="R42" s="614">
        <v>1.8</v>
      </c>
      <c r="S42" s="614">
        <v>5.9</v>
      </c>
    </row>
    <row r="43" spans="1:19" ht="13.5" customHeight="1">
      <c r="A43" s="609" t="s">
        <v>83</v>
      </c>
      <c r="B43" s="609" t="s">
        <v>600</v>
      </c>
      <c r="C43" s="610" t="s">
        <v>84</v>
      </c>
      <c r="D43" s="613">
        <v>0.3</v>
      </c>
      <c r="E43" s="614">
        <v>-0.2</v>
      </c>
      <c r="F43" s="614">
        <v>-0.1</v>
      </c>
      <c r="G43" s="614">
        <v>-1.5</v>
      </c>
      <c r="H43" s="614">
        <v>3.4</v>
      </c>
      <c r="I43" s="614">
        <v>-1.8</v>
      </c>
      <c r="J43" s="614">
        <v>-1.7</v>
      </c>
      <c r="K43" s="614">
        <v>8.4</v>
      </c>
      <c r="L43" s="614">
        <v>-0.8</v>
      </c>
      <c r="M43" s="614">
        <v>-2.8</v>
      </c>
      <c r="N43" s="614">
        <v>-0.3</v>
      </c>
      <c r="O43" s="614">
        <v>-8.3</v>
      </c>
      <c r="P43" s="614">
        <v>5.2</v>
      </c>
      <c r="Q43" s="614">
        <v>1.4</v>
      </c>
      <c r="R43" s="614">
        <v>2.1</v>
      </c>
      <c r="S43" s="614">
        <v>5.7</v>
      </c>
    </row>
    <row r="44" spans="1:19" ht="13.5" customHeight="1">
      <c r="A44" s="609"/>
      <c r="B44" s="609" t="s">
        <v>588</v>
      </c>
      <c r="C44" s="610"/>
      <c r="D44" s="613">
        <v>0.2</v>
      </c>
      <c r="E44" s="614">
        <v>-0.4</v>
      </c>
      <c r="F44" s="614">
        <v>0.3</v>
      </c>
      <c r="G44" s="614">
        <v>-2.7</v>
      </c>
      <c r="H44" s="614">
        <v>-1.7</v>
      </c>
      <c r="I44" s="614">
        <v>-1.1</v>
      </c>
      <c r="J44" s="614">
        <v>0.5</v>
      </c>
      <c r="K44" s="614">
        <v>7.5</v>
      </c>
      <c r="L44" s="614">
        <v>-0.2</v>
      </c>
      <c r="M44" s="614">
        <v>-3.3</v>
      </c>
      <c r="N44" s="614">
        <v>0.8</v>
      </c>
      <c r="O44" s="614">
        <v>-7.6</v>
      </c>
      <c r="P44" s="614">
        <v>-1.1</v>
      </c>
      <c r="Q44" s="614">
        <v>-0.4</v>
      </c>
      <c r="R44" s="614">
        <v>1.7</v>
      </c>
      <c r="S44" s="614">
        <v>3.3</v>
      </c>
    </row>
    <row r="45" spans="1:19" ht="13.5" customHeight="1">
      <c r="A45" s="609"/>
      <c r="B45" s="609" t="s">
        <v>589</v>
      </c>
      <c r="C45" s="610"/>
      <c r="D45" s="613">
        <v>0.5</v>
      </c>
      <c r="E45" s="614">
        <v>0</v>
      </c>
      <c r="F45" s="614">
        <v>0</v>
      </c>
      <c r="G45" s="614">
        <v>-0.4</v>
      </c>
      <c r="H45" s="614">
        <v>-4</v>
      </c>
      <c r="I45" s="614">
        <v>-0.9</v>
      </c>
      <c r="J45" s="614">
        <v>0</v>
      </c>
      <c r="K45" s="614">
        <v>8</v>
      </c>
      <c r="L45" s="614">
        <v>0.7</v>
      </c>
      <c r="M45" s="614">
        <v>26.1</v>
      </c>
      <c r="N45" s="614">
        <v>1.5</v>
      </c>
      <c r="O45" s="614">
        <v>-7.7</v>
      </c>
      <c r="P45" s="614">
        <v>-7</v>
      </c>
      <c r="Q45" s="614">
        <v>-0.3</v>
      </c>
      <c r="R45" s="614">
        <v>1.7</v>
      </c>
      <c r="S45" s="614">
        <v>4.1</v>
      </c>
    </row>
    <row r="46" spans="1:19" ht="13.5" customHeight="1">
      <c r="A46" s="271"/>
      <c r="B46" s="621" t="s">
        <v>723</v>
      </c>
      <c r="C46" s="272"/>
      <c r="D46" s="273">
        <v>0.9</v>
      </c>
      <c r="E46" s="274">
        <v>-2.5</v>
      </c>
      <c r="F46" s="274">
        <v>0.6</v>
      </c>
      <c r="G46" s="274">
        <v>-2.5</v>
      </c>
      <c r="H46" s="274">
        <v>-2</v>
      </c>
      <c r="I46" s="274">
        <v>0</v>
      </c>
      <c r="J46" s="274">
        <v>3.9</v>
      </c>
      <c r="K46" s="274">
        <v>0.9</v>
      </c>
      <c r="L46" s="274">
        <v>0.6</v>
      </c>
      <c r="M46" s="274">
        <v>-2.3</v>
      </c>
      <c r="N46" s="274">
        <v>2.6</v>
      </c>
      <c r="O46" s="274">
        <v>-4</v>
      </c>
      <c r="P46" s="274">
        <v>4.4</v>
      </c>
      <c r="Q46" s="274">
        <v>-0.8</v>
      </c>
      <c r="R46" s="274">
        <v>-3.2</v>
      </c>
      <c r="S46" s="274">
        <v>2.3</v>
      </c>
    </row>
    <row r="47" spans="1:35" ht="27" customHeight="1">
      <c r="A47" s="761" t="s">
        <v>413</v>
      </c>
      <c r="B47" s="761"/>
      <c r="C47" s="762"/>
      <c r="D47" s="277">
        <v>2.1</v>
      </c>
      <c r="E47" s="277">
        <v>-1.3</v>
      </c>
      <c r="F47" s="277">
        <v>1.2</v>
      </c>
      <c r="G47" s="277">
        <v>-0.1</v>
      </c>
      <c r="H47" s="277">
        <v>4</v>
      </c>
      <c r="I47" s="277">
        <v>2.4</v>
      </c>
      <c r="J47" s="277">
        <v>4.5</v>
      </c>
      <c r="K47" s="277">
        <v>0.3</v>
      </c>
      <c r="L47" s="277">
        <v>0.5</v>
      </c>
      <c r="M47" s="277">
        <v>0.6</v>
      </c>
      <c r="N47" s="277">
        <v>-0.6</v>
      </c>
      <c r="O47" s="277">
        <v>4.8</v>
      </c>
      <c r="P47" s="277">
        <v>13.7</v>
      </c>
      <c r="Q47" s="277">
        <v>2.3</v>
      </c>
      <c r="R47" s="277">
        <v>-2.3</v>
      </c>
      <c r="S47" s="277">
        <v>-0.1</v>
      </c>
      <c r="T47" s="616"/>
      <c r="U47" s="616"/>
      <c r="V47" s="616"/>
      <c r="W47" s="616"/>
      <c r="X47" s="616"/>
      <c r="Y47" s="616"/>
      <c r="Z47" s="616"/>
      <c r="AA47" s="616"/>
      <c r="AB47" s="616"/>
      <c r="AC47" s="616"/>
      <c r="AD47" s="616"/>
      <c r="AE47" s="616"/>
      <c r="AF47" s="616"/>
      <c r="AG47" s="616"/>
      <c r="AH47" s="616"/>
      <c r="AI47" s="616"/>
    </row>
    <row r="48" spans="1:35" ht="27" customHeight="1">
      <c r="A48" s="616"/>
      <c r="B48" s="616"/>
      <c r="C48" s="616"/>
      <c r="D48" s="622"/>
      <c r="E48" s="622"/>
      <c r="F48" s="622"/>
      <c r="G48" s="622"/>
      <c r="H48" s="622"/>
      <c r="I48" s="622"/>
      <c r="J48" s="622"/>
      <c r="K48" s="622"/>
      <c r="L48" s="622"/>
      <c r="M48" s="622"/>
      <c r="N48" s="622"/>
      <c r="O48" s="622"/>
      <c r="P48" s="622"/>
      <c r="Q48" s="622"/>
      <c r="R48" s="622"/>
      <c r="S48" s="622"/>
      <c r="T48" s="616"/>
      <c r="U48" s="616"/>
      <c r="V48" s="616"/>
      <c r="W48" s="616"/>
      <c r="X48" s="616"/>
      <c r="Y48" s="616"/>
      <c r="Z48" s="616"/>
      <c r="AA48" s="616"/>
      <c r="AB48" s="616"/>
      <c r="AC48" s="616"/>
      <c r="AD48" s="616"/>
      <c r="AE48" s="616"/>
      <c r="AF48" s="616"/>
      <c r="AG48" s="616"/>
      <c r="AH48" s="616"/>
      <c r="AI48" s="616"/>
    </row>
    <row r="49" spans="1:19" ht="17.25">
      <c r="A49" s="252" t="s">
        <v>242</v>
      </c>
      <c r="B49" s="618"/>
      <c r="C49" s="618"/>
      <c r="D49" s="615"/>
      <c r="E49" s="615"/>
      <c r="F49" s="615"/>
      <c r="G49" s="615"/>
      <c r="H49" s="764"/>
      <c r="I49" s="764"/>
      <c r="J49" s="764"/>
      <c r="K49" s="764"/>
      <c r="L49" s="764"/>
      <c r="M49" s="764"/>
      <c r="N49" s="764"/>
      <c r="O49" s="764"/>
      <c r="P49" s="615"/>
      <c r="Q49" s="615"/>
      <c r="R49" s="615"/>
      <c r="S49" s="246" t="s">
        <v>587</v>
      </c>
    </row>
    <row r="50" spans="1:19" ht="13.5">
      <c r="A50" s="753" t="s">
        <v>550</v>
      </c>
      <c r="B50" s="753"/>
      <c r="C50" s="754"/>
      <c r="D50" s="237" t="s">
        <v>4</v>
      </c>
      <c r="E50" s="237" t="s">
        <v>5</v>
      </c>
      <c r="F50" s="237" t="s">
        <v>6</v>
      </c>
      <c r="G50" s="237" t="s">
        <v>7</v>
      </c>
      <c r="H50" s="237" t="s">
        <v>8</v>
      </c>
      <c r="I50" s="237" t="s">
        <v>9</v>
      </c>
      <c r="J50" s="237" t="s">
        <v>10</v>
      </c>
      <c r="K50" s="237" t="s">
        <v>11</v>
      </c>
      <c r="L50" s="237" t="s">
        <v>12</v>
      </c>
      <c r="M50" s="237" t="s">
        <v>13</v>
      </c>
      <c r="N50" s="237" t="s">
        <v>14</v>
      </c>
      <c r="O50" s="237" t="s">
        <v>15</v>
      </c>
      <c r="P50" s="237" t="s">
        <v>16</v>
      </c>
      <c r="Q50" s="237" t="s">
        <v>17</v>
      </c>
      <c r="R50" s="237" t="s">
        <v>18</v>
      </c>
      <c r="S50" s="237" t="s">
        <v>19</v>
      </c>
    </row>
    <row r="51" spans="1:19" ht="13.5">
      <c r="A51" s="755"/>
      <c r="B51" s="755"/>
      <c r="C51" s="756"/>
      <c r="D51" s="238" t="s">
        <v>563</v>
      </c>
      <c r="E51" s="238"/>
      <c r="F51" s="238"/>
      <c r="G51" s="238" t="s">
        <v>635</v>
      </c>
      <c r="H51" s="238" t="s">
        <v>564</v>
      </c>
      <c r="I51" s="238" t="s">
        <v>565</v>
      </c>
      <c r="J51" s="238" t="s">
        <v>566</v>
      </c>
      <c r="K51" s="238" t="s">
        <v>567</v>
      </c>
      <c r="L51" s="239" t="s">
        <v>568</v>
      </c>
      <c r="M51" s="240" t="s">
        <v>569</v>
      </c>
      <c r="N51" s="239" t="s">
        <v>652</v>
      </c>
      <c r="O51" s="239" t="s">
        <v>570</v>
      </c>
      <c r="P51" s="239" t="s">
        <v>571</v>
      </c>
      <c r="Q51" s="239" t="s">
        <v>572</v>
      </c>
      <c r="R51" s="239" t="s">
        <v>573</v>
      </c>
      <c r="S51" s="292" t="s">
        <v>164</v>
      </c>
    </row>
    <row r="52" spans="1:19" ht="18" customHeight="1">
      <c r="A52" s="757"/>
      <c r="B52" s="757"/>
      <c r="C52" s="758"/>
      <c r="D52" s="241" t="s">
        <v>574</v>
      </c>
      <c r="E52" s="241" t="s">
        <v>411</v>
      </c>
      <c r="F52" s="241" t="s">
        <v>412</v>
      </c>
      <c r="G52" s="241" t="s">
        <v>636</v>
      </c>
      <c r="H52" s="241" t="s">
        <v>575</v>
      </c>
      <c r="I52" s="241" t="s">
        <v>576</v>
      </c>
      <c r="J52" s="241" t="s">
        <v>577</v>
      </c>
      <c r="K52" s="241" t="s">
        <v>578</v>
      </c>
      <c r="L52" s="242" t="s">
        <v>579</v>
      </c>
      <c r="M52" s="243" t="s">
        <v>580</v>
      </c>
      <c r="N52" s="242" t="s">
        <v>653</v>
      </c>
      <c r="O52" s="242" t="s">
        <v>581</v>
      </c>
      <c r="P52" s="243" t="s">
        <v>582</v>
      </c>
      <c r="Q52" s="243" t="s">
        <v>583</v>
      </c>
      <c r="R52" s="242" t="s">
        <v>643</v>
      </c>
      <c r="S52" s="242" t="s">
        <v>165</v>
      </c>
    </row>
    <row r="53" spans="1:19" ht="15.75" customHeight="1">
      <c r="A53" s="258"/>
      <c r="B53" s="258"/>
      <c r="C53" s="258"/>
      <c r="D53" s="759" t="s">
        <v>634</v>
      </c>
      <c r="E53" s="759"/>
      <c r="F53" s="759"/>
      <c r="G53" s="759"/>
      <c r="H53" s="759"/>
      <c r="I53" s="759"/>
      <c r="J53" s="759"/>
      <c r="K53" s="759"/>
      <c r="L53" s="759"/>
      <c r="M53" s="759"/>
      <c r="N53" s="759"/>
      <c r="O53" s="759"/>
      <c r="P53" s="759"/>
      <c r="Q53" s="759"/>
      <c r="R53" s="759"/>
      <c r="S53" s="258"/>
    </row>
    <row r="54" spans="1:19" ht="13.5" customHeight="1">
      <c r="A54" s="604" t="s">
        <v>584</v>
      </c>
      <c r="B54" s="604" t="s">
        <v>638</v>
      </c>
      <c r="C54" s="605" t="s">
        <v>585</v>
      </c>
      <c r="D54" s="606">
        <v>100</v>
      </c>
      <c r="E54" s="607">
        <v>96.9</v>
      </c>
      <c r="F54" s="607">
        <v>101.1</v>
      </c>
      <c r="G54" s="607">
        <v>98.2</v>
      </c>
      <c r="H54" s="607">
        <v>110.4</v>
      </c>
      <c r="I54" s="607">
        <v>98.6</v>
      </c>
      <c r="J54" s="607">
        <v>103.1</v>
      </c>
      <c r="K54" s="607">
        <v>95.4</v>
      </c>
      <c r="L54" s="608" t="s">
        <v>641</v>
      </c>
      <c r="M54" s="608" t="s">
        <v>641</v>
      </c>
      <c r="N54" s="608" t="s">
        <v>641</v>
      </c>
      <c r="O54" s="608" t="s">
        <v>641</v>
      </c>
      <c r="P54" s="607">
        <v>101.4</v>
      </c>
      <c r="Q54" s="607">
        <v>97.3</v>
      </c>
      <c r="R54" s="607">
        <v>107.6</v>
      </c>
      <c r="S54" s="608" t="s">
        <v>641</v>
      </c>
    </row>
    <row r="55" spans="1:19" ht="13.5" customHeight="1">
      <c r="A55" s="609"/>
      <c r="B55" s="609" t="s">
        <v>639</v>
      </c>
      <c r="C55" s="610"/>
      <c r="D55" s="611">
        <v>100</v>
      </c>
      <c r="E55" s="254">
        <v>100</v>
      </c>
      <c r="F55" s="254">
        <v>100</v>
      </c>
      <c r="G55" s="254">
        <v>100</v>
      </c>
      <c r="H55" s="254">
        <v>100</v>
      </c>
      <c r="I55" s="254">
        <v>100</v>
      </c>
      <c r="J55" s="254">
        <v>100</v>
      </c>
      <c r="K55" s="254">
        <v>100</v>
      </c>
      <c r="L55" s="612">
        <v>100</v>
      </c>
      <c r="M55" s="612">
        <v>100</v>
      </c>
      <c r="N55" s="612">
        <v>100</v>
      </c>
      <c r="O55" s="612">
        <v>100</v>
      </c>
      <c r="P55" s="254">
        <v>100</v>
      </c>
      <c r="Q55" s="254">
        <v>100</v>
      </c>
      <c r="R55" s="254">
        <v>100</v>
      </c>
      <c r="S55" s="612">
        <v>100</v>
      </c>
    </row>
    <row r="56" spans="1:19" ht="13.5" customHeight="1">
      <c r="A56" s="609"/>
      <c r="B56" s="609" t="s">
        <v>640</v>
      </c>
      <c r="C56" s="610"/>
      <c r="D56" s="611">
        <v>101.3</v>
      </c>
      <c r="E56" s="254">
        <v>98.4</v>
      </c>
      <c r="F56" s="254">
        <v>99.9</v>
      </c>
      <c r="G56" s="254">
        <v>103.2</v>
      </c>
      <c r="H56" s="254">
        <v>100.3</v>
      </c>
      <c r="I56" s="254">
        <v>101.6</v>
      </c>
      <c r="J56" s="254">
        <v>100.5</v>
      </c>
      <c r="K56" s="254">
        <v>104.6</v>
      </c>
      <c r="L56" s="612">
        <v>96.8</v>
      </c>
      <c r="M56" s="612">
        <v>101.4</v>
      </c>
      <c r="N56" s="612">
        <v>101.2</v>
      </c>
      <c r="O56" s="612">
        <v>92.9</v>
      </c>
      <c r="P56" s="254">
        <v>98.4</v>
      </c>
      <c r="Q56" s="254">
        <v>114.3</v>
      </c>
      <c r="R56" s="254">
        <v>97.4</v>
      </c>
      <c r="S56" s="612">
        <v>97.9</v>
      </c>
    </row>
    <row r="57" spans="1:19" ht="13.5" customHeight="1">
      <c r="A57" s="609"/>
      <c r="B57" s="609" t="s">
        <v>75</v>
      </c>
      <c r="C57" s="610"/>
      <c r="D57" s="611">
        <v>102.2</v>
      </c>
      <c r="E57" s="254">
        <v>96.5</v>
      </c>
      <c r="F57" s="254">
        <v>101.1</v>
      </c>
      <c r="G57" s="254">
        <v>100.4</v>
      </c>
      <c r="H57" s="254">
        <v>94.7</v>
      </c>
      <c r="I57" s="254">
        <v>101.9</v>
      </c>
      <c r="J57" s="254">
        <v>102.3</v>
      </c>
      <c r="K57" s="254">
        <v>107.2</v>
      </c>
      <c r="L57" s="612">
        <v>99</v>
      </c>
      <c r="M57" s="612">
        <v>98.7</v>
      </c>
      <c r="N57" s="612">
        <v>101.7</v>
      </c>
      <c r="O57" s="612">
        <v>86.9</v>
      </c>
      <c r="P57" s="254">
        <v>98.9</v>
      </c>
      <c r="Q57" s="254">
        <v>120</v>
      </c>
      <c r="R57" s="254">
        <v>106.2</v>
      </c>
      <c r="S57" s="612">
        <v>94.1</v>
      </c>
    </row>
    <row r="58" spans="1:19" ht="13.5" customHeight="1">
      <c r="A58" s="609"/>
      <c r="B58" s="609" t="s">
        <v>82</v>
      </c>
      <c r="C58" s="610"/>
      <c r="D58" s="613">
        <v>101.3</v>
      </c>
      <c r="E58" s="614">
        <v>97.3</v>
      </c>
      <c r="F58" s="614">
        <v>99.6</v>
      </c>
      <c r="G58" s="614">
        <v>93.6</v>
      </c>
      <c r="H58" s="614">
        <v>89.6</v>
      </c>
      <c r="I58" s="614">
        <v>102</v>
      </c>
      <c r="J58" s="614">
        <v>101.5</v>
      </c>
      <c r="K58" s="614">
        <v>106.2</v>
      </c>
      <c r="L58" s="614">
        <v>98.9</v>
      </c>
      <c r="M58" s="614">
        <v>100.5</v>
      </c>
      <c r="N58" s="614">
        <v>103.9</v>
      </c>
      <c r="O58" s="614">
        <v>80.8</v>
      </c>
      <c r="P58" s="614">
        <v>96.2</v>
      </c>
      <c r="Q58" s="614">
        <v>121.4</v>
      </c>
      <c r="R58" s="614">
        <v>105</v>
      </c>
      <c r="S58" s="614">
        <v>93</v>
      </c>
    </row>
    <row r="59" spans="1:19" ht="13.5" customHeight="1">
      <c r="A59" s="407"/>
      <c r="B59" s="271" t="s">
        <v>20</v>
      </c>
      <c r="C59" s="408"/>
      <c r="D59" s="275">
        <v>100.5</v>
      </c>
      <c r="E59" s="276">
        <v>99.3</v>
      </c>
      <c r="F59" s="276">
        <v>97.5</v>
      </c>
      <c r="G59" s="276">
        <v>85.6</v>
      </c>
      <c r="H59" s="276">
        <v>89.6</v>
      </c>
      <c r="I59" s="276">
        <v>100.9</v>
      </c>
      <c r="J59" s="276">
        <v>97.6</v>
      </c>
      <c r="K59" s="276">
        <v>109.4</v>
      </c>
      <c r="L59" s="276">
        <v>99.1</v>
      </c>
      <c r="M59" s="276">
        <v>98.8</v>
      </c>
      <c r="N59" s="276">
        <v>102.9</v>
      </c>
      <c r="O59" s="276">
        <v>75.7</v>
      </c>
      <c r="P59" s="276">
        <v>99.6</v>
      </c>
      <c r="Q59" s="276">
        <v>122.1</v>
      </c>
      <c r="R59" s="276">
        <v>106.1</v>
      </c>
      <c r="S59" s="276">
        <v>99.4</v>
      </c>
    </row>
    <row r="60" spans="1:19" ht="13.5" customHeight="1">
      <c r="A60" s="609" t="s">
        <v>549</v>
      </c>
      <c r="B60" s="609" t="s">
        <v>590</v>
      </c>
      <c r="C60" s="610" t="s">
        <v>549</v>
      </c>
      <c r="D60" s="613">
        <v>101.4</v>
      </c>
      <c r="E60" s="614">
        <v>99.9</v>
      </c>
      <c r="F60" s="614">
        <v>98.6</v>
      </c>
      <c r="G60" s="614">
        <v>88.9</v>
      </c>
      <c r="H60" s="614">
        <v>90.1</v>
      </c>
      <c r="I60" s="614">
        <v>101.4</v>
      </c>
      <c r="J60" s="614">
        <v>98.9</v>
      </c>
      <c r="K60" s="614">
        <v>110.7</v>
      </c>
      <c r="L60" s="614">
        <v>99.7</v>
      </c>
      <c r="M60" s="614">
        <v>105.6</v>
      </c>
      <c r="N60" s="614">
        <v>101.6</v>
      </c>
      <c r="O60" s="614">
        <v>76.8</v>
      </c>
      <c r="P60" s="614">
        <v>100.1</v>
      </c>
      <c r="Q60" s="614">
        <v>122.4</v>
      </c>
      <c r="R60" s="614">
        <v>109</v>
      </c>
      <c r="S60" s="614">
        <v>99.8</v>
      </c>
    </row>
    <row r="61" spans="1:19" ht="13.5" customHeight="1">
      <c r="A61" s="609" t="s">
        <v>549</v>
      </c>
      <c r="B61" s="609" t="s">
        <v>591</v>
      </c>
      <c r="C61" s="610" t="s">
        <v>549</v>
      </c>
      <c r="D61" s="613">
        <v>101.4</v>
      </c>
      <c r="E61" s="614">
        <v>100</v>
      </c>
      <c r="F61" s="614">
        <v>98.2</v>
      </c>
      <c r="G61" s="614">
        <v>88.7</v>
      </c>
      <c r="H61" s="614">
        <v>91.1</v>
      </c>
      <c r="I61" s="614">
        <v>101.6</v>
      </c>
      <c r="J61" s="614">
        <v>98.2</v>
      </c>
      <c r="K61" s="614">
        <v>111</v>
      </c>
      <c r="L61" s="614">
        <v>99.7</v>
      </c>
      <c r="M61" s="614">
        <v>101.5</v>
      </c>
      <c r="N61" s="614">
        <v>102.9</v>
      </c>
      <c r="O61" s="614">
        <v>75.6</v>
      </c>
      <c r="P61" s="614">
        <v>100.9</v>
      </c>
      <c r="Q61" s="614">
        <v>124.1</v>
      </c>
      <c r="R61" s="614">
        <v>109</v>
      </c>
      <c r="S61" s="614">
        <v>99.3</v>
      </c>
    </row>
    <row r="62" spans="1:19" ht="13.5" customHeight="1">
      <c r="A62" s="609" t="s">
        <v>549</v>
      </c>
      <c r="B62" s="609" t="s">
        <v>592</v>
      </c>
      <c r="C62" s="610" t="s">
        <v>549</v>
      </c>
      <c r="D62" s="613">
        <v>100</v>
      </c>
      <c r="E62" s="614">
        <v>99.9</v>
      </c>
      <c r="F62" s="614">
        <v>95.6</v>
      </c>
      <c r="G62" s="614">
        <v>51.7</v>
      </c>
      <c r="H62" s="614">
        <v>89.9</v>
      </c>
      <c r="I62" s="614">
        <v>102</v>
      </c>
      <c r="J62" s="614">
        <v>97.9</v>
      </c>
      <c r="K62" s="614">
        <v>111.4</v>
      </c>
      <c r="L62" s="614">
        <v>99</v>
      </c>
      <c r="M62" s="614">
        <v>100.7</v>
      </c>
      <c r="N62" s="614">
        <v>102.3</v>
      </c>
      <c r="O62" s="614">
        <v>74.8</v>
      </c>
      <c r="P62" s="614">
        <v>101.4</v>
      </c>
      <c r="Q62" s="614">
        <v>123.6</v>
      </c>
      <c r="R62" s="614">
        <v>107.3</v>
      </c>
      <c r="S62" s="614">
        <v>99.8</v>
      </c>
    </row>
    <row r="63" spans="1:19" ht="13.5" customHeight="1">
      <c r="A63" s="609" t="s">
        <v>549</v>
      </c>
      <c r="B63" s="609" t="s">
        <v>593</v>
      </c>
      <c r="C63" s="610" t="s">
        <v>549</v>
      </c>
      <c r="D63" s="613">
        <v>101.2</v>
      </c>
      <c r="E63" s="614">
        <v>100.3</v>
      </c>
      <c r="F63" s="614">
        <v>97.7</v>
      </c>
      <c r="G63" s="614">
        <v>90.6</v>
      </c>
      <c r="H63" s="614">
        <v>89.4</v>
      </c>
      <c r="I63" s="614">
        <v>101</v>
      </c>
      <c r="J63" s="614">
        <v>97.6</v>
      </c>
      <c r="K63" s="614">
        <v>111.5</v>
      </c>
      <c r="L63" s="614">
        <v>99.4</v>
      </c>
      <c r="M63" s="614">
        <v>100</v>
      </c>
      <c r="N63" s="614">
        <v>103.1</v>
      </c>
      <c r="O63" s="614">
        <v>76.4</v>
      </c>
      <c r="P63" s="614">
        <v>101.4</v>
      </c>
      <c r="Q63" s="614">
        <v>122.9</v>
      </c>
      <c r="R63" s="614">
        <v>105.4</v>
      </c>
      <c r="S63" s="614">
        <v>102.3</v>
      </c>
    </row>
    <row r="64" spans="1:19" ht="13.5" customHeight="1">
      <c r="A64" s="609"/>
      <c r="B64" s="609" t="s">
        <v>594</v>
      </c>
      <c r="C64" s="610"/>
      <c r="D64" s="613">
        <v>101</v>
      </c>
      <c r="E64" s="614">
        <v>99.1</v>
      </c>
      <c r="F64" s="614">
        <v>97.6</v>
      </c>
      <c r="G64" s="614">
        <v>87.5</v>
      </c>
      <c r="H64" s="614">
        <v>89.4</v>
      </c>
      <c r="I64" s="614">
        <v>100.3</v>
      </c>
      <c r="J64" s="614">
        <v>97.7</v>
      </c>
      <c r="K64" s="614">
        <v>110.8</v>
      </c>
      <c r="L64" s="614">
        <v>99.8</v>
      </c>
      <c r="M64" s="614">
        <v>99.9</v>
      </c>
      <c r="N64" s="614">
        <v>103.4</v>
      </c>
      <c r="O64" s="614">
        <v>75.5</v>
      </c>
      <c r="P64" s="614">
        <v>101</v>
      </c>
      <c r="Q64" s="614">
        <v>122.9</v>
      </c>
      <c r="R64" s="614">
        <v>105.8</v>
      </c>
      <c r="S64" s="614">
        <v>101.8</v>
      </c>
    </row>
    <row r="65" spans="1:19" ht="13.5" customHeight="1">
      <c r="A65" s="609" t="s">
        <v>549</v>
      </c>
      <c r="B65" s="609" t="s">
        <v>595</v>
      </c>
      <c r="C65" s="610" t="s">
        <v>549</v>
      </c>
      <c r="D65" s="613">
        <v>100.5</v>
      </c>
      <c r="E65" s="614">
        <v>99.8</v>
      </c>
      <c r="F65" s="614">
        <v>97.5</v>
      </c>
      <c r="G65" s="614">
        <v>88</v>
      </c>
      <c r="H65" s="614">
        <v>89.2</v>
      </c>
      <c r="I65" s="614">
        <v>100.9</v>
      </c>
      <c r="J65" s="614">
        <v>96.9</v>
      </c>
      <c r="K65" s="614">
        <v>110.4</v>
      </c>
      <c r="L65" s="614">
        <v>99</v>
      </c>
      <c r="M65" s="614">
        <v>99.9</v>
      </c>
      <c r="N65" s="614">
        <v>102.1</v>
      </c>
      <c r="O65" s="614">
        <v>74.3</v>
      </c>
      <c r="P65" s="614">
        <v>100.1</v>
      </c>
      <c r="Q65" s="614">
        <v>122.2</v>
      </c>
      <c r="R65" s="614">
        <v>105.8</v>
      </c>
      <c r="S65" s="614">
        <v>100</v>
      </c>
    </row>
    <row r="66" spans="1:19" ht="13.5" customHeight="1">
      <c r="A66" s="609" t="s">
        <v>549</v>
      </c>
      <c r="B66" s="609" t="s">
        <v>562</v>
      </c>
      <c r="C66" s="610" t="s">
        <v>549</v>
      </c>
      <c r="D66" s="613">
        <v>100.2</v>
      </c>
      <c r="E66" s="614">
        <v>99.8</v>
      </c>
      <c r="F66" s="614">
        <v>97.1</v>
      </c>
      <c r="G66" s="614">
        <v>88.2</v>
      </c>
      <c r="H66" s="614">
        <v>89.2</v>
      </c>
      <c r="I66" s="614">
        <v>100.9</v>
      </c>
      <c r="J66" s="614">
        <v>96.3</v>
      </c>
      <c r="K66" s="614">
        <v>109.5</v>
      </c>
      <c r="L66" s="614">
        <v>99.2</v>
      </c>
      <c r="M66" s="614">
        <v>99.8</v>
      </c>
      <c r="N66" s="614">
        <v>102.4</v>
      </c>
      <c r="O66" s="614">
        <v>73.9</v>
      </c>
      <c r="P66" s="614">
        <v>100.7</v>
      </c>
      <c r="Q66" s="614">
        <v>122</v>
      </c>
      <c r="R66" s="614">
        <v>106.8</v>
      </c>
      <c r="S66" s="614">
        <v>99.1</v>
      </c>
    </row>
    <row r="67" spans="1:19" ht="13.5" customHeight="1">
      <c r="A67" s="609" t="s">
        <v>549</v>
      </c>
      <c r="B67" s="609" t="s">
        <v>596</v>
      </c>
      <c r="C67" s="610" t="s">
        <v>549</v>
      </c>
      <c r="D67" s="613">
        <v>100.1</v>
      </c>
      <c r="E67" s="614">
        <v>99.8</v>
      </c>
      <c r="F67" s="614">
        <v>96.7</v>
      </c>
      <c r="G67" s="614">
        <v>88.3</v>
      </c>
      <c r="H67" s="614">
        <v>92.4</v>
      </c>
      <c r="I67" s="614">
        <v>100.4</v>
      </c>
      <c r="J67" s="614">
        <v>96.1</v>
      </c>
      <c r="K67" s="614">
        <v>109.3</v>
      </c>
      <c r="L67" s="614">
        <v>99.7</v>
      </c>
      <c r="M67" s="614">
        <v>100.4</v>
      </c>
      <c r="N67" s="614">
        <v>102.3</v>
      </c>
      <c r="O67" s="614">
        <v>74</v>
      </c>
      <c r="P67" s="614">
        <v>99.8</v>
      </c>
      <c r="Q67" s="614">
        <v>121.9</v>
      </c>
      <c r="R67" s="614">
        <v>106.6</v>
      </c>
      <c r="S67" s="614">
        <v>100</v>
      </c>
    </row>
    <row r="68" spans="1:19" ht="13.5" customHeight="1">
      <c r="A68" s="609" t="s">
        <v>549</v>
      </c>
      <c r="B68" s="609" t="s">
        <v>633</v>
      </c>
      <c r="C68" s="610" t="s">
        <v>549</v>
      </c>
      <c r="D68" s="613">
        <v>100.5</v>
      </c>
      <c r="E68" s="614">
        <v>99.8</v>
      </c>
      <c r="F68" s="614">
        <v>96.8</v>
      </c>
      <c r="G68" s="614">
        <v>88.4</v>
      </c>
      <c r="H68" s="614">
        <v>89.9</v>
      </c>
      <c r="I68" s="614">
        <v>100.7</v>
      </c>
      <c r="J68" s="614">
        <v>95.7</v>
      </c>
      <c r="K68" s="614">
        <v>109.7</v>
      </c>
      <c r="L68" s="614">
        <v>100.5</v>
      </c>
      <c r="M68" s="614">
        <v>100.3</v>
      </c>
      <c r="N68" s="614">
        <v>104.1</v>
      </c>
      <c r="O68" s="614">
        <v>74.8</v>
      </c>
      <c r="P68" s="614">
        <v>102.6</v>
      </c>
      <c r="Q68" s="614">
        <v>122.4</v>
      </c>
      <c r="R68" s="614">
        <v>107.1</v>
      </c>
      <c r="S68" s="614">
        <v>100.9</v>
      </c>
    </row>
    <row r="69" spans="1:19" ht="13.5" customHeight="1">
      <c r="A69" s="609" t="s">
        <v>83</v>
      </c>
      <c r="B69" s="609" t="s">
        <v>600</v>
      </c>
      <c r="C69" s="610" t="s">
        <v>84</v>
      </c>
      <c r="D69" s="613">
        <v>100.6</v>
      </c>
      <c r="E69" s="614">
        <v>98.6</v>
      </c>
      <c r="F69" s="614">
        <v>96.9</v>
      </c>
      <c r="G69" s="614">
        <v>88.1</v>
      </c>
      <c r="H69" s="614">
        <v>91</v>
      </c>
      <c r="I69" s="614">
        <v>100.3</v>
      </c>
      <c r="J69" s="614">
        <v>96</v>
      </c>
      <c r="K69" s="614">
        <v>109.2</v>
      </c>
      <c r="L69" s="614">
        <v>100.2</v>
      </c>
      <c r="M69" s="614">
        <v>100.1</v>
      </c>
      <c r="N69" s="614">
        <v>103.9</v>
      </c>
      <c r="O69" s="614">
        <v>74</v>
      </c>
      <c r="P69" s="614">
        <v>102.6</v>
      </c>
      <c r="Q69" s="614">
        <v>122.2</v>
      </c>
      <c r="R69" s="614">
        <v>107.1</v>
      </c>
      <c r="S69" s="614">
        <v>102.3</v>
      </c>
    </row>
    <row r="70" spans="1:46" ht="13.5" customHeight="1">
      <c r="A70" s="609"/>
      <c r="B70" s="609" t="s">
        <v>588</v>
      </c>
      <c r="C70" s="610"/>
      <c r="D70" s="613">
        <v>99.7</v>
      </c>
      <c r="E70" s="614">
        <v>99.5</v>
      </c>
      <c r="F70" s="614">
        <v>96.9</v>
      </c>
      <c r="G70" s="614">
        <v>87.7</v>
      </c>
      <c r="H70" s="614">
        <v>90.7</v>
      </c>
      <c r="I70" s="614">
        <v>99.5</v>
      </c>
      <c r="J70" s="614">
        <v>95.7</v>
      </c>
      <c r="K70" s="614">
        <v>109.3</v>
      </c>
      <c r="L70" s="614">
        <v>100.1</v>
      </c>
      <c r="M70" s="614">
        <v>99.7</v>
      </c>
      <c r="N70" s="614">
        <v>102.9</v>
      </c>
      <c r="O70" s="614">
        <v>73.4</v>
      </c>
      <c r="P70" s="614">
        <v>94.4</v>
      </c>
      <c r="Q70" s="614">
        <v>119.5</v>
      </c>
      <c r="R70" s="614">
        <v>105.9</v>
      </c>
      <c r="S70" s="614">
        <v>102</v>
      </c>
      <c r="T70" s="615"/>
      <c r="U70" s="615"/>
      <c r="V70" s="615"/>
      <c r="W70" s="615"/>
      <c r="X70" s="615"/>
      <c r="Y70" s="615"/>
      <c r="Z70" s="615"/>
      <c r="AA70" s="615"/>
      <c r="AB70" s="615"/>
      <c r="AC70" s="615"/>
      <c r="AD70" s="615"/>
      <c r="AE70" s="615"/>
      <c r="AF70" s="615"/>
      <c r="AG70" s="615"/>
      <c r="AH70" s="615"/>
      <c r="AI70" s="615"/>
      <c r="AJ70" s="615"/>
      <c r="AK70" s="615"/>
      <c r="AL70" s="615"/>
      <c r="AM70" s="615"/>
      <c r="AN70" s="615"/>
      <c r="AO70" s="615"/>
      <c r="AP70" s="615"/>
      <c r="AQ70" s="615"/>
      <c r="AR70" s="615"/>
      <c r="AS70" s="615"/>
      <c r="AT70" s="615"/>
    </row>
    <row r="71" spans="1:46" ht="13.5" customHeight="1">
      <c r="A71" s="609"/>
      <c r="B71" s="609" t="s">
        <v>589</v>
      </c>
      <c r="C71" s="610"/>
      <c r="D71" s="613">
        <v>98.6</v>
      </c>
      <c r="E71" s="614">
        <v>100.4</v>
      </c>
      <c r="F71" s="614">
        <v>96.6</v>
      </c>
      <c r="G71" s="614">
        <v>87.9</v>
      </c>
      <c r="H71" s="614">
        <v>85.4</v>
      </c>
      <c r="I71" s="614">
        <v>99.1</v>
      </c>
      <c r="J71" s="614">
        <v>93.5</v>
      </c>
      <c r="K71" s="614">
        <v>109.2</v>
      </c>
      <c r="L71" s="614">
        <v>100.9</v>
      </c>
      <c r="M71" s="614">
        <v>99.4</v>
      </c>
      <c r="N71" s="614">
        <v>101.7</v>
      </c>
      <c r="O71" s="614">
        <v>73.7</v>
      </c>
      <c r="P71" s="614">
        <v>86.9</v>
      </c>
      <c r="Q71" s="614">
        <v>118.2</v>
      </c>
      <c r="R71" s="614">
        <v>105.4</v>
      </c>
      <c r="S71" s="614">
        <v>101.9</v>
      </c>
      <c r="T71" s="615"/>
      <c r="U71" s="615"/>
      <c r="V71" s="615"/>
      <c r="W71" s="615"/>
      <c r="X71" s="615"/>
      <c r="Y71" s="615"/>
      <c r="Z71" s="615"/>
      <c r="AA71" s="615"/>
      <c r="AB71" s="615"/>
      <c r="AC71" s="615"/>
      <c r="AD71" s="615"/>
      <c r="AE71" s="615"/>
      <c r="AF71" s="615"/>
      <c r="AG71" s="615"/>
      <c r="AH71" s="615"/>
      <c r="AI71" s="615"/>
      <c r="AJ71" s="615"/>
      <c r="AK71" s="615"/>
      <c r="AL71" s="615"/>
      <c r="AM71" s="615"/>
      <c r="AN71" s="615"/>
      <c r="AO71" s="615"/>
      <c r="AP71" s="615"/>
      <c r="AQ71" s="615"/>
      <c r="AR71" s="615"/>
      <c r="AS71" s="615"/>
      <c r="AT71" s="615"/>
    </row>
    <row r="72" spans="1:46" ht="13.5" customHeight="1">
      <c r="A72" s="271"/>
      <c r="B72" s="621" t="s">
        <v>723</v>
      </c>
      <c r="C72" s="272"/>
      <c r="D72" s="273">
        <v>102</v>
      </c>
      <c r="E72" s="274">
        <v>99</v>
      </c>
      <c r="F72" s="274">
        <v>97.8</v>
      </c>
      <c r="G72" s="274">
        <v>87.9</v>
      </c>
      <c r="H72" s="274">
        <v>88.7</v>
      </c>
      <c r="I72" s="274">
        <v>102.1</v>
      </c>
      <c r="J72" s="274">
        <v>102.9</v>
      </c>
      <c r="K72" s="274">
        <v>109.2</v>
      </c>
      <c r="L72" s="274">
        <v>101.4</v>
      </c>
      <c r="M72" s="274">
        <v>100.4</v>
      </c>
      <c r="N72" s="274">
        <v>103.8</v>
      </c>
      <c r="O72" s="274">
        <v>75.4</v>
      </c>
      <c r="P72" s="274">
        <v>105.2</v>
      </c>
      <c r="Q72" s="274">
        <v>122.5</v>
      </c>
      <c r="R72" s="274">
        <v>104.5</v>
      </c>
      <c r="S72" s="274">
        <v>102</v>
      </c>
      <c r="T72" s="615"/>
      <c r="U72" s="615"/>
      <c r="V72" s="615"/>
      <c r="W72" s="615"/>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row>
    <row r="73" spans="1:19" ht="17.25" customHeight="1">
      <c r="A73" s="258"/>
      <c r="B73" s="258"/>
      <c r="C73" s="258"/>
      <c r="D73" s="760" t="s">
        <v>32</v>
      </c>
      <c r="E73" s="760"/>
      <c r="F73" s="760"/>
      <c r="G73" s="760"/>
      <c r="H73" s="760"/>
      <c r="I73" s="760"/>
      <c r="J73" s="760"/>
      <c r="K73" s="760"/>
      <c r="L73" s="760"/>
      <c r="M73" s="760"/>
      <c r="N73" s="760"/>
      <c r="O73" s="760"/>
      <c r="P73" s="760"/>
      <c r="Q73" s="760"/>
      <c r="R73" s="760"/>
      <c r="S73" s="760"/>
    </row>
    <row r="74" spans="1:19" ht="13.5" customHeight="1">
      <c r="A74" s="604" t="s">
        <v>584</v>
      </c>
      <c r="B74" s="604" t="s">
        <v>638</v>
      </c>
      <c r="C74" s="605" t="s">
        <v>585</v>
      </c>
      <c r="D74" s="606">
        <v>-1.7</v>
      </c>
      <c r="E74" s="607">
        <v>-5.5</v>
      </c>
      <c r="F74" s="607">
        <v>-7.2</v>
      </c>
      <c r="G74" s="607">
        <v>-3.4</v>
      </c>
      <c r="H74" s="607">
        <v>1.6</v>
      </c>
      <c r="I74" s="607">
        <v>-1.5</v>
      </c>
      <c r="J74" s="607">
        <v>3.2</v>
      </c>
      <c r="K74" s="607">
        <v>0.4</v>
      </c>
      <c r="L74" s="608" t="s">
        <v>641</v>
      </c>
      <c r="M74" s="608" t="s">
        <v>641</v>
      </c>
      <c r="N74" s="608" t="s">
        <v>641</v>
      </c>
      <c r="O74" s="608" t="s">
        <v>641</v>
      </c>
      <c r="P74" s="607">
        <v>2.6</v>
      </c>
      <c r="Q74" s="607">
        <v>7.5</v>
      </c>
      <c r="R74" s="607">
        <v>-36.1</v>
      </c>
      <c r="S74" s="608" t="s">
        <v>641</v>
      </c>
    </row>
    <row r="75" spans="1:19" ht="13.5" customHeight="1">
      <c r="A75" s="609"/>
      <c r="B75" s="609" t="s">
        <v>639</v>
      </c>
      <c r="C75" s="610"/>
      <c r="D75" s="611">
        <v>0</v>
      </c>
      <c r="E75" s="254">
        <v>3.2</v>
      </c>
      <c r="F75" s="254">
        <v>-1</v>
      </c>
      <c r="G75" s="254">
        <v>1.9</v>
      </c>
      <c r="H75" s="254">
        <v>-9.4</v>
      </c>
      <c r="I75" s="254">
        <v>1.4</v>
      </c>
      <c r="J75" s="254">
        <v>-3.1</v>
      </c>
      <c r="K75" s="254">
        <v>4.7</v>
      </c>
      <c r="L75" s="612" t="s">
        <v>641</v>
      </c>
      <c r="M75" s="612" t="s">
        <v>641</v>
      </c>
      <c r="N75" s="612" t="s">
        <v>641</v>
      </c>
      <c r="O75" s="612" t="s">
        <v>641</v>
      </c>
      <c r="P75" s="254">
        <v>-1.4</v>
      </c>
      <c r="Q75" s="254">
        <v>2.7</v>
      </c>
      <c r="R75" s="254">
        <v>-7.1</v>
      </c>
      <c r="S75" s="612" t="s">
        <v>641</v>
      </c>
    </row>
    <row r="76" spans="1:19" ht="13.5" customHeight="1">
      <c r="A76" s="609"/>
      <c r="B76" s="609" t="s">
        <v>640</v>
      </c>
      <c r="C76" s="610"/>
      <c r="D76" s="611">
        <v>1.3</v>
      </c>
      <c r="E76" s="254">
        <v>-1.6</v>
      </c>
      <c r="F76" s="254">
        <v>-0.2</v>
      </c>
      <c r="G76" s="254">
        <v>3.2</v>
      </c>
      <c r="H76" s="254">
        <v>0.3</v>
      </c>
      <c r="I76" s="254">
        <v>1.6</v>
      </c>
      <c r="J76" s="254">
        <v>0.5</v>
      </c>
      <c r="K76" s="254">
        <v>4.6</v>
      </c>
      <c r="L76" s="612">
        <v>-3.2</v>
      </c>
      <c r="M76" s="612">
        <v>1.4</v>
      </c>
      <c r="N76" s="612">
        <v>1.2</v>
      </c>
      <c r="O76" s="612">
        <v>-7.1</v>
      </c>
      <c r="P76" s="254">
        <v>-1.5</v>
      </c>
      <c r="Q76" s="254">
        <v>14.2</v>
      </c>
      <c r="R76" s="254">
        <v>-2.6</v>
      </c>
      <c r="S76" s="612">
        <v>-2.1</v>
      </c>
    </row>
    <row r="77" spans="1:19" ht="13.5" customHeight="1">
      <c r="A77" s="609"/>
      <c r="B77" s="609" t="s">
        <v>75</v>
      </c>
      <c r="C77" s="610"/>
      <c r="D77" s="611">
        <v>0.9</v>
      </c>
      <c r="E77" s="254">
        <v>-1.9</v>
      </c>
      <c r="F77" s="254">
        <v>1.2</v>
      </c>
      <c r="G77" s="254">
        <v>-2.7</v>
      </c>
      <c r="H77" s="254">
        <v>-5.6</v>
      </c>
      <c r="I77" s="254">
        <v>0.3</v>
      </c>
      <c r="J77" s="254">
        <v>1.8</v>
      </c>
      <c r="K77" s="254">
        <v>2.5</v>
      </c>
      <c r="L77" s="612">
        <v>2.3</v>
      </c>
      <c r="M77" s="612">
        <v>-2.7</v>
      </c>
      <c r="N77" s="612">
        <v>0.5</v>
      </c>
      <c r="O77" s="612">
        <v>-6.5</v>
      </c>
      <c r="P77" s="254">
        <v>0.5</v>
      </c>
      <c r="Q77" s="254">
        <v>5</v>
      </c>
      <c r="R77" s="254">
        <v>9</v>
      </c>
      <c r="S77" s="612">
        <v>-3.9</v>
      </c>
    </row>
    <row r="78" spans="1:19" ht="13.5" customHeight="1">
      <c r="A78" s="609"/>
      <c r="B78" s="609" t="s">
        <v>82</v>
      </c>
      <c r="C78" s="610"/>
      <c r="D78" s="611">
        <v>-0.9</v>
      </c>
      <c r="E78" s="254">
        <v>0.8</v>
      </c>
      <c r="F78" s="254">
        <v>-1.5</v>
      </c>
      <c r="G78" s="254">
        <v>-6.8</v>
      </c>
      <c r="H78" s="254">
        <v>-5.4</v>
      </c>
      <c r="I78" s="254">
        <v>0.1</v>
      </c>
      <c r="J78" s="254">
        <v>-0.8</v>
      </c>
      <c r="K78" s="254">
        <v>-0.9</v>
      </c>
      <c r="L78" s="612">
        <v>-0.1</v>
      </c>
      <c r="M78" s="612">
        <v>1.8</v>
      </c>
      <c r="N78" s="612">
        <v>2.2</v>
      </c>
      <c r="O78" s="612">
        <v>-7</v>
      </c>
      <c r="P78" s="254">
        <v>-2.7</v>
      </c>
      <c r="Q78" s="254">
        <v>1.2</v>
      </c>
      <c r="R78" s="254">
        <v>-1.1</v>
      </c>
      <c r="S78" s="612">
        <v>-1.2</v>
      </c>
    </row>
    <row r="79" spans="1:19" ht="13.5" customHeight="1">
      <c r="A79" s="407"/>
      <c r="B79" s="271" t="s">
        <v>20</v>
      </c>
      <c r="C79" s="408"/>
      <c r="D79" s="275">
        <v>-0.8</v>
      </c>
      <c r="E79" s="276">
        <v>2.1</v>
      </c>
      <c r="F79" s="276">
        <v>-2.1</v>
      </c>
      <c r="G79" s="276">
        <v>-8.5</v>
      </c>
      <c r="H79" s="276">
        <v>0</v>
      </c>
      <c r="I79" s="276">
        <v>-1.1</v>
      </c>
      <c r="J79" s="276">
        <v>-3.8</v>
      </c>
      <c r="K79" s="276">
        <v>3</v>
      </c>
      <c r="L79" s="276">
        <v>0.2</v>
      </c>
      <c r="M79" s="276">
        <v>-1.7</v>
      </c>
      <c r="N79" s="276">
        <v>-1</v>
      </c>
      <c r="O79" s="276">
        <v>-6.3</v>
      </c>
      <c r="P79" s="276">
        <v>3.5</v>
      </c>
      <c r="Q79" s="276">
        <v>0.6</v>
      </c>
      <c r="R79" s="276">
        <v>1</v>
      </c>
      <c r="S79" s="276">
        <v>6.9</v>
      </c>
    </row>
    <row r="80" spans="1:19" ht="13.5" customHeight="1">
      <c r="A80" s="609" t="s">
        <v>549</v>
      </c>
      <c r="B80" s="609" t="s">
        <v>590</v>
      </c>
      <c r="C80" s="610" t="s">
        <v>549</v>
      </c>
      <c r="D80" s="613">
        <v>-0.3</v>
      </c>
      <c r="E80" s="614">
        <v>1.3</v>
      </c>
      <c r="F80" s="614">
        <v>-1.5</v>
      </c>
      <c r="G80" s="614">
        <v>-8</v>
      </c>
      <c r="H80" s="614">
        <v>-0.6</v>
      </c>
      <c r="I80" s="614">
        <v>-1.1</v>
      </c>
      <c r="J80" s="614">
        <v>-2.9</v>
      </c>
      <c r="K80" s="614">
        <v>4</v>
      </c>
      <c r="L80" s="614">
        <v>-0.8</v>
      </c>
      <c r="M80" s="614">
        <v>6.2</v>
      </c>
      <c r="N80" s="614">
        <v>0</v>
      </c>
      <c r="O80" s="614">
        <v>-6.8</v>
      </c>
      <c r="P80" s="614">
        <v>2.4</v>
      </c>
      <c r="Q80" s="614">
        <v>0.2</v>
      </c>
      <c r="R80" s="614">
        <v>3</v>
      </c>
      <c r="S80" s="614">
        <v>7.7</v>
      </c>
    </row>
    <row r="81" spans="1:19" ht="13.5" customHeight="1">
      <c r="A81" s="609" t="s">
        <v>549</v>
      </c>
      <c r="B81" s="609" t="s">
        <v>591</v>
      </c>
      <c r="C81" s="610" t="s">
        <v>549</v>
      </c>
      <c r="D81" s="613">
        <v>-0.2</v>
      </c>
      <c r="E81" s="614">
        <v>1.5</v>
      </c>
      <c r="F81" s="614">
        <v>-1.6</v>
      </c>
      <c r="G81" s="614">
        <v>-8.1</v>
      </c>
      <c r="H81" s="614">
        <v>0.8</v>
      </c>
      <c r="I81" s="614">
        <v>-1.3</v>
      </c>
      <c r="J81" s="614">
        <v>-4.8</v>
      </c>
      <c r="K81" s="614">
        <v>4.4</v>
      </c>
      <c r="L81" s="614">
        <v>-2.6</v>
      </c>
      <c r="M81" s="614">
        <v>2.4</v>
      </c>
      <c r="N81" s="614">
        <v>1.3</v>
      </c>
      <c r="O81" s="614">
        <v>-5.9</v>
      </c>
      <c r="P81" s="614">
        <v>3.3</v>
      </c>
      <c r="Q81" s="614">
        <v>1.5</v>
      </c>
      <c r="R81" s="614">
        <v>3.7</v>
      </c>
      <c r="S81" s="614">
        <v>8.2</v>
      </c>
    </row>
    <row r="82" spans="1:19" ht="13.5" customHeight="1">
      <c r="A82" s="609" t="s">
        <v>549</v>
      </c>
      <c r="B82" s="609" t="s">
        <v>592</v>
      </c>
      <c r="C82" s="610" t="s">
        <v>549</v>
      </c>
      <c r="D82" s="613">
        <v>-1.7</v>
      </c>
      <c r="E82" s="614">
        <v>2</v>
      </c>
      <c r="F82" s="614">
        <v>-4.1</v>
      </c>
      <c r="G82" s="614">
        <v>-46.7</v>
      </c>
      <c r="H82" s="614">
        <v>-0.7</v>
      </c>
      <c r="I82" s="614">
        <v>-1.4</v>
      </c>
      <c r="J82" s="614">
        <v>-4.3</v>
      </c>
      <c r="K82" s="614">
        <v>4.9</v>
      </c>
      <c r="L82" s="614">
        <v>-0.1</v>
      </c>
      <c r="M82" s="614">
        <v>0.5</v>
      </c>
      <c r="N82" s="614">
        <v>-1.1</v>
      </c>
      <c r="O82" s="614">
        <v>-6.5</v>
      </c>
      <c r="P82" s="614">
        <v>3.9</v>
      </c>
      <c r="Q82" s="614">
        <v>1.7</v>
      </c>
      <c r="R82" s="614">
        <v>2.3</v>
      </c>
      <c r="S82" s="614">
        <v>6.6</v>
      </c>
    </row>
    <row r="83" spans="1:19" ht="13.5" customHeight="1">
      <c r="A83" s="609" t="s">
        <v>549</v>
      </c>
      <c r="B83" s="609" t="s">
        <v>593</v>
      </c>
      <c r="C83" s="610" t="s">
        <v>549</v>
      </c>
      <c r="D83" s="613">
        <v>-0.8</v>
      </c>
      <c r="E83" s="614">
        <v>3</v>
      </c>
      <c r="F83" s="614">
        <v>-3</v>
      </c>
      <c r="G83" s="614">
        <v>-0.5</v>
      </c>
      <c r="H83" s="614">
        <v>0.3</v>
      </c>
      <c r="I83" s="614">
        <v>-1.3</v>
      </c>
      <c r="J83" s="614">
        <v>-4.5</v>
      </c>
      <c r="K83" s="614">
        <v>5.1</v>
      </c>
      <c r="L83" s="614">
        <v>0.2</v>
      </c>
      <c r="M83" s="614">
        <v>-0.2</v>
      </c>
      <c r="N83" s="614">
        <v>-0.9</v>
      </c>
      <c r="O83" s="614">
        <v>-5.7</v>
      </c>
      <c r="P83" s="614">
        <v>4.6</v>
      </c>
      <c r="Q83" s="614">
        <v>1</v>
      </c>
      <c r="R83" s="614">
        <v>0.6</v>
      </c>
      <c r="S83" s="614">
        <v>8.4</v>
      </c>
    </row>
    <row r="84" spans="1:19" ht="13.5" customHeight="1">
      <c r="A84" s="609"/>
      <c r="B84" s="609" t="s">
        <v>594</v>
      </c>
      <c r="C84" s="610"/>
      <c r="D84" s="613">
        <v>-0.7</v>
      </c>
      <c r="E84" s="614">
        <v>2</v>
      </c>
      <c r="F84" s="614">
        <v>-2.9</v>
      </c>
      <c r="G84" s="614">
        <v>-3.6</v>
      </c>
      <c r="H84" s="614">
        <v>-0.1</v>
      </c>
      <c r="I84" s="614">
        <v>-1.6</v>
      </c>
      <c r="J84" s="614">
        <v>-3.6</v>
      </c>
      <c r="K84" s="614">
        <v>4.8</v>
      </c>
      <c r="L84" s="614">
        <v>-0.6</v>
      </c>
      <c r="M84" s="614">
        <v>-0.7</v>
      </c>
      <c r="N84" s="614">
        <v>-1.4</v>
      </c>
      <c r="O84" s="614">
        <v>-5.3</v>
      </c>
      <c r="P84" s="614">
        <v>5.2</v>
      </c>
      <c r="Q84" s="614">
        <v>1.1</v>
      </c>
      <c r="R84" s="614">
        <v>0.9</v>
      </c>
      <c r="S84" s="614">
        <v>9.1</v>
      </c>
    </row>
    <row r="85" spans="1:19" ht="13.5" customHeight="1">
      <c r="A85" s="609" t="s">
        <v>549</v>
      </c>
      <c r="B85" s="609" t="s">
        <v>595</v>
      </c>
      <c r="C85" s="610" t="s">
        <v>549</v>
      </c>
      <c r="D85" s="613">
        <v>-0.5</v>
      </c>
      <c r="E85" s="614">
        <v>2.6</v>
      </c>
      <c r="F85" s="614">
        <v>-1.7</v>
      </c>
      <c r="G85" s="614">
        <v>-3.1</v>
      </c>
      <c r="H85" s="614">
        <v>-0.1</v>
      </c>
      <c r="I85" s="614">
        <v>-0.4</v>
      </c>
      <c r="J85" s="614">
        <v>-4.5</v>
      </c>
      <c r="K85" s="614">
        <v>4.3</v>
      </c>
      <c r="L85" s="614">
        <v>-0.1</v>
      </c>
      <c r="M85" s="614">
        <v>-1.1</v>
      </c>
      <c r="N85" s="614">
        <v>-1.4</v>
      </c>
      <c r="O85" s="614">
        <v>-6.1</v>
      </c>
      <c r="P85" s="614">
        <v>4.2</v>
      </c>
      <c r="Q85" s="614">
        <v>0.6</v>
      </c>
      <c r="R85" s="614">
        <v>0.9</v>
      </c>
      <c r="S85" s="614">
        <v>7.8</v>
      </c>
    </row>
    <row r="86" spans="1:19" ht="13.5" customHeight="1">
      <c r="A86" s="609" t="s">
        <v>549</v>
      </c>
      <c r="B86" s="609" t="s">
        <v>562</v>
      </c>
      <c r="C86" s="610" t="s">
        <v>549</v>
      </c>
      <c r="D86" s="613">
        <v>-0.6</v>
      </c>
      <c r="E86" s="614">
        <v>2.1</v>
      </c>
      <c r="F86" s="614">
        <v>-1.5</v>
      </c>
      <c r="G86" s="614">
        <v>-1.6</v>
      </c>
      <c r="H86" s="614">
        <v>0.6</v>
      </c>
      <c r="I86" s="614">
        <v>-0.3</v>
      </c>
      <c r="J86" s="614">
        <v>-4.5</v>
      </c>
      <c r="K86" s="614">
        <v>2.5</v>
      </c>
      <c r="L86" s="614">
        <v>-0.1</v>
      </c>
      <c r="M86" s="614">
        <v>-1.9</v>
      </c>
      <c r="N86" s="614">
        <v>-1.5</v>
      </c>
      <c r="O86" s="614">
        <v>-7.6</v>
      </c>
      <c r="P86" s="614">
        <v>4.7</v>
      </c>
      <c r="Q86" s="614">
        <v>0.5</v>
      </c>
      <c r="R86" s="614">
        <v>1.4</v>
      </c>
      <c r="S86" s="614">
        <v>7.4</v>
      </c>
    </row>
    <row r="87" spans="1:19" ht="13.5" customHeight="1">
      <c r="A87" s="609" t="s">
        <v>549</v>
      </c>
      <c r="B87" s="609" t="s">
        <v>596</v>
      </c>
      <c r="C87" s="610" t="s">
        <v>549</v>
      </c>
      <c r="D87" s="613">
        <v>-0.7</v>
      </c>
      <c r="E87" s="614">
        <v>2.1</v>
      </c>
      <c r="F87" s="614">
        <v>-2</v>
      </c>
      <c r="G87" s="614">
        <v>-1.5</v>
      </c>
      <c r="H87" s="614">
        <v>3.9</v>
      </c>
      <c r="I87" s="614">
        <v>-0.7</v>
      </c>
      <c r="J87" s="614">
        <v>-5.3</v>
      </c>
      <c r="K87" s="614">
        <v>2.5</v>
      </c>
      <c r="L87" s="614">
        <v>3.4</v>
      </c>
      <c r="M87" s="614">
        <v>-2</v>
      </c>
      <c r="N87" s="614">
        <v>-3.1</v>
      </c>
      <c r="O87" s="614">
        <v>-5.6</v>
      </c>
      <c r="P87" s="614">
        <v>4.7</v>
      </c>
      <c r="Q87" s="614">
        <v>0.7</v>
      </c>
      <c r="R87" s="614">
        <v>2.1</v>
      </c>
      <c r="S87" s="614">
        <v>7.9</v>
      </c>
    </row>
    <row r="88" spans="1:19" ht="13.5" customHeight="1">
      <c r="A88" s="609" t="s">
        <v>549</v>
      </c>
      <c r="B88" s="609" t="s">
        <v>633</v>
      </c>
      <c r="C88" s="610" t="s">
        <v>549</v>
      </c>
      <c r="D88" s="613">
        <v>-0.5</v>
      </c>
      <c r="E88" s="614">
        <v>2.6</v>
      </c>
      <c r="F88" s="614">
        <v>-1.8</v>
      </c>
      <c r="G88" s="614">
        <v>-1.3</v>
      </c>
      <c r="H88" s="614">
        <v>2.2</v>
      </c>
      <c r="I88" s="614">
        <v>-3.6</v>
      </c>
      <c r="J88" s="614">
        <v>-4.2</v>
      </c>
      <c r="K88" s="614">
        <v>3.1</v>
      </c>
      <c r="L88" s="614">
        <v>0.8</v>
      </c>
      <c r="M88" s="614">
        <v>-4.3</v>
      </c>
      <c r="N88" s="614">
        <v>-1.9</v>
      </c>
      <c r="O88" s="614">
        <v>-4.5</v>
      </c>
      <c r="P88" s="614">
        <v>8.1</v>
      </c>
      <c r="Q88" s="614">
        <v>1.1</v>
      </c>
      <c r="R88" s="614">
        <v>2.6</v>
      </c>
      <c r="S88" s="614">
        <v>7.8</v>
      </c>
    </row>
    <row r="89" spans="1:19" ht="13.5" customHeight="1">
      <c r="A89" s="609" t="s">
        <v>83</v>
      </c>
      <c r="B89" s="609" t="s">
        <v>600</v>
      </c>
      <c r="C89" s="610" t="s">
        <v>84</v>
      </c>
      <c r="D89" s="613">
        <v>-0.1</v>
      </c>
      <c r="E89" s="614">
        <v>0.7</v>
      </c>
      <c r="F89" s="614">
        <v>-1.6</v>
      </c>
      <c r="G89" s="614">
        <v>-1.6</v>
      </c>
      <c r="H89" s="614">
        <v>4.1</v>
      </c>
      <c r="I89" s="614">
        <v>-0.6</v>
      </c>
      <c r="J89" s="614">
        <v>-3.9</v>
      </c>
      <c r="K89" s="614">
        <v>2.8</v>
      </c>
      <c r="L89" s="614">
        <v>1.8</v>
      </c>
      <c r="M89" s="614">
        <v>-5.7</v>
      </c>
      <c r="N89" s="614">
        <v>-0.8</v>
      </c>
      <c r="O89" s="614">
        <v>-4.6</v>
      </c>
      <c r="P89" s="614">
        <v>8.1</v>
      </c>
      <c r="Q89" s="614">
        <v>1</v>
      </c>
      <c r="R89" s="614">
        <v>2.6</v>
      </c>
      <c r="S89" s="614">
        <v>7.1</v>
      </c>
    </row>
    <row r="90" spans="1:19" ht="13.5" customHeight="1">
      <c r="A90" s="609"/>
      <c r="B90" s="609" t="s">
        <v>588</v>
      </c>
      <c r="C90" s="610"/>
      <c r="D90" s="613">
        <v>-0.4</v>
      </c>
      <c r="E90" s="614">
        <v>1.6</v>
      </c>
      <c r="F90" s="614">
        <v>-1</v>
      </c>
      <c r="G90" s="614">
        <v>-1.5</v>
      </c>
      <c r="H90" s="614">
        <v>3.5</v>
      </c>
      <c r="I90" s="614">
        <v>-1.2</v>
      </c>
      <c r="J90" s="614">
        <v>-2.3</v>
      </c>
      <c r="K90" s="614">
        <v>3.4</v>
      </c>
      <c r="L90" s="614">
        <v>3</v>
      </c>
      <c r="M90" s="614">
        <v>-6.1</v>
      </c>
      <c r="N90" s="614">
        <v>1.2</v>
      </c>
      <c r="O90" s="614">
        <v>-4.6</v>
      </c>
      <c r="P90" s="614">
        <v>-0.1</v>
      </c>
      <c r="Q90" s="614">
        <v>-0.6</v>
      </c>
      <c r="R90" s="614">
        <v>2.4</v>
      </c>
      <c r="S90" s="614">
        <v>5.2</v>
      </c>
    </row>
    <row r="91" spans="1:19" ht="13.5" customHeight="1">
      <c r="A91" s="609"/>
      <c r="B91" s="609" t="s">
        <v>589</v>
      </c>
      <c r="C91" s="610"/>
      <c r="D91" s="613">
        <v>-0.6</v>
      </c>
      <c r="E91" s="614">
        <v>3.2</v>
      </c>
      <c r="F91" s="614">
        <v>-1.3</v>
      </c>
      <c r="G91" s="614">
        <v>-0.6</v>
      </c>
      <c r="H91" s="614">
        <v>-4.5</v>
      </c>
      <c r="I91" s="614">
        <v>-0.3</v>
      </c>
      <c r="J91" s="614">
        <v>-4.5</v>
      </c>
      <c r="K91" s="614">
        <v>2.6</v>
      </c>
      <c r="L91" s="614">
        <v>2.9</v>
      </c>
      <c r="M91" s="614">
        <v>53.9</v>
      </c>
      <c r="N91" s="614">
        <v>-1.9</v>
      </c>
      <c r="O91" s="614">
        <v>-4.7</v>
      </c>
      <c r="P91" s="614">
        <v>-10.8</v>
      </c>
      <c r="Q91" s="614">
        <v>-1.2</v>
      </c>
      <c r="R91" s="614">
        <v>2.5</v>
      </c>
      <c r="S91" s="614">
        <v>4.9</v>
      </c>
    </row>
    <row r="92" spans="1:19" ht="13.5" customHeight="1">
      <c r="A92" s="271"/>
      <c r="B92" s="621" t="s">
        <v>723</v>
      </c>
      <c r="C92" s="272"/>
      <c r="D92" s="273">
        <v>0.6</v>
      </c>
      <c r="E92" s="274">
        <v>-0.9</v>
      </c>
      <c r="F92" s="274">
        <v>-0.8</v>
      </c>
      <c r="G92" s="274">
        <v>-1.1</v>
      </c>
      <c r="H92" s="274">
        <v>-1.6</v>
      </c>
      <c r="I92" s="274">
        <v>0.7</v>
      </c>
      <c r="J92" s="274">
        <v>4</v>
      </c>
      <c r="K92" s="274">
        <v>-1.4</v>
      </c>
      <c r="L92" s="274">
        <v>1.7</v>
      </c>
      <c r="M92" s="274">
        <v>-4.9</v>
      </c>
      <c r="N92" s="274">
        <v>2.2</v>
      </c>
      <c r="O92" s="274">
        <v>-1.8</v>
      </c>
      <c r="P92" s="274">
        <v>5.1</v>
      </c>
      <c r="Q92" s="274">
        <v>0.1</v>
      </c>
      <c r="R92" s="274">
        <v>-4.1</v>
      </c>
      <c r="S92" s="274">
        <v>2.2</v>
      </c>
    </row>
    <row r="93" spans="1:35" ht="27" customHeight="1">
      <c r="A93" s="761" t="s">
        <v>413</v>
      </c>
      <c r="B93" s="761"/>
      <c r="C93" s="762"/>
      <c r="D93" s="278">
        <v>3.4</v>
      </c>
      <c r="E93" s="277">
        <v>-1.4</v>
      </c>
      <c r="F93" s="277">
        <v>1.2</v>
      </c>
      <c r="G93" s="277">
        <v>0</v>
      </c>
      <c r="H93" s="277">
        <v>3.9</v>
      </c>
      <c r="I93" s="277">
        <v>3</v>
      </c>
      <c r="J93" s="277">
        <v>10.1</v>
      </c>
      <c r="K93" s="277">
        <v>0</v>
      </c>
      <c r="L93" s="277">
        <v>0.5</v>
      </c>
      <c r="M93" s="277">
        <v>1</v>
      </c>
      <c r="N93" s="277">
        <v>2.1</v>
      </c>
      <c r="O93" s="277">
        <v>2.3</v>
      </c>
      <c r="P93" s="277">
        <v>21.1</v>
      </c>
      <c r="Q93" s="277">
        <v>3.6</v>
      </c>
      <c r="R93" s="277">
        <v>-0.9</v>
      </c>
      <c r="S93" s="277">
        <v>0.1</v>
      </c>
      <c r="T93" s="616"/>
      <c r="U93" s="616"/>
      <c r="V93" s="616"/>
      <c r="W93" s="616"/>
      <c r="X93" s="616"/>
      <c r="Y93" s="616"/>
      <c r="Z93" s="616"/>
      <c r="AA93" s="616"/>
      <c r="AB93" s="616"/>
      <c r="AC93" s="616"/>
      <c r="AD93" s="616"/>
      <c r="AE93" s="616"/>
      <c r="AF93" s="616"/>
      <c r="AG93" s="616"/>
      <c r="AH93" s="616"/>
      <c r="AI93" s="616"/>
    </row>
    <row r="94" spans="1:36" s="615" customFormat="1" ht="27" customHeight="1">
      <c r="A94" s="244"/>
      <c r="B94" s="244"/>
      <c r="C94" s="244"/>
      <c r="D94" s="623"/>
      <c r="E94" s="623"/>
      <c r="F94" s="623"/>
      <c r="G94" s="623"/>
      <c r="H94" s="623"/>
      <c r="I94" s="623"/>
      <c r="J94" s="623"/>
      <c r="K94" s="623"/>
      <c r="L94" s="623"/>
      <c r="M94" s="623"/>
      <c r="N94" s="623"/>
      <c r="O94" s="623"/>
      <c r="P94" s="623"/>
      <c r="Q94" s="623"/>
      <c r="R94" s="623"/>
      <c r="S94" s="623"/>
      <c r="T94" s="601"/>
      <c r="U94" s="601"/>
      <c r="V94" s="601"/>
      <c r="W94" s="601"/>
      <c r="X94" s="601"/>
      <c r="Y94" s="601"/>
      <c r="Z94" s="601"/>
      <c r="AA94" s="601"/>
      <c r="AB94" s="601"/>
      <c r="AC94" s="601"/>
      <c r="AD94" s="601"/>
      <c r="AE94" s="601"/>
      <c r="AF94" s="601"/>
      <c r="AG94" s="601"/>
      <c r="AH94" s="601"/>
      <c r="AI94" s="601"/>
      <c r="AJ94" s="601"/>
    </row>
  </sheetData>
  <mergeCells count="11">
    <mergeCell ref="A93:C93"/>
    <mergeCell ref="G2:N2"/>
    <mergeCell ref="A50:C52"/>
    <mergeCell ref="D53:R53"/>
    <mergeCell ref="D73:S73"/>
    <mergeCell ref="D27:S27"/>
    <mergeCell ref="A47:C47"/>
    <mergeCell ref="H49:O49"/>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rowBreaks count="1" manualBreakCount="1">
    <brk id="93" max="255" man="1"/>
  </rowBreaks>
</worksheet>
</file>

<file path=xl/worksheets/sheet16.xml><?xml version="1.0" encoding="utf-8"?>
<worksheet xmlns="http://schemas.openxmlformats.org/spreadsheetml/2006/main" xmlns:r="http://schemas.openxmlformats.org/officeDocument/2006/relationships">
  <sheetPr codeName="Sheet35">
    <tabColor indexed="14"/>
    <pageSetUpPr fitToPage="1"/>
  </sheetPr>
  <dimension ref="A1:BO40"/>
  <sheetViews>
    <sheetView zoomScaleSheetLayoutView="85" workbookViewId="0" topLeftCell="A1">
      <selection activeCell="A1" sqref="A1"/>
    </sheetView>
  </sheetViews>
  <sheetFormatPr defaultColWidth="8.796875" defaultRowHeight="14.25"/>
  <cols>
    <col min="1" max="1" width="9.09765625" style="625" customWidth="1"/>
    <col min="2" max="2" width="5.19921875" style="625" customWidth="1"/>
    <col min="3" max="3" width="3.09765625" style="625" customWidth="1"/>
    <col min="4" max="4" width="2.69921875" style="625" customWidth="1"/>
    <col min="5" max="18" width="9.69921875" style="625" customWidth="1"/>
    <col min="19" max="19" width="7.5" style="625" customWidth="1"/>
    <col min="20" max="16384" width="9" style="625" customWidth="1"/>
  </cols>
  <sheetData>
    <row r="1" spans="8:14" ht="9" customHeight="1">
      <c r="H1" s="626"/>
      <c r="I1" s="626"/>
      <c r="J1" s="626"/>
      <c r="K1" s="626"/>
      <c r="L1" s="626"/>
      <c r="M1" s="626"/>
      <c r="N1" s="627"/>
    </row>
    <row r="2" spans="2:17" ht="22.5" customHeight="1">
      <c r="B2" s="628"/>
      <c r="C2" s="628"/>
      <c r="D2" s="628"/>
      <c r="G2" s="52"/>
      <c r="H2" s="626"/>
      <c r="I2" s="356" t="s">
        <v>58</v>
      </c>
      <c r="J2" s="53"/>
      <c r="K2" s="53"/>
      <c r="L2" s="53"/>
      <c r="M2" s="626"/>
      <c r="N2" s="626"/>
      <c r="Q2" s="54"/>
    </row>
    <row r="3" spans="2:18" ht="13.5">
      <c r="B3" s="55" t="s">
        <v>257</v>
      </c>
      <c r="C3" s="55"/>
      <c r="D3" s="55"/>
      <c r="E3" s="250"/>
      <c r="F3" s="250"/>
      <c r="Q3" s="250" t="s">
        <v>597</v>
      </c>
      <c r="R3" s="56"/>
    </row>
    <row r="4" spans="2:18" ht="13.5">
      <c r="B4" s="771" t="s">
        <v>424</v>
      </c>
      <c r="C4" s="772"/>
      <c r="D4" s="773"/>
      <c r="E4" s="629" t="s">
        <v>414</v>
      </c>
      <c r="F4" s="630"/>
      <c r="G4" s="629" t="s">
        <v>22</v>
      </c>
      <c r="H4" s="631"/>
      <c r="I4" s="629" t="s">
        <v>415</v>
      </c>
      <c r="J4" s="630"/>
      <c r="K4" s="632" t="s">
        <v>416</v>
      </c>
      <c r="L4" s="631"/>
      <c r="M4" s="767" t="s">
        <v>417</v>
      </c>
      <c r="N4" s="768"/>
      <c r="O4" s="633" t="s">
        <v>418</v>
      </c>
      <c r="P4" s="630"/>
      <c r="Q4" s="629" t="s">
        <v>419</v>
      </c>
      <c r="R4" s="631"/>
    </row>
    <row r="5" spans="2:18" ht="13.5">
      <c r="B5" s="774"/>
      <c r="C5" s="775"/>
      <c r="D5" s="776"/>
      <c r="E5" s="634" t="s">
        <v>420</v>
      </c>
      <c r="F5" s="207" t="s">
        <v>33</v>
      </c>
      <c r="G5" s="634" t="s">
        <v>420</v>
      </c>
      <c r="H5" s="207" t="s">
        <v>33</v>
      </c>
      <c r="I5" s="634" t="s">
        <v>420</v>
      </c>
      <c r="J5" s="207" t="s">
        <v>33</v>
      </c>
      <c r="K5" s="634" t="s">
        <v>420</v>
      </c>
      <c r="L5" s="207" t="s">
        <v>33</v>
      </c>
      <c r="M5" s="634" t="s">
        <v>420</v>
      </c>
      <c r="N5" s="207" t="s">
        <v>33</v>
      </c>
      <c r="O5" s="208" t="s">
        <v>425</v>
      </c>
      <c r="P5" s="207" t="s">
        <v>34</v>
      </c>
      <c r="Q5" s="208" t="s">
        <v>425</v>
      </c>
      <c r="R5" s="207" t="s">
        <v>34</v>
      </c>
    </row>
    <row r="6" spans="2:18" s="62" customFormat="1" ht="9.75">
      <c r="B6" s="247"/>
      <c r="C6" s="248"/>
      <c r="D6" s="249"/>
      <c r="E6" s="57"/>
      <c r="F6" s="58" t="s">
        <v>23</v>
      </c>
      <c r="G6" s="59"/>
      <c r="H6" s="58" t="s">
        <v>23</v>
      </c>
      <c r="I6" s="57"/>
      <c r="J6" s="58" t="s">
        <v>23</v>
      </c>
      <c r="K6" s="59"/>
      <c r="L6" s="58" t="s">
        <v>23</v>
      </c>
      <c r="M6" s="57"/>
      <c r="N6" s="58" t="s">
        <v>23</v>
      </c>
      <c r="O6" s="60" t="s">
        <v>23</v>
      </c>
      <c r="P6" s="58" t="s">
        <v>24</v>
      </c>
      <c r="Q6" s="61" t="s">
        <v>23</v>
      </c>
      <c r="R6" s="58" t="s">
        <v>24</v>
      </c>
    </row>
    <row r="7" spans="2:19" s="627" customFormat="1" ht="13.5">
      <c r="B7" s="635" t="s">
        <v>549</v>
      </c>
      <c r="C7" s="636" t="s">
        <v>591</v>
      </c>
      <c r="D7" s="637" t="s">
        <v>549</v>
      </c>
      <c r="E7" s="638">
        <v>98.8</v>
      </c>
      <c r="F7" s="639">
        <v>-0.4032258064516186</v>
      </c>
      <c r="G7" s="626">
        <v>98.1</v>
      </c>
      <c r="H7" s="639">
        <v>-0.4060913705583814</v>
      </c>
      <c r="I7" s="638">
        <v>98.7</v>
      </c>
      <c r="J7" s="639">
        <v>0</v>
      </c>
      <c r="K7" s="626">
        <v>103.1</v>
      </c>
      <c r="L7" s="639">
        <v>-5.844748858447494</v>
      </c>
      <c r="M7" s="640">
        <v>101.1</v>
      </c>
      <c r="N7" s="639">
        <v>0.09900990099009338</v>
      </c>
      <c r="O7" s="641">
        <v>1.68</v>
      </c>
      <c r="P7" s="642">
        <v>0.13</v>
      </c>
      <c r="Q7" s="643">
        <v>1.63</v>
      </c>
      <c r="R7" s="642">
        <v>0.05999999999999983</v>
      </c>
      <c r="S7" s="626"/>
    </row>
    <row r="8" spans="2:19" s="627" customFormat="1" ht="13.5">
      <c r="B8" s="635" t="s">
        <v>549</v>
      </c>
      <c r="C8" s="636" t="s">
        <v>592</v>
      </c>
      <c r="D8" s="637" t="s">
        <v>549</v>
      </c>
      <c r="E8" s="638">
        <v>96.9</v>
      </c>
      <c r="F8" s="639">
        <v>-1.9230769230769145</v>
      </c>
      <c r="G8" s="626">
        <v>97.8</v>
      </c>
      <c r="H8" s="639">
        <v>-0.30581039755351397</v>
      </c>
      <c r="I8" s="638">
        <v>98.1</v>
      </c>
      <c r="J8" s="639">
        <v>-0.6079027355623187</v>
      </c>
      <c r="K8" s="626">
        <v>105.5</v>
      </c>
      <c r="L8" s="639">
        <v>2.3278370514064073</v>
      </c>
      <c r="M8" s="640">
        <v>99.8</v>
      </c>
      <c r="N8" s="639">
        <v>-1.285855588526209</v>
      </c>
      <c r="O8" s="641">
        <v>1.43</v>
      </c>
      <c r="P8" s="642">
        <v>-0.25</v>
      </c>
      <c r="Q8" s="643">
        <v>1.59</v>
      </c>
      <c r="R8" s="642">
        <v>-0.039999999999999813</v>
      </c>
      <c r="S8" s="626"/>
    </row>
    <row r="9" spans="2:19" s="627" customFormat="1" ht="13.5">
      <c r="B9" s="635" t="s">
        <v>549</v>
      </c>
      <c r="C9" s="636" t="s">
        <v>593</v>
      </c>
      <c r="D9" s="637" t="s">
        <v>549</v>
      </c>
      <c r="E9" s="638">
        <v>99.2</v>
      </c>
      <c r="F9" s="639">
        <v>2.3735810113519062</v>
      </c>
      <c r="G9" s="626">
        <v>98</v>
      </c>
      <c r="H9" s="639">
        <v>0.2044989775051154</v>
      </c>
      <c r="I9" s="638">
        <v>98.4</v>
      </c>
      <c r="J9" s="639">
        <v>0.30581039755352846</v>
      </c>
      <c r="K9" s="626">
        <v>100.5</v>
      </c>
      <c r="L9" s="639">
        <v>-4.739336492890995</v>
      </c>
      <c r="M9" s="640">
        <v>100.6</v>
      </c>
      <c r="N9" s="639">
        <v>0.8016032064128228</v>
      </c>
      <c r="O9" s="641">
        <v>1.37</v>
      </c>
      <c r="P9" s="642">
        <v>-0.05999999999999983</v>
      </c>
      <c r="Q9" s="643">
        <v>1.54</v>
      </c>
      <c r="R9" s="642">
        <v>-0.05</v>
      </c>
      <c r="S9" s="626"/>
    </row>
    <row r="10" spans="2:19" s="627" customFormat="1" ht="13.5">
      <c r="B10" s="635" t="s">
        <v>549</v>
      </c>
      <c r="C10" s="636" t="s">
        <v>594</v>
      </c>
      <c r="D10" s="637" t="s">
        <v>549</v>
      </c>
      <c r="E10" s="638">
        <v>105.9</v>
      </c>
      <c r="F10" s="639">
        <v>6.754032258064519</v>
      </c>
      <c r="G10" s="626">
        <v>98.3</v>
      </c>
      <c r="H10" s="639">
        <v>0.3061224489795889</v>
      </c>
      <c r="I10" s="638">
        <v>97.5</v>
      </c>
      <c r="J10" s="639">
        <v>-0.9146341463414691</v>
      </c>
      <c r="K10" s="626">
        <v>106.8</v>
      </c>
      <c r="L10" s="639">
        <v>6.268656716417907</v>
      </c>
      <c r="M10" s="640">
        <v>100.7</v>
      </c>
      <c r="N10" s="639">
        <v>0.09940357852883552</v>
      </c>
      <c r="O10" s="641">
        <v>1.45</v>
      </c>
      <c r="P10" s="642">
        <v>0.07999999999999985</v>
      </c>
      <c r="Q10" s="643">
        <v>1.55</v>
      </c>
      <c r="R10" s="642">
        <v>0.01</v>
      </c>
      <c r="S10" s="626"/>
    </row>
    <row r="11" spans="2:19" s="627" customFormat="1" ht="13.5">
      <c r="B11" s="644" t="s">
        <v>549</v>
      </c>
      <c r="C11" s="636" t="s">
        <v>595</v>
      </c>
      <c r="D11" s="645" t="s">
        <v>549</v>
      </c>
      <c r="E11" s="638">
        <v>99.1</v>
      </c>
      <c r="F11" s="639">
        <v>-6.421152030217196</v>
      </c>
      <c r="G11" s="626">
        <v>98.2</v>
      </c>
      <c r="H11" s="639">
        <v>-0.10172939979653543</v>
      </c>
      <c r="I11" s="638">
        <v>98.6</v>
      </c>
      <c r="J11" s="639">
        <v>1.1282051282051224</v>
      </c>
      <c r="K11" s="638">
        <v>107.9</v>
      </c>
      <c r="L11" s="639">
        <v>1.0299625468164875</v>
      </c>
      <c r="M11" s="640">
        <v>100.4</v>
      </c>
      <c r="N11" s="639">
        <v>-0.2979145978152901</v>
      </c>
      <c r="O11" s="641">
        <v>1.45</v>
      </c>
      <c r="P11" s="642">
        <v>0</v>
      </c>
      <c r="Q11" s="643">
        <v>1.68</v>
      </c>
      <c r="R11" s="642">
        <v>0.13</v>
      </c>
      <c r="S11" s="626"/>
    </row>
    <row r="12" spans="2:19" s="627" customFormat="1" ht="13.5">
      <c r="B12" s="644" t="s">
        <v>549</v>
      </c>
      <c r="C12" s="636" t="s">
        <v>562</v>
      </c>
      <c r="D12" s="645" t="s">
        <v>549</v>
      </c>
      <c r="E12" s="638">
        <v>98.7</v>
      </c>
      <c r="F12" s="639">
        <v>-0.4036326942482255</v>
      </c>
      <c r="G12" s="626">
        <v>98.4</v>
      </c>
      <c r="H12" s="639">
        <v>0.20366598778004363</v>
      </c>
      <c r="I12" s="638">
        <v>98.3</v>
      </c>
      <c r="J12" s="639">
        <v>-0.30425963488843527</v>
      </c>
      <c r="K12" s="626">
        <v>107.3</v>
      </c>
      <c r="L12" s="639">
        <v>-0.5560704355885158</v>
      </c>
      <c r="M12" s="640">
        <v>100.4</v>
      </c>
      <c r="N12" s="639">
        <v>0</v>
      </c>
      <c r="O12" s="641">
        <v>1.41</v>
      </c>
      <c r="P12" s="642">
        <v>-0.04</v>
      </c>
      <c r="Q12" s="643">
        <v>1.56</v>
      </c>
      <c r="R12" s="642">
        <v>-0.12</v>
      </c>
      <c r="S12" s="626"/>
    </row>
    <row r="13" spans="2:19" s="627" customFormat="1" ht="13.5">
      <c r="B13" s="644" t="s">
        <v>549</v>
      </c>
      <c r="C13" s="636" t="s">
        <v>596</v>
      </c>
      <c r="D13" s="645" t="s">
        <v>549</v>
      </c>
      <c r="E13" s="638">
        <v>99</v>
      </c>
      <c r="F13" s="639">
        <v>0.3039513677811521</v>
      </c>
      <c r="G13" s="626">
        <v>98.1</v>
      </c>
      <c r="H13" s="639">
        <v>-0.30487804878049934</v>
      </c>
      <c r="I13" s="638">
        <v>96.5</v>
      </c>
      <c r="J13" s="639">
        <v>-1.831129196337739</v>
      </c>
      <c r="K13" s="626">
        <v>107.4</v>
      </c>
      <c r="L13" s="639">
        <v>0.0931966449207908</v>
      </c>
      <c r="M13" s="640">
        <v>100.1</v>
      </c>
      <c r="N13" s="639">
        <v>-0.29880478087650536</v>
      </c>
      <c r="O13" s="641">
        <v>1.51</v>
      </c>
      <c r="P13" s="642">
        <v>0.1</v>
      </c>
      <c r="Q13" s="643">
        <v>1.56</v>
      </c>
      <c r="R13" s="642">
        <v>0</v>
      </c>
      <c r="S13" s="626"/>
    </row>
    <row r="14" spans="2:19" s="627" customFormat="1" ht="13.5">
      <c r="B14" s="644" t="s">
        <v>549</v>
      </c>
      <c r="C14" s="636" t="s">
        <v>633</v>
      </c>
      <c r="D14" s="645" t="s">
        <v>549</v>
      </c>
      <c r="E14" s="638">
        <v>97.2</v>
      </c>
      <c r="F14" s="639">
        <v>-1.8181818181818152</v>
      </c>
      <c r="G14" s="626">
        <v>98.5</v>
      </c>
      <c r="H14" s="639">
        <v>0.4077471967380283</v>
      </c>
      <c r="I14" s="638">
        <v>98.5</v>
      </c>
      <c r="J14" s="639">
        <v>2.072538860103627</v>
      </c>
      <c r="K14" s="626">
        <v>110.7</v>
      </c>
      <c r="L14" s="639">
        <v>3.0726256983240194</v>
      </c>
      <c r="M14" s="640">
        <v>100.2</v>
      </c>
      <c r="N14" s="639">
        <v>0.09990009990010842</v>
      </c>
      <c r="O14" s="641">
        <v>1.76</v>
      </c>
      <c r="P14" s="642">
        <v>0.25</v>
      </c>
      <c r="Q14" s="643">
        <v>1.64</v>
      </c>
      <c r="R14" s="642">
        <v>0.07999999999999985</v>
      </c>
      <c r="S14" s="626"/>
    </row>
    <row r="15" spans="2:19" s="627" customFormat="1" ht="13.5">
      <c r="B15" s="644" t="s">
        <v>83</v>
      </c>
      <c r="C15" s="636" t="s">
        <v>600</v>
      </c>
      <c r="D15" s="645" t="s">
        <v>84</v>
      </c>
      <c r="E15" s="640">
        <v>104.9</v>
      </c>
      <c r="F15" s="646">
        <v>7.92181069958848</v>
      </c>
      <c r="G15" s="647">
        <v>98.4</v>
      </c>
      <c r="H15" s="646">
        <v>-0.10152284263958815</v>
      </c>
      <c r="I15" s="640">
        <v>98.9</v>
      </c>
      <c r="J15" s="646">
        <v>0.4060913705583814</v>
      </c>
      <c r="K15" s="647">
        <v>111.9</v>
      </c>
      <c r="L15" s="646">
        <v>1.0840108401084037</v>
      </c>
      <c r="M15" s="640">
        <v>100.8</v>
      </c>
      <c r="N15" s="646">
        <v>0.5988023952095751</v>
      </c>
      <c r="O15" s="648">
        <v>1.93</v>
      </c>
      <c r="P15" s="649">
        <v>0.17</v>
      </c>
      <c r="Q15" s="650">
        <v>1.87</v>
      </c>
      <c r="R15" s="649">
        <v>0.23</v>
      </c>
      <c r="S15" s="626"/>
    </row>
    <row r="16" spans="2:18" ht="13.5" customHeight="1">
      <c r="B16" s="651"/>
      <c r="C16" s="636" t="s">
        <v>588</v>
      </c>
      <c r="D16" s="652"/>
      <c r="E16" s="640">
        <v>100.1</v>
      </c>
      <c r="F16" s="646">
        <v>-4.57578646329839</v>
      </c>
      <c r="G16" s="647">
        <v>98.8</v>
      </c>
      <c r="H16" s="646">
        <v>0.4065040650406417</v>
      </c>
      <c r="I16" s="640">
        <v>99.8</v>
      </c>
      <c r="J16" s="646">
        <v>0.9100101112234493</v>
      </c>
      <c r="K16" s="647">
        <v>113.3</v>
      </c>
      <c r="L16" s="646">
        <v>1.251117068811431</v>
      </c>
      <c r="M16" s="640">
        <v>100.3</v>
      </c>
      <c r="N16" s="646">
        <v>-0.496031746031746</v>
      </c>
      <c r="O16" s="648">
        <v>2.22</v>
      </c>
      <c r="P16" s="649">
        <v>0.29</v>
      </c>
      <c r="Q16" s="650">
        <v>2.57</v>
      </c>
      <c r="R16" s="649">
        <v>0.7</v>
      </c>
    </row>
    <row r="17" spans="1:67" ht="13.5" customHeight="1">
      <c r="A17" s="63"/>
      <c r="B17" s="653"/>
      <c r="C17" s="654" t="s">
        <v>589</v>
      </c>
      <c r="D17" s="655"/>
      <c r="E17" s="656">
        <v>99.6</v>
      </c>
      <c r="F17" s="657">
        <v>-0.4995004995004995</v>
      </c>
      <c r="G17" s="658">
        <v>98.3</v>
      </c>
      <c r="H17" s="657">
        <v>-0.5060728744939271</v>
      </c>
      <c r="I17" s="656">
        <v>101.9</v>
      </c>
      <c r="J17" s="657">
        <v>2.104208416833676</v>
      </c>
      <c r="K17" s="658">
        <v>111.6</v>
      </c>
      <c r="L17" s="657">
        <v>-1.5004413062665514</v>
      </c>
      <c r="M17" s="656">
        <v>99.6</v>
      </c>
      <c r="N17" s="657">
        <v>-0.6979062811565333</v>
      </c>
      <c r="O17" s="659">
        <v>1.26</v>
      </c>
      <c r="P17" s="660">
        <v>-0.96</v>
      </c>
      <c r="Q17" s="661">
        <v>1.81</v>
      </c>
      <c r="R17" s="660">
        <v>-0.76</v>
      </c>
      <c r="S17" s="627"/>
      <c r="T17" s="627"/>
      <c r="U17" s="627"/>
      <c r="V17" s="627"/>
      <c r="W17" s="627"/>
      <c r="X17" s="627"/>
      <c r="Y17" s="627"/>
      <c r="Z17" s="627"/>
      <c r="AA17" s="627"/>
      <c r="AB17" s="627"/>
      <c r="AC17" s="627"/>
      <c r="AD17" s="627"/>
      <c r="AE17" s="627"/>
      <c r="AF17" s="627"/>
      <c r="AG17" s="627"/>
      <c r="AH17" s="627"/>
      <c r="AI17" s="627"/>
      <c r="AJ17" s="627"/>
      <c r="AK17" s="627"/>
      <c r="AL17" s="627"/>
      <c r="AM17" s="627"/>
      <c r="AN17" s="627"/>
      <c r="AO17" s="627"/>
      <c r="AP17" s="627"/>
      <c r="AQ17" s="627"/>
      <c r="AR17" s="627"/>
      <c r="AS17" s="627"/>
      <c r="AT17" s="627"/>
      <c r="AU17" s="627"/>
      <c r="AV17" s="627"/>
      <c r="AW17" s="627"/>
      <c r="AX17" s="627"/>
      <c r="AY17" s="627"/>
      <c r="AZ17" s="627"/>
      <c r="BA17" s="627"/>
      <c r="BB17" s="627"/>
      <c r="BC17" s="627"/>
      <c r="BD17" s="627"/>
      <c r="BE17" s="627"/>
      <c r="BF17" s="627"/>
      <c r="BG17" s="627"/>
      <c r="BH17" s="627"/>
      <c r="BI17" s="627"/>
      <c r="BJ17" s="627"/>
      <c r="BK17" s="627"/>
      <c r="BL17" s="627"/>
      <c r="BM17" s="627"/>
      <c r="BN17" s="627"/>
      <c r="BO17" s="627"/>
    </row>
    <row r="18" spans="1:18" s="406" customFormat="1" ht="13.5" customHeight="1">
      <c r="A18" s="64"/>
      <c r="B18" s="409"/>
      <c r="C18" s="410" t="s">
        <v>722</v>
      </c>
      <c r="D18" s="411"/>
      <c r="E18" s="279">
        <v>100.9</v>
      </c>
      <c r="F18" s="280">
        <v>1.3052208835341481</v>
      </c>
      <c r="G18" s="412">
        <v>99.2</v>
      </c>
      <c r="H18" s="280">
        <v>0.9155645981688766</v>
      </c>
      <c r="I18" s="279">
        <v>102.6</v>
      </c>
      <c r="J18" s="280">
        <v>0.6869479882237376</v>
      </c>
      <c r="K18" s="412">
        <v>107.4</v>
      </c>
      <c r="L18" s="280">
        <v>-3.7634408602150433</v>
      </c>
      <c r="M18" s="279">
        <v>101.6</v>
      </c>
      <c r="N18" s="280">
        <v>2.0080321285140563</v>
      </c>
      <c r="O18" s="281">
        <v>2.76</v>
      </c>
      <c r="P18" s="282">
        <v>1.5</v>
      </c>
      <c r="Q18" s="413">
        <v>2.14</v>
      </c>
      <c r="R18" s="282">
        <v>0.33</v>
      </c>
    </row>
    <row r="19" spans="1:18" ht="13.5" customHeight="1">
      <c r="A19" s="63" t="s">
        <v>25</v>
      </c>
      <c r="B19" s="627"/>
      <c r="C19" s="627"/>
      <c r="D19" s="627"/>
      <c r="E19" s="626"/>
      <c r="F19" s="626"/>
      <c r="G19" s="626"/>
      <c r="H19" s="626"/>
      <c r="I19" s="626"/>
      <c r="J19" s="626"/>
      <c r="K19" s="626"/>
      <c r="L19" s="626"/>
      <c r="M19" s="626"/>
      <c r="N19" s="626"/>
      <c r="O19" s="626"/>
      <c r="P19" s="626"/>
      <c r="Q19" s="626"/>
      <c r="R19" s="626"/>
    </row>
    <row r="20" spans="1:18" ht="13.5" customHeight="1">
      <c r="A20" s="65"/>
      <c r="B20" s="66" t="s">
        <v>267</v>
      </c>
      <c r="C20" s="66"/>
      <c r="D20" s="66"/>
      <c r="E20" s="662"/>
      <c r="F20" s="67"/>
      <c r="G20" s="658"/>
      <c r="H20" s="662"/>
      <c r="I20" s="662"/>
      <c r="K20" s="662"/>
      <c r="M20" s="662"/>
      <c r="N20" s="67"/>
      <c r="O20" s="663"/>
      <c r="P20" s="663"/>
      <c r="Q20" s="250" t="s">
        <v>597</v>
      </c>
      <c r="R20" s="68"/>
    </row>
    <row r="21" spans="1:18" ht="13.5" customHeight="1">
      <c r="A21" s="63"/>
      <c r="B21" s="771" t="s">
        <v>424</v>
      </c>
      <c r="C21" s="772"/>
      <c r="D21" s="773"/>
      <c r="E21" s="769" t="s">
        <v>414</v>
      </c>
      <c r="F21" s="770"/>
      <c r="G21" s="664" t="s">
        <v>421</v>
      </c>
      <c r="H21" s="665"/>
      <c r="I21" s="664" t="s">
        <v>415</v>
      </c>
      <c r="J21" s="666"/>
      <c r="K21" s="667" t="s">
        <v>416</v>
      </c>
      <c r="L21" s="665"/>
      <c r="M21" s="767" t="s">
        <v>417</v>
      </c>
      <c r="N21" s="768"/>
      <c r="O21" s="633" t="s">
        <v>418</v>
      </c>
      <c r="P21" s="630"/>
      <c r="Q21" s="629" t="s">
        <v>419</v>
      </c>
      <c r="R21" s="631"/>
    </row>
    <row r="22" spans="1:18" ht="13.5">
      <c r="A22" s="63" t="s">
        <v>26</v>
      </c>
      <c r="B22" s="774"/>
      <c r="C22" s="775"/>
      <c r="D22" s="776"/>
      <c r="E22" s="634" t="s">
        <v>420</v>
      </c>
      <c r="F22" s="207" t="s">
        <v>33</v>
      </c>
      <c r="G22" s="634" t="s">
        <v>420</v>
      </c>
      <c r="H22" s="207" t="s">
        <v>33</v>
      </c>
      <c r="I22" s="634" t="s">
        <v>420</v>
      </c>
      <c r="J22" s="207" t="s">
        <v>33</v>
      </c>
      <c r="K22" s="634" t="s">
        <v>420</v>
      </c>
      <c r="L22" s="207" t="s">
        <v>33</v>
      </c>
      <c r="M22" s="634" t="s">
        <v>420</v>
      </c>
      <c r="N22" s="207" t="s">
        <v>33</v>
      </c>
      <c r="O22" s="208" t="s">
        <v>425</v>
      </c>
      <c r="P22" s="207" t="s">
        <v>34</v>
      </c>
      <c r="Q22" s="208" t="s">
        <v>425</v>
      </c>
      <c r="R22" s="207" t="s">
        <v>34</v>
      </c>
    </row>
    <row r="23" spans="2:18" s="62" customFormat="1" ht="9.75">
      <c r="B23" s="247"/>
      <c r="C23" s="248"/>
      <c r="D23" s="249"/>
      <c r="E23" s="57"/>
      <c r="F23" s="58" t="s">
        <v>23</v>
      </c>
      <c r="G23" s="59"/>
      <c r="H23" s="58" t="s">
        <v>23</v>
      </c>
      <c r="I23" s="57"/>
      <c r="J23" s="58" t="s">
        <v>23</v>
      </c>
      <c r="K23" s="59"/>
      <c r="L23" s="58" t="s">
        <v>23</v>
      </c>
      <c r="M23" s="57"/>
      <c r="N23" s="58" t="s">
        <v>23</v>
      </c>
      <c r="O23" s="60" t="s">
        <v>23</v>
      </c>
      <c r="P23" s="58" t="s">
        <v>24</v>
      </c>
      <c r="Q23" s="61" t="s">
        <v>23</v>
      </c>
      <c r="R23" s="58" t="s">
        <v>24</v>
      </c>
    </row>
    <row r="24" spans="1:19" ht="13.5">
      <c r="A24" s="63"/>
      <c r="B24" s="635" t="s">
        <v>549</v>
      </c>
      <c r="C24" s="636" t="s">
        <v>591</v>
      </c>
      <c r="D24" s="637" t="s">
        <v>549</v>
      </c>
      <c r="E24" s="638">
        <v>102.2</v>
      </c>
      <c r="F24" s="639">
        <v>-1.636188642925893</v>
      </c>
      <c r="G24" s="638">
        <v>100.8</v>
      </c>
      <c r="H24" s="639">
        <v>-0.2967359050445076</v>
      </c>
      <c r="I24" s="638">
        <v>99.6</v>
      </c>
      <c r="J24" s="639">
        <v>0.40322580645160433</v>
      </c>
      <c r="K24" s="638">
        <v>108.9</v>
      </c>
      <c r="L24" s="639">
        <v>-4.8076923076923075</v>
      </c>
      <c r="M24" s="638">
        <v>97.7</v>
      </c>
      <c r="N24" s="639">
        <v>-0.3061224489795889</v>
      </c>
      <c r="O24" s="641">
        <v>0.96</v>
      </c>
      <c r="P24" s="642">
        <v>-0.02</v>
      </c>
      <c r="Q24" s="641">
        <v>1.19</v>
      </c>
      <c r="R24" s="642">
        <v>-0.05</v>
      </c>
      <c r="S24" s="627"/>
    </row>
    <row r="25" spans="2:18" ht="13.5">
      <c r="B25" s="635" t="s">
        <v>549</v>
      </c>
      <c r="C25" s="636" t="s">
        <v>592</v>
      </c>
      <c r="D25" s="637" t="s">
        <v>549</v>
      </c>
      <c r="E25" s="638">
        <v>105</v>
      </c>
      <c r="F25" s="639">
        <v>2.7397260273972575</v>
      </c>
      <c r="G25" s="638">
        <v>100.4</v>
      </c>
      <c r="H25" s="639">
        <v>-0.39682539682538837</v>
      </c>
      <c r="I25" s="638">
        <v>98.4</v>
      </c>
      <c r="J25" s="639">
        <v>-1.2048192771084223</v>
      </c>
      <c r="K25" s="638">
        <v>109.5</v>
      </c>
      <c r="L25" s="639">
        <v>0.5509641873278184</v>
      </c>
      <c r="M25" s="638">
        <v>95.4</v>
      </c>
      <c r="N25" s="639">
        <v>-2.354145342886384</v>
      </c>
      <c r="O25" s="641">
        <v>0.95</v>
      </c>
      <c r="P25" s="642">
        <v>-0.01</v>
      </c>
      <c r="Q25" s="641">
        <v>1.1</v>
      </c>
      <c r="R25" s="642">
        <v>-0.08999999999999986</v>
      </c>
    </row>
    <row r="26" spans="1:18" ht="13.5">
      <c r="A26" s="627"/>
      <c r="B26" s="635" t="s">
        <v>549</v>
      </c>
      <c r="C26" s="636" t="s">
        <v>593</v>
      </c>
      <c r="D26" s="637" t="s">
        <v>549</v>
      </c>
      <c r="E26" s="638">
        <v>98.5</v>
      </c>
      <c r="F26" s="639">
        <v>-6.190476190476191</v>
      </c>
      <c r="G26" s="638">
        <v>100.7</v>
      </c>
      <c r="H26" s="639">
        <v>0.29880478087649115</v>
      </c>
      <c r="I26" s="638">
        <v>99.3</v>
      </c>
      <c r="J26" s="639">
        <v>0.9146341463414547</v>
      </c>
      <c r="K26" s="638">
        <v>104.4</v>
      </c>
      <c r="L26" s="639">
        <v>-4.657534246575337</v>
      </c>
      <c r="M26" s="638">
        <v>97.1</v>
      </c>
      <c r="N26" s="639">
        <v>1.7819706498951662</v>
      </c>
      <c r="O26" s="641">
        <v>0.76</v>
      </c>
      <c r="P26" s="642">
        <v>-0.19</v>
      </c>
      <c r="Q26" s="641">
        <v>1.09</v>
      </c>
      <c r="R26" s="642">
        <v>-0.01</v>
      </c>
    </row>
    <row r="27" spans="1:18" ht="13.5">
      <c r="A27" s="627"/>
      <c r="B27" s="635" t="s">
        <v>549</v>
      </c>
      <c r="C27" s="636" t="s">
        <v>594</v>
      </c>
      <c r="D27" s="637" t="s">
        <v>549</v>
      </c>
      <c r="E27" s="638">
        <v>116.5</v>
      </c>
      <c r="F27" s="639">
        <v>18.274111675126903</v>
      </c>
      <c r="G27" s="638">
        <v>101.3</v>
      </c>
      <c r="H27" s="639">
        <v>0.5958291956305802</v>
      </c>
      <c r="I27" s="638">
        <v>98.2</v>
      </c>
      <c r="J27" s="639">
        <v>-1.1077542799597124</v>
      </c>
      <c r="K27" s="638">
        <v>109.2</v>
      </c>
      <c r="L27" s="639">
        <v>4.597701149425284</v>
      </c>
      <c r="M27" s="638">
        <v>97.3</v>
      </c>
      <c r="N27" s="639">
        <v>0.20597322348095043</v>
      </c>
      <c r="O27" s="641">
        <v>1.03</v>
      </c>
      <c r="P27" s="642">
        <v>0.27</v>
      </c>
      <c r="Q27" s="641">
        <v>1.14</v>
      </c>
      <c r="R27" s="642">
        <v>0.04999999999999982</v>
      </c>
    </row>
    <row r="28" spans="2:18" ht="13.5">
      <c r="B28" s="644" t="s">
        <v>549</v>
      </c>
      <c r="C28" s="636" t="s">
        <v>595</v>
      </c>
      <c r="D28" s="645" t="s">
        <v>549</v>
      </c>
      <c r="E28" s="638">
        <v>103.9</v>
      </c>
      <c r="F28" s="639">
        <v>-10.815450643776819</v>
      </c>
      <c r="G28" s="638">
        <v>101.1</v>
      </c>
      <c r="H28" s="639">
        <v>-0.19743336623889718</v>
      </c>
      <c r="I28" s="638">
        <v>99.3</v>
      </c>
      <c r="J28" s="639">
        <v>1.1201629327902183</v>
      </c>
      <c r="K28" s="638">
        <v>110.8</v>
      </c>
      <c r="L28" s="639">
        <v>1.46520146520146</v>
      </c>
      <c r="M28" s="638">
        <v>97.5</v>
      </c>
      <c r="N28" s="639">
        <v>0.20554984583761854</v>
      </c>
      <c r="O28" s="641">
        <v>0.99</v>
      </c>
      <c r="P28" s="642">
        <v>-0.04</v>
      </c>
      <c r="Q28" s="641">
        <v>0.98</v>
      </c>
      <c r="R28" s="642">
        <v>-0.16</v>
      </c>
    </row>
    <row r="29" spans="2:18" ht="13.5">
      <c r="B29" s="644" t="s">
        <v>549</v>
      </c>
      <c r="C29" s="636" t="s">
        <v>562</v>
      </c>
      <c r="D29" s="645" t="s">
        <v>549</v>
      </c>
      <c r="E29" s="638">
        <v>103.7</v>
      </c>
      <c r="F29" s="639">
        <v>-0.19249278152069568</v>
      </c>
      <c r="G29" s="638">
        <v>101.6</v>
      </c>
      <c r="H29" s="639">
        <v>0.4945598417408507</v>
      </c>
      <c r="I29" s="638">
        <v>100.5</v>
      </c>
      <c r="J29" s="639">
        <v>1.2084592145015136</v>
      </c>
      <c r="K29" s="638">
        <v>112.1</v>
      </c>
      <c r="L29" s="639">
        <v>1.173285198555954</v>
      </c>
      <c r="M29" s="638">
        <v>97.5</v>
      </c>
      <c r="N29" s="639">
        <v>0</v>
      </c>
      <c r="O29" s="641">
        <v>0.95</v>
      </c>
      <c r="P29" s="642">
        <v>-0.04</v>
      </c>
      <c r="Q29" s="641">
        <v>1.06</v>
      </c>
      <c r="R29" s="642">
        <v>0.08000000000000007</v>
      </c>
    </row>
    <row r="30" spans="2:18" ht="13.5">
      <c r="B30" s="644" t="s">
        <v>549</v>
      </c>
      <c r="C30" s="636" t="s">
        <v>596</v>
      </c>
      <c r="D30" s="645" t="s">
        <v>549</v>
      </c>
      <c r="E30" s="638">
        <v>106.3</v>
      </c>
      <c r="F30" s="639">
        <v>2.5072324011571787</v>
      </c>
      <c r="G30" s="638">
        <v>101.9</v>
      </c>
      <c r="H30" s="639">
        <v>0.2952755905511923</v>
      </c>
      <c r="I30" s="638">
        <v>99.5</v>
      </c>
      <c r="J30" s="639">
        <v>-0.9950248756218906</v>
      </c>
      <c r="K30" s="638">
        <v>115.2</v>
      </c>
      <c r="L30" s="639">
        <v>2.765388046387162</v>
      </c>
      <c r="M30" s="638">
        <v>96.8</v>
      </c>
      <c r="N30" s="639">
        <v>-0.717948717948721</v>
      </c>
      <c r="O30" s="641">
        <v>1</v>
      </c>
      <c r="P30" s="642">
        <v>0.05</v>
      </c>
      <c r="Q30" s="641">
        <v>1.06</v>
      </c>
      <c r="R30" s="642">
        <v>0</v>
      </c>
    </row>
    <row r="31" spans="2:18" ht="13.5">
      <c r="B31" s="644" t="s">
        <v>549</v>
      </c>
      <c r="C31" s="636" t="s">
        <v>633</v>
      </c>
      <c r="D31" s="645" t="s">
        <v>549</v>
      </c>
      <c r="E31" s="638">
        <v>103.4</v>
      </c>
      <c r="F31" s="639">
        <v>-2.7281279397930307</v>
      </c>
      <c r="G31" s="638">
        <v>101.9</v>
      </c>
      <c r="H31" s="639">
        <v>0</v>
      </c>
      <c r="I31" s="638">
        <v>100.8</v>
      </c>
      <c r="J31" s="639">
        <v>1.3065326633165801</v>
      </c>
      <c r="K31" s="638">
        <v>117.5</v>
      </c>
      <c r="L31" s="639">
        <v>1.9965277777777752</v>
      </c>
      <c r="M31" s="638">
        <v>96.9</v>
      </c>
      <c r="N31" s="639">
        <v>0.10330578512397574</v>
      </c>
      <c r="O31" s="641">
        <v>1.14</v>
      </c>
      <c r="P31" s="642">
        <v>0.14</v>
      </c>
      <c r="Q31" s="641">
        <v>1.02</v>
      </c>
      <c r="R31" s="642">
        <v>-0.04</v>
      </c>
    </row>
    <row r="32" spans="2:18" ht="13.5">
      <c r="B32" s="644" t="s">
        <v>83</v>
      </c>
      <c r="C32" s="636" t="s">
        <v>720</v>
      </c>
      <c r="D32" s="645" t="s">
        <v>84</v>
      </c>
      <c r="E32" s="640">
        <v>110.9</v>
      </c>
      <c r="F32" s="646">
        <v>7.253384912959381</v>
      </c>
      <c r="G32" s="640">
        <v>102.1</v>
      </c>
      <c r="H32" s="646">
        <v>0.19627085377820278</v>
      </c>
      <c r="I32" s="640">
        <v>100.9</v>
      </c>
      <c r="J32" s="646">
        <v>0.09920634920635765</v>
      </c>
      <c r="K32" s="640">
        <v>121.4</v>
      </c>
      <c r="L32" s="646">
        <v>3.319148936170217</v>
      </c>
      <c r="M32" s="640">
        <v>97.2</v>
      </c>
      <c r="N32" s="646">
        <v>0.3095975232198113</v>
      </c>
      <c r="O32" s="648">
        <v>0.76</v>
      </c>
      <c r="P32" s="649">
        <v>-0.38</v>
      </c>
      <c r="Q32" s="648">
        <v>0.8</v>
      </c>
      <c r="R32" s="649">
        <v>-0.22</v>
      </c>
    </row>
    <row r="33" spans="2:18" ht="13.5">
      <c r="B33" s="651"/>
      <c r="C33" s="636" t="s">
        <v>588</v>
      </c>
      <c r="D33" s="652"/>
      <c r="E33" s="640">
        <v>105.3</v>
      </c>
      <c r="F33" s="646">
        <v>-5.049594229035175</v>
      </c>
      <c r="G33" s="640">
        <v>102.6</v>
      </c>
      <c r="H33" s="646">
        <v>0.4897159647404506</v>
      </c>
      <c r="I33" s="640">
        <v>101.7</v>
      </c>
      <c r="J33" s="646">
        <v>0.7928642220019794</v>
      </c>
      <c r="K33" s="640">
        <v>122.8</v>
      </c>
      <c r="L33" s="646">
        <v>1.1532125205930737</v>
      </c>
      <c r="M33" s="640">
        <v>97.5</v>
      </c>
      <c r="N33" s="646">
        <v>0.30864197530863907</v>
      </c>
      <c r="O33" s="648">
        <v>1.21</v>
      </c>
      <c r="P33" s="649">
        <v>0.45</v>
      </c>
      <c r="Q33" s="648">
        <v>0.9</v>
      </c>
      <c r="R33" s="649">
        <v>0.1</v>
      </c>
    </row>
    <row r="34" spans="2:19" ht="13.5">
      <c r="B34" s="409"/>
      <c r="C34" s="654" t="s">
        <v>589</v>
      </c>
      <c r="D34" s="655"/>
      <c r="E34" s="656">
        <v>108.2</v>
      </c>
      <c r="F34" s="658">
        <v>2.754036087369426</v>
      </c>
      <c r="G34" s="656">
        <v>102.3</v>
      </c>
      <c r="H34" s="658">
        <v>-0.2923976608187107</v>
      </c>
      <c r="I34" s="656">
        <v>103.5</v>
      </c>
      <c r="J34" s="658">
        <v>1.769911504424776</v>
      </c>
      <c r="K34" s="656">
        <v>118.5</v>
      </c>
      <c r="L34" s="658">
        <v>-3.501628664495112</v>
      </c>
      <c r="M34" s="656">
        <v>97.3</v>
      </c>
      <c r="N34" s="658">
        <v>-0.20512820512820804</v>
      </c>
      <c r="O34" s="659">
        <v>0.9</v>
      </c>
      <c r="P34" s="661">
        <v>-0.31</v>
      </c>
      <c r="Q34" s="659">
        <v>1.11</v>
      </c>
      <c r="R34" s="660">
        <v>0.21</v>
      </c>
      <c r="S34" s="668"/>
    </row>
    <row r="35" spans="2:18" s="406" customFormat="1" ht="13.5">
      <c r="B35" s="409"/>
      <c r="C35" s="410" t="s">
        <v>722</v>
      </c>
      <c r="D35" s="411"/>
      <c r="E35" s="279">
        <v>107.6</v>
      </c>
      <c r="F35" s="280">
        <v>-0.554528650646958</v>
      </c>
      <c r="G35" s="279">
        <v>102.8</v>
      </c>
      <c r="H35" s="280">
        <v>0.4887585532746823</v>
      </c>
      <c r="I35" s="279">
        <v>103.2</v>
      </c>
      <c r="J35" s="280">
        <v>-0.2898550724637654</v>
      </c>
      <c r="K35" s="279">
        <v>110.9</v>
      </c>
      <c r="L35" s="280">
        <v>-6.413502109704637</v>
      </c>
      <c r="M35" s="279">
        <v>97.2</v>
      </c>
      <c r="N35" s="280">
        <v>-0.10277492291880198</v>
      </c>
      <c r="O35" s="281">
        <v>1.01</v>
      </c>
      <c r="P35" s="282">
        <v>0.11</v>
      </c>
      <c r="Q35" s="281">
        <v>0.9</v>
      </c>
      <c r="R35" s="282">
        <v>-0.21</v>
      </c>
    </row>
    <row r="36" spans="2:18" ht="13.5">
      <c r="B36" s="627"/>
      <c r="C36" s="627"/>
      <c r="D36" s="627"/>
      <c r="E36" s="626"/>
      <c r="F36" s="626"/>
      <c r="G36" s="626"/>
      <c r="H36" s="626"/>
      <c r="I36" s="626"/>
      <c r="J36" s="626"/>
      <c r="K36" s="626"/>
      <c r="L36" s="626"/>
      <c r="M36" s="626"/>
      <c r="N36" s="626"/>
      <c r="O36" s="626"/>
      <c r="P36" s="626"/>
      <c r="Q36" s="626"/>
      <c r="R36" s="626"/>
    </row>
    <row r="37" spans="2:6" ht="13.5">
      <c r="B37" s="69" t="s">
        <v>420</v>
      </c>
      <c r="C37" s="69"/>
      <c r="D37" s="69"/>
      <c r="F37" s="70" t="s">
        <v>422</v>
      </c>
    </row>
    <row r="38" ht="13.5">
      <c r="F38" s="70" t="s">
        <v>423</v>
      </c>
    </row>
    <row r="39" ht="13.5">
      <c r="F39" s="70" t="s">
        <v>27</v>
      </c>
    </row>
    <row r="40" ht="13.5">
      <c r="F40" s="71"/>
    </row>
  </sheetData>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codeName="Sheet18">
    <tabColor indexed="53"/>
  </sheetPr>
  <dimension ref="B1:N101"/>
  <sheetViews>
    <sheetView zoomScale="75" zoomScaleNormal="75" zoomScaleSheetLayoutView="85" workbookViewId="0" topLeftCell="A1">
      <selection activeCell="A1" sqref="A1"/>
    </sheetView>
  </sheetViews>
  <sheetFormatPr defaultColWidth="8.796875" defaultRowHeight="14.25"/>
  <cols>
    <col min="1" max="1" width="10.69921875" style="76" customWidth="1"/>
    <col min="2" max="2" width="3" style="76" customWidth="1"/>
    <col min="3" max="3" width="39.09765625" style="78" customWidth="1"/>
    <col min="4" max="14" width="12.59765625" style="76" customWidth="1"/>
    <col min="15" max="16384" width="9" style="76" customWidth="1"/>
  </cols>
  <sheetData>
    <row r="1" ht="23.25" customHeight="1">
      <c r="B1" s="351" t="s">
        <v>669</v>
      </c>
    </row>
    <row r="2" spans="3:4" ht="23.25" customHeight="1">
      <c r="C2" s="697">
        <v>42095</v>
      </c>
      <c r="D2" s="358" t="s">
        <v>59</v>
      </c>
    </row>
    <row r="3" spans="2:14" ht="18" customHeight="1">
      <c r="B3" s="77"/>
      <c r="C3" s="79" t="s">
        <v>548</v>
      </c>
      <c r="D3" s="79"/>
      <c r="E3" s="77"/>
      <c r="F3" s="77"/>
      <c r="G3" s="77"/>
      <c r="H3" s="77"/>
      <c r="I3" s="77"/>
      <c r="J3" s="695"/>
      <c r="K3" s="77"/>
      <c r="L3" s="77"/>
      <c r="M3" s="77"/>
      <c r="N3" s="80" t="s">
        <v>474</v>
      </c>
    </row>
    <row r="4" spans="2:14" s="81" customFormat="1" ht="18" customHeight="1">
      <c r="B4" s="782" t="s">
        <v>666</v>
      </c>
      <c r="C4" s="783"/>
      <c r="D4" s="779" t="s">
        <v>475</v>
      </c>
      <c r="E4" s="780"/>
      <c r="F4" s="781"/>
      <c r="G4" s="779" t="s">
        <v>476</v>
      </c>
      <c r="H4" s="780"/>
      <c r="I4" s="781"/>
      <c r="J4" s="786" t="s">
        <v>218</v>
      </c>
      <c r="K4" s="786" t="s">
        <v>477</v>
      </c>
      <c r="L4" s="779" t="s">
        <v>478</v>
      </c>
      <c r="M4" s="780"/>
      <c r="N4" s="781"/>
    </row>
    <row r="5" spans="2:14" s="81" customFormat="1" ht="18" customHeight="1" thickBot="1">
      <c r="B5" s="784"/>
      <c r="C5" s="785"/>
      <c r="D5" s="84" t="s">
        <v>479</v>
      </c>
      <c r="E5" s="82" t="s">
        <v>480</v>
      </c>
      <c r="F5" s="82" t="s">
        <v>481</v>
      </c>
      <c r="G5" s="84" t="s">
        <v>479</v>
      </c>
      <c r="H5" s="82" t="s">
        <v>480</v>
      </c>
      <c r="I5" s="82" t="s">
        <v>481</v>
      </c>
      <c r="J5" s="787"/>
      <c r="K5" s="787"/>
      <c r="L5" s="82" t="s">
        <v>479</v>
      </c>
      <c r="M5" s="84" t="s">
        <v>480</v>
      </c>
      <c r="N5" s="83" t="s">
        <v>481</v>
      </c>
    </row>
    <row r="6" spans="2:14" ht="16.5" customHeight="1" thickTop="1">
      <c r="B6" s="788" t="s">
        <v>257</v>
      </c>
      <c r="C6" s="789"/>
      <c r="D6" s="359">
        <v>269350</v>
      </c>
      <c r="E6" s="85">
        <v>338747</v>
      </c>
      <c r="F6" s="85">
        <v>179899</v>
      </c>
      <c r="G6" s="85">
        <v>259162</v>
      </c>
      <c r="H6" s="85">
        <v>323855</v>
      </c>
      <c r="I6" s="85">
        <v>175774</v>
      </c>
      <c r="J6" s="85">
        <v>236200</v>
      </c>
      <c r="K6" s="85">
        <v>22962</v>
      </c>
      <c r="L6" s="85">
        <v>10188</v>
      </c>
      <c r="M6" s="85">
        <v>14892</v>
      </c>
      <c r="N6" s="85">
        <v>4125</v>
      </c>
    </row>
    <row r="7" spans="2:14" ht="16.5" customHeight="1">
      <c r="B7" s="777" t="s">
        <v>265</v>
      </c>
      <c r="C7" s="778"/>
      <c r="D7" s="365">
        <v>287616</v>
      </c>
      <c r="E7" s="89">
        <v>316796</v>
      </c>
      <c r="F7" s="89">
        <v>161613</v>
      </c>
      <c r="G7" s="89">
        <v>287615</v>
      </c>
      <c r="H7" s="89">
        <v>316795</v>
      </c>
      <c r="I7" s="89">
        <v>161613</v>
      </c>
      <c r="J7" s="89">
        <v>264136</v>
      </c>
      <c r="K7" s="89">
        <v>23479</v>
      </c>
      <c r="L7" s="89">
        <v>1</v>
      </c>
      <c r="M7" s="89">
        <v>1</v>
      </c>
      <c r="N7" s="89">
        <v>0</v>
      </c>
    </row>
    <row r="8" spans="2:14" ht="16.5" customHeight="1">
      <c r="B8" s="777" t="s">
        <v>267</v>
      </c>
      <c r="C8" s="778"/>
      <c r="D8" s="360">
        <v>321157</v>
      </c>
      <c r="E8" s="88">
        <v>366475</v>
      </c>
      <c r="F8" s="88">
        <v>196400</v>
      </c>
      <c r="G8" s="88">
        <v>306840</v>
      </c>
      <c r="H8" s="88">
        <v>350858</v>
      </c>
      <c r="I8" s="88">
        <v>185663</v>
      </c>
      <c r="J8" s="88">
        <v>270123</v>
      </c>
      <c r="K8" s="88">
        <v>36717</v>
      </c>
      <c r="L8" s="88">
        <v>14317</v>
      </c>
      <c r="M8" s="88">
        <v>15617</v>
      </c>
      <c r="N8" s="88">
        <v>10737</v>
      </c>
    </row>
    <row r="9" spans="2:14" ht="16.5" customHeight="1">
      <c r="B9" s="777" t="s">
        <v>269</v>
      </c>
      <c r="C9" s="778"/>
      <c r="D9" s="360">
        <v>397876</v>
      </c>
      <c r="E9" s="88">
        <v>419708</v>
      </c>
      <c r="F9" s="88">
        <v>270288</v>
      </c>
      <c r="G9" s="88">
        <v>389102</v>
      </c>
      <c r="H9" s="88">
        <v>411035</v>
      </c>
      <c r="I9" s="88">
        <v>260924</v>
      </c>
      <c r="J9" s="88">
        <v>347016</v>
      </c>
      <c r="K9" s="88">
        <v>42086</v>
      </c>
      <c r="L9" s="88">
        <v>8774</v>
      </c>
      <c r="M9" s="88">
        <v>8673</v>
      </c>
      <c r="N9" s="88">
        <v>9364</v>
      </c>
    </row>
    <row r="10" spans="2:14" ht="16.5" customHeight="1">
      <c r="B10" s="777" t="s">
        <v>272</v>
      </c>
      <c r="C10" s="778"/>
      <c r="D10" s="360">
        <v>378703</v>
      </c>
      <c r="E10" s="88">
        <v>396547</v>
      </c>
      <c r="F10" s="88">
        <v>327367</v>
      </c>
      <c r="G10" s="88">
        <v>375642</v>
      </c>
      <c r="H10" s="88">
        <v>393214</v>
      </c>
      <c r="I10" s="88">
        <v>325089</v>
      </c>
      <c r="J10" s="88">
        <v>342077</v>
      </c>
      <c r="K10" s="88">
        <v>33565</v>
      </c>
      <c r="L10" s="88">
        <v>3061</v>
      </c>
      <c r="M10" s="88">
        <v>3333</v>
      </c>
      <c r="N10" s="88">
        <v>2278</v>
      </c>
    </row>
    <row r="11" spans="2:14" ht="16.5" customHeight="1">
      <c r="B11" s="777" t="s">
        <v>440</v>
      </c>
      <c r="C11" s="778"/>
      <c r="D11" s="360">
        <v>281056</v>
      </c>
      <c r="E11" s="88">
        <v>301588</v>
      </c>
      <c r="F11" s="88">
        <v>180702</v>
      </c>
      <c r="G11" s="88">
        <v>265926</v>
      </c>
      <c r="H11" s="88">
        <v>284663</v>
      </c>
      <c r="I11" s="88">
        <v>174341</v>
      </c>
      <c r="J11" s="88">
        <v>220090</v>
      </c>
      <c r="K11" s="88">
        <v>45836</v>
      </c>
      <c r="L11" s="88">
        <v>15130</v>
      </c>
      <c r="M11" s="88">
        <v>16925</v>
      </c>
      <c r="N11" s="88">
        <v>6361</v>
      </c>
    </row>
    <row r="12" spans="2:14" ht="16.5" customHeight="1">
      <c r="B12" s="777" t="s">
        <v>441</v>
      </c>
      <c r="C12" s="778"/>
      <c r="D12" s="360">
        <v>228109</v>
      </c>
      <c r="E12" s="88">
        <v>313961</v>
      </c>
      <c r="F12" s="88">
        <v>149197</v>
      </c>
      <c r="G12" s="88">
        <v>220465</v>
      </c>
      <c r="H12" s="88">
        <v>299697</v>
      </c>
      <c r="I12" s="88">
        <v>147638</v>
      </c>
      <c r="J12" s="88">
        <v>208087</v>
      </c>
      <c r="K12" s="88">
        <v>12378</v>
      </c>
      <c r="L12" s="88">
        <v>7644</v>
      </c>
      <c r="M12" s="88">
        <v>14264</v>
      </c>
      <c r="N12" s="88">
        <v>1559</v>
      </c>
    </row>
    <row r="13" spans="2:14" ht="16.5" customHeight="1">
      <c r="B13" s="777" t="s">
        <v>442</v>
      </c>
      <c r="C13" s="778"/>
      <c r="D13" s="360">
        <v>382621</v>
      </c>
      <c r="E13" s="88">
        <v>516146</v>
      </c>
      <c r="F13" s="88">
        <v>261927</v>
      </c>
      <c r="G13" s="88">
        <v>368996</v>
      </c>
      <c r="H13" s="88">
        <v>490779</v>
      </c>
      <c r="I13" s="88">
        <v>258916</v>
      </c>
      <c r="J13" s="88">
        <v>339131</v>
      </c>
      <c r="K13" s="88">
        <v>29865</v>
      </c>
      <c r="L13" s="88">
        <v>13625</v>
      </c>
      <c r="M13" s="88">
        <v>25367</v>
      </c>
      <c r="N13" s="88">
        <v>3011</v>
      </c>
    </row>
    <row r="14" spans="2:14" ht="16.5" customHeight="1">
      <c r="B14" s="777" t="s">
        <v>443</v>
      </c>
      <c r="C14" s="778"/>
      <c r="D14" s="360">
        <v>299232</v>
      </c>
      <c r="E14" s="88">
        <v>348395</v>
      </c>
      <c r="F14" s="88">
        <v>220228</v>
      </c>
      <c r="G14" s="88">
        <v>283782</v>
      </c>
      <c r="H14" s="88">
        <v>334912</v>
      </c>
      <c r="I14" s="88">
        <v>201615</v>
      </c>
      <c r="J14" s="88">
        <v>266976</v>
      </c>
      <c r="K14" s="88">
        <v>16806</v>
      </c>
      <c r="L14" s="88">
        <v>15450</v>
      </c>
      <c r="M14" s="88">
        <v>13483</v>
      </c>
      <c r="N14" s="88">
        <v>18613</v>
      </c>
    </row>
    <row r="15" spans="2:14" ht="16.5" customHeight="1">
      <c r="B15" s="777" t="s">
        <v>444</v>
      </c>
      <c r="C15" s="778"/>
      <c r="D15" s="360">
        <v>326871</v>
      </c>
      <c r="E15" s="88">
        <v>404634</v>
      </c>
      <c r="F15" s="88">
        <v>187248</v>
      </c>
      <c r="G15" s="88">
        <v>320633</v>
      </c>
      <c r="H15" s="88">
        <v>396873</v>
      </c>
      <c r="I15" s="88">
        <v>183744</v>
      </c>
      <c r="J15" s="88">
        <v>295048</v>
      </c>
      <c r="K15" s="88">
        <v>25585</v>
      </c>
      <c r="L15" s="88">
        <v>6238</v>
      </c>
      <c r="M15" s="88">
        <v>7761</v>
      </c>
      <c r="N15" s="88">
        <v>3504</v>
      </c>
    </row>
    <row r="16" spans="2:14" ht="16.5" customHeight="1">
      <c r="B16" s="777" t="s">
        <v>445</v>
      </c>
      <c r="C16" s="778"/>
      <c r="D16" s="360">
        <v>130374</v>
      </c>
      <c r="E16" s="88">
        <v>195553</v>
      </c>
      <c r="F16" s="88">
        <v>99006</v>
      </c>
      <c r="G16" s="88">
        <v>127450</v>
      </c>
      <c r="H16" s="88">
        <v>190761</v>
      </c>
      <c r="I16" s="88">
        <v>96981</v>
      </c>
      <c r="J16" s="88">
        <v>119399</v>
      </c>
      <c r="K16" s="88">
        <v>8051</v>
      </c>
      <c r="L16" s="88">
        <v>2924</v>
      </c>
      <c r="M16" s="88">
        <v>4792</v>
      </c>
      <c r="N16" s="88">
        <v>2025</v>
      </c>
    </row>
    <row r="17" spans="2:14" ht="16.5" customHeight="1">
      <c r="B17" s="777" t="s">
        <v>446</v>
      </c>
      <c r="C17" s="778"/>
      <c r="D17" s="360">
        <v>197991</v>
      </c>
      <c r="E17" s="88">
        <v>236084</v>
      </c>
      <c r="F17" s="88">
        <v>157799</v>
      </c>
      <c r="G17" s="88">
        <v>197483</v>
      </c>
      <c r="H17" s="88">
        <v>235252</v>
      </c>
      <c r="I17" s="88">
        <v>157633</v>
      </c>
      <c r="J17" s="88">
        <v>186843</v>
      </c>
      <c r="K17" s="88">
        <v>10640</v>
      </c>
      <c r="L17" s="88">
        <v>508</v>
      </c>
      <c r="M17" s="88">
        <v>832</v>
      </c>
      <c r="N17" s="88">
        <v>166</v>
      </c>
    </row>
    <row r="18" spans="2:14" ht="16.5" customHeight="1">
      <c r="B18" s="777" t="s">
        <v>447</v>
      </c>
      <c r="C18" s="778"/>
      <c r="D18" s="360">
        <v>287987</v>
      </c>
      <c r="E18" s="88">
        <v>337012</v>
      </c>
      <c r="F18" s="88">
        <v>239806</v>
      </c>
      <c r="G18" s="88">
        <v>287641</v>
      </c>
      <c r="H18" s="88">
        <v>336366</v>
      </c>
      <c r="I18" s="88">
        <v>239754</v>
      </c>
      <c r="J18" s="88">
        <v>284672</v>
      </c>
      <c r="K18" s="88">
        <v>2969</v>
      </c>
      <c r="L18" s="88">
        <v>346</v>
      </c>
      <c r="M18" s="88">
        <v>646</v>
      </c>
      <c r="N18" s="88">
        <v>52</v>
      </c>
    </row>
    <row r="19" spans="2:14" ht="16.5" customHeight="1">
      <c r="B19" s="777" t="s">
        <v>448</v>
      </c>
      <c r="C19" s="778"/>
      <c r="D19" s="360">
        <v>247623</v>
      </c>
      <c r="E19" s="88">
        <v>351088</v>
      </c>
      <c r="F19" s="88">
        <v>221904</v>
      </c>
      <c r="G19" s="88">
        <v>242850</v>
      </c>
      <c r="H19" s="88">
        <v>341831</v>
      </c>
      <c r="I19" s="88">
        <v>218245</v>
      </c>
      <c r="J19" s="88">
        <v>227352</v>
      </c>
      <c r="K19" s="88">
        <v>15498</v>
      </c>
      <c r="L19" s="88">
        <v>4773</v>
      </c>
      <c r="M19" s="88">
        <v>9257</v>
      </c>
      <c r="N19" s="88">
        <v>3659</v>
      </c>
    </row>
    <row r="20" spans="2:14" ht="16.5" customHeight="1">
      <c r="B20" s="777" t="s">
        <v>299</v>
      </c>
      <c r="C20" s="778"/>
      <c r="D20" s="360">
        <v>310381</v>
      </c>
      <c r="E20" s="88">
        <v>389858</v>
      </c>
      <c r="F20" s="88">
        <v>214137</v>
      </c>
      <c r="G20" s="88">
        <v>278763</v>
      </c>
      <c r="H20" s="88">
        <v>346063</v>
      </c>
      <c r="I20" s="88">
        <v>197265</v>
      </c>
      <c r="J20" s="88">
        <v>263202</v>
      </c>
      <c r="K20" s="88">
        <v>15561</v>
      </c>
      <c r="L20" s="88">
        <v>31618</v>
      </c>
      <c r="M20" s="88">
        <v>43795</v>
      </c>
      <c r="N20" s="88">
        <v>16872</v>
      </c>
    </row>
    <row r="21" spans="2:14" ht="16.5" customHeight="1">
      <c r="B21" s="790" t="s">
        <v>449</v>
      </c>
      <c r="C21" s="791"/>
      <c r="D21" s="361">
        <v>234366</v>
      </c>
      <c r="E21" s="95">
        <v>317291</v>
      </c>
      <c r="F21" s="95">
        <v>136693</v>
      </c>
      <c r="G21" s="95">
        <v>206608</v>
      </c>
      <c r="H21" s="95">
        <v>267345</v>
      </c>
      <c r="I21" s="95">
        <v>135068</v>
      </c>
      <c r="J21" s="95">
        <v>194508</v>
      </c>
      <c r="K21" s="95">
        <v>12100</v>
      </c>
      <c r="L21" s="95">
        <v>27758</v>
      </c>
      <c r="M21" s="95">
        <v>49946</v>
      </c>
      <c r="N21" s="95">
        <v>1625</v>
      </c>
    </row>
    <row r="22" spans="2:14" ht="16.5" customHeight="1">
      <c r="B22" s="86"/>
      <c r="C22" s="371" t="s">
        <v>450</v>
      </c>
      <c r="D22" s="365">
        <v>242875</v>
      </c>
      <c r="E22" s="89">
        <v>302876</v>
      </c>
      <c r="F22" s="89">
        <v>174532</v>
      </c>
      <c r="G22" s="89">
        <v>236754</v>
      </c>
      <c r="H22" s="89">
        <v>296379</v>
      </c>
      <c r="I22" s="89">
        <v>168839</v>
      </c>
      <c r="J22" s="89">
        <v>208779</v>
      </c>
      <c r="K22" s="89">
        <v>27975</v>
      </c>
      <c r="L22" s="89">
        <v>6121</v>
      </c>
      <c r="M22" s="89">
        <v>6497</v>
      </c>
      <c r="N22" s="89">
        <v>5693</v>
      </c>
    </row>
    <row r="23" spans="2:14" ht="16.5" customHeight="1">
      <c r="B23" s="90"/>
      <c r="C23" s="369" t="s">
        <v>307</v>
      </c>
      <c r="D23" s="366">
        <v>190097</v>
      </c>
      <c r="E23" s="91">
        <v>204895</v>
      </c>
      <c r="F23" s="91">
        <v>155003</v>
      </c>
      <c r="G23" s="91">
        <v>190097</v>
      </c>
      <c r="H23" s="91">
        <v>204895</v>
      </c>
      <c r="I23" s="91">
        <v>155003</v>
      </c>
      <c r="J23" s="91">
        <v>154671</v>
      </c>
      <c r="K23" s="91">
        <v>35426</v>
      </c>
      <c r="L23" s="91">
        <v>0</v>
      </c>
      <c r="M23" s="91">
        <v>0</v>
      </c>
      <c r="N23" s="91">
        <v>0</v>
      </c>
    </row>
    <row r="24" spans="2:14" ht="16.5" customHeight="1">
      <c r="B24" s="92"/>
      <c r="C24" s="372" t="s">
        <v>451</v>
      </c>
      <c r="D24" s="362">
        <v>286006</v>
      </c>
      <c r="E24" s="93">
        <v>292757</v>
      </c>
      <c r="F24" s="93">
        <v>252343</v>
      </c>
      <c r="G24" s="93">
        <v>264301</v>
      </c>
      <c r="H24" s="93">
        <v>275402</v>
      </c>
      <c r="I24" s="93">
        <v>208941</v>
      </c>
      <c r="J24" s="93">
        <v>230684</v>
      </c>
      <c r="K24" s="93">
        <v>33617</v>
      </c>
      <c r="L24" s="93">
        <v>21705</v>
      </c>
      <c r="M24" s="93">
        <v>17355</v>
      </c>
      <c r="N24" s="93">
        <v>43402</v>
      </c>
    </row>
    <row r="25" spans="2:14" ht="16.5" customHeight="1">
      <c r="B25" s="87"/>
      <c r="C25" s="373" t="s">
        <v>452</v>
      </c>
      <c r="D25" s="360">
        <v>251012</v>
      </c>
      <c r="E25" s="88">
        <v>284419</v>
      </c>
      <c r="F25" s="88">
        <v>171831</v>
      </c>
      <c r="G25" s="88">
        <v>250931</v>
      </c>
      <c r="H25" s="88">
        <v>284312</v>
      </c>
      <c r="I25" s="88">
        <v>171814</v>
      </c>
      <c r="J25" s="88">
        <v>238886</v>
      </c>
      <c r="K25" s="88">
        <v>12045</v>
      </c>
      <c r="L25" s="88">
        <v>81</v>
      </c>
      <c r="M25" s="88">
        <v>107</v>
      </c>
      <c r="N25" s="88">
        <v>17</v>
      </c>
    </row>
    <row r="26" spans="2:14" ht="16.5" customHeight="1">
      <c r="B26" s="87"/>
      <c r="C26" s="373" t="s">
        <v>453</v>
      </c>
      <c r="D26" s="360">
        <v>286294</v>
      </c>
      <c r="E26" s="88">
        <v>315298</v>
      </c>
      <c r="F26" s="88">
        <v>176947</v>
      </c>
      <c r="G26" s="88">
        <v>285607</v>
      </c>
      <c r="H26" s="88">
        <v>314484</v>
      </c>
      <c r="I26" s="88">
        <v>176741</v>
      </c>
      <c r="J26" s="88">
        <v>240978</v>
      </c>
      <c r="K26" s="88">
        <v>44629</v>
      </c>
      <c r="L26" s="88">
        <v>687</v>
      </c>
      <c r="M26" s="88">
        <v>814</v>
      </c>
      <c r="N26" s="88">
        <v>206</v>
      </c>
    </row>
    <row r="27" spans="2:14" ht="16.5" customHeight="1">
      <c r="B27" s="87"/>
      <c r="C27" s="373" t="s">
        <v>319</v>
      </c>
      <c r="D27" s="360">
        <v>271054</v>
      </c>
      <c r="E27" s="88">
        <v>354633</v>
      </c>
      <c r="F27" s="88">
        <v>158946</v>
      </c>
      <c r="G27" s="88">
        <v>270968</v>
      </c>
      <c r="H27" s="88">
        <v>354633</v>
      </c>
      <c r="I27" s="88">
        <v>158744</v>
      </c>
      <c r="J27" s="88">
        <v>241658</v>
      </c>
      <c r="K27" s="88">
        <v>29310</v>
      </c>
      <c r="L27" s="88">
        <v>86</v>
      </c>
      <c r="M27" s="88">
        <v>0</v>
      </c>
      <c r="N27" s="88">
        <v>202</v>
      </c>
    </row>
    <row r="28" spans="2:14" ht="16.5" customHeight="1">
      <c r="B28" s="87"/>
      <c r="C28" s="373" t="s">
        <v>454</v>
      </c>
      <c r="D28" s="360">
        <v>399820</v>
      </c>
      <c r="E28" s="88">
        <v>428152</v>
      </c>
      <c r="F28" s="88">
        <v>266783</v>
      </c>
      <c r="G28" s="88">
        <v>399780</v>
      </c>
      <c r="H28" s="88">
        <v>428103</v>
      </c>
      <c r="I28" s="88">
        <v>266783</v>
      </c>
      <c r="J28" s="88">
        <v>359911</v>
      </c>
      <c r="K28" s="88">
        <v>39869</v>
      </c>
      <c r="L28" s="88">
        <v>40</v>
      </c>
      <c r="M28" s="88">
        <v>49</v>
      </c>
      <c r="N28" s="88">
        <v>0</v>
      </c>
    </row>
    <row r="29" spans="2:14" ht="16.5" customHeight="1">
      <c r="B29" s="87"/>
      <c r="C29" s="373" t="s">
        <v>455</v>
      </c>
      <c r="D29" s="360">
        <v>264481</v>
      </c>
      <c r="E29" s="88">
        <v>324244</v>
      </c>
      <c r="F29" s="88">
        <v>160913</v>
      </c>
      <c r="G29" s="88">
        <v>263939</v>
      </c>
      <c r="H29" s="88">
        <v>323412</v>
      </c>
      <c r="I29" s="88">
        <v>160874</v>
      </c>
      <c r="J29" s="88">
        <v>233666</v>
      </c>
      <c r="K29" s="88">
        <v>30273</v>
      </c>
      <c r="L29" s="88">
        <v>542</v>
      </c>
      <c r="M29" s="88">
        <v>832</v>
      </c>
      <c r="N29" s="88">
        <v>39</v>
      </c>
    </row>
    <row r="30" spans="2:14" ht="16.5" customHeight="1">
      <c r="B30" s="87"/>
      <c r="C30" s="373" t="s">
        <v>456</v>
      </c>
      <c r="D30" s="360">
        <v>298682</v>
      </c>
      <c r="E30" s="88">
        <v>331791</v>
      </c>
      <c r="F30" s="88">
        <v>198171</v>
      </c>
      <c r="G30" s="88">
        <v>298309</v>
      </c>
      <c r="H30" s="88">
        <v>331295</v>
      </c>
      <c r="I30" s="88">
        <v>198171</v>
      </c>
      <c r="J30" s="88">
        <v>258236</v>
      </c>
      <c r="K30" s="88">
        <v>40073</v>
      </c>
      <c r="L30" s="88">
        <v>373</v>
      </c>
      <c r="M30" s="88">
        <v>496</v>
      </c>
      <c r="N30" s="88">
        <v>0</v>
      </c>
    </row>
    <row r="31" spans="2:14" ht="16.5" customHeight="1">
      <c r="B31" s="87"/>
      <c r="C31" s="373" t="s">
        <v>457</v>
      </c>
      <c r="D31" s="360">
        <v>302062</v>
      </c>
      <c r="E31" s="88">
        <v>309847</v>
      </c>
      <c r="F31" s="88">
        <v>244893</v>
      </c>
      <c r="G31" s="88">
        <v>300196</v>
      </c>
      <c r="H31" s="88">
        <v>307727</v>
      </c>
      <c r="I31" s="88">
        <v>244893</v>
      </c>
      <c r="J31" s="88">
        <v>272150</v>
      </c>
      <c r="K31" s="88">
        <v>28046</v>
      </c>
      <c r="L31" s="88">
        <v>1866</v>
      </c>
      <c r="M31" s="88">
        <v>2120</v>
      </c>
      <c r="N31" s="88">
        <v>0</v>
      </c>
    </row>
    <row r="32" spans="2:14" ht="16.5" customHeight="1">
      <c r="B32" s="87"/>
      <c r="C32" s="373" t="s">
        <v>333</v>
      </c>
      <c r="D32" s="360">
        <v>335177</v>
      </c>
      <c r="E32" s="88">
        <v>344847</v>
      </c>
      <c r="F32" s="88">
        <v>269346</v>
      </c>
      <c r="G32" s="88">
        <v>303666</v>
      </c>
      <c r="H32" s="88">
        <v>313167</v>
      </c>
      <c r="I32" s="88">
        <v>238986</v>
      </c>
      <c r="J32" s="88">
        <v>265607</v>
      </c>
      <c r="K32" s="88">
        <v>38059</v>
      </c>
      <c r="L32" s="88">
        <v>31511</v>
      </c>
      <c r="M32" s="88">
        <v>31680</v>
      </c>
      <c r="N32" s="88">
        <v>30360</v>
      </c>
    </row>
    <row r="33" spans="2:14" ht="16.5" customHeight="1">
      <c r="B33" s="87"/>
      <c r="C33" s="373" t="s">
        <v>336</v>
      </c>
      <c r="D33" s="360">
        <v>407243</v>
      </c>
      <c r="E33" s="88">
        <v>424250</v>
      </c>
      <c r="F33" s="88">
        <v>279985</v>
      </c>
      <c r="G33" s="88">
        <v>323963</v>
      </c>
      <c r="H33" s="88">
        <v>337288</v>
      </c>
      <c r="I33" s="88">
        <v>224258</v>
      </c>
      <c r="J33" s="88">
        <v>286536</v>
      </c>
      <c r="K33" s="88">
        <v>37427</v>
      </c>
      <c r="L33" s="88">
        <v>83280</v>
      </c>
      <c r="M33" s="88">
        <v>86962</v>
      </c>
      <c r="N33" s="88">
        <v>55727</v>
      </c>
    </row>
    <row r="34" spans="2:14" ht="16.5" customHeight="1">
      <c r="B34" s="87"/>
      <c r="C34" s="373" t="s">
        <v>339</v>
      </c>
      <c r="D34" s="360">
        <v>269681</v>
      </c>
      <c r="E34" s="88">
        <v>316404</v>
      </c>
      <c r="F34" s="88">
        <v>161567</v>
      </c>
      <c r="G34" s="88">
        <v>269681</v>
      </c>
      <c r="H34" s="88">
        <v>316404</v>
      </c>
      <c r="I34" s="88">
        <v>161567</v>
      </c>
      <c r="J34" s="88">
        <v>246417</v>
      </c>
      <c r="K34" s="88">
        <v>23264</v>
      </c>
      <c r="L34" s="88">
        <v>0</v>
      </c>
      <c r="M34" s="88">
        <v>0</v>
      </c>
      <c r="N34" s="88">
        <v>0</v>
      </c>
    </row>
    <row r="35" spans="2:14" ht="16.5" customHeight="1">
      <c r="B35" s="87"/>
      <c r="C35" s="373" t="s">
        <v>458</v>
      </c>
      <c r="D35" s="360">
        <v>467330</v>
      </c>
      <c r="E35" s="88">
        <v>478918</v>
      </c>
      <c r="F35" s="88">
        <v>385015</v>
      </c>
      <c r="G35" s="88">
        <v>360785</v>
      </c>
      <c r="H35" s="88">
        <v>375106</v>
      </c>
      <c r="I35" s="88">
        <v>259054</v>
      </c>
      <c r="J35" s="88">
        <v>300196</v>
      </c>
      <c r="K35" s="88">
        <v>60589</v>
      </c>
      <c r="L35" s="88">
        <v>106545</v>
      </c>
      <c r="M35" s="88">
        <v>103812</v>
      </c>
      <c r="N35" s="88">
        <v>125961</v>
      </c>
    </row>
    <row r="36" spans="2:14" ht="16.5" customHeight="1">
      <c r="B36" s="87"/>
      <c r="C36" s="373" t="s">
        <v>459</v>
      </c>
      <c r="D36" s="360">
        <v>346713</v>
      </c>
      <c r="E36" s="88">
        <v>364945</v>
      </c>
      <c r="F36" s="88">
        <v>213592</v>
      </c>
      <c r="G36" s="88">
        <v>345943</v>
      </c>
      <c r="H36" s="88">
        <v>364080</v>
      </c>
      <c r="I36" s="88">
        <v>213516</v>
      </c>
      <c r="J36" s="88">
        <v>303537</v>
      </c>
      <c r="K36" s="88">
        <v>42406</v>
      </c>
      <c r="L36" s="88">
        <v>770</v>
      </c>
      <c r="M36" s="88">
        <v>865</v>
      </c>
      <c r="N36" s="88">
        <v>76</v>
      </c>
    </row>
    <row r="37" spans="2:14" ht="16.5" customHeight="1">
      <c r="B37" s="87"/>
      <c r="C37" s="373" t="s">
        <v>460</v>
      </c>
      <c r="D37" s="360">
        <v>318747</v>
      </c>
      <c r="E37" s="88">
        <v>380084</v>
      </c>
      <c r="F37" s="88">
        <v>188688</v>
      </c>
      <c r="G37" s="88">
        <v>318726</v>
      </c>
      <c r="H37" s="88">
        <v>380061</v>
      </c>
      <c r="I37" s="88">
        <v>188672</v>
      </c>
      <c r="J37" s="88">
        <v>283806</v>
      </c>
      <c r="K37" s="88">
        <v>34920</v>
      </c>
      <c r="L37" s="88">
        <v>21</v>
      </c>
      <c r="M37" s="88">
        <v>23</v>
      </c>
      <c r="N37" s="88">
        <v>16</v>
      </c>
    </row>
    <row r="38" spans="2:14" ht="16.5" customHeight="1">
      <c r="B38" s="87"/>
      <c r="C38" s="373" t="s">
        <v>461</v>
      </c>
      <c r="D38" s="360">
        <v>268314</v>
      </c>
      <c r="E38" s="88">
        <v>373646</v>
      </c>
      <c r="F38" s="88">
        <v>142895</v>
      </c>
      <c r="G38" s="88">
        <v>268314</v>
      </c>
      <c r="H38" s="88">
        <v>373646</v>
      </c>
      <c r="I38" s="88">
        <v>142895</v>
      </c>
      <c r="J38" s="88">
        <v>247134</v>
      </c>
      <c r="K38" s="88">
        <v>21180</v>
      </c>
      <c r="L38" s="88">
        <v>0</v>
      </c>
      <c r="M38" s="88">
        <v>0</v>
      </c>
      <c r="N38" s="88">
        <v>0</v>
      </c>
    </row>
    <row r="39" spans="2:14" ht="16.5" customHeight="1">
      <c r="B39" s="87"/>
      <c r="C39" s="373" t="s">
        <v>462</v>
      </c>
      <c r="D39" s="360">
        <v>312137</v>
      </c>
      <c r="E39" s="88">
        <v>383613</v>
      </c>
      <c r="F39" s="88">
        <v>180171</v>
      </c>
      <c r="G39" s="88">
        <v>310376</v>
      </c>
      <c r="H39" s="88">
        <v>382092</v>
      </c>
      <c r="I39" s="88">
        <v>177967</v>
      </c>
      <c r="J39" s="88">
        <v>276943</v>
      </c>
      <c r="K39" s="88">
        <v>33433</v>
      </c>
      <c r="L39" s="88">
        <v>1761</v>
      </c>
      <c r="M39" s="88">
        <v>1521</v>
      </c>
      <c r="N39" s="88">
        <v>2204</v>
      </c>
    </row>
    <row r="40" spans="2:14" ht="16.5" customHeight="1">
      <c r="B40" s="87"/>
      <c r="C40" s="373" t="s">
        <v>463</v>
      </c>
      <c r="D40" s="360">
        <v>364882</v>
      </c>
      <c r="E40" s="88">
        <v>422668</v>
      </c>
      <c r="F40" s="88">
        <v>239352</v>
      </c>
      <c r="G40" s="88">
        <v>364882</v>
      </c>
      <c r="H40" s="88">
        <v>422668</v>
      </c>
      <c r="I40" s="88">
        <v>239352</v>
      </c>
      <c r="J40" s="88">
        <v>327009</v>
      </c>
      <c r="K40" s="88">
        <v>37873</v>
      </c>
      <c r="L40" s="88">
        <v>0</v>
      </c>
      <c r="M40" s="88">
        <v>0</v>
      </c>
      <c r="N40" s="88">
        <v>0</v>
      </c>
    </row>
    <row r="41" spans="2:14" ht="16.5" customHeight="1">
      <c r="B41" s="87"/>
      <c r="C41" s="373" t="s">
        <v>464</v>
      </c>
      <c r="D41" s="360">
        <v>379411</v>
      </c>
      <c r="E41" s="88">
        <v>401376</v>
      </c>
      <c r="F41" s="88">
        <v>261772</v>
      </c>
      <c r="G41" s="88">
        <v>346441</v>
      </c>
      <c r="H41" s="88">
        <v>370828</v>
      </c>
      <c r="I41" s="88">
        <v>215831</v>
      </c>
      <c r="J41" s="88">
        <v>300487</v>
      </c>
      <c r="K41" s="88">
        <v>45954</v>
      </c>
      <c r="L41" s="88">
        <v>32970</v>
      </c>
      <c r="M41" s="88">
        <v>30548</v>
      </c>
      <c r="N41" s="88">
        <v>45941</v>
      </c>
    </row>
    <row r="42" spans="2:14" ht="16.5" customHeight="1">
      <c r="B42" s="87"/>
      <c r="C42" s="373" t="s">
        <v>465</v>
      </c>
      <c r="D42" s="360">
        <v>259827</v>
      </c>
      <c r="E42" s="88">
        <v>302216</v>
      </c>
      <c r="F42" s="88">
        <v>186048</v>
      </c>
      <c r="G42" s="88">
        <v>259825</v>
      </c>
      <c r="H42" s="88">
        <v>302213</v>
      </c>
      <c r="I42" s="88">
        <v>186048</v>
      </c>
      <c r="J42" s="88">
        <v>231382</v>
      </c>
      <c r="K42" s="88">
        <v>28443</v>
      </c>
      <c r="L42" s="88">
        <v>2</v>
      </c>
      <c r="M42" s="88">
        <v>3</v>
      </c>
      <c r="N42" s="88">
        <v>0</v>
      </c>
    </row>
    <row r="43" spans="2:14" ht="16.5" customHeight="1">
      <c r="B43" s="86"/>
      <c r="C43" s="371" t="s">
        <v>466</v>
      </c>
      <c r="D43" s="365">
        <v>351428</v>
      </c>
      <c r="E43" s="89">
        <v>388842</v>
      </c>
      <c r="F43" s="89">
        <v>264323</v>
      </c>
      <c r="G43" s="89">
        <v>335278</v>
      </c>
      <c r="H43" s="89">
        <v>368006</v>
      </c>
      <c r="I43" s="89">
        <v>259084</v>
      </c>
      <c r="J43" s="89">
        <v>314559</v>
      </c>
      <c r="K43" s="89">
        <v>20719</v>
      </c>
      <c r="L43" s="89">
        <v>16150</v>
      </c>
      <c r="M43" s="89">
        <v>20836</v>
      </c>
      <c r="N43" s="89">
        <v>5239</v>
      </c>
    </row>
    <row r="44" spans="2:14" ht="16.5" customHeight="1">
      <c r="B44" s="94"/>
      <c r="C44" s="370" t="s">
        <v>467</v>
      </c>
      <c r="D44" s="361">
        <v>174124</v>
      </c>
      <c r="E44" s="95">
        <v>253991</v>
      </c>
      <c r="F44" s="95">
        <v>124678</v>
      </c>
      <c r="G44" s="95">
        <v>170203</v>
      </c>
      <c r="H44" s="95">
        <v>244990</v>
      </c>
      <c r="I44" s="95">
        <v>123903</v>
      </c>
      <c r="J44" s="95">
        <v>161477</v>
      </c>
      <c r="K44" s="95">
        <v>8726</v>
      </c>
      <c r="L44" s="95">
        <v>3921</v>
      </c>
      <c r="M44" s="95">
        <v>9001</v>
      </c>
      <c r="N44" s="95">
        <v>775</v>
      </c>
    </row>
    <row r="45" spans="2:14" ht="16.5" customHeight="1">
      <c r="B45" s="92"/>
      <c r="C45" s="372" t="s">
        <v>367</v>
      </c>
      <c r="D45" s="362">
        <v>169934</v>
      </c>
      <c r="E45" s="93">
        <v>241755</v>
      </c>
      <c r="F45" s="93">
        <v>122358</v>
      </c>
      <c r="G45" s="93">
        <v>169934</v>
      </c>
      <c r="H45" s="93">
        <v>241755</v>
      </c>
      <c r="I45" s="93">
        <v>122358</v>
      </c>
      <c r="J45" s="93">
        <v>156321</v>
      </c>
      <c r="K45" s="93">
        <v>13613</v>
      </c>
      <c r="L45" s="93">
        <v>0</v>
      </c>
      <c r="M45" s="93">
        <v>0</v>
      </c>
      <c r="N45" s="93">
        <v>0</v>
      </c>
    </row>
    <row r="46" spans="2:14" ht="16.5" customHeight="1">
      <c r="B46" s="87"/>
      <c r="C46" s="373" t="s">
        <v>468</v>
      </c>
      <c r="D46" s="360">
        <v>118053</v>
      </c>
      <c r="E46" s="88">
        <v>176565</v>
      </c>
      <c r="F46" s="88">
        <v>92738</v>
      </c>
      <c r="G46" s="88">
        <v>114218</v>
      </c>
      <c r="H46" s="88">
        <v>169804</v>
      </c>
      <c r="I46" s="88">
        <v>90170</v>
      </c>
      <c r="J46" s="88">
        <v>107900</v>
      </c>
      <c r="K46" s="88">
        <v>6318</v>
      </c>
      <c r="L46" s="88">
        <v>3835</v>
      </c>
      <c r="M46" s="88">
        <v>6761</v>
      </c>
      <c r="N46" s="88">
        <v>2568</v>
      </c>
    </row>
    <row r="47" spans="2:14" ht="16.5" customHeight="1">
      <c r="B47" s="86"/>
      <c r="C47" s="371" t="s">
        <v>369</v>
      </c>
      <c r="D47" s="365">
        <v>279323</v>
      </c>
      <c r="E47" s="89">
        <v>423589</v>
      </c>
      <c r="F47" s="89">
        <v>235163</v>
      </c>
      <c r="G47" s="89">
        <v>272680</v>
      </c>
      <c r="H47" s="89">
        <v>412751</v>
      </c>
      <c r="I47" s="89">
        <v>229804</v>
      </c>
      <c r="J47" s="89">
        <v>249261</v>
      </c>
      <c r="K47" s="89">
        <v>23419</v>
      </c>
      <c r="L47" s="89">
        <v>6643</v>
      </c>
      <c r="M47" s="89">
        <v>10838</v>
      </c>
      <c r="N47" s="89">
        <v>5359</v>
      </c>
    </row>
    <row r="48" spans="2:14" ht="16.5" customHeight="1">
      <c r="B48" s="94"/>
      <c r="C48" s="370" t="s">
        <v>469</v>
      </c>
      <c r="D48" s="361">
        <v>222083</v>
      </c>
      <c r="E48" s="95">
        <v>270875</v>
      </c>
      <c r="F48" s="95">
        <v>212041</v>
      </c>
      <c r="G48" s="95">
        <v>218816</v>
      </c>
      <c r="H48" s="95">
        <v>263368</v>
      </c>
      <c r="I48" s="95">
        <v>209647</v>
      </c>
      <c r="J48" s="95">
        <v>209700</v>
      </c>
      <c r="K48" s="95">
        <v>9116</v>
      </c>
      <c r="L48" s="95">
        <v>3267</v>
      </c>
      <c r="M48" s="95">
        <v>7507</v>
      </c>
      <c r="N48" s="95">
        <v>2394</v>
      </c>
    </row>
    <row r="49" spans="2:14" ht="16.5" customHeight="1">
      <c r="B49" s="92"/>
      <c r="C49" s="372" t="s">
        <v>470</v>
      </c>
      <c r="D49" s="362">
        <v>347300</v>
      </c>
      <c r="E49" s="93">
        <v>509763</v>
      </c>
      <c r="F49" s="93">
        <v>181405</v>
      </c>
      <c r="G49" s="93">
        <v>246178</v>
      </c>
      <c r="H49" s="93">
        <v>313970</v>
      </c>
      <c r="I49" s="93">
        <v>176954</v>
      </c>
      <c r="J49" s="93">
        <v>231296</v>
      </c>
      <c r="K49" s="93">
        <v>14882</v>
      </c>
      <c r="L49" s="93">
        <v>101122</v>
      </c>
      <c r="M49" s="93">
        <v>195793</v>
      </c>
      <c r="N49" s="93">
        <v>4451</v>
      </c>
    </row>
    <row r="50" spans="2:14" ht="16.5" customHeight="1">
      <c r="B50" s="87"/>
      <c r="C50" s="373" t="s">
        <v>471</v>
      </c>
      <c r="D50" s="360">
        <v>161953</v>
      </c>
      <c r="E50" s="88">
        <v>222435</v>
      </c>
      <c r="F50" s="88">
        <v>108477</v>
      </c>
      <c r="G50" s="88">
        <v>160874</v>
      </c>
      <c r="H50" s="88">
        <v>220285</v>
      </c>
      <c r="I50" s="88">
        <v>108345</v>
      </c>
      <c r="J50" s="88">
        <v>150549</v>
      </c>
      <c r="K50" s="88">
        <v>10325</v>
      </c>
      <c r="L50" s="88">
        <v>1079</v>
      </c>
      <c r="M50" s="88">
        <v>2150</v>
      </c>
      <c r="N50" s="88">
        <v>132</v>
      </c>
    </row>
    <row r="51" spans="2:14" ht="16.5" customHeight="1">
      <c r="B51" s="94"/>
      <c r="C51" s="370" t="s">
        <v>472</v>
      </c>
      <c r="D51" s="361">
        <v>276538</v>
      </c>
      <c r="E51" s="95">
        <v>309703</v>
      </c>
      <c r="F51" s="95">
        <v>177153</v>
      </c>
      <c r="G51" s="95">
        <v>269321</v>
      </c>
      <c r="H51" s="95">
        <v>300990</v>
      </c>
      <c r="I51" s="95">
        <v>174420</v>
      </c>
      <c r="J51" s="95">
        <v>256204</v>
      </c>
      <c r="K51" s="95">
        <v>13117</v>
      </c>
      <c r="L51" s="95">
        <v>7217</v>
      </c>
      <c r="M51" s="95">
        <v>8713</v>
      </c>
      <c r="N51" s="95">
        <v>2733</v>
      </c>
    </row>
    <row r="52" spans="2:14" ht="20.25" customHeight="1">
      <c r="B52" s="74"/>
      <c r="C52" s="697">
        <v>42095</v>
      </c>
      <c r="D52" s="358" t="s">
        <v>61</v>
      </c>
      <c r="E52" s="74"/>
      <c r="F52" s="74"/>
      <c r="H52" s="74"/>
      <c r="I52" s="74"/>
      <c r="J52" s="74"/>
      <c r="K52" s="74"/>
      <c r="L52" s="74"/>
      <c r="M52" s="74"/>
      <c r="N52" s="74"/>
    </row>
    <row r="53" spans="2:14" ht="18" customHeight="1">
      <c r="B53" s="77"/>
      <c r="C53" s="79" t="s">
        <v>482</v>
      </c>
      <c r="D53" s="79"/>
      <c r="E53" s="77"/>
      <c r="F53" s="77"/>
      <c r="G53" s="77"/>
      <c r="H53" s="77"/>
      <c r="I53" s="77"/>
      <c r="J53" s="695"/>
      <c r="K53" s="77"/>
      <c r="L53" s="77"/>
      <c r="M53" s="77"/>
      <c r="N53" s="80" t="s">
        <v>606</v>
      </c>
    </row>
    <row r="54" spans="2:14" s="81" customFormat="1" ht="18" customHeight="1">
      <c r="B54" s="782" t="s">
        <v>666</v>
      </c>
      <c r="C54" s="783"/>
      <c r="D54" s="779" t="s">
        <v>414</v>
      </c>
      <c r="E54" s="780"/>
      <c r="F54" s="781"/>
      <c r="G54" s="779" t="s">
        <v>607</v>
      </c>
      <c r="H54" s="780"/>
      <c r="I54" s="781"/>
      <c r="J54" s="786" t="s">
        <v>608</v>
      </c>
      <c r="K54" s="786" t="s">
        <v>609</v>
      </c>
      <c r="L54" s="779" t="s">
        <v>610</v>
      </c>
      <c r="M54" s="780"/>
      <c r="N54" s="781"/>
    </row>
    <row r="55" spans="2:14" s="81" customFormat="1" ht="18" customHeight="1" thickBot="1">
      <c r="B55" s="784"/>
      <c r="C55" s="785"/>
      <c r="D55" s="84" t="s">
        <v>611</v>
      </c>
      <c r="E55" s="82" t="s">
        <v>612</v>
      </c>
      <c r="F55" s="82" t="s">
        <v>613</v>
      </c>
      <c r="G55" s="84" t="s">
        <v>611</v>
      </c>
      <c r="H55" s="82" t="s">
        <v>612</v>
      </c>
      <c r="I55" s="82" t="s">
        <v>613</v>
      </c>
      <c r="J55" s="787"/>
      <c r="K55" s="787"/>
      <c r="L55" s="82" t="s">
        <v>611</v>
      </c>
      <c r="M55" s="84" t="s">
        <v>612</v>
      </c>
      <c r="N55" s="83" t="s">
        <v>613</v>
      </c>
    </row>
    <row r="56" spans="2:14" ht="16.5" customHeight="1" thickTop="1">
      <c r="B56" s="792" t="s">
        <v>257</v>
      </c>
      <c r="C56" s="793"/>
      <c r="D56" s="359">
        <v>290153</v>
      </c>
      <c r="E56" s="85">
        <v>360226</v>
      </c>
      <c r="F56" s="85">
        <v>195107</v>
      </c>
      <c r="G56" s="85">
        <v>280321</v>
      </c>
      <c r="H56" s="85">
        <v>346815</v>
      </c>
      <c r="I56" s="85">
        <v>190130</v>
      </c>
      <c r="J56" s="85">
        <v>251452</v>
      </c>
      <c r="K56" s="85">
        <v>28869</v>
      </c>
      <c r="L56" s="85">
        <v>9832</v>
      </c>
      <c r="M56" s="85">
        <v>13411</v>
      </c>
      <c r="N56" s="85">
        <v>4977</v>
      </c>
    </row>
    <row r="57" spans="2:14" ht="16.5" customHeight="1">
      <c r="B57" s="777" t="s">
        <v>265</v>
      </c>
      <c r="C57" s="778"/>
      <c r="D57" s="365">
        <v>338230</v>
      </c>
      <c r="E57" s="89">
        <v>360528</v>
      </c>
      <c r="F57" s="89">
        <v>186053</v>
      </c>
      <c r="G57" s="89">
        <v>338230</v>
      </c>
      <c r="H57" s="89">
        <v>360528</v>
      </c>
      <c r="I57" s="89">
        <v>186053</v>
      </c>
      <c r="J57" s="89">
        <v>287665</v>
      </c>
      <c r="K57" s="89">
        <v>50565</v>
      </c>
      <c r="L57" s="89">
        <v>0</v>
      </c>
      <c r="M57" s="89">
        <v>0</v>
      </c>
      <c r="N57" s="89">
        <v>0</v>
      </c>
    </row>
    <row r="58" spans="2:14" ht="16.5" customHeight="1">
      <c r="B58" s="777" t="s">
        <v>267</v>
      </c>
      <c r="C58" s="778"/>
      <c r="D58" s="360">
        <v>344105</v>
      </c>
      <c r="E58" s="88">
        <v>387252</v>
      </c>
      <c r="F58" s="88">
        <v>213924</v>
      </c>
      <c r="G58" s="88">
        <v>328226</v>
      </c>
      <c r="H58" s="88">
        <v>370267</v>
      </c>
      <c r="I58" s="88">
        <v>201383</v>
      </c>
      <c r="J58" s="88">
        <v>287232</v>
      </c>
      <c r="K58" s="88">
        <v>40994</v>
      </c>
      <c r="L58" s="88">
        <v>15879</v>
      </c>
      <c r="M58" s="88">
        <v>16985</v>
      </c>
      <c r="N58" s="88">
        <v>12541</v>
      </c>
    </row>
    <row r="59" spans="2:14" ht="16.5" customHeight="1">
      <c r="B59" s="777" t="s">
        <v>269</v>
      </c>
      <c r="C59" s="778"/>
      <c r="D59" s="360">
        <v>421773</v>
      </c>
      <c r="E59" s="88">
        <v>448493</v>
      </c>
      <c r="F59" s="88">
        <v>286588</v>
      </c>
      <c r="G59" s="88">
        <v>409414</v>
      </c>
      <c r="H59" s="88">
        <v>435999</v>
      </c>
      <c r="I59" s="88">
        <v>274909</v>
      </c>
      <c r="J59" s="88">
        <v>362553</v>
      </c>
      <c r="K59" s="88">
        <v>46861</v>
      </c>
      <c r="L59" s="88">
        <v>12359</v>
      </c>
      <c r="M59" s="88">
        <v>12494</v>
      </c>
      <c r="N59" s="88">
        <v>11679</v>
      </c>
    </row>
    <row r="60" spans="2:14" ht="16.5" customHeight="1">
      <c r="B60" s="777" t="s">
        <v>272</v>
      </c>
      <c r="C60" s="778"/>
      <c r="D60" s="360">
        <v>397974</v>
      </c>
      <c r="E60" s="88">
        <v>424347</v>
      </c>
      <c r="F60" s="88">
        <v>336411</v>
      </c>
      <c r="G60" s="88">
        <v>393266</v>
      </c>
      <c r="H60" s="88">
        <v>418902</v>
      </c>
      <c r="I60" s="88">
        <v>333421</v>
      </c>
      <c r="J60" s="88">
        <v>366774</v>
      </c>
      <c r="K60" s="88">
        <v>26492</v>
      </c>
      <c r="L60" s="88">
        <v>4708</v>
      </c>
      <c r="M60" s="88">
        <v>5445</v>
      </c>
      <c r="N60" s="88">
        <v>2990</v>
      </c>
    </row>
    <row r="61" spans="2:14" ht="16.5" customHeight="1">
      <c r="B61" s="777" t="s">
        <v>440</v>
      </c>
      <c r="C61" s="778"/>
      <c r="D61" s="360">
        <v>304642</v>
      </c>
      <c r="E61" s="88">
        <v>327176</v>
      </c>
      <c r="F61" s="88">
        <v>189053</v>
      </c>
      <c r="G61" s="88">
        <v>285217</v>
      </c>
      <c r="H61" s="88">
        <v>305739</v>
      </c>
      <c r="I61" s="88">
        <v>179946</v>
      </c>
      <c r="J61" s="88">
        <v>229652</v>
      </c>
      <c r="K61" s="88">
        <v>55565</v>
      </c>
      <c r="L61" s="88">
        <v>19425</v>
      </c>
      <c r="M61" s="88">
        <v>21437</v>
      </c>
      <c r="N61" s="88">
        <v>9107</v>
      </c>
    </row>
    <row r="62" spans="2:14" ht="16.5" customHeight="1">
      <c r="B62" s="777" t="s">
        <v>441</v>
      </c>
      <c r="C62" s="778"/>
      <c r="D62" s="360">
        <v>207483</v>
      </c>
      <c r="E62" s="88">
        <v>295709</v>
      </c>
      <c r="F62" s="88">
        <v>148822</v>
      </c>
      <c r="G62" s="88">
        <v>202714</v>
      </c>
      <c r="H62" s="88">
        <v>285528</v>
      </c>
      <c r="I62" s="88">
        <v>147652</v>
      </c>
      <c r="J62" s="88">
        <v>190015</v>
      </c>
      <c r="K62" s="88">
        <v>12699</v>
      </c>
      <c r="L62" s="88">
        <v>4769</v>
      </c>
      <c r="M62" s="88">
        <v>10181</v>
      </c>
      <c r="N62" s="88">
        <v>1170</v>
      </c>
    </row>
    <row r="63" spans="2:14" ht="16.5" customHeight="1">
      <c r="B63" s="777" t="s">
        <v>442</v>
      </c>
      <c r="C63" s="778"/>
      <c r="D63" s="360">
        <v>369210</v>
      </c>
      <c r="E63" s="88">
        <v>525352</v>
      </c>
      <c r="F63" s="88">
        <v>261340</v>
      </c>
      <c r="G63" s="88">
        <v>365977</v>
      </c>
      <c r="H63" s="88">
        <v>518521</v>
      </c>
      <c r="I63" s="88">
        <v>260592</v>
      </c>
      <c r="J63" s="88">
        <v>333634</v>
      </c>
      <c r="K63" s="88">
        <v>32343</v>
      </c>
      <c r="L63" s="88">
        <v>3233</v>
      </c>
      <c r="M63" s="88">
        <v>6831</v>
      </c>
      <c r="N63" s="88">
        <v>748</v>
      </c>
    </row>
    <row r="64" spans="2:14" ht="16.5" customHeight="1">
      <c r="B64" s="777" t="s">
        <v>443</v>
      </c>
      <c r="C64" s="778"/>
      <c r="D64" s="360">
        <v>330329</v>
      </c>
      <c r="E64" s="88">
        <v>415788</v>
      </c>
      <c r="F64" s="88">
        <v>175855</v>
      </c>
      <c r="G64" s="88">
        <v>323328</v>
      </c>
      <c r="H64" s="88">
        <v>407793</v>
      </c>
      <c r="I64" s="88">
        <v>170649</v>
      </c>
      <c r="J64" s="88">
        <v>297852</v>
      </c>
      <c r="K64" s="88">
        <v>25476</v>
      </c>
      <c r="L64" s="88">
        <v>7001</v>
      </c>
      <c r="M64" s="88">
        <v>7995</v>
      </c>
      <c r="N64" s="88">
        <v>5206</v>
      </c>
    </row>
    <row r="65" spans="2:14" ht="16.5" customHeight="1">
      <c r="B65" s="777" t="s">
        <v>444</v>
      </c>
      <c r="C65" s="778"/>
      <c r="D65" s="360">
        <v>341565</v>
      </c>
      <c r="E65" s="88">
        <v>438165</v>
      </c>
      <c r="F65" s="88">
        <v>173065</v>
      </c>
      <c r="G65" s="88">
        <v>341289</v>
      </c>
      <c r="H65" s="88">
        <v>437745</v>
      </c>
      <c r="I65" s="88">
        <v>173040</v>
      </c>
      <c r="J65" s="88">
        <v>308111</v>
      </c>
      <c r="K65" s="88">
        <v>33178</v>
      </c>
      <c r="L65" s="88">
        <v>276</v>
      </c>
      <c r="M65" s="88">
        <v>420</v>
      </c>
      <c r="N65" s="88">
        <v>25</v>
      </c>
    </row>
    <row r="66" spans="2:14" ht="16.5" customHeight="1">
      <c r="B66" s="777" t="s">
        <v>445</v>
      </c>
      <c r="C66" s="778"/>
      <c r="D66" s="360">
        <v>156379</v>
      </c>
      <c r="E66" s="88">
        <v>231997</v>
      </c>
      <c r="F66" s="88">
        <v>119848</v>
      </c>
      <c r="G66" s="88">
        <v>149291</v>
      </c>
      <c r="H66" s="88">
        <v>220428</v>
      </c>
      <c r="I66" s="88">
        <v>114924</v>
      </c>
      <c r="J66" s="88">
        <v>137795</v>
      </c>
      <c r="K66" s="88">
        <v>11496</v>
      </c>
      <c r="L66" s="88">
        <v>7088</v>
      </c>
      <c r="M66" s="88">
        <v>11569</v>
      </c>
      <c r="N66" s="88">
        <v>4924</v>
      </c>
    </row>
    <row r="67" spans="2:14" ht="16.5" customHeight="1">
      <c r="B67" s="777" t="s">
        <v>446</v>
      </c>
      <c r="C67" s="778"/>
      <c r="D67" s="360">
        <v>185374</v>
      </c>
      <c r="E67" s="88">
        <v>229720</v>
      </c>
      <c r="F67" s="88">
        <v>156404</v>
      </c>
      <c r="G67" s="88">
        <v>185374</v>
      </c>
      <c r="H67" s="88">
        <v>229720</v>
      </c>
      <c r="I67" s="88">
        <v>156404</v>
      </c>
      <c r="J67" s="88">
        <v>174674</v>
      </c>
      <c r="K67" s="88">
        <v>10700</v>
      </c>
      <c r="L67" s="88">
        <v>0</v>
      </c>
      <c r="M67" s="88">
        <v>0</v>
      </c>
      <c r="N67" s="88">
        <v>0</v>
      </c>
    </row>
    <row r="68" spans="2:14" ht="16.5" customHeight="1">
      <c r="B68" s="777" t="s">
        <v>447</v>
      </c>
      <c r="C68" s="778"/>
      <c r="D68" s="360">
        <v>328640</v>
      </c>
      <c r="E68" s="88">
        <v>365018</v>
      </c>
      <c r="F68" s="88">
        <v>282808</v>
      </c>
      <c r="G68" s="88">
        <v>328090</v>
      </c>
      <c r="H68" s="88">
        <v>364106</v>
      </c>
      <c r="I68" s="88">
        <v>282714</v>
      </c>
      <c r="J68" s="88">
        <v>324922</v>
      </c>
      <c r="K68" s="88">
        <v>3168</v>
      </c>
      <c r="L68" s="88">
        <v>550</v>
      </c>
      <c r="M68" s="88">
        <v>912</v>
      </c>
      <c r="N68" s="88">
        <v>94</v>
      </c>
    </row>
    <row r="69" spans="2:14" ht="16.5" customHeight="1">
      <c r="B69" s="777" t="s">
        <v>448</v>
      </c>
      <c r="C69" s="778"/>
      <c r="D69" s="360">
        <v>265311</v>
      </c>
      <c r="E69" s="88">
        <v>388429</v>
      </c>
      <c r="F69" s="88">
        <v>232140</v>
      </c>
      <c r="G69" s="88">
        <v>261011</v>
      </c>
      <c r="H69" s="88">
        <v>380683</v>
      </c>
      <c r="I69" s="88">
        <v>228769</v>
      </c>
      <c r="J69" s="88">
        <v>242228</v>
      </c>
      <c r="K69" s="88">
        <v>18783</v>
      </c>
      <c r="L69" s="88">
        <v>4300</v>
      </c>
      <c r="M69" s="88">
        <v>7746</v>
      </c>
      <c r="N69" s="88">
        <v>3371</v>
      </c>
    </row>
    <row r="70" spans="2:14" ht="16.5" customHeight="1">
      <c r="B70" s="777" t="s">
        <v>299</v>
      </c>
      <c r="C70" s="778"/>
      <c r="D70" s="360">
        <v>383299</v>
      </c>
      <c r="E70" s="88">
        <v>441756</v>
      </c>
      <c r="F70" s="88">
        <v>267440</v>
      </c>
      <c r="G70" s="88">
        <v>301069</v>
      </c>
      <c r="H70" s="88">
        <v>346994</v>
      </c>
      <c r="I70" s="88">
        <v>210049</v>
      </c>
      <c r="J70" s="88">
        <v>283776</v>
      </c>
      <c r="K70" s="88">
        <v>17293</v>
      </c>
      <c r="L70" s="88">
        <v>82230</v>
      </c>
      <c r="M70" s="88">
        <v>94762</v>
      </c>
      <c r="N70" s="88">
        <v>57391</v>
      </c>
    </row>
    <row r="71" spans="2:14" ht="16.5" customHeight="1">
      <c r="B71" s="790" t="s">
        <v>449</v>
      </c>
      <c r="C71" s="791"/>
      <c r="D71" s="361">
        <v>184495</v>
      </c>
      <c r="E71" s="95">
        <v>240448</v>
      </c>
      <c r="F71" s="95">
        <v>131447</v>
      </c>
      <c r="G71" s="95">
        <v>182131</v>
      </c>
      <c r="H71" s="95">
        <v>237112</v>
      </c>
      <c r="I71" s="95">
        <v>130006</v>
      </c>
      <c r="J71" s="95">
        <v>171206</v>
      </c>
      <c r="K71" s="95">
        <v>10925</v>
      </c>
      <c r="L71" s="95">
        <v>2364</v>
      </c>
      <c r="M71" s="95">
        <v>3336</v>
      </c>
      <c r="N71" s="95">
        <v>1441</v>
      </c>
    </row>
    <row r="72" spans="2:14" ht="16.5" customHeight="1">
      <c r="B72" s="92"/>
      <c r="C72" s="372" t="s">
        <v>450</v>
      </c>
      <c r="D72" s="362">
        <v>246124</v>
      </c>
      <c r="E72" s="93">
        <v>305283</v>
      </c>
      <c r="F72" s="93">
        <v>175822</v>
      </c>
      <c r="G72" s="93">
        <v>245826</v>
      </c>
      <c r="H72" s="93">
        <v>304863</v>
      </c>
      <c r="I72" s="93">
        <v>175668</v>
      </c>
      <c r="J72" s="93">
        <v>218734</v>
      </c>
      <c r="K72" s="93">
        <v>27092</v>
      </c>
      <c r="L72" s="93">
        <v>298</v>
      </c>
      <c r="M72" s="93">
        <v>420</v>
      </c>
      <c r="N72" s="93">
        <v>154</v>
      </c>
    </row>
    <row r="73" spans="2:14" ht="16.5" customHeight="1">
      <c r="B73" s="90"/>
      <c r="C73" s="369" t="s">
        <v>307</v>
      </c>
      <c r="D73" s="363">
        <v>219015</v>
      </c>
      <c r="E73" s="91">
        <v>238515</v>
      </c>
      <c r="F73" s="91">
        <v>169478</v>
      </c>
      <c r="G73" s="91">
        <v>219015</v>
      </c>
      <c r="H73" s="91">
        <v>238515</v>
      </c>
      <c r="I73" s="91">
        <v>169478</v>
      </c>
      <c r="J73" s="91">
        <v>175821</v>
      </c>
      <c r="K73" s="91">
        <v>43194</v>
      </c>
      <c r="L73" s="91">
        <v>0</v>
      </c>
      <c r="M73" s="91">
        <v>0</v>
      </c>
      <c r="N73" s="91">
        <v>0</v>
      </c>
    </row>
    <row r="74" spans="2:14" ht="16.5" customHeight="1">
      <c r="B74" s="92"/>
      <c r="C74" s="372" t="s">
        <v>451</v>
      </c>
      <c r="D74" s="364">
        <v>333135</v>
      </c>
      <c r="E74" s="215">
        <v>347254</v>
      </c>
      <c r="F74" s="215">
        <v>280890</v>
      </c>
      <c r="G74" s="215">
        <v>287478</v>
      </c>
      <c r="H74" s="215">
        <v>308629</v>
      </c>
      <c r="I74" s="215">
        <v>209214</v>
      </c>
      <c r="J74" s="215">
        <v>262278</v>
      </c>
      <c r="K74" s="215">
        <v>25200</v>
      </c>
      <c r="L74" s="215">
        <v>45657</v>
      </c>
      <c r="M74" s="215">
        <v>38625</v>
      </c>
      <c r="N74" s="215">
        <v>71676</v>
      </c>
    </row>
    <row r="75" spans="2:14" ht="16.5" customHeight="1">
      <c r="B75" s="87"/>
      <c r="C75" s="373" t="s">
        <v>452</v>
      </c>
      <c r="D75" s="360">
        <v>289859</v>
      </c>
      <c r="E75" s="88">
        <v>316735</v>
      </c>
      <c r="F75" s="88">
        <v>203227</v>
      </c>
      <c r="G75" s="88">
        <v>289733</v>
      </c>
      <c r="H75" s="88">
        <v>316580</v>
      </c>
      <c r="I75" s="88">
        <v>203193</v>
      </c>
      <c r="J75" s="88">
        <v>272649</v>
      </c>
      <c r="K75" s="88">
        <v>17084</v>
      </c>
      <c r="L75" s="88">
        <v>126</v>
      </c>
      <c r="M75" s="88">
        <v>155</v>
      </c>
      <c r="N75" s="88">
        <v>34</v>
      </c>
    </row>
    <row r="76" spans="2:14" ht="16.5" customHeight="1">
      <c r="B76" s="87"/>
      <c r="C76" s="373" t="s">
        <v>453</v>
      </c>
      <c r="D76" s="360">
        <v>296458</v>
      </c>
      <c r="E76" s="88">
        <v>317723</v>
      </c>
      <c r="F76" s="88">
        <v>192976</v>
      </c>
      <c r="G76" s="88">
        <v>295612</v>
      </c>
      <c r="H76" s="88">
        <v>316768</v>
      </c>
      <c r="I76" s="88">
        <v>192664</v>
      </c>
      <c r="J76" s="88">
        <v>244043</v>
      </c>
      <c r="K76" s="88">
        <v>51569</v>
      </c>
      <c r="L76" s="88">
        <v>846</v>
      </c>
      <c r="M76" s="88">
        <v>955</v>
      </c>
      <c r="N76" s="88">
        <v>312</v>
      </c>
    </row>
    <row r="77" spans="2:14" ht="16.5" customHeight="1">
      <c r="B77" s="87"/>
      <c r="C77" s="373" t="s">
        <v>319</v>
      </c>
      <c r="D77" s="360">
        <v>287710</v>
      </c>
      <c r="E77" s="88">
        <v>355722</v>
      </c>
      <c r="F77" s="88">
        <v>173559</v>
      </c>
      <c r="G77" s="88">
        <v>287592</v>
      </c>
      <c r="H77" s="88">
        <v>355722</v>
      </c>
      <c r="I77" s="88">
        <v>173242</v>
      </c>
      <c r="J77" s="88">
        <v>251217</v>
      </c>
      <c r="K77" s="88">
        <v>36375</v>
      </c>
      <c r="L77" s="88">
        <v>118</v>
      </c>
      <c r="M77" s="88">
        <v>0</v>
      </c>
      <c r="N77" s="88">
        <v>317</v>
      </c>
    </row>
    <row r="78" spans="2:14" ht="16.5" customHeight="1">
      <c r="B78" s="87"/>
      <c r="C78" s="373" t="s">
        <v>454</v>
      </c>
      <c r="D78" s="360">
        <v>409500</v>
      </c>
      <c r="E78" s="88">
        <v>440319</v>
      </c>
      <c r="F78" s="88">
        <v>269959</v>
      </c>
      <c r="G78" s="88">
        <v>409456</v>
      </c>
      <c r="H78" s="88">
        <v>440265</v>
      </c>
      <c r="I78" s="88">
        <v>269959</v>
      </c>
      <c r="J78" s="88">
        <v>366547</v>
      </c>
      <c r="K78" s="88">
        <v>42909</v>
      </c>
      <c r="L78" s="88">
        <v>44</v>
      </c>
      <c r="M78" s="88">
        <v>54</v>
      </c>
      <c r="N78" s="88">
        <v>0</v>
      </c>
    </row>
    <row r="79" spans="2:14" ht="16.5" customHeight="1">
      <c r="B79" s="87"/>
      <c r="C79" s="373" t="s">
        <v>455</v>
      </c>
      <c r="D79" s="360">
        <v>278855</v>
      </c>
      <c r="E79" s="88">
        <v>331089</v>
      </c>
      <c r="F79" s="88">
        <v>176358</v>
      </c>
      <c r="G79" s="88">
        <v>277991</v>
      </c>
      <c r="H79" s="88">
        <v>329820</v>
      </c>
      <c r="I79" s="88">
        <v>176291</v>
      </c>
      <c r="J79" s="88">
        <v>240806</v>
      </c>
      <c r="K79" s="88">
        <v>37185</v>
      </c>
      <c r="L79" s="88">
        <v>864</v>
      </c>
      <c r="M79" s="88">
        <v>1269</v>
      </c>
      <c r="N79" s="88">
        <v>67</v>
      </c>
    </row>
    <row r="80" spans="2:14" ht="16.5" customHeight="1">
      <c r="B80" s="87"/>
      <c r="C80" s="373" t="s">
        <v>456</v>
      </c>
      <c r="D80" s="360">
        <v>315970</v>
      </c>
      <c r="E80" s="88">
        <v>347581</v>
      </c>
      <c r="F80" s="88">
        <v>203657</v>
      </c>
      <c r="G80" s="88">
        <v>315538</v>
      </c>
      <c r="H80" s="88">
        <v>347027</v>
      </c>
      <c r="I80" s="88">
        <v>203657</v>
      </c>
      <c r="J80" s="88">
        <v>271363</v>
      </c>
      <c r="K80" s="88">
        <v>44175</v>
      </c>
      <c r="L80" s="88">
        <v>432</v>
      </c>
      <c r="M80" s="88">
        <v>554</v>
      </c>
      <c r="N80" s="88">
        <v>0</v>
      </c>
    </row>
    <row r="81" spans="2:14" ht="16.5" customHeight="1">
      <c r="B81" s="87"/>
      <c r="C81" s="373" t="s">
        <v>457</v>
      </c>
      <c r="D81" s="360">
        <v>376038</v>
      </c>
      <c r="E81" s="88">
        <v>392137</v>
      </c>
      <c r="F81" s="88">
        <v>273568</v>
      </c>
      <c r="G81" s="88">
        <v>376038</v>
      </c>
      <c r="H81" s="88">
        <v>392137</v>
      </c>
      <c r="I81" s="88">
        <v>273568</v>
      </c>
      <c r="J81" s="88">
        <v>329865</v>
      </c>
      <c r="K81" s="88">
        <v>46173</v>
      </c>
      <c r="L81" s="88">
        <v>0</v>
      </c>
      <c r="M81" s="88">
        <v>0</v>
      </c>
      <c r="N81" s="88">
        <v>0</v>
      </c>
    </row>
    <row r="82" spans="2:14" ht="16.5" customHeight="1">
      <c r="B82" s="87"/>
      <c r="C82" s="373" t="s">
        <v>333</v>
      </c>
      <c r="D82" s="360">
        <v>308571</v>
      </c>
      <c r="E82" s="88">
        <v>318935</v>
      </c>
      <c r="F82" s="88">
        <v>240555</v>
      </c>
      <c r="G82" s="88">
        <v>308157</v>
      </c>
      <c r="H82" s="88">
        <v>318548</v>
      </c>
      <c r="I82" s="88">
        <v>239965</v>
      </c>
      <c r="J82" s="88">
        <v>266722</v>
      </c>
      <c r="K82" s="88">
        <v>41435</v>
      </c>
      <c r="L82" s="88">
        <v>414</v>
      </c>
      <c r="M82" s="88">
        <v>387</v>
      </c>
      <c r="N82" s="88">
        <v>590</v>
      </c>
    </row>
    <row r="83" spans="2:14" ht="16.5" customHeight="1">
      <c r="B83" s="87"/>
      <c r="C83" s="373" t="s">
        <v>336</v>
      </c>
      <c r="D83" s="360">
        <v>341848</v>
      </c>
      <c r="E83" s="88">
        <v>356129</v>
      </c>
      <c r="F83" s="88">
        <v>238498</v>
      </c>
      <c r="G83" s="88">
        <v>319669</v>
      </c>
      <c r="H83" s="88">
        <v>332919</v>
      </c>
      <c r="I83" s="88">
        <v>223780</v>
      </c>
      <c r="J83" s="88">
        <v>274915</v>
      </c>
      <c r="K83" s="88">
        <v>44754</v>
      </c>
      <c r="L83" s="88">
        <v>22179</v>
      </c>
      <c r="M83" s="88">
        <v>23210</v>
      </c>
      <c r="N83" s="88">
        <v>14718</v>
      </c>
    </row>
    <row r="84" spans="2:14" ht="16.5" customHeight="1">
      <c r="B84" s="87"/>
      <c r="C84" s="373" t="s">
        <v>339</v>
      </c>
      <c r="D84" s="360">
        <v>269787</v>
      </c>
      <c r="E84" s="88">
        <v>322952</v>
      </c>
      <c r="F84" s="88">
        <v>168849</v>
      </c>
      <c r="G84" s="88">
        <v>269787</v>
      </c>
      <c r="H84" s="88">
        <v>322952</v>
      </c>
      <c r="I84" s="88">
        <v>168849</v>
      </c>
      <c r="J84" s="88">
        <v>232810</v>
      </c>
      <c r="K84" s="88">
        <v>36977</v>
      </c>
      <c r="L84" s="88">
        <v>0</v>
      </c>
      <c r="M84" s="88">
        <v>0</v>
      </c>
      <c r="N84" s="88">
        <v>0</v>
      </c>
    </row>
    <row r="85" spans="2:14" ht="16.5" customHeight="1">
      <c r="B85" s="87"/>
      <c r="C85" s="373" t="s">
        <v>458</v>
      </c>
      <c r="D85" s="360">
        <v>497082</v>
      </c>
      <c r="E85" s="88">
        <v>509556</v>
      </c>
      <c r="F85" s="88">
        <v>412161</v>
      </c>
      <c r="G85" s="88">
        <v>359250</v>
      </c>
      <c r="H85" s="88">
        <v>374540</v>
      </c>
      <c r="I85" s="88">
        <v>255153</v>
      </c>
      <c r="J85" s="88">
        <v>308014</v>
      </c>
      <c r="K85" s="88">
        <v>51236</v>
      </c>
      <c r="L85" s="88">
        <v>137832</v>
      </c>
      <c r="M85" s="88">
        <v>135016</v>
      </c>
      <c r="N85" s="88">
        <v>157008</v>
      </c>
    </row>
    <row r="86" spans="2:14" ht="16.5" customHeight="1">
      <c r="B86" s="87"/>
      <c r="C86" s="373" t="s">
        <v>459</v>
      </c>
      <c r="D86" s="360">
        <v>367150</v>
      </c>
      <c r="E86" s="88">
        <v>386226</v>
      </c>
      <c r="F86" s="88">
        <v>216945</v>
      </c>
      <c r="G86" s="88">
        <v>366116</v>
      </c>
      <c r="H86" s="88">
        <v>385075</v>
      </c>
      <c r="I86" s="88">
        <v>216832</v>
      </c>
      <c r="J86" s="88">
        <v>320540</v>
      </c>
      <c r="K86" s="88">
        <v>45576</v>
      </c>
      <c r="L86" s="88">
        <v>1034</v>
      </c>
      <c r="M86" s="88">
        <v>1151</v>
      </c>
      <c r="N86" s="88">
        <v>113</v>
      </c>
    </row>
    <row r="87" spans="2:14" ht="16.5" customHeight="1">
      <c r="B87" s="87"/>
      <c r="C87" s="373" t="s">
        <v>460</v>
      </c>
      <c r="D87" s="360">
        <v>312414</v>
      </c>
      <c r="E87" s="88">
        <v>377504</v>
      </c>
      <c r="F87" s="88">
        <v>192828</v>
      </c>
      <c r="G87" s="88">
        <v>312389</v>
      </c>
      <c r="H87" s="88">
        <v>377475</v>
      </c>
      <c r="I87" s="88">
        <v>192810</v>
      </c>
      <c r="J87" s="88">
        <v>272609</v>
      </c>
      <c r="K87" s="88">
        <v>39780</v>
      </c>
      <c r="L87" s="88">
        <v>25</v>
      </c>
      <c r="M87" s="88">
        <v>29</v>
      </c>
      <c r="N87" s="88">
        <v>18</v>
      </c>
    </row>
    <row r="88" spans="2:14" ht="16.5" customHeight="1">
      <c r="B88" s="87"/>
      <c r="C88" s="373" t="s">
        <v>461</v>
      </c>
      <c r="D88" s="360">
        <v>285198</v>
      </c>
      <c r="E88" s="88">
        <v>376975</v>
      </c>
      <c r="F88" s="88">
        <v>151731</v>
      </c>
      <c r="G88" s="88">
        <v>285198</v>
      </c>
      <c r="H88" s="88">
        <v>376975</v>
      </c>
      <c r="I88" s="88">
        <v>151731</v>
      </c>
      <c r="J88" s="88">
        <v>260146</v>
      </c>
      <c r="K88" s="88">
        <v>25052</v>
      </c>
      <c r="L88" s="88">
        <v>0</v>
      </c>
      <c r="M88" s="88">
        <v>0</v>
      </c>
      <c r="N88" s="88">
        <v>0</v>
      </c>
    </row>
    <row r="89" spans="2:14" ht="16.5" customHeight="1">
      <c r="B89" s="87"/>
      <c r="C89" s="373" t="s">
        <v>462</v>
      </c>
      <c r="D89" s="360">
        <v>344760</v>
      </c>
      <c r="E89" s="88">
        <v>415544</v>
      </c>
      <c r="F89" s="88">
        <v>203574</v>
      </c>
      <c r="G89" s="88">
        <v>342593</v>
      </c>
      <c r="H89" s="88">
        <v>413721</v>
      </c>
      <c r="I89" s="88">
        <v>200721</v>
      </c>
      <c r="J89" s="88">
        <v>302154</v>
      </c>
      <c r="K89" s="88">
        <v>40439</v>
      </c>
      <c r="L89" s="88">
        <v>2167</v>
      </c>
      <c r="M89" s="88">
        <v>1823</v>
      </c>
      <c r="N89" s="88">
        <v>2853</v>
      </c>
    </row>
    <row r="90" spans="2:14" ht="16.5" customHeight="1">
      <c r="B90" s="87"/>
      <c r="C90" s="373" t="s">
        <v>463</v>
      </c>
      <c r="D90" s="360">
        <v>364882</v>
      </c>
      <c r="E90" s="88">
        <v>422668</v>
      </c>
      <c r="F90" s="88">
        <v>239352</v>
      </c>
      <c r="G90" s="88">
        <v>364882</v>
      </c>
      <c r="H90" s="88">
        <v>422668</v>
      </c>
      <c r="I90" s="88">
        <v>239352</v>
      </c>
      <c r="J90" s="88">
        <v>327009</v>
      </c>
      <c r="K90" s="88">
        <v>37873</v>
      </c>
      <c r="L90" s="88">
        <v>0</v>
      </c>
      <c r="M90" s="88">
        <v>0</v>
      </c>
      <c r="N90" s="88">
        <v>0</v>
      </c>
    </row>
    <row r="91" spans="2:14" ht="16.5" customHeight="1">
      <c r="B91" s="87"/>
      <c r="C91" s="373" t="s">
        <v>464</v>
      </c>
      <c r="D91" s="360">
        <v>395987</v>
      </c>
      <c r="E91" s="88">
        <v>411929</v>
      </c>
      <c r="F91" s="88">
        <v>297922</v>
      </c>
      <c r="G91" s="88">
        <v>359767</v>
      </c>
      <c r="H91" s="88">
        <v>379053</v>
      </c>
      <c r="I91" s="88">
        <v>241132</v>
      </c>
      <c r="J91" s="88">
        <v>312344</v>
      </c>
      <c r="K91" s="88">
        <v>47423</v>
      </c>
      <c r="L91" s="88">
        <v>36220</v>
      </c>
      <c r="M91" s="88">
        <v>32876</v>
      </c>
      <c r="N91" s="88">
        <v>56790</v>
      </c>
    </row>
    <row r="92" spans="2:14" ht="16.5" customHeight="1">
      <c r="B92" s="87"/>
      <c r="C92" s="373" t="s">
        <v>465</v>
      </c>
      <c r="D92" s="360">
        <v>307312</v>
      </c>
      <c r="E92" s="88">
        <v>388134</v>
      </c>
      <c r="F92" s="88">
        <v>193702</v>
      </c>
      <c r="G92" s="88">
        <v>307309</v>
      </c>
      <c r="H92" s="88">
        <v>388129</v>
      </c>
      <c r="I92" s="88">
        <v>193702</v>
      </c>
      <c r="J92" s="88">
        <v>268746</v>
      </c>
      <c r="K92" s="88">
        <v>38563</v>
      </c>
      <c r="L92" s="88">
        <v>3</v>
      </c>
      <c r="M92" s="88">
        <v>5</v>
      </c>
      <c r="N92" s="88">
        <v>0</v>
      </c>
    </row>
    <row r="93" spans="2:14" ht="16.5" customHeight="1">
      <c r="B93" s="86"/>
      <c r="C93" s="371" t="s">
        <v>466</v>
      </c>
      <c r="D93" s="365">
        <v>333609</v>
      </c>
      <c r="E93" s="89">
        <v>366754</v>
      </c>
      <c r="F93" s="89">
        <v>286670</v>
      </c>
      <c r="G93" s="89">
        <v>329119</v>
      </c>
      <c r="H93" s="89">
        <v>360705</v>
      </c>
      <c r="I93" s="89">
        <v>284388</v>
      </c>
      <c r="J93" s="89">
        <v>303482</v>
      </c>
      <c r="K93" s="89">
        <v>25637</v>
      </c>
      <c r="L93" s="89">
        <v>4490</v>
      </c>
      <c r="M93" s="89">
        <v>6049</v>
      </c>
      <c r="N93" s="89">
        <v>2282</v>
      </c>
    </row>
    <row r="94" spans="2:14" ht="16.5" customHeight="1">
      <c r="B94" s="94"/>
      <c r="C94" s="370" t="s">
        <v>467</v>
      </c>
      <c r="D94" s="361">
        <v>155369</v>
      </c>
      <c r="E94" s="95">
        <v>242307</v>
      </c>
      <c r="F94" s="95">
        <v>114043</v>
      </c>
      <c r="G94" s="95">
        <v>150485</v>
      </c>
      <c r="H94" s="95">
        <v>229021</v>
      </c>
      <c r="I94" s="95">
        <v>113153</v>
      </c>
      <c r="J94" s="95">
        <v>143132</v>
      </c>
      <c r="K94" s="95">
        <v>7353</v>
      </c>
      <c r="L94" s="95">
        <v>4884</v>
      </c>
      <c r="M94" s="95">
        <v>13286</v>
      </c>
      <c r="N94" s="95">
        <v>890</v>
      </c>
    </row>
    <row r="95" spans="2:14" ht="16.5" customHeight="1">
      <c r="B95" s="92"/>
      <c r="C95" s="372" t="s">
        <v>367</v>
      </c>
      <c r="D95" s="362">
        <v>168074</v>
      </c>
      <c r="E95" s="93">
        <v>256172</v>
      </c>
      <c r="F95" s="93">
        <v>117477</v>
      </c>
      <c r="G95" s="93">
        <v>168074</v>
      </c>
      <c r="H95" s="93">
        <v>256172</v>
      </c>
      <c r="I95" s="93">
        <v>117477</v>
      </c>
      <c r="J95" s="93">
        <v>152397</v>
      </c>
      <c r="K95" s="93">
        <v>15677</v>
      </c>
      <c r="L95" s="93">
        <v>0</v>
      </c>
      <c r="M95" s="93">
        <v>0</v>
      </c>
      <c r="N95" s="93">
        <v>0</v>
      </c>
    </row>
    <row r="96" spans="2:14" ht="16.5" customHeight="1">
      <c r="B96" s="87"/>
      <c r="C96" s="373" t="s">
        <v>468</v>
      </c>
      <c r="D96" s="360">
        <v>148942</v>
      </c>
      <c r="E96" s="88">
        <v>213357</v>
      </c>
      <c r="F96" s="88">
        <v>121218</v>
      </c>
      <c r="G96" s="88">
        <v>137346</v>
      </c>
      <c r="H96" s="88">
        <v>192868</v>
      </c>
      <c r="I96" s="88">
        <v>113449</v>
      </c>
      <c r="J96" s="88">
        <v>128509</v>
      </c>
      <c r="K96" s="88">
        <v>8837</v>
      </c>
      <c r="L96" s="88">
        <v>11596</v>
      </c>
      <c r="M96" s="88">
        <v>20489</v>
      </c>
      <c r="N96" s="88">
        <v>7769</v>
      </c>
    </row>
    <row r="97" spans="2:14" ht="16.5" customHeight="1">
      <c r="B97" s="86"/>
      <c r="C97" s="371" t="s">
        <v>369</v>
      </c>
      <c r="D97" s="365">
        <v>305822</v>
      </c>
      <c r="E97" s="89">
        <v>454932</v>
      </c>
      <c r="F97" s="89">
        <v>251060</v>
      </c>
      <c r="G97" s="89">
        <v>296669</v>
      </c>
      <c r="H97" s="89">
        <v>441903</v>
      </c>
      <c r="I97" s="89">
        <v>243331</v>
      </c>
      <c r="J97" s="89">
        <v>268599</v>
      </c>
      <c r="K97" s="89">
        <v>28070</v>
      </c>
      <c r="L97" s="89">
        <v>9153</v>
      </c>
      <c r="M97" s="89">
        <v>13029</v>
      </c>
      <c r="N97" s="89">
        <v>7729</v>
      </c>
    </row>
    <row r="98" spans="2:14" ht="16.5" customHeight="1">
      <c r="B98" s="94"/>
      <c r="C98" s="370" t="s">
        <v>469</v>
      </c>
      <c r="D98" s="361">
        <v>229417</v>
      </c>
      <c r="E98" s="95">
        <v>290906</v>
      </c>
      <c r="F98" s="95">
        <v>217505</v>
      </c>
      <c r="G98" s="95">
        <v>229417</v>
      </c>
      <c r="H98" s="95">
        <v>290906</v>
      </c>
      <c r="I98" s="95">
        <v>217505</v>
      </c>
      <c r="J98" s="95">
        <v>218863</v>
      </c>
      <c r="K98" s="95">
        <v>10554</v>
      </c>
      <c r="L98" s="95">
        <v>0</v>
      </c>
      <c r="M98" s="95">
        <v>0</v>
      </c>
      <c r="N98" s="95">
        <v>0</v>
      </c>
    </row>
    <row r="99" spans="2:14" ht="16.5" customHeight="1">
      <c r="B99" s="92"/>
      <c r="C99" s="372" t="s">
        <v>470</v>
      </c>
      <c r="D99" s="362">
        <v>213065</v>
      </c>
      <c r="E99" s="93">
        <v>252681</v>
      </c>
      <c r="F99" s="93">
        <v>178140</v>
      </c>
      <c r="G99" s="93">
        <v>211422</v>
      </c>
      <c r="H99" s="93">
        <v>252558</v>
      </c>
      <c r="I99" s="93">
        <v>175157</v>
      </c>
      <c r="J99" s="93">
        <v>194495</v>
      </c>
      <c r="K99" s="93">
        <v>16927</v>
      </c>
      <c r="L99" s="93">
        <v>1643</v>
      </c>
      <c r="M99" s="93">
        <v>123</v>
      </c>
      <c r="N99" s="93">
        <v>2983</v>
      </c>
    </row>
    <row r="100" spans="2:14" ht="16.5" customHeight="1">
      <c r="B100" s="87"/>
      <c r="C100" s="373" t="s">
        <v>471</v>
      </c>
      <c r="D100" s="360">
        <v>144367</v>
      </c>
      <c r="E100" s="88">
        <v>193018</v>
      </c>
      <c r="F100" s="88">
        <v>108732</v>
      </c>
      <c r="G100" s="88">
        <v>143255</v>
      </c>
      <c r="H100" s="88">
        <v>190611</v>
      </c>
      <c r="I100" s="88">
        <v>108569</v>
      </c>
      <c r="J100" s="88">
        <v>135113</v>
      </c>
      <c r="K100" s="88">
        <v>8142</v>
      </c>
      <c r="L100" s="88">
        <v>1112</v>
      </c>
      <c r="M100" s="88">
        <v>2407</v>
      </c>
      <c r="N100" s="88">
        <v>163</v>
      </c>
    </row>
    <row r="101" spans="2:14" ht="16.5" customHeight="1">
      <c r="B101" s="94"/>
      <c r="C101" s="370" t="s">
        <v>472</v>
      </c>
      <c r="D101" s="361">
        <v>318325</v>
      </c>
      <c r="E101" s="95">
        <v>344385</v>
      </c>
      <c r="F101" s="95">
        <v>101998</v>
      </c>
      <c r="G101" s="95">
        <v>306906</v>
      </c>
      <c r="H101" s="95">
        <v>333523</v>
      </c>
      <c r="I101" s="95">
        <v>85955</v>
      </c>
      <c r="J101" s="95">
        <v>298875</v>
      </c>
      <c r="K101" s="95">
        <v>8031</v>
      </c>
      <c r="L101" s="95">
        <v>11419</v>
      </c>
      <c r="M101" s="95">
        <v>10862</v>
      </c>
      <c r="N101" s="95">
        <v>16043</v>
      </c>
    </row>
  </sheetData>
  <sheetProtection/>
  <mergeCells count="44">
    <mergeCell ref="B64:C64"/>
    <mergeCell ref="B65:C65"/>
    <mergeCell ref="B66:C66"/>
    <mergeCell ref="B71:C71"/>
    <mergeCell ref="B67:C67"/>
    <mergeCell ref="B68:C68"/>
    <mergeCell ref="B69:C69"/>
    <mergeCell ref="B70:C70"/>
    <mergeCell ref="B60:C60"/>
    <mergeCell ref="B61:C61"/>
    <mergeCell ref="B62:C62"/>
    <mergeCell ref="B63:C63"/>
    <mergeCell ref="B56:C56"/>
    <mergeCell ref="B57:C57"/>
    <mergeCell ref="B58:C58"/>
    <mergeCell ref="B59:C59"/>
    <mergeCell ref="L54:N54"/>
    <mergeCell ref="D54:F54"/>
    <mergeCell ref="G54:I54"/>
    <mergeCell ref="J54:J55"/>
    <mergeCell ref="B13:C13"/>
    <mergeCell ref="B14:C14"/>
    <mergeCell ref="B19:C19"/>
    <mergeCell ref="K54:K55"/>
    <mergeCell ref="B20:C20"/>
    <mergeCell ref="B21:C21"/>
    <mergeCell ref="L4:N4"/>
    <mergeCell ref="J4:J5"/>
    <mergeCell ref="K4:K5"/>
    <mergeCell ref="B11:C11"/>
    <mergeCell ref="B6:C6"/>
    <mergeCell ref="B7:C7"/>
    <mergeCell ref="B8:C8"/>
    <mergeCell ref="B10:C10"/>
    <mergeCell ref="B12:C12"/>
    <mergeCell ref="D4:F4"/>
    <mergeCell ref="G4:I4"/>
    <mergeCell ref="B54:C55"/>
    <mergeCell ref="B4:C5"/>
    <mergeCell ref="B15:C15"/>
    <mergeCell ref="B16:C16"/>
    <mergeCell ref="B17:C17"/>
    <mergeCell ref="B18:C18"/>
    <mergeCell ref="B9:C9"/>
  </mergeCells>
  <dataValidations count="1">
    <dataValidation type="whole" allowBlank="1" showInputMessage="1" showErrorMessage="1" errorTitle="入力エラー" error="入力した値に誤りがあります" sqref="C72:C92 A84:A92 A93:IV101 D6:IV51 B6:B51 A6:A23 A32:A51 A56:A76 B56:B92 C22:C51 D56:IV92">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1" max="255" man="1"/>
  </rowBreaks>
  <drawing r:id="rId1"/>
</worksheet>
</file>

<file path=xl/worksheets/sheet18.xml><?xml version="1.0" encoding="utf-8"?>
<worksheet xmlns="http://schemas.openxmlformats.org/spreadsheetml/2006/main" xmlns:r="http://schemas.openxmlformats.org/officeDocument/2006/relationships">
  <sheetPr codeName="Sheet19">
    <tabColor indexed="53"/>
  </sheetPr>
  <dimension ref="B1:O102"/>
  <sheetViews>
    <sheetView zoomScale="75" zoomScaleNormal="75" zoomScaleSheetLayoutView="85" workbookViewId="0" topLeftCell="A1">
      <selection activeCell="A1" sqref="A1"/>
    </sheetView>
  </sheetViews>
  <sheetFormatPr defaultColWidth="8.796875" defaultRowHeight="14.25"/>
  <cols>
    <col min="1" max="1" width="9" style="76" customWidth="1"/>
    <col min="2" max="2" width="3.5" style="76" customWidth="1"/>
    <col min="3" max="3" width="38.59765625" style="78" customWidth="1"/>
    <col min="4" max="15" width="12.8984375" style="76" customWidth="1"/>
    <col min="16" max="16384" width="9" style="76" customWidth="1"/>
  </cols>
  <sheetData>
    <row r="1" spans="2:15" ht="21.75" customHeight="1">
      <c r="B1" s="74"/>
      <c r="C1" s="697">
        <v>42095</v>
      </c>
      <c r="D1" s="358" t="s">
        <v>60</v>
      </c>
      <c r="E1" s="74"/>
      <c r="F1" s="74"/>
      <c r="H1" s="74"/>
      <c r="I1" s="74"/>
      <c r="J1" s="74"/>
      <c r="K1" s="74"/>
      <c r="L1" s="74"/>
      <c r="M1" s="74"/>
      <c r="N1" s="74"/>
      <c r="O1" s="74"/>
    </row>
    <row r="2" spans="2:15" ht="18" customHeight="1">
      <c r="B2" s="77"/>
      <c r="C2" s="79" t="s">
        <v>473</v>
      </c>
      <c r="E2" s="77"/>
      <c r="F2" s="77"/>
      <c r="G2" s="77"/>
      <c r="H2" s="77"/>
      <c r="I2" s="77"/>
      <c r="J2" s="77"/>
      <c r="K2" s="695"/>
      <c r="L2" s="77"/>
      <c r="M2" s="77"/>
      <c r="N2" s="77"/>
      <c r="O2" s="77"/>
    </row>
    <row r="3" spans="2:15" s="81" customFormat="1" ht="18" customHeight="1">
      <c r="B3" s="782" t="s">
        <v>666</v>
      </c>
      <c r="C3" s="783"/>
      <c r="D3" s="797" t="s">
        <v>483</v>
      </c>
      <c r="E3" s="797"/>
      <c r="F3" s="797"/>
      <c r="G3" s="782" t="s">
        <v>484</v>
      </c>
      <c r="H3" s="794"/>
      <c r="I3" s="794"/>
      <c r="J3" s="782" t="s">
        <v>485</v>
      </c>
      <c r="K3" s="794"/>
      <c r="L3" s="794"/>
      <c r="M3" s="779" t="s">
        <v>427</v>
      </c>
      <c r="N3" s="795"/>
      <c r="O3" s="796"/>
    </row>
    <row r="4" spans="2:15" s="81" customFormat="1" ht="18" customHeight="1" thickBot="1">
      <c r="B4" s="784"/>
      <c r="C4" s="785"/>
      <c r="D4" s="83" t="s">
        <v>479</v>
      </c>
      <c r="E4" s="82" t="s">
        <v>480</v>
      </c>
      <c r="F4" s="82" t="s">
        <v>481</v>
      </c>
      <c r="G4" s="84" t="s">
        <v>479</v>
      </c>
      <c r="H4" s="82" t="s">
        <v>480</v>
      </c>
      <c r="I4" s="82" t="s">
        <v>481</v>
      </c>
      <c r="J4" s="84" t="s">
        <v>479</v>
      </c>
      <c r="K4" s="82" t="s">
        <v>480</v>
      </c>
      <c r="L4" s="82" t="s">
        <v>481</v>
      </c>
      <c r="M4" s="82" t="s">
        <v>479</v>
      </c>
      <c r="N4" s="84" t="s">
        <v>480</v>
      </c>
      <c r="O4" s="82" t="s">
        <v>481</v>
      </c>
    </row>
    <row r="5" spans="2:15" s="374" customFormat="1" ht="12" customHeight="1" thickTop="1">
      <c r="B5" s="378"/>
      <c r="C5" s="379"/>
      <c r="D5" s="380" t="s">
        <v>486</v>
      </c>
      <c r="E5" s="381" t="s">
        <v>486</v>
      </c>
      <c r="F5" s="381" t="s">
        <v>486</v>
      </c>
      <c r="G5" s="382" t="s">
        <v>487</v>
      </c>
      <c r="H5" s="382" t="s">
        <v>487</v>
      </c>
      <c r="I5" s="382" t="s">
        <v>487</v>
      </c>
      <c r="J5" s="382" t="s">
        <v>487</v>
      </c>
      <c r="K5" s="382" t="s">
        <v>487</v>
      </c>
      <c r="L5" s="382" t="s">
        <v>487</v>
      </c>
      <c r="M5" s="382" t="s">
        <v>487</v>
      </c>
      <c r="N5" s="382" t="s">
        <v>487</v>
      </c>
      <c r="O5" s="382" t="s">
        <v>487</v>
      </c>
    </row>
    <row r="6" spans="2:15" ht="16.5" customHeight="1">
      <c r="B6" s="798" t="s">
        <v>257</v>
      </c>
      <c r="C6" s="799"/>
      <c r="D6" s="100">
        <v>20</v>
      </c>
      <c r="E6" s="100">
        <v>20.7</v>
      </c>
      <c r="F6" s="100">
        <v>19</v>
      </c>
      <c r="G6" s="100">
        <v>156.5</v>
      </c>
      <c r="H6" s="100">
        <v>173.6</v>
      </c>
      <c r="I6" s="100">
        <v>134.6</v>
      </c>
      <c r="J6" s="100">
        <v>144</v>
      </c>
      <c r="K6" s="100">
        <v>156.1</v>
      </c>
      <c r="L6" s="100">
        <v>128.5</v>
      </c>
      <c r="M6" s="100">
        <v>12.5</v>
      </c>
      <c r="N6" s="100">
        <v>17.5</v>
      </c>
      <c r="O6" s="100">
        <v>6.1</v>
      </c>
    </row>
    <row r="7" spans="2:15" ht="16.5" customHeight="1">
      <c r="B7" s="777" t="s">
        <v>265</v>
      </c>
      <c r="C7" s="778"/>
      <c r="D7" s="692">
        <v>22.2</v>
      </c>
      <c r="E7" s="102">
        <v>22.6</v>
      </c>
      <c r="F7" s="102">
        <v>20.6</v>
      </c>
      <c r="G7" s="102">
        <v>173.8</v>
      </c>
      <c r="H7" s="102">
        <v>181.1</v>
      </c>
      <c r="I7" s="102">
        <v>142.4</v>
      </c>
      <c r="J7" s="102">
        <v>161</v>
      </c>
      <c r="K7" s="102">
        <v>166.1</v>
      </c>
      <c r="L7" s="102">
        <v>138.8</v>
      </c>
      <c r="M7" s="102">
        <v>12.8</v>
      </c>
      <c r="N7" s="102">
        <v>15</v>
      </c>
      <c r="O7" s="102">
        <v>3.6</v>
      </c>
    </row>
    <row r="8" spans="2:15" ht="16.5" customHeight="1">
      <c r="B8" s="777" t="s">
        <v>267</v>
      </c>
      <c r="C8" s="778"/>
      <c r="D8" s="693">
        <v>20.5</v>
      </c>
      <c r="E8" s="101">
        <v>20.7</v>
      </c>
      <c r="F8" s="101">
        <v>19.9</v>
      </c>
      <c r="G8" s="101">
        <v>173.4</v>
      </c>
      <c r="H8" s="101">
        <v>181.1</v>
      </c>
      <c r="I8" s="101">
        <v>152.1</v>
      </c>
      <c r="J8" s="101">
        <v>155.7</v>
      </c>
      <c r="K8" s="101">
        <v>160.3</v>
      </c>
      <c r="L8" s="101">
        <v>143.1</v>
      </c>
      <c r="M8" s="101">
        <v>17.7</v>
      </c>
      <c r="N8" s="101">
        <v>20.8</v>
      </c>
      <c r="O8" s="101">
        <v>9</v>
      </c>
    </row>
    <row r="9" spans="2:15" ht="16.5" customHeight="1">
      <c r="B9" s="777" t="s">
        <v>269</v>
      </c>
      <c r="C9" s="778"/>
      <c r="D9" s="693">
        <v>20.4</v>
      </c>
      <c r="E9" s="101">
        <v>20.5</v>
      </c>
      <c r="F9" s="101">
        <v>19.8</v>
      </c>
      <c r="G9" s="101">
        <v>165.5</v>
      </c>
      <c r="H9" s="101">
        <v>169</v>
      </c>
      <c r="I9" s="101">
        <v>144.5</v>
      </c>
      <c r="J9" s="101">
        <v>152</v>
      </c>
      <c r="K9" s="101">
        <v>154.4</v>
      </c>
      <c r="L9" s="101">
        <v>137.9</v>
      </c>
      <c r="M9" s="101">
        <v>13.5</v>
      </c>
      <c r="N9" s="101">
        <v>14.6</v>
      </c>
      <c r="O9" s="101">
        <v>6.6</v>
      </c>
    </row>
    <row r="10" spans="2:15" ht="16.5" customHeight="1">
      <c r="B10" s="777" t="s">
        <v>272</v>
      </c>
      <c r="C10" s="778"/>
      <c r="D10" s="693">
        <v>20.1</v>
      </c>
      <c r="E10" s="101">
        <v>20.1</v>
      </c>
      <c r="F10" s="101">
        <v>20</v>
      </c>
      <c r="G10" s="101">
        <v>166.3</v>
      </c>
      <c r="H10" s="101">
        <v>168.7</v>
      </c>
      <c r="I10" s="101">
        <v>159.5</v>
      </c>
      <c r="J10" s="101">
        <v>149.2</v>
      </c>
      <c r="K10" s="101">
        <v>150.1</v>
      </c>
      <c r="L10" s="101">
        <v>146.7</v>
      </c>
      <c r="M10" s="101">
        <v>17.1</v>
      </c>
      <c r="N10" s="101">
        <v>18.6</v>
      </c>
      <c r="O10" s="101">
        <v>12.8</v>
      </c>
    </row>
    <row r="11" spans="2:15" ht="16.5" customHeight="1">
      <c r="B11" s="777" t="s">
        <v>440</v>
      </c>
      <c r="C11" s="778"/>
      <c r="D11" s="693">
        <v>21.3</v>
      </c>
      <c r="E11" s="101">
        <v>21.4</v>
      </c>
      <c r="F11" s="101">
        <v>20.5</v>
      </c>
      <c r="G11" s="101">
        <v>181</v>
      </c>
      <c r="H11" s="101">
        <v>186.4</v>
      </c>
      <c r="I11" s="101">
        <v>154.9</v>
      </c>
      <c r="J11" s="101">
        <v>153.6</v>
      </c>
      <c r="K11" s="101">
        <v>156.1</v>
      </c>
      <c r="L11" s="101">
        <v>141.5</v>
      </c>
      <c r="M11" s="101">
        <v>27.4</v>
      </c>
      <c r="N11" s="101">
        <v>30.3</v>
      </c>
      <c r="O11" s="101">
        <v>13.4</v>
      </c>
    </row>
    <row r="12" spans="2:15" ht="16.5" customHeight="1">
      <c r="B12" s="777" t="s">
        <v>441</v>
      </c>
      <c r="C12" s="778"/>
      <c r="D12" s="693">
        <v>20.4</v>
      </c>
      <c r="E12" s="101">
        <v>21.1</v>
      </c>
      <c r="F12" s="101">
        <v>19.7</v>
      </c>
      <c r="G12" s="101">
        <v>147.3</v>
      </c>
      <c r="H12" s="101">
        <v>167.6</v>
      </c>
      <c r="I12" s="101">
        <v>128.6</v>
      </c>
      <c r="J12" s="101">
        <v>139.6</v>
      </c>
      <c r="K12" s="101">
        <v>155.8</v>
      </c>
      <c r="L12" s="101">
        <v>124.8</v>
      </c>
      <c r="M12" s="101">
        <v>7.7</v>
      </c>
      <c r="N12" s="101">
        <v>11.8</v>
      </c>
      <c r="O12" s="101">
        <v>3.8</v>
      </c>
    </row>
    <row r="13" spans="2:15" ht="16.5" customHeight="1">
      <c r="B13" s="777" t="s">
        <v>442</v>
      </c>
      <c r="C13" s="778"/>
      <c r="D13" s="693">
        <v>20.3</v>
      </c>
      <c r="E13" s="101">
        <v>20.8</v>
      </c>
      <c r="F13" s="101">
        <v>19.8</v>
      </c>
      <c r="G13" s="101">
        <v>158.8</v>
      </c>
      <c r="H13" s="101">
        <v>170.8</v>
      </c>
      <c r="I13" s="101">
        <v>148</v>
      </c>
      <c r="J13" s="101">
        <v>148.5</v>
      </c>
      <c r="K13" s="101">
        <v>157.3</v>
      </c>
      <c r="L13" s="101">
        <v>140.5</v>
      </c>
      <c r="M13" s="101">
        <v>10.3</v>
      </c>
      <c r="N13" s="101">
        <v>13.5</v>
      </c>
      <c r="O13" s="101">
        <v>7.5</v>
      </c>
    </row>
    <row r="14" spans="2:15" ht="16.5" customHeight="1">
      <c r="B14" s="777" t="s">
        <v>443</v>
      </c>
      <c r="C14" s="778"/>
      <c r="D14" s="693">
        <v>20.6</v>
      </c>
      <c r="E14" s="101">
        <v>20.9</v>
      </c>
      <c r="F14" s="101">
        <v>20</v>
      </c>
      <c r="G14" s="101">
        <v>164.3</v>
      </c>
      <c r="H14" s="101">
        <v>169.8</v>
      </c>
      <c r="I14" s="101">
        <v>155.6</v>
      </c>
      <c r="J14" s="101">
        <v>152.1</v>
      </c>
      <c r="K14" s="101">
        <v>158.7</v>
      </c>
      <c r="L14" s="101">
        <v>141.5</v>
      </c>
      <c r="M14" s="101">
        <v>12.2</v>
      </c>
      <c r="N14" s="101">
        <v>11.1</v>
      </c>
      <c r="O14" s="101">
        <v>14.1</v>
      </c>
    </row>
    <row r="15" spans="2:15" ht="16.5" customHeight="1">
      <c r="B15" s="777" t="s">
        <v>444</v>
      </c>
      <c r="C15" s="778"/>
      <c r="D15" s="693">
        <v>20.4</v>
      </c>
      <c r="E15" s="101">
        <v>20.5</v>
      </c>
      <c r="F15" s="101">
        <v>20.2</v>
      </c>
      <c r="G15" s="101">
        <v>163.1</v>
      </c>
      <c r="H15" s="101">
        <v>173</v>
      </c>
      <c r="I15" s="101">
        <v>145.5</v>
      </c>
      <c r="J15" s="101">
        <v>152.9</v>
      </c>
      <c r="K15" s="101">
        <v>160</v>
      </c>
      <c r="L15" s="101">
        <v>140.3</v>
      </c>
      <c r="M15" s="101">
        <v>10.2</v>
      </c>
      <c r="N15" s="101">
        <v>13</v>
      </c>
      <c r="O15" s="101">
        <v>5.2</v>
      </c>
    </row>
    <row r="16" spans="2:15" ht="16.5" customHeight="1">
      <c r="B16" s="777" t="s">
        <v>445</v>
      </c>
      <c r="C16" s="778"/>
      <c r="D16" s="693">
        <v>16.3</v>
      </c>
      <c r="E16" s="101">
        <v>18.3</v>
      </c>
      <c r="F16" s="101">
        <v>15.3</v>
      </c>
      <c r="G16" s="101">
        <v>110.6</v>
      </c>
      <c r="H16" s="101">
        <v>143.3</v>
      </c>
      <c r="I16" s="101">
        <v>94.9</v>
      </c>
      <c r="J16" s="101">
        <v>103.8</v>
      </c>
      <c r="K16" s="101">
        <v>130.7</v>
      </c>
      <c r="L16" s="101">
        <v>90.9</v>
      </c>
      <c r="M16" s="101">
        <v>6.8</v>
      </c>
      <c r="N16" s="101">
        <v>12.6</v>
      </c>
      <c r="O16" s="101">
        <v>4</v>
      </c>
    </row>
    <row r="17" spans="2:15" ht="16.5" customHeight="1">
      <c r="B17" s="777" t="s">
        <v>446</v>
      </c>
      <c r="C17" s="778"/>
      <c r="D17" s="693">
        <v>19.4</v>
      </c>
      <c r="E17" s="101">
        <v>20.1</v>
      </c>
      <c r="F17" s="101">
        <v>18.6</v>
      </c>
      <c r="G17" s="101">
        <v>148.8</v>
      </c>
      <c r="H17" s="101">
        <v>162.8</v>
      </c>
      <c r="I17" s="101">
        <v>134</v>
      </c>
      <c r="J17" s="101">
        <v>142.5</v>
      </c>
      <c r="K17" s="101">
        <v>153.7</v>
      </c>
      <c r="L17" s="101">
        <v>130.6</v>
      </c>
      <c r="M17" s="101">
        <v>6.3</v>
      </c>
      <c r="N17" s="101">
        <v>9.1</v>
      </c>
      <c r="O17" s="101">
        <v>3.4</v>
      </c>
    </row>
    <row r="18" spans="2:15" ht="16.5" customHeight="1">
      <c r="B18" s="777" t="s">
        <v>447</v>
      </c>
      <c r="C18" s="778"/>
      <c r="D18" s="693">
        <v>18.2</v>
      </c>
      <c r="E18" s="101">
        <v>19</v>
      </c>
      <c r="F18" s="101">
        <v>17.4</v>
      </c>
      <c r="G18" s="101">
        <v>142.4</v>
      </c>
      <c r="H18" s="101">
        <v>153.2</v>
      </c>
      <c r="I18" s="101">
        <v>131.9</v>
      </c>
      <c r="J18" s="101">
        <v>127.3</v>
      </c>
      <c r="K18" s="101">
        <v>136.1</v>
      </c>
      <c r="L18" s="101">
        <v>118.7</v>
      </c>
      <c r="M18" s="101">
        <v>15.1</v>
      </c>
      <c r="N18" s="101">
        <v>17.1</v>
      </c>
      <c r="O18" s="101">
        <v>13.2</v>
      </c>
    </row>
    <row r="19" spans="2:15" ht="16.5" customHeight="1">
      <c r="B19" s="777" t="s">
        <v>448</v>
      </c>
      <c r="C19" s="778"/>
      <c r="D19" s="693">
        <v>19.9</v>
      </c>
      <c r="E19" s="101">
        <v>20.7</v>
      </c>
      <c r="F19" s="101">
        <v>19.7</v>
      </c>
      <c r="G19" s="101">
        <v>148.8</v>
      </c>
      <c r="H19" s="101">
        <v>159.2</v>
      </c>
      <c r="I19" s="101">
        <v>146.3</v>
      </c>
      <c r="J19" s="101">
        <v>143.2</v>
      </c>
      <c r="K19" s="101">
        <v>149.6</v>
      </c>
      <c r="L19" s="101">
        <v>141.6</v>
      </c>
      <c r="M19" s="101">
        <v>5.6</v>
      </c>
      <c r="N19" s="101">
        <v>9.6</v>
      </c>
      <c r="O19" s="101">
        <v>4.7</v>
      </c>
    </row>
    <row r="20" spans="2:15" ht="16.5" customHeight="1">
      <c r="B20" s="777" t="s">
        <v>299</v>
      </c>
      <c r="C20" s="778"/>
      <c r="D20" s="693">
        <v>18.9</v>
      </c>
      <c r="E20" s="101">
        <v>20.2</v>
      </c>
      <c r="F20" s="101">
        <v>17.2</v>
      </c>
      <c r="G20" s="101">
        <v>152.6</v>
      </c>
      <c r="H20" s="101">
        <v>165.1</v>
      </c>
      <c r="I20" s="101">
        <v>137.5</v>
      </c>
      <c r="J20" s="101">
        <v>144.5</v>
      </c>
      <c r="K20" s="101">
        <v>155.7</v>
      </c>
      <c r="L20" s="101">
        <v>130.9</v>
      </c>
      <c r="M20" s="101">
        <v>8.1</v>
      </c>
      <c r="N20" s="101">
        <v>9.4</v>
      </c>
      <c r="O20" s="101">
        <v>6.6</v>
      </c>
    </row>
    <row r="21" spans="2:15" ht="16.5" customHeight="1">
      <c r="B21" s="790" t="s">
        <v>449</v>
      </c>
      <c r="C21" s="791"/>
      <c r="D21" s="694">
        <v>20</v>
      </c>
      <c r="E21" s="104">
        <v>21.2</v>
      </c>
      <c r="F21" s="104">
        <v>18.7</v>
      </c>
      <c r="G21" s="104">
        <v>147.3</v>
      </c>
      <c r="H21" s="104">
        <v>170</v>
      </c>
      <c r="I21" s="104">
        <v>120.6</v>
      </c>
      <c r="J21" s="104">
        <v>139</v>
      </c>
      <c r="K21" s="104">
        <v>158</v>
      </c>
      <c r="L21" s="104">
        <v>116.6</v>
      </c>
      <c r="M21" s="104">
        <v>8.3</v>
      </c>
      <c r="N21" s="104">
        <v>12</v>
      </c>
      <c r="O21" s="104">
        <v>4</v>
      </c>
    </row>
    <row r="22" spans="2:15" ht="16.5" customHeight="1">
      <c r="B22" s="86"/>
      <c r="C22" s="371" t="s">
        <v>450</v>
      </c>
      <c r="D22" s="102">
        <v>20.9</v>
      </c>
      <c r="E22" s="102">
        <v>21.5</v>
      </c>
      <c r="F22" s="102">
        <v>20.2</v>
      </c>
      <c r="G22" s="102">
        <v>173.9</v>
      </c>
      <c r="H22" s="102">
        <v>189.4</v>
      </c>
      <c r="I22" s="102">
        <v>156.3</v>
      </c>
      <c r="J22" s="102">
        <v>153.6</v>
      </c>
      <c r="K22" s="102">
        <v>162.5</v>
      </c>
      <c r="L22" s="102">
        <v>143.5</v>
      </c>
      <c r="M22" s="102">
        <v>20.3</v>
      </c>
      <c r="N22" s="102">
        <v>26.9</v>
      </c>
      <c r="O22" s="102">
        <v>12.8</v>
      </c>
    </row>
    <row r="23" spans="2:15" ht="16.5" customHeight="1">
      <c r="B23" s="90"/>
      <c r="C23" s="369" t="s">
        <v>307</v>
      </c>
      <c r="D23" s="103">
        <v>21.3</v>
      </c>
      <c r="E23" s="103">
        <v>21.5</v>
      </c>
      <c r="F23" s="103">
        <v>20.8</v>
      </c>
      <c r="G23" s="103">
        <v>184.4</v>
      </c>
      <c r="H23" s="103">
        <v>189.8</v>
      </c>
      <c r="I23" s="103">
        <v>171.7</v>
      </c>
      <c r="J23" s="103">
        <v>157.4</v>
      </c>
      <c r="K23" s="103">
        <v>156.3</v>
      </c>
      <c r="L23" s="103">
        <v>160.1</v>
      </c>
      <c r="M23" s="103">
        <v>27</v>
      </c>
      <c r="N23" s="103">
        <v>33.5</v>
      </c>
      <c r="O23" s="103">
        <v>11.6</v>
      </c>
    </row>
    <row r="24" spans="2:15" ht="16.5" customHeight="1">
      <c r="B24" s="92"/>
      <c r="C24" s="372" t="s">
        <v>451</v>
      </c>
      <c r="D24" s="100">
        <v>21.5</v>
      </c>
      <c r="E24" s="100">
        <v>21.5</v>
      </c>
      <c r="F24" s="100">
        <v>21.4</v>
      </c>
      <c r="G24" s="100">
        <v>183.3</v>
      </c>
      <c r="H24" s="100">
        <v>184.6</v>
      </c>
      <c r="I24" s="100">
        <v>176.6</v>
      </c>
      <c r="J24" s="100">
        <v>168.4</v>
      </c>
      <c r="K24" s="100">
        <v>167.9</v>
      </c>
      <c r="L24" s="100">
        <v>170.5</v>
      </c>
      <c r="M24" s="100">
        <v>14.9</v>
      </c>
      <c r="N24" s="100">
        <v>16.7</v>
      </c>
      <c r="O24" s="100">
        <v>6.1</v>
      </c>
    </row>
    <row r="25" spans="2:15" ht="16.5" customHeight="1">
      <c r="B25" s="87"/>
      <c r="C25" s="373" t="s">
        <v>452</v>
      </c>
      <c r="D25" s="101">
        <v>21.1</v>
      </c>
      <c r="E25" s="101">
        <v>21.4</v>
      </c>
      <c r="F25" s="101">
        <v>20.2</v>
      </c>
      <c r="G25" s="101">
        <v>167.5</v>
      </c>
      <c r="H25" s="101">
        <v>174.7</v>
      </c>
      <c r="I25" s="101">
        <v>150.5</v>
      </c>
      <c r="J25" s="101">
        <v>160.3</v>
      </c>
      <c r="K25" s="101">
        <v>166.4</v>
      </c>
      <c r="L25" s="101">
        <v>146</v>
      </c>
      <c r="M25" s="101">
        <v>7.2</v>
      </c>
      <c r="N25" s="101">
        <v>8.3</v>
      </c>
      <c r="O25" s="101">
        <v>4.5</v>
      </c>
    </row>
    <row r="26" spans="2:15" ht="16.5" customHeight="1">
      <c r="B26" s="87"/>
      <c r="C26" s="373" t="s">
        <v>453</v>
      </c>
      <c r="D26" s="101">
        <v>21.7</v>
      </c>
      <c r="E26" s="101">
        <v>22.1</v>
      </c>
      <c r="F26" s="101">
        <v>20.5</v>
      </c>
      <c r="G26" s="101">
        <v>182.5</v>
      </c>
      <c r="H26" s="101">
        <v>188.6</v>
      </c>
      <c r="I26" s="101">
        <v>159.5</v>
      </c>
      <c r="J26" s="101">
        <v>164.9</v>
      </c>
      <c r="K26" s="101">
        <v>168.4</v>
      </c>
      <c r="L26" s="101">
        <v>151.9</v>
      </c>
      <c r="M26" s="101">
        <v>17.6</v>
      </c>
      <c r="N26" s="101">
        <v>20.2</v>
      </c>
      <c r="O26" s="101">
        <v>7.6</v>
      </c>
    </row>
    <row r="27" spans="2:15" ht="16.5" customHeight="1">
      <c r="B27" s="87"/>
      <c r="C27" s="373" t="s">
        <v>319</v>
      </c>
      <c r="D27" s="101">
        <v>20.3</v>
      </c>
      <c r="E27" s="101">
        <v>20.8</v>
      </c>
      <c r="F27" s="101">
        <v>19.8</v>
      </c>
      <c r="G27" s="101">
        <v>172.9</v>
      </c>
      <c r="H27" s="101">
        <v>188.1</v>
      </c>
      <c r="I27" s="101">
        <v>152.4</v>
      </c>
      <c r="J27" s="101">
        <v>154.4</v>
      </c>
      <c r="K27" s="101">
        <v>163.5</v>
      </c>
      <c r="L27" s="101">
        <v>142.2</v>
      </c>
      <c r="M27" s="101">
        <v>18.5</v>
      </c>
      <c r="N27" s="101">
        <v>24.6</v>
      </c>
      <c r="O27" s="101">
        <v>10.2</v>
      </c>
    </row>
    <row r="28" spans="2:15" ht="16.5" customHeight="1">
      <c r="B28" s="87"/>
      <c r="C28" s="373" t="s">
        <v>454</v>
      </c>
      <c r="D28" s="101">
        <v>20.4</v>
      </c>
      <c r="E28" s="101">
        <v>20.5</v>
      </c>
      <c r="F28" s="101">
        <v>19.9</v>
      </c>
      <c r="G28" s="101">
        <v>169.1</v>
      </c>
      <c r="H28" s="101">
        <v>170.6</v>
      </c>
      <c r="I28" s="101">
        <v>162</v>
      </c>
      <c r="J28" s="101">
        <v>155.7</v>
      </c>
      <c r="K28" s="101">
        <v>156.8</v>
      </c>
      <c r="L28" s="101">
        <v>150.5</v>
      </c>
      <c r="M28" s="101">
        <v>13.4</v>
      </c>
      <c r="N28" s="101">
        <v>13.8</v>
      </c>
      <c r="O28" s="101">
        <v>11.5</v>
      </c>
    </row>
    <row r="29" spans="2:15" ht="16.5" customHeight="1">
      <c r="B29" s="87"/>
      <c r="C29" s="373" t="s">
        <v>455</v>
      </c>
      <c r="D29" s="101">
        <v>20</v>
      </c>
      <c r="E29" s="101">
        <v>21</v>
      </c>
      <c r="F29" s="101">
        <v>18.4</v>
      </c>
      <c r="G29" s="101">
        <v>165</v>
      </c>
      <c r="H29" s="101">
        <v>185.3</v>
      </c>
      <c r="I29" s="101">
        <v>129.9</v>
      </c>
      <c r="J29" s="101">
        <v>148.9</v>
      </c>
      <c r="K29" s="101">
        <v>164.4</v>
      </c>
      <c r="L29" s="101">
        <v>122.1</v>
      </c>
      <c r="M29" s="101">
        <v>16.1</v>
      </c>
      <c r="N29" s="101">
        <v>20.9</v>
      </c>
      <c r="O29" s="101">
        <v>7.8</v>
      </c>
    </row>
    <row r="30" spans="2:15" ht="16.5" customHeight="1">
      <c r="B30" s="87"/>
      <c r="C30" s="373" t="s">
        <v>456</v>
      </c>
      <c r="D30" s="101">
        <v>20.7</v>
      </c>
      <c r="E30" s="101">
        <v>20.2</v>
      </c>
      <c r="F30" s="101">
        <v>22.1</v>
      </c>
      <c r="G30" s="101">
        <v>179.1</v>
      </c>
      <c r="H30" s="101">
        <v>180.7</v>
      </c>
      <c r="I30" s="101">
        <v>174.7</v>
      </c>
      <c r="J30" s="101">
        <v>159.8</v>
      </c>
      <c r="K30" s="101">
        <v>159.4</v>
      </c>
      <c r="L30" s="101">
        <v>161.2</v>
      </c>
      <c r="M30" s="101">
        <v>19.3</v>
      </c>
      <c r="N30" s="101">
        <v>21.3</v>
      </c>
      <c r="O30" s="101">
        <v>13.5</v>
      </c>
    </row>
    <row r="31" spans="2:15" ht="16.5" customHeight="1">
      <c r="B31" s="87"/>
      <c r="C31" s="373" t="s">
        <v>457</v>
      </c>
      <c r="D31" s="101">
        <v>19.4</v>
      </c>
      <c r="E31" s="101">
        <v>19.2</v>
      </c>
      <c r="F31" s="101">
        <v>21.2</v>
      </c>
      <c r="G31" s="101">
        <v>164.7</v>
      </c>
      <c r="H31" s="101">
        <v>163.6</v>
      </c>
      <c r="I31" s="101">
        <v>172.1</v>
      </c>
      <c r="J31" s="101">
        <v>147.5</v>
      </c>
      <c r="K31" s="101">
        <v>145.8</v>
      </c>
      <c r="L31" s="101">
        <v>159.8</v>
      </c>
      <c r="M31" s="101">
        <v>17.2</v>
      </c>
      <c r="N31" s="101">
        <v>17.8</v>
      </c>
      <c r="O31" s="101">
        <v>12.3</v>
      </c>
    </row>
    <row r="32" spans="2:15" ht="16.5" customHeight="1">
      <c r="B32" s="87"/>
      <c r="C32" s="373" t="s">
        <v>333</v>
      </c>
      <c r="D32" s="101">
        <v>21.7</v>
      </c>
      <c r="E32" s="101">
        <v>22</v>
      </c>
      <c r="F32" s="101">
        <v>20</v>
      </c>
      <c r="G32" s="101">
        <v>191.1</v>
      </c>
      <c r="H32" s="101">
        <v>197.1</v>
      </c>
      <c r="I32" s="101">
        <v>150.6</v>
      </c>
      <c r="J32" s="101">
        <v>171.2</v>
      </c>
      <c r="K32" s="101">
        <v>175.1</v>
      </c>
      <c r="L32" s="101">
        <v>144.9</v>
      </c>
      <c r="M32" s="101">
        <v>19.9</v>
      </c>
      <c r="N32" s="101">
        <v>22</v>
      </c>
      <c r="O32" s="101">
        <v>5.7</v>
      </c>
    </row>
    <row r="33" spans="2:15" ht="16.5" customHeight="1">
      <c r="B33" s="87"/>
      <c r="C33" s="373" t="s">
        <v>336</v>
      </c>
      <c r="D33" s="101">
        <v>20.6</v>
      </c>
      <c r="E33" s="101">
        <v>20.8</v>
      </c>
      <c r="F33" s="101">
        <v>19.3</v>
      </c>
      <c r="G33" s="101">
        <v>171.6</v>
      </c>
      <c r="H33" s="101">
        <v>173.5</v>
      </c>
      <c r="I33" s="101">
        <v>158</v>
      </c>
      <c r="J33" s="101">
        <v>156.9</v>
      </c>
      <c r="K33" s="101">
        <v>158.1</v>
      </c>
      <c r="L33" s="101">
        <v>148.3</v>
      </c>
      <c r="M33" s="101">
        <v>14.7</v>
      </c>
      <c r="N33" s="101">
        <v>15.4</v>
      </c>
      <c r="O33" s="101">
        <v>9.7</v>
      </c>
    </row>
    <row r="34" spans="2:15" ht="16.5" customHeight="1">
      <c r="B34" s="87"/>
      <c r="C34" s="373" t="s">
        <v>339</v>
      </c>
      <c r="D34" s="101">
        <v>21.7</v>
      </c>
      <c r="E34" s="101">
        <v>22.5</v>
      </c>
      <c r="F34" s="101">
        <v>20</v>
      </c>
      <c r="G34" s="101">
        <v>179.2</v>
      </c>
      <c r="H34" s="101">
        <v>192</v>
      </c>
      <c r="I34" s="101">
        <v>149.7</v>
      </c>
      <c r="J34" s="101">
        <v>166.1</v>
      </c>
      <c r="K34" s="101">
        <v>175.4</v>
      </c>
      <c r="L34" s="101">
        <v>144.7</v>
      </c>
      <c r="M34" s="101">
        <v>13.1</v>
      </c>
      <c r="N34" s="101">
        <v>16.6</v>
      </c>
      <c r="O34" s="101">
        <v>5</v>
      </c>
    </row>
    <row r="35" spans="2:15" ht="16.5" customHeight="1">
      <c r="B35" s="87"/>
      <c r="C35" s="373" t="s">
        <v>458</v>
      </c>
      <c r="D35" s="101">
        <v>20.7</v>
      </c>
      <c r="E35" s="101">
        <v>20.6</v>
      </c>
      <c r="F35" s="101">
        <v>21.3</v>
      </c>
      <c r="G35" s="101">
        <v>194.1</v>
      </c>
      <c r="H35" s="101">
        <v>196</v>
      </c>
      <c r="I35" s="101">
        <v>180.5</v>
      </c>
      <c r="J35" s="101">
        <v>159.6</v>
      </c>
      <c r="K35" s="101">
        <v>160.4</v>
      </c>
      <c r="L35" s="101">
        <v>154</v>
      </c>
      <c r="M35" s="101">
        <v>34.5</v>
      </c>
      <c r="N35" s="101">
        <v>35.6</v>
      </c>
      <c r="O35" s="101">
        <v>26.5</v>
      </c>
    </row>
    <row r="36" spans="2:15" ht="16.5" customHeight="1">
      <c r="B36" s="87"/>
      <c r="C36" s="373" t="s">
        <v>459</v>
      </c>
      <c r="D36" s="101">
        <v>20.9</v>
      </c>
      <c r="E36" s="101">
        <v>20.9</v>
      </c>
      <c r="F36" s="101">
        <v>20.7</v>
      </c>
      <c r="G36" s="101">
        <v>180</v>
      </c>
      <c r="H36" s="101">
        <v>183.5</v>
      </c>
      <c r="I36" s="101">
        <v>154.5</v>
      </c>
      <c r="J36" s="101">
        <v>159.7</v>
      </c>
      <c r="K36" s="101">
        <v>161.8</v>
      </c>
      <c r="L36" s="101">
        <v>144.3</v>
      </c>
      <c r="M36" s="101">
        <v>20.3</v>
      </c>
      <c r="N36" s="101">
        <v>21.7</v>
      </c>
      <c r="O36" s="101">
        <v>10.2</v>
      </c>
    </row>
    <row r="37" spans="2:15" ht="16.5" customHeight="1">
      <c r="B37" s="87"/>
      <c r="C37" s="373" t="s">
        <v>460</v>
      </c>
      <c r="D37" s="101">
        <v>20.5</v>
      </c>
      <c r="E37" s="101">
        <v>20.9</v>
      </c>
      <c r="F37" s="101">
        <v>19.6</v>
      </c>
      <c r="G37" s="101">
        <v>167.7</v>
      </c>
      <c r="H37" s="101">
        <v>176.1</v>
      </c>
      <c r="I37" s="101">
        <v>149.9</v>
      </c>
      <c r="J37" s="101">
        <v>153.4</v>
      </c>
      <c r="K37" s="101">
        <v>159.5</v>
      </c>
      <c r="L37" s="101">
        <v>140.4</v>
      </c>
      <c r="M37" s="101">
        <v>14.3</v>
      </c>
      <c r="N37" s="101">
        <v>16.6</v>
      </c>
      <c r="O37" s="101">
        <v>9.5</v>
      </c>
    </row>
    <row r="38" spans="2:15" ht="16.5" customHeight="1">
      <c r="B38" s="87"/>
      <c r="C38" s="373" t="s">
        <v>461</v>
      </c>
      <c r="D38" s="101">
        <v>20.4</v>
      </c>
      <c r="E38" s="101">
        <v>21</v>
      </c>
      <c r="F38" s="101">
        <v>19.7</v>
      </c>
      <c r="G38" s="101">
        <v>161.6</v>
      </c>
      <c r="H38" s="101">
        <v>183.4</v>
      </c>
      <c r="I38" s="101">
        <v>135.6</v>
      </c>
      <c r="J38" s="101">
        <v>150.3</v>
      </c>
      <c r="K38" s="101">
        <v>165.2</v>
      </c>
      <c r="L38" s="101">
        <v>132.6</v>
      </c>
      <c r="M38" s="101">
        <v>11.3</v>
      </c>
      <c r="N38" s="101">
        <v>18.2</v>
      </c>
      <c r="O38" s="101">
        <v>3</v>
      </c>
    </row>
    <row r="39" spans="2:15" ht="16.5" customHeight="1">
      <c r="B39" s="87"/>
      <c r="C39" s="373" t="s">
        <v>462</v>
      </c>
      <c r="D39" s="101">
        <v>19.9</v>
      </c>
      <c r="E39" s="101">
        <v>19.7</v>
      </c>
      <c r="F39" s="101">
        <v>20.3</v>
      </c>
      <c r="G39" s="101">
        <v>164.9</v>
      </c>
      <c r="H39" s="101">
        <v>172.5</v>
      </c>
      <c r="I39" s="101">
        <v>150.7</v>
      </c>
      <c r="J39" s="101">
        <v>152</v>
      </c>
      <c r="K39" s="101">
        <v>155.7</v>
      </c>
      <c r="L39" s="101">
        <v>145.2</v>
      </c>
      <c r="M39" s="101">
        <v>12.9</v>
      </c>
      <c r="N39" s="101">
        <v>16.8</v>
      </c>
      <c r="O39" s="101">
        <v>5.5</v>
      </c>
    </row>
    <row r="40" spans="2:15" ht="16.5" customHeight="1">
      <c r="B40" s="87"/>
      <c r="C40" s="373" t="s">
        <v>463</v>
      </c>
      <c r="D40" s="101">
        <v>19.4</v>
      </c>
      <c r="E40" s="101">
        <v>19.8</v>
      </c>
      <c r="F40" s="101">
        <v>18.6</v>
      </c>
      <c r="G40" s="101">
        <v>167</v>
      </c>
      <c r="H40" s="101">
        <v>173.4</v>
      </c>
      <c r="I40" s="101">
        <v>153</v>
      </c>
      <c r="J40" s="101">
        <v>152</v>
      </c>
      <c r="K40" s="101">
        <v>155</v>
      </c>
      <c r="L40" s="101">
        <v>145.5</v>
      </c>
      <c r="M40" s="101">
        <v>15</v>
      </c>
      <c r="N40" s="101">
        <v>18.4</v>
      </c>
      <c r="O40" s="101">
        <v>7.5</v>
      </c>
    </row>
    <row r="41" spans="2:15" ht="16.5" customHeight="1">
      <c r="B41" s="87"/>
      <c r="C41" s="373" t="s">
        <v>464</v>
      </c>
      <c r="D41" s="101">
        <v>19.9</v>
      </c>
      <c r="E41" s="101">
        <v>20.1</v>
      </c>
      <c r="F41" s="101">
        <v>19.2</v>
      </c>
      <c r="G41" s="101">
        <v>175.4</v>
      </c>
      <c r="H41" s="101">
        <v>180.1</v>
      </c>
      <c r="I41" s="101">
        <v>150.1</v>
      </c>
      <c r="J41" s="101">
        <v>155.9</v>
      </c>
      <c r="K41" s="101">
        <v>158.4</v>
      </c>
      <c r="L41" s="101">
        <v>142.9</v>
      </c>
      <c r="M41" s="101">
        <v>19.5</v>
      </c>
      <c r="N41" s="101">
        <v>21.7</v>
      </c>
      <c r="O41" s="101">
        <v>7.2</v>
      </c>
    </row>
    <row r="42" spans="2:15" ht="16.5" customHeight="1">
      <c r="B42" s="87"/>
      <c r="C42" s="373" t="s">
        <v>465</v>
      </c>
      <c r="D42" s="101">
        <v>19.7</v>
      </c>
      <c r="E42" s="101">
        <v>19.6</v>
      </c>
      <c r="F42" s="101">
        <v>19.8</v>
      </c>
      <c r="G42" s="101">
        <v>151</v>
      </c>
      <c r="H42" s="101">
        <v>153.7</v>
      </c>
      <c r="I42" s="101">
        <v>146.2</v>
      </c>
      <c r="J42" s="101">
        <v>139.8</v>
      </c>
      <c r="K42" s="101">
        <v>140.6</v>
      </c>
      <c r="L42" s="101">
        <v>138.3</v>
      </c>
      <c r="M42" s="101">
        <v>11.2</v>
      </c>
      <c r="N42" s="101">
        <v>13.1</v>
      </c>
      <c r="O42" s="101">
        <v>7.9</v>
      </c>
    </row>
    <row r="43" spans="2:15" ht="16.5" customHeight="1">
      <c r="B43" s="86"/>
      <c r="C43" s="371" t="s">
        <v>466</v>
      </c>
      <c r="D43" s="102">
        <v>22.7</v>
      </c>
      <c r="E43" s="102">
        <v>22.3</v>
      </c>
      <c r="F43" s="102">
        <v>23.8</v>
      </c>
      <c r="G43" s="102">
        <v>180.9</v>
      </c>
      <c r="H43" s="102">
        <v>182</v>
      </c>
      <c r="I43" s="102">
        <v>178.1</v>
      </c>
      <c r="J43" s="102">
        <v>168.4</v>
      </c>
      <c r="K43" s="102">
        <v>167.2</v>
      </c>
      <c r="L43" s="102">
        <v>171</v>
      </c>
      <c r="M43" s="102">
        <v>12.5</v>
      </c>
      <c r="N43" s="102">
        <v>14.8</v>
      </c>
      <c r="O43" s="102">
        <v>7.1</v>
      </c>
    </row>
    <row r="44" spans="2:15" ht="16.5" customHeight="1">
      <c r="B44" s="94"/>
      <c r="C44" s="370" t="s">
        <v>467</v>
      </c>
      <c r="D44" s="104">
        <v>19.3</v>
      </c>
      <c r="E44" s="104">
        <v>20.1</v>
      </c>
      <c r="F44" s="104">
        <v>18.8</v>
      </c>
      <c r="G44" s="104">
        <v>132.7</v>
      </c>
      <c r="H44" s="104">
        <v>156.1</v>
      </c>
      <c r="I44" s="104">
        <v>118.2</v>
      </c>
      <c r="J44" s="104">
        <v>127.1</v>
      </c>
      <c r="K44" s="104">
        <v>146.6</v>
      </c>
      <c r="L44" s="104">
        <v>115</v>
      </c>
      <c r="M44" s="104">
        <v>5.6</v>
      </c>
      <c r="N44" s="104">
        <v>9.5</v>
      </c>
      <c r="O44" s="104">
        <v>3.2</v>
      </c>
    </row>
    <row r="45" spans="2:15" ht="16.5" customHeight="1">
      <c r="B45" s="92"/>
      <c r="C45" s="372" t="s">
        <v>367</v>
      </c>
      <c r="D45" s="100">
        <v>18.3</v>
      </c>
      <c r="E45" s="100">
        <v>19.8</v>
      </c>
      <c r="F45" s="100">
        <v>17.3</v>
      </c>
      <c r="G45" s="100">
        <v>139.6</v>
      </c>
      <c r="H45" s="100">
        <v>176.2</v>
      </c>
      <c r="I45" s="100">
        <v>115.2</v>
      </c>
      <c r="J45" s="100">
        <v>129.2</v>
      </c>
      <c r="K45" s="100">
        <v>158.2</v>
      </c>
      <c r="L45" s="100">
        <v>109.9</v>
      </c>
      <c r="M45" s="100">
        <v>10.4</v>
      </c>
      <c r="N45" s="100">
        <v>18</v>
      </c>
      <c r="O45" s="100">
        <v>5.3</v>
      </c>
    </row>
    <row r="46" spans="2:15" ht="16.5" customHeight="1">
      <c r="B46" s="87"/>
      <c r="C46" s="373" t="s">
        <v>468</v>
      </c>
      <c r="D46" s="101">
        <v>15.6</v>
      </c>
      <c r="E46" s="101">
        <v>17.7</v>
      </c>
      <c r="F46" s="101">
        <v>14.7</v>
      </c>
      <c r="G46" s="101">
        <v>101.7</v>
      </c>
      <c r="H46" s="101">
        <v>129.9</v>
      </c>
      <c r="I46" s="101">
        <v>89.4</v>
      </c>
      <c r="J46" s="101">
        <v>96</v>
      </c>
      <c r="K46" s="101">
        <v>119.5</v>
      </c>
      <c r="L46" s="101">
        <v>85.8</v>
      </c>
      <c r="M46" s="101">
        <v>5.7</v>
      </c>
      <c r="N46" s="101">
        <v>10.4</v>
      </c>
      <c r="O46" s="101">
        <v>3.6</v>
      </c>
    </row>
    <row r="47" spans="2:15" ht="16.5" customHeight="1">
      <c r="B47" s="86"/>
      <c r="C47" s="371" t="s">
        <v>369</v>
      </c>
      <c r="D47" s="102">
        <v>20</v>
      </c>
      <c r="E47" s="102">
        <v>21.3</v>
      </c>
      <c r="F47" s="102">
        <v>19.6</v>
      </c>
      <c r="G47" s="102">
        <v>147.8</v>
      </c>
      <c r="H47" s="102">
        <v>161.8</v>
      </c>
      <c r="I47" s="102">
        <v>143.6</v>
      </c>
      <c r="J47" s="102">
        <v>140.4</v>
      </c>
      <c r="K47" s="102">
        <v>151.3</v>
      </c>
      <c r="L47" s="102">
        <v>137.1</v>
      </c>
      <c r="M47" s="102">
        <v>7.4</v>
      </c>
      <c r="N47" s="102">
        <v>10.5</v>
      </c>
      <c r="O47" s="102">
        <v>6.5</v>
      </c>
    </row>
    <row r="48" spans="2:15" ht="16.5" customHeight="1">
      <c r="B48" s="94"/>
      <c r="C48" s="370" t="s">
        <v>469</v>
      </c>
      <c r="D48" s="104">
        <v>19.9</v>
      </c>
      <c r="E48" s="104">
        <v>19.9</v>
      </c>
      <c r="F48" s="104">
        <v>19.9</v>
      </c>
      <c r="G48" s="104">
        <v>149.6</v>
      </c>
      <c r="H48" s="104">
        <v>156.4</v>
      </c>
      <c r="I48" s="104">
        <v>148.2</v>
      </c>
      <c r="J48" s="104">
        <v>145.4</v>
      </c>
      <c r="K48" s="104">
        <v>147.7</v>
      </c>
      <c r="L48" s="104">
        <v>144.9</v>
      </c>
      <c r="M48" s="104">
        <v>4.2</v>
      </c>
      <c r="N48" s="104">
        <v>8.7</v>
      </c>
      <c r="O48" s="104">
        <v>3.3</v>
      </c>
    </row>
    <row r="49" spans="2:15" ht="16.5" customHeight="1">
      <c r="B49" s="92"/>
      <c r="C49" s="372" t="s">
        <v>470</v>
      </c>
      <c r="D49" s="100">
        <v>20.6</v>
      </c>
      <c r="E49" s="100">
        <v>21.6</v>
      </c>
      <c r="F49" s="100">
        <v>19.7</v>
      </c>
      <c r="G49" s="100">
        <v>160.1</v>
      </c>
      <c r="H49" s="100">
        <v>172</v>
      </c>
      <c r="I49" s="100">
        <v>148</v>
      </c>
      <c r="J49" s="100">
        <v>150.6</v>
      </c>
      <c r="K49" s="100">
        <v>160.4</v>
      </c>
      <c r="L49" s="100">
        <v>140.6</v>
      </c>
      <c r="M49" s="100">
        <v>9.5</v>
      </c>
      <c r="N49" s="100">
        <v>11.6</v>
      </c>
      <c r="O49" s="100">
        <v>7.4</v>
      </c>
    </row>
    <row r="50" spans="2:15" ht="16.5" customHeight="1">
      <c r="B50" s="87"/>
      <c r="C50" s="373" t="s">
        <v>471</v>
      </c>
      <c r="D50" s="101">
        <v>19.2</v>
      </c>
      <c r="E50" s="101">
        <v>20.5</v>
      </c>
      <c r="F50" s="101">
        <v>18.1</v>
      </c>
      <c r="G50" s="101">
        <v>127.7</v>
      </c>
      <c r="H50" s="101">
        <v>159.2</v>
      </c>
      <c r="I50" s="101">
        <v>99.9</v>
      </c>
      <c r="J50" s="101">
        <v>120.1</v>
      </c>
      <c r="K50" s="101">
        <v>146.2</v>
      </c>
      <c r="L50" s="101">
        <v>97</v>
      </c>
      <c r="M50" s="101">
        <v>7.6</v>
      </c>
      <c r="N50" s="101">
        <v>13</v>
      </c>
      <c r="O50" s="101">
        <v>2.9</v>
      </c>
    </row>
    <row r="51" spans="2:15" ht="16.5" customHeight="1">
      <c r="B51" s="94"/>
      <c r="C51" s="370" t="s">
        <v>472</v>
      </c>
      <c r="D51" s="104">
        <v>21.2</v>
      </c>
      <c r="E51" s="104">
        <v>21.8</v>
      </c>
      <c r="F51" s="104">
        <v>19.4</v>
      </c>
      <c r="G51" s="104">
        <v>178.6</v>
      </c>
      <c r="H51" s="104">
        <v>184.1</v>
      </c>
      <c r="I51" s="104">
        <v>162.3</v>
      </c>
      <c r="J51" s="104">
        <v>170.1</v>
      </c>
      <c r="K51" s="104">
        <v>173.4</v>
      </c>
      <c r="L51" s="104">
        <v>160.3</v>
      </c>
      <c r="M51" s="104">
        <v>8.5</v>
      </c>
      <c r="N51" s="104">
        <v>10.7</v>
      </c>
      <c r="O51" s="104">
        <v>2</v>
      </c>
    </row>
    <row r="52" spans="2:15" ht="21.75" customHeight="1">
      <c r="B52" s="74"/>
      <c r="C52" s="697">
        <v>42095</v>
      </c>
      <c r="D52" s="358" t="s">
        <v>62</v>
      </c>
      <c r="E52" s="74"/>
      <c r="F52" s="74"/>
      <c r="H52" s="74"/>
      <c r="I52" s="74"/>
      <c r="J52" s="74"/>
      <c r="K52" s="74"/>
      <c r="L52" s="74"/>
      <c r="M52" s="74"/>
      <c r="N52" s="74"/>
      <c r="O52" s="74"/>
    </row>
    <row r="53" spans="2:15" ht="18" customHeight="1">
      <c r="B53" s="77"/>
      <c r="C53" s="79" t="s">
        <v>482</v>
      </c>
      <c r="E53" s="77"/>
      <c r="F53" s="77"/>
      <c r="G53" s="77"/>
      <c r="H53" s="77"/>
      <c r="I53" s="77"/>
      <c r="J53" s="77"/>
      <c r="K53" s="695"/>
      <c r="L53" s="77"/>
      <c r="M53" s="77"/>
      <c r="N53" s="77"/>
      <c r="O53" s="77"/>
    </row>
    <row r="54" spans="2:15" s="81" customFormat="1" ht="18" customHeight="1">
      <c r="B54" s="782" t="s">
        <v>666</v>
      </c>
      <c r="C54" s="783"/>
      <c r="D54" s="797" t="s">
        <v>614</v>
      </c>
      <c r="E54" s="797"/>
      <c r="F54" s="797"/>
      <c r="G54" s="782" t="s">
        <v>415</v>
      </c>
      <c r="H54" s="794"/>
      <c r="I54" s="794"/>
      <c r="J54" s="782" t="s">
        <v>615</v>
      </c>
      <c r="K54" s="794"/>
      <c r="L54" s="794"/>
      <c r="M54" s="779" t="s">
        <v>416</v>
      </c>
      <c r="N54" s="795"/>
      <c r="O54" s="796"/>
    </row>
    <row r="55" spans="2:15" s="81" customFormat="1" ht="18" customHeight="1" thickBot="1">
      <c r="B55" s="784"/>
      <c r="C55" s="785"/>
      <c r="D55" s="83" t="s">
        <v>611</v>
      </c>
      <c r="E55" s="82" t="s">
        <v>612</v>
      </c>
      <c r="F55" s="82" t="s">
        <v>613</v>
      </c>
      <c r="G55" s="84" t="s">
        <v>611</v>
      </c>
      <c r="H55" s="82" t="s">
        <v>612</v>
      </c>
      <c r="I55" s="82" t="s">
        <v>613</v>
      </c>
      <c r="J55" s="84" t="s">
        <v>611</v>
      </c>
      <c r="K55" s="82" t="s">
        <v>612</v>
      </c>
      <c r="L55" s="82" t="s">
        <v>613</v>
      </c>
      <c r="M55" s="82" t="s">
        <v>611</v>
      </c>
      <c r="N55" s="84" t="s">
        <v>612</v>
      </c>
      <c r="O55" s="83" t="s">
        <v>613</v>
      </c>
    </row>
    <row r="56" spans="2:15" s="374" customFormat="1" ht="12" customHeight="1" thickTop="1">
      <c r="B56" s="378"/>
      <c r="C56" s="379"/>
      <c r="D56" s="375" t="s">
        <v>601</v>
      </c>
      <c r="E56" s="376" t="s">
        <v>601</v>
      </c>
      <c r="F56" s="376" t="s">
        <v>601</v>
      </c>
      <c r="G56" s="377" t="s">
        <v>602</v>
      </c>
      <c r="H56" s="377" t="s">
        <v>602</v>
      </c>
      <c r="I56" s="377" t="s">
        <v>602</v>
      </c>
      <c r="J56" s="377" t="s">
        <v>602</v>
      </c>
      <c r="K56" s="377" t="s">
        <v>602</v>
      </c>
      <c r="L56" s="377" t="s">
        <v>602</v>
      </c>
      <c r="M56" s="377" t="s">
        <v>602</v>
      </c>
      <c r="N56" s="377" t="s">
        <v>602</v>
      </c>
      <c r="O56" s="377" t="s">
        <v>602</v>
      </c>
    </row>
    <row r="57" spans="2:15" ht="16.5" customHeight="1">
      <c r="B57" s="798" t="s">
        <v>257</v>
      </c>
      <c r="C57" s="799"/>
      <c r="D57" s="100">
        <v>20.1</v>
      </c>
      <c r="E57" s="100">
        <v>20.7</v>
      </c>
      <c r="F57" s="100">
        <v>19.3</v>
      </c>
      <c r="G57" s="100">
        <v>160.9</v>
      </c>
      <c r="H57" s="100">
        <v>176.7</v>
      </c>
      <c r="I57" s="100">
        <v>139.5</v>
      </c>
      <c r="J57" s="100">
        <v>146.3</v>
      </c>
      <c r="K57" s="100">
        <v>156.6</v>
      </c>
      <c r="L57" s="100">
        <v>132.4</v>
      </c>
      <c r="M57" s="100">
        <v>14.6</v>
      </c>
      <c r="N57" s="100">
        <v>20.1</v>
      </c>
      <c r="O57" s="100">
        <v>7.1</v>
      </c>
    </row>
    <row r="58" spans="2:15" ht="16.5" customHeight="1">
      <c r="B58" s="777" t="s">
        <v>265</v>
      </c>
      <c r="C58" s="778"/>
      <c r="D58" s="692">
        <v>23.7</v>
      </c>
      <c r="E58" s="102">
        <v>24</v>
      </c>
      <c r="F58" s="102">
        <v>21.9</v>
      </c>
      <c r="G58" s="102">
        <v>193.1</v>
      </c>
      <c r="H58" s="102">
        <v>198.3</v>
      </c>
      <c r="I58" s="102">
        <v>157.2</v>
      </c>
      <c r="J58" s="102">
        <v>165.6</v>
      </c>
      <c r="K58" s="102">
        <v>168.6</v>
      </c>
      <c r="L58" s="102">
        <v>145</v>
      </c>
      <c r="M58" s="102">
        <v>27.5</v>
      </c>
      <c r="N58" s="102">
        <v>29.7</v>
      </c>
      <c r="O58" s="102">
        <v>12.2</v>
      </c>
    </row>
    <row r="59" spans="2:15" ht="16.5" customHeight="1">
      <c r="B59" s="777" t="s">
        <v>267</v>
      </c>
      <c r="C59" s="778"/>
      <c r="D59" s="693">
        <v>20.3</v>
      </c>
      <c r="E59" s="101">
        <v>20.5</v>
      </c>
      <c r="F59" s="101">
        <v>19.7</v>
      </c>
      <c r="G59" s="101">
        <v>175.9</v>
      </c>
      <c r="H59" s="101">
        <v>182</v>
      </c>
      <c r="I59" s="101">
        <v>157.5</v>
      </c>
      <c r="J59" s="101">
        <v>157.5</v>
      </c>
      <c r="K59" s="101">
        <v>160.8</v>
      </c>
      <c r="L59" s="101">
        <v>147.4</v>
      </c>
      <c r="M59" s="101">
        <v>18.4</v>
      </c>
      <c r="N59" s="101">
        <v>21.2</v>
      </c>
      <c r="O59" s="101">
        <v>10.1</v>
      </c>
    </row>
    <row r="60" spans="2:15" ht="16.5" customHeight="1">
      <c r="B60" s="777" t="s">
        <v>269</v>
      </c>
      <c r="C60" s="778"/>
      <c r="D60" s="693">
        <v>20.3</v>
      </c>
      <c r="E60" s="101">
        <v>20.4</v>
      </c>
      <c r="F60" s="101">
        <v>19.5</v>
      </c>
      <c r="G60" s="101">
        <v>165.2</v>
      </c>
      <c r="H60" s="101">
        <v>170.2</v>
      </c>
      <c r="I60" s="101">
        <v>140.3</v>
      </c>
      <c r="J60" s="101">
        <v>150.6</v>
      </c>
      <c r="K60" s="101">
        <v>154.3</v>
      </c>
      <c r="L60" s="101">
        <v>132.1</v>
      </c>
      <c r="M60" s="101">
        <v>14.6</v>
      </c>
      <c r="N60" s="101">
        <v>15.9</v>
      </c>
      <c r="O60" s="101">
        <v>8.2</v>
      </c>
    </row>
    <row r="61" spans="2:15" ht="16.5" customHeight="1">
      <c r="B61" s="777" t="s">
        <v>272</v>
      </c>
      <c r="C61" s="778"/>
      <c r="D61" s="693">
        <v>20</v>
      </c>
      <c r="E61" s="101">
        <v>19.9</v>
      </c>
      <c r="F61" s="101">
        <v>20.1</v>
      </c>
      <c r="G61" s="101">
        <v>157.4</v>
      </c>
      <c r="H61" s="101">
        <v>158.5</v>
      </c>
      <c r="I61" s="101">
        <v>154.9</v>
      </c>
      <c r="J61" s="101">
        <v>146.4</v>
      </c>
      <c r="K61" s="101">
        <v>146.7</v>
      </c>
      <c r="L61" s="101">
        <v>145.7</v>
      </c>
      <c r="M61" s="101">
        <v>11</v>
      </c>
      <c r="N61" s="101">
        <v>11.8</v>
      </c>
      <c r="O61" s="101">
        <v>9.2</v>
      </c>
    </row>
    <row r="62" spans="2:15" ht="16.5" customHeight="1">
      <c r="B62" s="777" t="s">
        <v>440</v>
      </c>
      <c r="C62" s="778"/>
      <c r="D62" s="693">
        <v>21.5</v>
      </c>
      <c r="E62" s="101">
        <v>21.7</v>
      </c>
      <c r="F62" s="101">
        <v>20.6</v>
      </c>
      <c r="G62" s="101">
        <v>187</v>
      </c>
      <c r="H62" s="101">
        <v>192.6</v>
      </c>
      <c r="I62" s="101">
        <v>158.4</v>
      </c>
      <c r="J62" s="101">
        <v>155.3</v>
      </c>
      <c r="K62" s="101">
        <v>157.9</v>
      </c>
      <c r="L62" s="101">
        <v>142</v>
      </c>
      <c r="M62" s="101">
        <v>31.7</v>
      </c>
      <c r="N62" s="101">
        <v>34.7</v>
      </c>
      <c r="O62" s="101">
        <v>16.4</v>
      </c>
    </row>
    <row r="63" spans="2:15" ht="16.5" customHeight="1">
      <c r="B63" s="777" t="s">
        <v>441</v>
      </c>
      <c r="C63" s="778"/>
      <c r="D63" s="693">
        <v>20.7</v>
      </c>
      <c r="E63" s="101">
        <v>21.2</v>
      </c>
      <c r="F63" s="101">
        <v>20.3</v>
      </c>
      <c r="G63" s="101">
        <v>144.6</v>
      </c>
      <c r="H63" s="101">
        <v>168.2</v>
      </c>
      <c r="I63" s="101">
        <v>129</v>
      </c>
      <c r="J63" s="101">
        <v>136.8</v>
      </c>
      <c r="K63" s="101">
        <v>153.7</v>
      </c>
      <c r="L63" s="101">
        <v>125.7</v>
      </c>
      <c r="M63" s="101">
        <v>7.8</v>
      </c>
      <c r="N63" s="101">
        <v>14.5</v>
      </c>
      <c r="O63" s="101">
        <v>3.3</v>
      </c>
    </row>
    <row r="64" spans="2:15" ht="16.5" customHeight="1">
      <c r="B64" s="777" t="s">
        <v>442</v>
      </c>
      <c r="C64" s="778"/>
      <c r="D64" s="693">
        <v>19.9</v>
      </c>
      <c r="E64" s="101">
        <v>20.9</v>
      </c>
      <c r="F64" s="101">
        <v>19.2</v>
      </c>
      <c r="G64" s="101">
        <v>149.3</v>
      </c>
      <c r="H64" s="101">
        <v>166.8</v>
      </c>
      <c r="I64" s="101">
        <v>137.2</v>
      </c>
      <c r="J64" s="101">
        <v>139.7</v>
      </c>
      <c r="K64" s="101">
        <v>152.2</v>
      </c>
      <c r="L64" s="101">
        <v>131.1</v>
      </c>
      <c r="M64" s="101">
        <v>9.6</v>
      </c>
      <c r="N64" s="101">
        <v>14.6</v>
      </c>
      <c r="O64" s="101">
        <v>6.1</v>
      </c>
    </row>
    <row r="65" spans="2:15" ht="16.5" customHeight="1">
      <c r="B65" s="777" t="s">
        <v>443</v>
      </c>
      <c r="C65" s="778"/>
      <c r="D65" s="693">
        <v>20.1</v>
      </c>
      <c r="E65" s="101">
        <v>20.9</v>
      </c>
      <c r="F65" s="101">
        <v>18.6</v>
      </c>
      <c r="G65" s="101">
        <v>158.6</v>
      </c>
      <c r="H65" s="101">
        <v>173.1</v>
      </c>
      <c r="I65" s="101">
        <v>132.5</v>
      </c>
      <c r="J65" s="101">
        <v>145.9</v>
      </c>
      <c r="K65" s="101">
        <v>159.2</v>
      </c>
      <c r="L65" s="101">
        <v>122</v>
      </c>
      <c r="M65" s="101">
        <v>12.7</v>
      </c>
      <c r="N65" s="101">
        <v>13.9</v>
      </c>
      <c r="O65" s="101">
        <v>10.5</v>
      </c>
    </row>
    <row r="66" spans="2:15" ht="16.5" customHeight="1">
      <c r="B66" s="777" t="s">
        <v>444</v>
      </c>
      <c r="C66" s="778"/>
      <c r="D66" s="693">
        <v>20.4</v>
      </c>
      <c r="E66" s="101">
        <v>20.6</v>
      </c>
      <c r="F66" s="101">
        <v>20.2</v>
      </c>
      <c r="G66" s="101">
        <v>165.9</v>
      </c>
      <c r="H66" s="101">
        <v>177.1</v>
      </c>
      <c r="I66" s="101">
        <v>146.3</v>
      </c>
      <c r="J66" s="101">
        <v>153.9</v>
      </c>
      <c r="K66" s="101">
        <v>161.6</v>
      </c>
      <c r="L66" s="101">
        <v>140.5</v>
      </c>
      <c r="M66" s="101">
        <v>12</v>
      </c>
      <c r="N66" s="101">
        <v>15.5</v>
      </c>
      <c r="O66" s="101">
        <v>5.8</v>
      </c>
    </row>
    <row r="67" spans="2:15" ht="16.5" customHeight="1">
      <c r="B67" s="777" t="s">
        <v>445</v>
      </c>
      <c r="C67" s="778"/>
      <c r="D67" s="693">
        <v>17.3</v>
      </c>
      <c r="E67" s="101">
        <v>19.3</v>
      </c>
      <c r="F67" s="101">
        <v>16.3</v>
      </c>
      <c r="G67" s="101">
        <v>119.3</v>
      </c>
      <c r="H67" s="101">
        <v>150.9</v>
      </c>
      <c r="I67" s="101">
        <v>104.2</v>
      </c>
      <c r="J67" s="101">
        <v>110.9</v>
      </c>
      <c r="K67" s="101">
        <v>136.5</v>
      </c>
      <c r="L67" s="101">
        <v>98.6</v>
      </c>
      <c r="M67" s="101">
        <v>8.4</v>
      </c>
      <c r="N67" s="101">
        <v>14.4</v>
      </c>
      <c r="O67" s="101">
        <v>5.6</v>
      </c>
    </row>
    <row r="68" spans="2:15" ht="16.5" customHeight="1">
      <c r="B68" s="777" t="s">
        <v>446</v>
      </c>
      <c r="C68" s="778"/>
      <c r="D68" s="693">
        <v>18.3</v>
      </c>
      <c r="E68" s="101">
        <v>19.3</v>
      </c>
      <c r="F68" s="101">
        <v>17.7</v>
      </c>
      <c r="G68" s="101">
        <v>134.6</v>
      </c>
      <c r="H68" s="101">
        <v>147</v>
      </c>
      <c r="I68" s="101">
        <v>126.5</v>
      </c>
      <c r="J68" s="101">
        <v>127.9</v>
      </c>
      <c r="K68" s="101">
        <v>137.7</v>
      </c>
      <c r="L68" s="101">
        <v>121.5</v>
      </c>
      <c r="M68" s="101">
        <v>6.7</v>
      </c>
      <c r="N68" s="101">
        <v>9.3</v>
      </c>
      <c r="O68" s="101">
        <v>5</v>
      </c>
    </row>
    <row r="69" spans="2:15" ht="16.5" customHeight="1">
      <c r="B69" s="777" t="s">
        <v>447</v>
      </c>
      <c r="C69" s="778"/>
      <c r="D69" s="693">
        <v>18.7</v>
      </c>
      <c r="E69" s="101">
        <v>19.5</v>
      </c>
      <c r="F69" s="101">
        <v>17.7</v>
      </c>
      <c r="G69" s="101">
        <v>150.6</v>
      </c>
      <c r="H69" s="101">
        <v>158.7</v>
      </c>
      <c r="I69" s="101">
        <v>140.4</v>
      </c>
      <c r="J69" s="101">
        <v>132.7</v>
      </c>
      <c r="K69" s="101">
        <v>141.3</v>
      </c>
      <c r="L69" s="101">
        <v>122</v>
      </c>
      <c r="M69" s="101">
        <v>17.9</v>
      </c>
      <c r="N69" s="101">
        <v>17.4</v>
      </c>
      <c r="O69" s="101">
        <v>18.4</v>
      </c>
    </row>
    <row r="70" spans="2:15" ht="16.5" customHeight="1">
      <c r="B70" s="777" t="s">
        <v>448</v>
      </c>
      <c r="C70" s="778"/>
      <c r="D70" s="693">
        <v>20.1</v>
      </c>
      <c r="E70" s="101">
        <v>20.9</v>
      </c>
      <c r="F70" s="101">
        <v>19.9</v>
      </c>
      <c r="G70" s="101">
        <v>151.4</v>
      </c>
      <c r="H70" s="101">
        <v>162.3</v>
      </c>
      <c r="I70" s="101">
        <v>148.5</v>
      </c>
      <c r="J70" s="101">
        <v>145.4</v>
      </c>
      <c r="K70" s="101">
        <v>152.1</v>
      </c>
      <c r="L70" s="101">
        <v>143.6</v>
      </c>
      <c r="M70" s="101">
        <v>6</v>
      </c>
      <c r="N70" s="101">
        <v>10.2</v>
      </c>
      <c r="O70" s="101">
        <v>4.9</v>
      </c>
    </row>
    <row r="71" spans="2:15" ht="16.5" customHeight="1">
      <c r="B71" s="777" t="s">
        <v>299</v>
      </c>
      <c r="C71" s="778"/>
      <c r="D71" s="693">
        <v>20</v>
      </c>
      <c r="E71" s="101">
        <v>20.2</v>
      </c>
      <c r="F71" s="101">
        <v>19.6</v>
      </c>
      <c r="G71" s="101">
        <v>157.9</v>
      </c>
      <c r="H71" s="101">
        <v>163.4</v>
      </c>
      <c r="I71" s="101">
        <v>147.2</v>
      </c>
      <c r="J71" s="101">
        <v>148.7</v>
      </c>
      <c r="K71" s="101">
        <v>153</v>
      </c>
      <c r="L71" s="101">
        <v>140.3</v>
      </c>
      <c r="M71" s="101">
        <v>9.2</v>
      </c>
      <c r="N71" s="101">
        <v>10.4</v>
      </c>
      <c r="O71" s="101">
        <v>6.9</v>
      </c>
    </row>
    <row r="72" spans="2:15" ht="16.5" customHeight="1">
      <c r="B72" s="790" t="s">
        <v>449</v>
      </c>
      <c r="C72" s="791"/>
      <c r="D72" s="694">
        <v>19.6</v>
      </c>
      <c r="E72" s="104">
        <v>20.4</v>
      </c>
      <c r="F72" s="104">
        <v>18.9</v>
      </c>
      <c r="G72" s="104">
        <v>139.8</v>
      </c>
      <c r="H72" s="104">
        <v>162.3</v>
      </c>
      <c r="I72" s="104">
        <v>118.5</v>
      </c>
      <c r="J72" s="104">
        <v>132</v>
      </c>
      <c r="K72" s="104">
        <v>151.1</v>
      </c>
      <c r="L72" s="104">
        <v>114</v>
      </c>
      <c r="M72" s="104">
        <v>7.8</v>
      </c>
      <c r="N72" s="104">
        <v>11.2</v>
      </c>
      <c r="O72" s="104">
        <v>4.5</v>
      </c>
    </row>
    <row r="73" spans="2:15" ht="16.5" customHeight="1">
      <c r="B73" s="86"/>
      <c r="C73" s="371" t="s">
        <v>450</v>
      </c>
      <c r="D73" s="102">
        <v>20.5</v>
      </c>
      <c r="E73" s="102">
        <v>21.1</v>
      </c>
      <c r="F73" s="102">
        <v>19.8</v>
      </c>
      <c r="G73" s="102">
        <v>171.3</v>
      </c>
      <c r="H73" s="102">
        <v>184.7</v>
      </c>
      <c r="I73" s="102">
        <v>155.3</v>
      </c>
      <c r="J73" s="102">
        <v>153.7</v>
      </c>
      <c r="K73" s="102">
        <v>162.3</v>
      </c>
      <c r="L73" s="102">
        <v>143.4</v>
      </c>
      <c r="M73" s="102">
        <v>17.6</v>
      </c>
      <c r="N73" s="102">
        <v>22.4</v>
      </c>
      <c r="O73" s="102">
        <v>11.9</v>
      </c>
    </row>
    <row r="74" spans="2:15" ht="16.5" customHeight="1">
      <c r="B74" s="90"/>
      <c r="C74" s="369" t="s">
        <v>307</v>
      </c>
      <c r="D74" s="103">
        <v>20</v>
      </c>
      <c r="E74" s="103">
        <v>19.8</v>
      </c>
      <c r="F74" s="103">
        <v>20.4</v>
      </c>
      <c r="G74" s="103">
        <v>175.7</v>
      </c>
      <c r="H74" s="103">
        <v>179</v>
      </c>
      <c r="I74" s="103">
        <v>167.3</v>
      </c>
      <c r="J74" s="103">
        <v>153.6</v>
      </c>
      <c r="K74" s="103">
        <v>154.2</v>
      </c>
      <c r="L74" s="103">
        <v>151.9</v>
      </c>
      <c r="M74" s="103">
        <v>22.1</v>
      </c>
      <c r="N74" s="103">
        <v>24.8</v>
      </c>
      <c r="O74" s="103">
        <v>15.4</v>
      </c>
    </row>
    <row r="75" spans="2:15" ht="16.5" customHeight="1">
      <c r="B75" s="92"/>
      <c r="C75" s="372" t="s">
        <v>451</v>
      </c>
      <c r="D75" s="216">
        <v>21.6</v>
      </c>
      <c r="E75" s="216">
        <v>21.7</v>
      </c>
      <c r="F75" s="216">
        <v>20.9</v>
      </c>
      <c r="G75" s="216">
        <v>184.3</v>
      </c>
      <c r="H75" s="216">
        <v>187.1</v>
      </c>
      <c r="I75" s="216">
        <v>173.9</v>
      </c>
      <c r="J75" s="216">
        <v>171.8</v>
      </c>
      <c r="K75" s="216">
        <v>172.3</v>
      </c>
      <c r="L75" s="216">
        <v>169.9</v>
      </c>
      <c r="M75" s="216">
        <v>12.5</v>
      </c>
      <c r="N75" s="216">
        <v>14.8</v>
      </c>
      <c r="O75" s="216">
        <v>4</v>
      </c>
    </row>
    <row r="76" spans="2:15" ht="16.5" customHeight="1">
      <c r="B76" s="87"/>
      <c r="C76" s="373" t="s">
        <v>452</v>
      </c>
      <c r="D76" s="101">
        <v>20.9</v>
      </c>
      <c r="E76" s="101">
        <v>21.3</v>
      </c>
      <c r="F76" s="101">
        <v>19.4</v>
      </c>
      <c r="G76" s="101">
        <v>177.1</v>
      </c>
      <c r="H76" s="101">
        <v>181.7</v>
      </c>
      <c r="I76" s="101">
        <v>162.2</v>
      </c>
      <c r="J76" s="101">
        <v>167</v>
      </c>
      <c r="K76" s="101">
        <v>171.1</v>
      </c>
      <c r="L76" s="101">
        <v>154</v>
      </c>
      <c r="M76" s="101">
        <v>10.1</v>
      </c>
      <c r="N76" s="101">
        <v>10.6</v>
      </c>
      <c r="O76" s="101">
        <v>8.2</v>
      </c>
    </row>
    <row r="77" spans="2:15" ht="16.5" customHeight="1">
      <c r="B77" s="87"/>
      <c r="C77" s="373" t="s">
        <v>453</v>
      </c>
      <c r="D77" s="101">
        <v>21.9</v>
      </c>
      <c r="E77" s="101">
        <v>22.2</v>
      </c>
      <c r="F77" s="101">
        <v>20.6</v>
      </c>
      <c r="G77" s="101">
        <v>187.3</v>
      </c>
      <c r="H77" s="101">
        <v>191</v>
      </c>
      <c r="I77" s="101">
        <v>168.9</v>
      </c>
      <c r="J77" s="101">
        <v>167.4</v>
      </c>
      <c r="K77" s="101">
        <v>169.1</v>
      </c>
      <c r="L77" s="101">
        <v>158.8</v>
      </c>
      <c r="M77" s="101">
        <v>19.9</v>
      </c>
      <c r="N77" s="101">
        <v>21.9</v>
      </c>
      <c r="O77" s="101">
        <v>10.1</v>
      </c>
    </row>
    <row r="78" spans="2:15" ht="16.5" customHeight="1">
      <c r="B78" s="87"/>
      <c r="C78" s="373" t="s">
        <v>319</v>
      </c>
      <c r="D78" s="101">
        <v>20.2</v>
      </c>
      <c r="E78" s="101">
        <v>20.4</v>
      </c>
      <c r="F78" s="101">
        <v>20</v>
      </c>
      <c r="G78" s="101">
        <v>179.1</v>
      </c>
      <c r="H78" s="101">
        <v>188.4</v>
      </c>
      <c r="I78" s="101">
        <v>163.8</v>
      </c>
      <c r="J78" s="101">
        <v>156.5</v>
      </c>
      <c r="K78" s="101">
        <v>160.5</v>
      </c>
      <c r="L78" s="101">
        <v>149.9</v>
      </c>
      <c r="M78" s="101">
        <v>22.6</v>
      </c>
      <c r="N78" s="101">
        <v>27.9</v>
      </c>
      <c r="O78" s="101">
        <v>13.9</v>
      </c>
    </row>
    <row r="79" spans="2:15" ht="16.5" customHeight="1">
      <c r="B79" s="87"/>
      <c r="C79" s="373" t="s">
        <v>454</v>
      </c>
      <c r="D79" s="101">
        <v>20.2</v>
      </c>
      <c r="E79" s="101">
        <v>20.4</v>
      </c>
      <c r="F79" s="101">
        <v>19.5</v>
      </c>
      <c r="G79" s="101">
        <v>168.4</v>
      </c>
      <c r="H79" s="101">
        <v>170.2</v>
      </c>
      <c r="I79" s="101">
        <v>160.2</v>
      </c>
      <c r="J79" s="101">
        <v>154.2</v>
      </c>
      <c r="K79" s="101">
        <v>155.2</v>
      </c>
      <c r="L79" s="101">
        <v>149.7</v>
      </c>
      <c r="M79" s="101">
        <v>14.2</v>
      </c>
      <c r="N79" s="101">
        <v>15</v>
      </c>
      <c r="O79" s="101">
        <v>10.5</v>
      </c>
    </row>
    <row r="80" spans="2:15" ht="16.5" customHeight="1">
      <c r="B80" s="87"/>
      <c r="C80" s="373" t="s">
        <v>455</v>
      </c>
      <c r="D80" s="101">
        <v>19.8</v>
      </c>
      <c r="E80" s="101">
        <v>21</v>
      </c>
      <c r="F80" s="101">
        <v>17.4</v>
      </c>
      <c r="G80" s="101">
        <v>174.4</v>
      </c>
      <c r="H80" s="101">
        <v>188.7</v>
      </c>
      <c r="I80" s="101">
        <v>146.4</v>
      </c>
      <c r="J80" s="101">
        <v>155.6</v>
      </c>
      <c r="K80" s="101">
        <v>166.6</v>
      </c>
      <c r="L80" s="101">
        <v>134</v>
      </c>
      <c r="M80" s="101">
        <v>18.8</v>
      </c>
      <c r="N80" s="101">
        <v>22.1</v>
      </c>
      <c r="O80" s="101">
        <v>12.4</v>
      </c>
    </row>
    <row r="81" spans="2:15" ht="16.5" customHeight="1">
      <c r="B81" s="87"/>
      <c r="C81" s="373" t="s">
        <v>456</v>
      </c>
      <c r="D81" s="101">
        <v>20.5</v>
      </c>
      <c r="E81" s="101">
        <v>20.1</v>
      </c>
      <c r="F81" s="101">
        <v>22.1</v>
      </c>
      <c r="G81" s="101">
        <v>179.1</v>
      </c>
      <c r="H81" s="101">
        <v>180.2</v>
      </c>
      <c r="I81" s="101">
        <v>175.1</v>
      </c>
      <c r="J81" s="101">
        <v>158.5</v>
      </c>
      <c r="K81" s="101">
        <v>158.2</v>
      </c>
      <c r="L81" s="101">
        <v>159.6</v>
      </c>
      <c r="M81" s="101">
        <v>20.6</v>
      </c>
      <c r="N81" s="101">
        <v>22</v>
      </c>
      <c r="O81" s="101">
        <v>15.5</v>
      </c>
    </row>
    <row r="82" spans="2:15" ht="16.5" customHeight="1">
      <c r="B82" s="87"/>
      <c r="C82" s="373" t="s">
        <v>457</v>
      </c>
      <c r="D82" s="101">
        <v>20.1</v>
      </c>
      <c r="E82" s="101">
        <v>20</v>
      </c>
      <c r="F82" s="101">
        <v>20.7</v>
      </c>
      <c r="G82" s="101">
        <v>174.8</v>
      </c>
      <c r="H82" s="101">
        <v>175</v>
      </c>
      <c r="I82" s="101">
        <v>173.7</v>
      </c>
      <c r="J82" s="101">
        <v>155.5</v>
      </c>
      <c r="K82" s="101">
        <v>155</v>
      </c>
      <c r="L82" s="101">
        <v>158.8</v>
      </c>
      <c r="M82" s="101">
        <v>19.3</v>
      </c>
      <c r="N82" s="101">
        <v>20</v>
      </c>
      <c r="O82" s="101">
        <v>14.9</v>
      </c>
    </row>
    <row r="83" spans="2:15" ht="16.5" customHeight="1">
      <c r="B83" s="87"/>
      <c r="C83" s="373" t="s">
        <v>333</v>
      </c>
      <c r="D83" s="101">
        <v>21.7</v>
      </c>
      <c r="E83" s="101">
        <v>22</v>
      </c>
      <c r="F83" s="101">
        <v>19.6</v>
      </c>
      <c r="G83" s="101">
        <v>194.6</v>
      </c>
      <c r="H83" s="101">
        <v>202.1</v>
      </c>
      <c r="I83" s="101">
        <v>145.5</v>
      </c>
      <c r="J83" s="101">
        <v>172.7</v>
      </c>
      <c r="K83" s="101">
        <v>177.7</v>
      </c>
      <c r="L83" s="101">
        <v>140.5</v>
      </c>
      <c r="M83" s="101">
        <v>21.9</v>
      </c>
      <c r="N83" s="101">
        <v>24.4</v>
      </c>
      <c r="O83" s="101">
        <v>5</v>
      </c>
    </row>
    <row r="84" spans="2:15" ht="16.5" customHeight="1">
      <c r="B84" s="87"/>
      <c r="C84" s="373" t="s">
        <v>336</v>
      </c>
      <c r="D84" s="101">
        <v>20.5</v>
      </c>
      <c r="E84" s="101">
        <v>20.7</v>
      </c>
      <c r="F84" s="101">
        <v>18.7</v>
      </c>
      <c r="G84" s="101">
        <v>175</v>
      </c>
      <c r="H84" s="101">
        <v>177.5</v>
      </c>
      <c r="I84" s="101">
        <v>156.6</v>
      </c>
      <c r="J84" s="101">
        <v>157.4</v>
      </c>
      <c r="K84" s="101">
        <v>159.1</v>
      </c>
      <c r="L84" s="101">
        <v>145.4</v>
      </c>
      <c r="M84" s="101">
        <v>17.6</v>
      </c>
      <c r="N84" s="101">
        <v>18.4</v>
      </c>
      <c r="O84" s="101">
        <v>11.2</v>
      </c>
    </row>
    <row r="85" spans="2:15" ht="16.5" customHeight="1">
      <c r="B85" s="87"/>
      <c r="C85" s="373" t="s">
        <v>339</v>
      </c>
      <c r="D85" s="101">
        <v>21.7</v>
      </c>
      <c r="E85" s="101">
        <v>22.4</v>
      </c>
      <c r="F85" s="101">
        <v>20.4</v>
      </c>
      <c r="G85" s="101">
        <v>196</v>
      </c>
      <c r="H85" s="101">
        <v>209.5</v>
      </c>
      <c r="I85" s="101">
        <v>170.5</v>
      </c>
      <c r="J85" s="101">
        <v>174.3</v>
      </c>
      <c r="K85" s="101">
        <v>181.7</v>
      </c>
      <c r="L85" s="101">
        <v>160.2</v>
      </c>
      <c r="M85" s="101">
        <v>21.7</v>
      </c>
      <c r="N85" s="101">
        <v>27.8</v>
      </c>
      <c r="O85" s="101">
        <v>10.3</v>
      </c>
    </row>
    <row r="86" spans="2:15" ht="16.5" customHeight="1">
      <c r="B86" s="87"/>
      <c r="C86" s="373" t="s">
        <v>458</v>
      </c>
      <c r="D86" s="101">
        <v>20.1</v>
      </c>
      <c r="E86" s="101">
        <v>20.1</v>
      </c>
      <c r="F86" s="101">
        <v>20.4</v>
      </c>
      <c r="G86" s="101">
        <v>186.7</v>
      </c>
      <c r="H86" s="101">
        <v>189.5</v>
      </c>
      <c r="I86" s="101">
        <v>167.5</v>
      </c>
      <c r="J86" s="101">
        <v>156.8</v>
      </c>
      <c r="K86" s="101">
        <v>158.4</v>
      </c>
      <c r="L86" s="101">
        <v>146.3</v>
      </c>
      <c r="M86" s="101">
        <v>29.9</v>
      </c>
      <c r="N86" s="101">
        <v>31.1</v>
      </c>
      <c r="O86" s="101">
        <v>21.2</v>
      </c>
    </row>
    <row r="87" spans="2:15" ht="16.5" customHeight="1">
      <c r="B87" s="87"/>
      <c r="C87" s="373" t="s">
        <v>459</v>
      </c>
      <c r="D87" s="101">
        <v>21.2</v>
      </c>
      <c r="E87" s="101">
        <v>21.1</v>
      </c>
      <c r="F87" s="101">
        <v>21.3</v>
      </c>
      <c r="G87" s="101">
        <v>182</v>
      </c>
      <c r="H87" s="101">
        <v>184.4</v>
      </c>
      <c r="I87" s="101">
        <v>162.9</v>
      </c>
      <c r="J87" s="101">
        <v>161</v>
      </c>
      <c r="K87" s="101">
        <v>162.6</v>
      </c>
      <c r="L87" s="101">
        <v>148.4</v>
      </c>
      <c r="M87" s="101">
        <v>21</v>
      </c>
      <c r="N87" s="101">
        <v>21.8</v>
      </c>
      <c r="O87" s="101">
        <v>14.5</v>
      </c>
    </row>
    <row r="88" spans="2:15" ht="16.5" customHeight="1">
      <c r="B88" s="87"/>
      <c r="C88" s="373" t="s">
        <v>460</v>
      </c>
      <c r="D88" s="101">
        <v>20.1</v>
      </c>
      <c r="E88" s="101">
        <v>20.5</v>
      </c>
      <c r="F88" s="101">
        <v>19.5</v>
      </c>
      <c r="G88" s="101">
        <v>168.4</v>
      </c>
      <c r="H88" s="101">
        <v>176.7</v>
      </c>
      <c r="I88" s="101">
        <v>153.2</v>
      </c>
      <c r="J88" s="101">
        <v>153</v>
      </c>
      <c r="K88" s="101">
        <v>158.5</v>
      </c>
      <c r="L88" s="101">
        <v>143</v>
      </c>
      <c r="M88" s="101">
        <v>15.4</v>
      </c>
      <c r="N88" s="101">
        <v>18.2</v>
      </c>
      <c r="O88" s="101">
        <v>10.2</v>
      </c>
    </row>
    <row r="89" spans="2:15" ht="16.5" customHeight="1">
      <c r="B89" s="87"/>
      <c r="C89" s="373" t="s">
        <v>461</v>
      </c>
      <c r="D89" s="101">
        <v>20.4</v>
      </c>
      <c r="E89" s="101">
        <v>21</v>
      </c>
      <c r="F89" s="101">
        <v>19.4</v>
      </c>
      <c r="G89" s="101">
        <v>166.3</v>
      </c>
      <c r="H89" s="101">
        <v>185</v>
      </c>
      <c r="I89" s="101">
        <v>139.3</v>
      </c>
      <c r="J89" s="101">
        <v>153.6</v>
      </c>
      <c r="K89" s="101">
        <v>166</v>
      </c>
      <c r="L89" s="101">
        <v>135.7</v>
      </c>
      <c r="M89" s="101">
        <v>12.7</v>
      </c>
      <c r="N89" s="101">
        <v>19</v>
      </c>
      <c r="O89" s="101">
        <v>3.6</v>
      </c>
    </row>
    <row r="90" spans="2:15" ht="16.5" customHeight="1">
      <c r="B90" s="87"/>
      <c r="C90" s="373" t="s">
        <v>462</v>
      </c>
      <c r="D90" s="101">
        <v>19.9</v>
      </c>
      <c r="E90" s="101">
        <v>19.8</v>
      </c>
      <c r="F90" s="101">
        <v>20.1</v>
      </c>
      <c r="G90" s="101">
        <v>172.1</v>
      </c>
      <c r="H90" s="101">
        <v>177.6</v>
      </c>
      <c r="I90" s="101">
        <v>161</v>
      </c>
      <c r="J90" s="101">
        <v>156.7</v>
      </c>
      <c r="K90" s="101">
        <v>158.1</v>
      </c>
      <c r="L90" s="101">
        <v>153.9</v>
      </c>
      <c r="M90" s="101">
        <v>15.4</v>
      </c>
      <c r="N90" s="101">
        <v>19.5</v>
      </c>
      <c r="O90" s="101">
        <v>7.1</v>
      </c>
    </row>
    <row r="91" spans="2:15" ht="16.5" customHeight="1">
      <c r="B91" s="87"/>
      <c r="C91" s="373" t="s">
        <v>463</v>
      </c>
      <c r="D91" s="101">
        <v>19.4</v>
      </c>
      <c r="E91" s="101">
        <v>19.8</v>
      </c>
      <c r="F91" s="101">
        <v>18.6</v>
      </c>
      <c r="G91" s="101">
        <v>167</v>
      </c>
      <c r="H91" s="101">
        <v>173.4</v>
      </c>
      <c r="I91" s="101">
        <v>153</v>
      </c>
      <c r="J91" s="101">
        <v>152</v>
      </c>
      <c r="K91" s="101">
        <v>155</v>
      </c>
      <c r="L91" s="101">
        <v>145.5</v>
      </c>
      <c r="M91" s="101">
        <v>15</v>
      </c>
      <c r="N91" s="101">
        <v>18.4</v>
      </c>
      <c r="O91" s="101">
        <v>7.5</v>
      </c>
    </row>
    <row r="92" spans="2:15" ht="16.5" customHeight="1">
      <c r="B92" s="87"/>
      <c r="C92" s="373" t="s">
        <v>464</v>
      </c>
      <c r="D92" s="101">
        <v>20</v>
      </c>
      <c r="E92" s="101">
        <v>20</v>
      </c>
      <c r="F92" s="101">
        <v>19.4</v>
      </c>
      <c r="G92" s="101">
        <v>177</v>
      </c>
      <c r="H92" s="101">
        <v>179.8</v>
      </c>
      <c r="I92" s="101">
        <v>159.6</v>
      </c>
      <c r="J92" s="101">
        <v>157.4</v>
      </c>
      <c r="K92" s="101">
        <v>158.3</v>
      </c>
      <c r="L92" s="101">
        <v>151.3</v>
      </c>
      <c r="M92" s="101">
        <v>19.6</v>
      </c>
      <c r="N92" s="101">
        <v>21.5</v>
      </c>
      <c r="O92" s="101">
        <v>8.3</v>
      </c>
    </row>
    <row r="93" spans="2:15" ht="16.5" customHeight="1">
      <c r="B93" s="87"/>
      <c r="C93" s="373" t="s">
        <v>465</v>
      </c>
      <c r="D93" s="101">
        <v>20.2</v>
      </c>
      <c r="E93" s="101">
        <v>20.6</v>
      </c>
      <c r="F93" s="101">
        <v>19.7</v>
      </c>
      <c r="G93" s="101">
        <v>165.3</v>
      </c>
      <c r="H93" s="101">
        <v>177.9</v>
      </c>
      <c r="I93" s="101">
        <v>147.6</v>
      </c>
      <c r="J93" s="101">
        <v>150.1</v>
      </c>
      <c r="K93" s="101">
        <v>158.6</v>
      </c>
      <c r="L93" s="101">
        <v>138.2</v>
      </c>
      <c r="M93" s="101">
        <v>15.2</v>
      </c>
      <c r="N93" s="101">
        <v>19.3</v>
      </c>
      <c r="O93" s="101">
        <v>9.4</v>
      </c>
    </row>
    <row r="94" spans="2:15" ht="16.5" customHeight="1">
      <c r="B94" s="86"/>
      <c r="C94" s="371" t="s">
        <v>466</v>
      </c>
      <c r="D94" s="102">
        <v>23.9</v>
      </c>
      <c r="E94" s="102">
        <v>22.6</v>
      </c>
      <c r="F94" s="102">
        <v>25.8</v>
      </c>
      <c r="G94" s="102">
        <v>191.9</v>
      </c>
      <c r="H94" s="102">
        <v>191.2</v>
      </c>
      <c r="I94" s="102">
        <v>192.9</v>
      </c>
      <c r="J94" s="102">
        <v>176.8</v>
      </c>
      <c r="K94" s="102">
        <v>170.5</v>
      </c>
      <c r="L94" s="102">
        <v>185.7</v>
      </c>
      <c r="M94" s="102">
        <v>15.1</v>
      </c>
      <c r="N94" s="102">
        <v>20.7</v>
      </c>
      <c r="O94" s="102">
        <v>7.2</v>
      </c>
    </row>
    <row r="95" spans="2:15" ht="16.5" customHeight="1">
      <c r="B95" s="94"/>
      <c r="C95" s="370" t="s">
        <v>467</v>
      </c>
      <c r="D95" s="104">
        <v>19.3</v>
      </c>
      <c r="E95" s="104">
        <v>20.2</v>
      </c>
      <c r="F95" s="104">
        <v>18.9</v>
      </c>
      <c r="G95" s="104">
        <v>125</v>
      </c>
      <c r="H95" s="104">
        <v>150.8</v>
      </c>
      <c r="I95" s="104">
        <v>112.8</v>
      </c>
      <c r="J95" s="104">
        <v>120.3</v>
      </c>
      <c r="K95" s="104">
        <v>141</v>
      </c>
      <c r="L95" s="104">
        <v>110.5</v>
      </c>
      <c r="M95" s="104">
        <v>4.7</v>
      </c>
      <c r="N95" s="104">
        <v>9.8</v>
      </c>
      <c r="O95" s="104">
        <v>2.3</v>
      </c>
    </row>
    <row r="96" spans="2:15" ht="16.5" customHeight="1">
      <c r="B96" s="92"/>
      <c r="C96" s="372" t="s">
        <v>367</v>
      </c>
      <c r="D96" s="100">
        <v>18.1</v>
      </c>
      <c r="E96" s="100">
        <v>20.7</v>
      </c>
      <c r="F96" s="100">
        <v>16.7</v>
      </c>
      <c r="G96" s="100">
        <v>134.1</v>
      </c>
      <c r="H96" s="100">
        <v>178.1</v>
      </c>
      <c r="I96" s="100">
        <v>108.7</v>
      </c>
      <c r="J96" s="100">
        <v>122.5</v>
      </c>
      <c r="K96" s="100">
        <v>157.7</v>
      </c>
      <c r="L96" s="100">
        <v>102.2</v>
      </c>
      <c r="M96" s="100">
        <v>11.6</v>
      </c>
      <c r="N96" s="100">
        <v>20.4</v>
      </c>
      <c r="O96" s="100">
        <v>6.5</v>
      </c>
    </row>
    <row r="97" spans="2:15" ht="16.5" customHeight="1">
      <c r="B97" s="87"/>
      <c r="C97" s="373" t="s">
        <v>468</v>
      </c>
      <c r="D97" s="101">
        <v>16.8</v>
      </c>
      <c r="E97" s="101">
        <v>18.2</v>
      </c>
      <c r="F97" s="101">
        <v>16.2</v>
      </c>
      <c r="G97" s="101">
        <v>110</v>
      </c>
      <c r="H97" s="101">
        <v>130</v>
      </c>
      <c r="I97" s="101">
        <v>101.5</v>
      </c>
      <c r="J97" s="101">
        <v>103.6</v>
      </c>
      <c r="K97" s="101">
        <v>120.2</v>
      </c>
      <c r="L97" s="101">
        <v>96.5</v>
      </c>
      <c r="M97" s="101">
        <v>6.4</v>
      </c>
      <c r="N97" s="101">
        <v>9.8</v>
      </c>
      <c r="O97" s="101">
        <v>5</v>
      </c>
    </row>
    <row r="98" spans="2:15" ht="16.5" customHeight="1">
      <c r="B98" s="86"/>
      <c r="C98" s="371" t="s">
        <v>369</v>
      </c>
      <c r="D98" s="102">
        <v>20.1</v>
      </c>
      <c r="E98" s="102">
        <v>21.8</v>
      </c>
      <c r="F98" s="102">
        <v>19.5</v>
      </c>
      <c r="G98" s="102">
        <v>151.4</v>
      </c>
      <c r="H98" s="102">
        <v>165.3</v>
      </c>
      <c r="I98" s="102">
        <v>146.2</v>
      </c>
      <c r="J98" s="102">
        <v>144.2</v>
      </c>
      <c r="K98" s="102">
        <v>155.1</v>
      </c>
      <c r="L98" s="102">
        <v>140.2</v>
      </c>
      <c r="M98" s="102">
        <v>7.2</v>
      </c>
      <c r="N98" s="102">
        <v>10.2</v>
      </c>
      <c r="O98" s="102">
        <v>6</v>
      </c>
    </row>
    <row r="99" spans="2:15" ht="16.5" customHeight="1">
      <c r="B99" s="94"/>
      <c r="C99" s="370" t="s">
        <v>469</v>
      </c>
      <c r="D99" s="104">
        <v>20.1</v>
      </c>
      <c r="E99" s="104">
        <v>19.7</v>
      </c>
      <c r="F99" s="104">
        <v>20.1</v>
      </c>
      <c r="G99" s="104">
        <v>151.5</v>
      </c>
      <c r="H99" s="104">
        <v>158.1</v>
      </c>
      <c r="I99" s="104">
        <v>150.1</v>
      </c>
      <c r="J99" s="104">
        <v>146.5</v>
      </c>
      <c r="K99" s="104">
        <v>147.8</v>
      </c>
      <c r="L99" s="104">
        <v>146.2</v>
      </c>
      <c r="M99" s="104">
        <v>5</v>
      </c>
      <c r="N99" s="104">
        <v>10.3</v>
      </c>
      <c r="O99" s="104">
        <v>3.9</v>
      </c>
    </row>
    <row r="100" spans="2:15" ht="16.5" customHeight="1">
      <c r="B100" s="86"/>
      <c r="C100" s="371" t="s">
        <v>470</v>
      </c>
      <c r="D100" s="102">
        <v>20.2</v>
      </c>
      <c r="E100" s="102">
        <v>21.1</v>
      </c>
      <c r="F100" s="102">
        <v>19.4</v>
      </c>
      <c r="G100" s="102">
        <v>156.9</v>
      </c>
      <c r="H100" s="102">
        <v>169.7</v>
      </c>
      <c r="I100" s="102">
        <v>145.5</v>
      </c>
      <c r="J100" s="102">
        <v>146.1</v>
      </c>
      <c r="K100" s="102">
        <v>155</v>
      </c>
      <c r="L100" s="102">
        <v>138.2</v>
      </c>
      <c r="M100" s="102">
        <v>10.8</v>
      </c>
      <c r="N100" s="102">
        <v>14.7</v>
      </c>
      <c r="O100" s="102">
        <v>7.3</v>
      </c>
    </row>
    <row r="101" spans="2:15" ht="16.5" customHeight="1">
      <c r="B101" s="87"/>
      <c r="C101" s="373" t="s">
        <v>471</v>
      </c>
      <c r="D101" s="101">
        <v>18.8</v>
      </c>
      <c r="E101" s="101">
        <v>19.5</v>
      </c>
      <c r="F101" s="101">
        <v>18.4</v>
      </c>
      <c r="G101" s="101">
        <v>119.4</v>
      </c>
      <c r="H101" s="101">
        <v>146.2</v>
      </c>
      <c r="I101" s="101">
        <v>99.8</v>
      </c>
      <c r="J101" s="101">
        <v>112.7</v>
      </c>
      <c r="K101" s="101">
        <v>134.9</v>
      </c>
      <c r="L101" s="101">
        <v>96.5</v>
      </c>
      <c r="M101" s="101">
        <v>6.7</v>
      </c>
      <c r="N101" s="101">
        <v>11.3</v>
      </c>
      <c r="O101" s="101">
        <v>3.3</v>
      </c>
    </row>
    <row r="102" spans="2:15" ht="16.5" customHeight="1">
      <c r="B102" s="94"/>
      <c r="C102" s="370" t="s">
        <v>472</v>
      </c>
      <c r="D102" s="104">
        <v>21.9</v>
      </c>
      <c r="E102" s="104">
        <v>21.6</v>
      </c>
      <c r="F102" s="104">
        <v>24.6</v>
      </c>
      <c r="G102" s="104">
        <v>200.6</v>
      </c>
      <c r="H102" s="104">
        <v>192.2</v>
      </c>
      <c r="I102" s="104">
        <v>269.7</v>
      </c>
      <c r="J102" s="104">
        <v>195.8</v>
      </c>
      <c r="K102" s="104">
        <v>187</v>
      </c>
      <c r="L102" s="104">
        <v>268.8</v>
      </c>
      <c r="M102" s="104">
        <v>4.8</v>
      </c>
      <c r="N102" s="104">
        <v>5.2</v>
      </c>
      <c r="O102" s="104">
        <v>0.9</v>
      </c>
    </row>
  </sheetData>
  <sheetProtection/>
  <mergeCells count="42">
    <mergeCell ref="B65:C65"/>
    <mergeCell ref="B66:C66"/>
    <mergeCell ref="B71:C71"/>
    <mergeCell ref="B72:C72"/>
    <mergeCell ref="B67:C67"/>
    <mergeCell ref="B68:C68"/>
    <mergeCell ref="B69:C69"/>
    <mergeCell ref="B70:C70"/>
    <mergeCell ref="B61:C61"/>
    <mergeCell ref="B62:C62"/>
    <mergeCell ref="B63:C63"/>
    <mergeCell ref="B64:C64"/>
    <mergeCell ref="B57:C57"/>
    <mergeCell ref="B58:C58"/>
    <mergeCell ref="B59:C59"/>
    <mergeCell ref="B60:C60"/>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B3:C4"/>
    <mergeCell ref="B54:C55"/>
    <mergeCell ref="J3:L3"/>
    <mergeCell ref="M3:O3"/>
    <mergeCell ref="D3:F3"/>
    <mergeCell ref="G3:I3"/>
    <mergeCell ref="D54:F54"/>
    <mergeCell ref="G54:I54"/>
    <mergeCell ref="J54:L54"/>
    <mergeCell ref="M54:O54"/>
  </mergeCells>
  <dataValidations count="1">
    <dataValidation type="whole" allowBlank="1" showInputMessage="1" showErrorMessage="1" errorTitle="入力エラー" error="入力した値に誤りがあります" sqref="A94:IV102 C73:C93 A85:A93 B6:B51 A6:A25 D6:IV51 A57:A80 B57:B93 C22:C51 A30:A51 D57:IV93">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1" max="255" man="1"/>
  </rowBreaks>
  <drawing r:id="rId1"/>
</worksheet>
</file>

<file path=xl/worksheets/sheet19.xml><?xml version="1.0" encoding="utf-8"?>
<worksheet xmlns="http://schemas.openxmlformats.org/spreadsheetml/2006/main" xmlns:r="http://schemas.openxmlformats.org/officeDocument/2006/relationships">
  <sheetPr codeName="Sheet20">
    <tabColor indexed="53"/>
  </sheetPr>
  <dimension ref="B1:R102"/>
  <sheetViews>
    <sheetView zoomScale="75" zoomScaleNormal="75" zoomScaleSheetLayoutView="85" workbookViewId="0" topLeftCell="A1">
      <selection activeCell="A1" sqref="A1"/>
    </sheetView>
  </sheetViews>
  <sheetFormatPr defaultColWidth="8.796875" defaultRowHeight="14.25"/>
  <cols>
    <col min="1" max="1" width="9" style="76" customWidth="1"/>
    <col min="2" max="2" width="3.3984375" style="76" customWidth="1"/>
    <col min="3" max="3" width="38.59765625" style="78" customWidth="1"/>
    <col min="4" max="18" width="10.3984375" style="76" customWidth="1"/>
    <col min="19" max="16384" width="9" style="76" customWidth="1"/>
  </cols>
  <sheetData>
    <row r="1" spans="2:18" ht="21.75" customHeight="1">
      <c r="B1" s="74"/>
      <c r="C1" s="697">
        <v>42095</v>
      </c>
      <c r="D1" s="358" t="s">
        <v>63</v>
      </c>
      <c r="E1" s="74"/>
      <c r="F1" s="74"/>
      <c r="H1" s="74"/>
      <c r="I1" s="74"/>
      <c r="J1" s="74"/>
      <c r="K1" s="74"/>
      <c r="L1" s="74"/>
      <c r="M1" s="74"/>
      <c r="N1" s="74"/>
      <c r="O1" s="74"/>
      <c r="P1" s="74"/>
      <c r="Q1" s="74"/>
      <c r="R1" s="74"/>
    </row>
    <row r="2" spans="2:18" ht="18" customHeight="1">
      <c r="B2" s="77"/>
      <c r="C2" s="79" t="s">
        <v>473</v>
      </c>
      <c r="E2" s="77"/>
      <c r="F2" s="77"/>
      <c r="G2" s="77"/>
      <c r="H2" s="77"/>
      <c r="I2" s="77"/>
      <c r="J2" s="77"/>
      <c r="K2" s="77"/>
      <c r="L2" s="695"/>
      <c r="M2" s="77"/>
      <c r="N2" s="77"/>
      <c r="O2" s="77"/>
      <c r="P2" s="77"/>
      <c r="Q2" s="77"/>
      <c r="R2" s="77"/>
    </row>
    <row r="3" spans="2:18" s="81" customFormat="1" ht="18" customHeight="1">
      <c r="B3" s="782" t="s">
        <v>667</v>
      </c>
      <c r="C3" s="783"/>
      <c r="D3" s="797" t="s">
        <v>488</v>
      </c>
      <c r="E3" s="797"/>
      <c r="F3" s="797"/>
      <c r="G3" s="782" t="s">
        <v>489</v>
      </c>
      <c r="H3" s="794"/>
      <c r="I3" s="794"/>
      <c r="J3" s="782" t="s">
        <v>490</v>
      </c>
      <c r="K3" s="794"/>
      <c r="L3" s="794"/>
      <c r="M3" s="779" t="s">
        <v>491</v>
      </c>
      <c r="N3" s="795"/>
      <c r="O3" s="795"/>
      <c r="P3" s="779" t="s">
        <v>492</v>
      </c>
      <c r="Q3" s="795"/>
      <c r="R3" s="796"/>
    </row>
    <row r="4" spans="2:18" s="81" customFormat="1" ht="18" customHeight="1" thickBot="1">
      <c r="B4" s="784"/>
      <c r="C4" s="785"/>
      <c r="D4" s="83" t="s">
        <v>479</v>
      </c>
      <c r="E4" s="82" t="s">
        <v>480</v>
      </c>
      <c r="F4" s="82" t="s">
        <v>481</v>
      </c>
      <c r="G4" s="84" t="s">
        <v>479</v>
      </c>
      <c r="H4" s="82" t="s">
        <v>480</v>
      </c>
      <c r="I4" s="82" t="s">
        <v>481</v>
      </c>
      <c r="J4" s="84" t="s">
        <v>479</v>
      </c>
      <c r="K4" s="82" t="s">
        <v>480</v>
      </c>
      <c r="L4" s="82" t="s">
        <v>481</v>
      </c>
      <c r="M4" s="82" t="s">
        <v>479</v>
      </c>
      <c r="N4" s="84" t="s">
        <v>480</v>
      </c>
      <c r="O4" s="82" t="s">
        <v>481</v>
      </c>
      <c r="P4" s="84" t="s">
        <v>479</v>
      </c>
      <c r="Q4" s="84" t="s">
        <v>480</v>
      </c>
      <c r="R4" s="83" t="s">
        <v>481</v>
      </c>
    </row>
    <row r="5" spans="2:18" s="81" customFormat="1" ht="9.75" customHeight="1" thickTop="1">
      <c r="B5" s="97"/>
      <c r="C5" s="367"/>
      <c r="D5" s="383" t="s">
        <v>493</v>
      </c>
      <c r="E5" s="98" t="s">
        <v>493</v>
      </c>
      <c r="F5" s="98" t="s">
        <v>493</v>
      </c>
      <c r="G5" s="98" t="s">
        <v>493</v>
      </c>
      <c r="H5" s="98" t="s">
        <v>493</v>
      </c>
      <c r="I5" s="98" t="s">
        <v>493</v>
      </c>
      <c r="J5" s="98" t="s">
        <v>493</v>
      </c>
      <c r="K5" s="98" t="s">
        <v>493</v>
      </c>
      <c r="L5" s="98" t="s">
        <v>493</v>
      </c>
      <c r="M5" s="98" t="s">
        <v>493</v>
      </c>
      <c r="N5" s="98" t="s">
        <v>493</v>
      </c>
      <c r="O5" s="98" t="s">
        <v>493</v>
      </c>
      <c r="P5" s="99" t="s">
        <v>494</v>
      </c>
      <c r="Q5" s="99" t="s">
        <v>494</v>
      </c>
      <c r="R5" s="99" t="s">
        <v>494</v>
      </c>
    </row>
    <row r="6" spans="2:18" ht="16.5" customHeight="1">
      <c r="B6" s="798" t="s">
        <v>257</v>
      </c>
      <c r="C6" s="799"/>
      <c r="D6" s="679">
        <v>1371734</v>
      </c>
      <c r="E6" s="679">
        <v>775088</v>
      </c>
      <c r="F6" s="679">
        <v>596646</v>
      </c>
      <c r="G6" s="679">
        <v>92390</v>
      </c>
      <c r="H6" s="679">
        <v>39413</v>
      </c>
      <c r="I6" s="679">
        <v>52977</v>
      </c>
      <c r="J6" s="679">
        <v>62512</v>
      </c>
      <c r="K6" s="679">
        <v>27861</v>
      </c>
      <c r="L6" s="679">
        <v>34651</v>
      </c>
      <c r="M6" s="679">
        <v>1401612</v>
      </c>
      <c r="N6" s="679">
        <v>786640</v>
      </c>
      <c r="O6" s="679">
        <v>614972</v>
      </c>
      <c r="P6" s="100">
        <v>28.2</v>
      </c>
      <c r="Q6" s="100">
        <v>13.5</v>
      </c>
      <c r="R6" s="100">
        <v>47</v>
      </c>
    </row>
    <row r="7" spans="2:18" ht="16.5" customHeight="1">
      <c r="B7" s="777" t="s">
        <v>265</v>
      </c>
      <c r="C7" s="778"/>
      <c r="D7" s="689">
        <v>63656</v>
      </c>
      <c r="E7" s="681">
        <v>51530</v>
      </c>
      <c r="F7" s="681">
        <v>12126</v>
      </c>
      <c r="G7" s="681">
        <v>767</v>
      </c>
      <c r="H7" s="681">
        <v>749</v>
      </c>
      <c r="I7" s="681">
        <v>18</v>
      </c>
      <c r="J7" s="681">
        <v>1548</v>
      </c>
      <c r="K7" s="681">
        <v>1071</v>
      </c>
      <c r="L7" s="681">
        <v>477</v>
      </c>
      <c r="M7" s="681">
        <v>62875</v>
      </c>
      <c r="N7" s="681">
        <v>51208</v>
      </c>
      <c r="O7" s="681">
        <v>11667</v>
      </c>
      <c r="P7" s="102">
        <v>8.5</v>
      </c>
      <c r="Q7" s="102">
        <v>5.3</v>
      </c>
      <c r="R7" s="102">
        <v>22.7</v>
      </c>
    </row>
    <row r="8" spans="2:18" ht="16.5" customHeight="1">
      <c r="B8" s="777" t="s">
        <v>267</v>
      </c>
      <c r="C8" s="778"/>
      <c r="D8" s="690">
        <v>401777</v>
      </c>
      <c r="E8" s="680">
        <v>295247</v>
      </c>
      <c r="F8" s="680">
        <v>106530</v>
      </c>
      <c r="G8" s="680">
        <v>10812</v>
      </c>
      <c r="H8" s="680">
        <v>6700</v>
      </c>
      <c r="I8" s="680">
        <v>4112</v>
      </c>
      <c r="J8" s="680">
        <v>6038</v>
      </c>
      <c r="K8" s="680">
        <v>4253</v>
      </c>
      <c r="L8" s="680">
        <v>1785</v>
      </c>
      <c r="M8" s="680">
        <v>406551</v>
      </c>
      <c r="N8" s="680">
        <v>297694</v>
      </c>
      <c r="O8" s="680">
        <v>108857</v>
      </c>
      <c r="P8" s="101">
        <v>11.9</v>
      </c>
      <c r="Q8" s="101">
        <v>4.9</v>
      </c>
      <c r="R8" s="101">
        <v>30.9</v>
      </c>
    </row>
    <row r="9" spans="2:18" ht="16.5" customHeight="1">
      <c r="B9" s="777" t="s">
        <v>269</v>
      </c>
      <c r="C9" s="778"/>
      <c r="D9" s="690">
        <v>8048</v>
      </c>
      <c r="E9" s="680">
        <v>6917</v>
      </c>
      <c r="F9" s="680">
        <v>1131</v>
      </c>
      <c r="G9" s="680">
        <v>439</v>
      </c>
      <c r="H9" s="680">
        <v>253</v>
      </c>
      <c r="I9" s="680">
        <v>186</v>
      </c>
      <c r="J9" s="680">
        <v>445</v>
      </c>
      <c r="K9" s="680">
        <v>348</v>
      </c>
      <c r="L9" s="680">
        <v>97</v>
      </c>
      <c r="M9" s="680">
        <v>8042</v>
      </c>
      <c r="N9" s="680">
        <v>6822</v>
      </c>
      <c r="O9" s="680">
        <v>1220</v>
      </c>
      <c r="P9" s="101">
        <v>2.9</v>
      </c>
      <c r="Q9" s="101">
        <v>0.9</v>
      </c>
      <c r="R9" s="101">
        <v>14.7</v>
      </c>
    </row>
    <row r="10" spans="2:18" ht="16.5" customHeight="1">
      <c r="B10" s="777" t="s">
        <v>272</v>
      </c>
      <c r="C10" s="778"/>
      <c r="D10" s="690">
        <v>17673</v>
      </c>
      <c r="E10" s="680">
        <v>13240</v>
      </c>
      <c r="F10" s="680">
        <v>4433</v>
      </c>
      <c r="G10" s="680">
        <v>1059</v>
      </c>
      <c r="H10" s="680">
        <v>483</v>
      </c>
      <c r="I10" s="680">
        <v>576</v>
      </c>
      <c r="J10" s="680">
        <v>338</v>
      </c>
      <c r="K10" s="680">
        <v>199</v>
      </c>
      <c r="L10" s="680">
        <v>139</v>
      </c>
      <c r="M10" s="680">
        <v>18394</v>
      </c>
      <c r="N10" s="680">
        <v>13524</v>
      </c>
      <c r="O10" s="680">
        <v>4870</v>
      </c>
      <c r="P10" s="101">
        <v>4.2</v>
      </c>
      <c r="Q10" s="101">
        <v>2.2</v>
      </c>
      <c r="R10" s="101">
        <v>9.7</v>
      </c>
    </row>
    <row r="11" spans="2:18" ht="16.5" customHeight="1">
      <c r="B11" s="777" t="s">
        <v>440</v>
      </c>
      <c r="C11" s="778"/>
      <c r="D11" s="690">
        <v>88958</v>
      </c>
      <c r="E11" s="680">
        <v>74055</v>
      </c>
      <c r="F11" s="680">
        <v>14903</v>
      </c>
      <c r="G11" s="680">
        <v>3082</v>
      </c>
      <c r="H11" s="680">
        <v>1983</v>
      </c>
      <c r="I11" s="680">
        <v>1099</v>
      </c>
      <c r="J11" s="680">
        <v>973</v>
      </c>
      <c r="K11" s="680">
        <v>642</v>
      </c>
      <c r="L11" s="680">
        <v>331</v>
      </c>
      <c r="M11" s="680">
        <v>91067</v>
      </c>
      <c r="N11" s="680">
        <v>75396</v>
      </c>
      <c r="O11" s="680">
        <v>15671</v>
      </c>
      <c r="P11" s="101">
        <v>21.6</v>
      </c>
      <c r="Q11" s="101">
        <v>18.3</v>
      </c>
      <c r="R11" s="101">
        <v>37.9</v>
      </c>
    </row>
    <row r="12" spans="2:18" ht="16.5" customHeight="1">
      <c r="B12" s="777" t="s">
        <v>441</v>
      </c>
      <c r="C12" s="778"/>
      <c r="D12" s="690">
        <v>212839</v>
      </c>
      <c r="E12" s="680">
        <v>104087</v>
      </c>
      <c r="F12" s="680">
        <v>108752</v>
      </c>
      <c r="G12" s="680">
        <v>17557</v>
      </c>
      <c r="H12" s="680">
        <v>4293</v>
      </c>
      <c r="I12" s="680">
        <v>13264</v>
      </c>
      <c r="J12" s="680">
        <v>8036</v>
      </c>
      <c r="K12" s="680">
        <v>4032</v>
      </c>
      <c r="L12" s="680">
        <v>4004</v>
      </c>
      <c r="M12" s="680">
        <v>222360</v>
      </c>
      <c r="N12" s="680">
        <v>104348</v>
      </c>
      <c r="O12" s="680">
        <v>118012</v>
      </c>
      <c r="P12" s="101">
        <v>43.9</v>
      </c>
      <c r="Q12" s="101">
        <v>18.2</v>
      </c>
      <c r="R12" s="101">
        <v>66.6</v>
      </c>
    </row>
    <row r="13" spans="2:18" ht="16.5" customHeight="1">
      <c r="B13" s="777" t="s">
        <v>442</v>
      </c>
      <c r="C13" s="778"/>
      <c r="D13" s="690">
        <v>36886</v>
      </c>
      <c r="E13" s="680">
        <v>17521</v>
      </c>
      <c r="F13" s="680">
        <v>19365</v>
      </c>
      <c r="G13" s="680">
        <v>2769</v>
      </c>
      <c r="H13" s="680">
        <v>1339</v>
      </c>
      <c r="I13" s="680">
        <v>1430</v>
      </c>
      <c r="J13" s="680">
        <v>2641</v>
      </c>
      <c r="K13" s="680">
        <v>1296</v>
      </c>
      <c r="L13" s="680">
        <v>1345</v>
      </c>
      <c r="M13" s="680">
        <v>37014</v>
      </c>
      <c r="N13" s="680">
        <v>17564</v>
      </c>
      <c r="O13" s="680">
        <v>19450</v>
      </c>
      <c r="P13" s="101">
        <v>11.4</v>
      </c>
      <c r="Q13" s="101">
        <v>0.5</v>
      </c>
      <c r="R13" s="101">
        <v>21.2</v>
      </c>
    </row>
    <row r="14" spans="2:18" ht="16.5" customHeight="1">
      <c r="B14" s="777" t="s">
        <v>443</v>
      </c>
      <c r="C14" s="778"/>
      <c r="D14" s="690">
        <v>17872</v>
      </c>
      <c r="E14" s="680">
        <v>11049</v>
      </c>
      <c r="F14" s="680">
        <v>6823</v>
      </c>
      <c r="G14" s="680">
        <v>510</v>
      </c>
      <c r="H14" s="680">
        <v>385</v>
      </c>
      <c r="I14" s="680">
        <v>125</v>
      </c>
      <c r="J14" s="680">
        <v>423</v>
      </c>
      <c r="K14" s="680">
        <v>396</v>
      </c>
      <c r="L14" s="680">
        <v>27</v>
      </c>
      <c r="M14" s="680">
        <v>17959</v>
      </c>
      <c r="N14" s="680">
        <v>11038</v>
      </c>
      <c r="O14" s="680">
        <v>6921</v>
      </c>
      <c r="P14" s="101">
        <v>17.6</v>
      </c>
      <c r="Q14" s="101">
        <v>7.9</v>
      </c>
      <c r="R14" s="101">
        <v>33.1</v>
      </c>
    </row>
    <row r="15" spans="2:18" ht="16.5" customHeight="1">
      <c r="B15" s="777" t="s">
        <v>444</v>
      </c>
      <c r="C15" s="778"/>
      <c r="D15" s="690">
        <v>36013</v>
      </c>
      <c r="E15" s="680">
        <v>23053</v>
      </c>
      <c r="F15" s="680">
        <v>12960</v>
      </c>
      <c r="G15" s="680">
        <v>1745</v>
      </c>
      <c r="H15" s="680">
        <v>1312</v>
      </c>
      <c r="I15" s="680">
        <v>433</v>
      </c>
      <c r="J15" s="680">
        <v>1507</v>
      </c>
      <c r="K15" s="680">
        <v>1004</v>
      </c>
      <c r="L15" s="680">
        <v>503</v>
      </c>
      <c r="M15" s="680">
        <v>36251</v>
      </c>
      <c r="N15" s="680">
        <v>23361</v>
      </c>
      <c r="O15" s="680">
        <v>12890</v>
      </c>
      <c r="P15" s="101">
        <v>14.4</v>
      </c>
      <c r="Q15" s="101">
        <v>1.8</v>
      </c>
      <c r="R15" s="101">
        <v>37</v>
      </c>
    </row>
    <row r="16" spans="2:18" ht="16.5" customHeight="1">
      <c r="B16" s="777" t="s">
        <v>445</v>
      </c>
      <c r="C16" s="778"/>
      <c r="D16" s="690">
        <v>117851</v>
      </c>
      <c r="E16" s="680">
        <v>37947</v>
      </c>
      <c r="F16" s="680">
        <v>79904</v>
      </c>
      <c r="G16" s="680">
        <v>8994</v>
      </c>
      <c r="H16" s="680">
        <v>3611</v>
      </c>
      <c r="I16" s="680">
        <v>5383</v>
      </c>
      <c r="J16" s="680">
        <v>9670</v>
      </c>
      <c r="K16" s="680">
        <v>3146</v>
      </c>
      <c r="L16" s="680">
        <v>6524</v>
      </c>
      <c r="M16" s="680">
        <v>117175</v>
      </c>
      <c r="N16" s="680">
        <v>38412</v>
      </c>
      <c r="O16" s="680">
        <v>78763</v>
      </c>
      <c r="P16" s="101">
        <v>75</v>
      </c>
      <c r="Q16" s="101">
        <v>53.2</v>
      </c>
      <c r="R16" s="101">
        <v>85.7</v>
      </c>
    </row>
    <row r="17" spans="2:18" ht="16.5" customHeight="1">
      <c r="B17" s="777" t="s">
        <v>446</v>
      </c>
      <c r="C17" s="778"/>
      <c r="D17" s="690">
        <v>34944</v>
      </c>
      <c r="E17" s="680">
        <v>18245</v>
      </c>
      <c r="F17" s="680">
        <v>16699</v>
      </c>
      <c r="G17" s="680">
        <v>2718</v>
      </c>
      <c r="H17" s="680">
        <v>945</v>
      </c>
      <c r="I17" s="680">
        <v>1773</v>
      </c>
      <c r="J17" s="680">
        <v>1037</v>
      </c>
      <c r="K17" s="680">
        <v>691</v>
      </c>
      <c r="L17" s="680">
        <v>346</v>
      </c>
      <c r="M17" s="680">
        <v>36625</v>
      </c>
      <c r="N17" s="680">
        <v>18499</v>
      </c>
      <c r="O17" s="680">
        <v>18126</v>
      </c>
      <c r="P17" s="101">
        <v>47.5</v>
      </c>
      <c r="Q17" s="101">
        <v>34.8</v>
      </c>
      <c r="R17" s="101">
        <v>60.5</v>
      </c>
    </row>
    <row r="18" spans="2:18" ht="16.5" customHeight="1">
      <c r="B18" s="777" t="s">
        <v>447</v>
      </c>
      <c r="C18" s="778"/>
      <c r="D18" s="690">
        <v>64359</v>
      </c>
      <c r="E18" s="680">
        <v>31224</v>
      </c>
      <c r="F18" s="680">
        <v>33135</v>
      </c>
      <c r="G18" s="680">
        <v>16646</v>
      </c>
      <c r="H18" s="680">
        <v>8738</v>
      </c>
      <c r="I18" s="680">
        <v>7908</v>
      </c>
      <c r="J18" s="680">
        <v>7872</v>
      </c>
      <c r="K18" s="680">
        <v>3037</v>
      </c>
      <c r="L18" s="680">
        <v>4835</v>
      </c>
      <c r="M18" s="680">
        <v>73133</v>
      </c>
      <c r="N18" s="680">
        <v>36925</v>
      </c>
      <c r="O18" s="680">
        <v>36208</v>
      </c>
      <c r="P18" s="101">
        <v>33.7</v>
      </c>
      <c r="Q18" s="101">
        <v>24.8</v>
      </c>
      <c r="R18" s="101">
        <v>42.8</v>
      </c>
    </row>
    <row r="19" spans="2:18" ht="16.5" customHeight="1">
      <c r="B19" s="777" t="s">
        <v>448</v>
      </c>
      <c r="C19" s="778"/>
      <c r="D19" s="690">
        <v>163022</v>
      </c>
      <c r="E19" s="680">
        <v>32435</v>
      </c>
      <c r="F19" s="680">
        <v>130587</v>
      </c>
      <c r="G19" s="680">
        <v>19470</v>
      </c>
      <c r="H19" s="680">
        <v>5069</v>
      </c>
      <c r="I19" s="680">
        <v>14401</v>
      </c>
      <c r="J19" s="680">
        <v>15855</v>
      </c>
      <c r="K19" s="680">
        <v>4307</v>
      </c>
      <c r="L19" s="680">
        <v>11548</v>
      </c>
      <c r="M19" s="680">
        <v>166637</v>
      </c>
      <c r="N19" s="680">
        <v>33197</v>
      </c>
      <c r="O19" s="680">
        <v>133440</v>
      </c>
      <c r="P19" s="101">
        <v>26.3</v>
      </c>
      <c r="Q19" s="101">
        <v>21.3</v>
      </c>
      <c r="R19" s="101">
        <v>27.5</v>
      </c>
    </row>
    <row r="20" spans="2:18" ht="16.5" customHeight="1">
      <c r="B20" s="777" t="s">
        <v>299</v>
      </c>
      <c r="C20" s="778"/>
      <c r="D20" s="690">
        <v>12896</v>
      </c>
      <c r="E20" s="680">
        <v>7034</v>
      </c>
      <c r="F20" s="680">
        <v>5862</v>
      </c>
      <c r="G20" s="680">
        <v>1578</v>
      </c>
      <c r="H20" s="680">
        <v>911</v>
      </c>
      <c r="I20" s="680">
        <v>667</v>
      </c>
      <c r="J20" s="680">
        <v>1871</v>
      </c>
      <c r="K20" s="680">
        <v>1013</v>
      </c>
      <c r="L20" s="680">
        <v>858</v>
      </c>
      <c r="M20" s="680">
        <v>12603</v>
      </c>
      <c r="N20" s="680">
        <v>6932</v>
      </c>
      <c r="O20" s="680">
        <v>5671</v>
      </c>
      <c r="P20" s="101">
        <v>16.1</v>
      </c>
      <c r="Q20" s="101">
        <v>3.3</v>
      </c>
      <c r="R20" s="101">
        <v>31.6</v>
      </c>
    </row>
    <row r="21" spans="2:18" ht="16.5" customHeight="1">
      <c r="B21" s="790" t="s">
        <v>449</v>
      </c>
      <c r="C21" s="791"/>
      <c r="D21" s="691">
        <v>94015</v>
      </c>
      <c r="E21" s="683">
        <v>50745</v>
      </c>
      <c r="F21" s="683">
        <v>43270</v>
      </c>
      <c r="G21" s="683">
        <v>4102</v>
      </c>
      <c r="H21" s="683">
        <v>2500</v>
      </c>
      <c r="I21" s="683">
        <v>1602</v>
      </c>
      <c r="J21" s="683">
        <v>4157</v>
      </c>
      <c r="K21" s="683">
        <v>2327</v>
      </c>
      <c r="L21" s="683">
        <v>1830</v>
      </c>
      <c r="M21" s="683">
        <v>93960</v>
      </c>
      <c r="N21" s="683">
        <v>50918</v>
      </c>
      <c r="O21" s="683">
        <v>43042</v>
      </c>
      <c r="P21" s="104">
        <v>36.7</v>
      </c>
      <c r="Q21" s="104">
        <v>21</v>
      </c>
      <c r="R21" s="104">
        <v>55.3</v>
      </c>
    </row>
    <row r="22" spans="2:18" ht="16.5" customHeight="1">
      <c r="B22" s="86"/>
      <c r="C22" s="371" t="s">
        <v>450</v>
      </c>
      <c r="D22" s="681">
        <v>52223</v>
      </c>
      <c r="E22" s="681">
        <v>27909</v>
      </c>
      <c r="F22" s="681">
        <v>24314</v>
      </c>
      <c r="G22" s="681">
        <v>2287</v>
      </c>
      <c r="H22" s="681">
        <v>893</v>
      </c>
      <c r="I22" s="681">
        <v>1394</v>
      </c>
      <c r="J22" s="681">
        <v>923</v>
      </c>
      <c r="K22" s="681">
        <v>367</v>
      </c>
      <c r="L22" s="681">
        <v>556</v>
      </c>
      <c r="M22" s="681">
        <v>53587</v>
      </c>
      <c r="N22" s="681">
        <v>28435</v>
      </c>
      <c r="O22" s="681">
        <v>25152</v>
      </c>
      <c r="P22" s="102">
        <v>27.4</v>
      </c>
      <c r="Q22" s="102">
        <v>12.1</v>
      </c>
      <c r="R22" s="102">
        <v>44.7</v>
      </c>
    </row>
    <row r="23" spans="2:18" ht="16.5" customHeight="1">
      <c r="B23" s="90"/>
      <c r="C23" s="369" t="s">
        <v>307</v>
      </c>
      <c r="D23" s="682">
        <v>7988</v>
      </c>
      <c r="E23" s="682">
        <v>5642</v>
      </c>
      <c r="F23" s="682">
        <v>2346</v>
      </c>
      <c r="G23" s="682">
        <v>79</v>
      </c>
      <c r="H23" s="682">
        <v>56</v>
      </c>
      <c r="I23" s="682">
        <v>23</v>
      </c>
      <c r="J23" s="682">
        <v>212</v>
      </c>
      <c r="K23" s="682">
        <v>196</v>
      </c>
      <c r="L23" s="682">
        <v>16</v>
      </c>
      <c r="M23" s="682">
        <v>7855</v>
      </c>
      <c r="N23" s="682">
        <v>5502</v>
      </c>
      <c r="O23" s="682">
        <v>2353</v>
      </c>
      <c r="P23" s="103">
        <v>7.3</v>
      </c>
      <c r="Q23" s="103">
        <v>1.6</v>
      </c>
      <c r="R23" s="103">
        <v>20.5</v>
      </c>
    </row>
    <row r="24" spans="2:18" ht="16.5" customHeight="1">
      <c r="B24" s="92"/>
      <c r="C24" s="372" t="s">
        <v>451</v>
      </c>
      <c r="D24" s="679">
        <v>4518</v>
      </c>
      <c r="E24" s="679">
        <v>3759</v>
      </c>
      <c r="F24" s="679">
        <v>759</v>
      </c>
      <c r="G24" s="679">
        <v>80</v>
      </c>
      <c r="H24" s="679">
        <v>77</v>
      </c>
      <c r="I24" s="679">
        <v>3</v>
      </c>
      <c r="J24" s="679">
        <v>10</v>
      </c>
      <c r="K24" s="679">
        <v>10</v>
      </c>
      <c r="L24" s="679">
        <v>0</v>
      </c>
      <c r="M24" s="679">
        <v>4588</v>
      </c>
      <c r="N24" s="679">
        <v>3826</v>
      </c>
      <c r="O24" s="679">
        <v>762</v>
      </c>
      <c r="P24" s="100">
        <v>6.8</v>
      </c>
      <c r="Q24" s="100">
        <v>5.8</v>
      </c>
      <c r="R24" s="100">
        <v>11.9</v>
      </c>
    </row>
    <row r="25" spans="2:18" ht="16.5" customHeight="1">
      <c r="B25" s="87"/>
      <c r="C25" s="373" t="s">
        <v>452</v>
      </c>
      <c r="D25" s="680">
        <v>6235</v>
      </c>
      <c r="E25" s="680">
        <v>4382</v>
      </c>
      <c r="F25" s="680">
        <v>1853</v>
      </c>
      <c r="G25" s="680">
        <v>213</v>
      </c>
      <c r="H25" s="680">
        <v>156</v>
      </c>
      <c r="I25" s="680">
        <v>57</v>
      </c>
      <c r="J25" s="680">
        <v>62</v>
      </c>
      <c r="K25" s="680">
        <v>44</v>
      </c>
      <c r="L25" s="680">
        <v>18</v>
      </c>
      <c r="M25" s="680">
        <v>6386</v>
      </c>
      <c r="N25" s="680">
        <v>4494</v>
      </c>
      <c r="O25" s="680">
        <v>1892</v>
      </c>
      <c r="P25" s="101">
        <v>13.3</v>
      </c>
      <c r="Q25" s="101">
        <v>7.6</v>
      </c>
      <c r="R25" s="101">
        <v>26.7</v>
      </c>
    </row>
    <row r="26" spans="2:18" ht="16.5" customHeight="1">
      <c r="B26" s="87"/>
      <c r="C26" s="373" t="s">
        <v>453</v>
      </c>
      <c r="D26" s="680">
        <v>16131</v>
      </c>
      <c r="E26" s="680">
        <v>12793</v>
      </c>
      <c r="F26" s="680">
        <v>3338</v>
      </c>
      <c r="G26" s="680">
        <v>279</v>
      </c>
      <c r="H26" s="680">
        <v>162</v>
      </c>
      <c r="I26" s="680">
        <v>117</v>
      </c>
      <c r="J26" s="680">
        <v>139</v>
      </c>
      <c r="K26" s="680">
        <v>139</v>
      </c>
      <c r="L26" s="680">
        <v>0</v>
      </c>
      <c r="M26" s="680">
        <v>16271</v>
      </c>
      <c r="N26" s="680">
        <v>12816</v>
      </c>
      <c r="O26" s="680">
        <v>3455</v>
      </c>
      <c r="P26" s="101">
        <v>5.2</v>
      </c>
      <c r="Q26" s="101">
        <v>2.2</v>
      </c>
      <c r="R26" s="101">
        <v>16.1</v>
      </c>
    </row>
    <row r="27" spans="2:18" ht="16.5" customHeight="1">
      <c r="B27" s="87"/>
      <c r="C27" s="373" t="s">
        <v>319</v>
      </c>
      <c r="D27" s="680">
        <v>8667</v>
      </c>
      <c r="E27" s="680">
        <v>4997</v>
      </c>
      <c r="F27" s="680">
        <v>3670</v>
      </c>
      <c r="G27" s="680">
        <v>354</v>
      </c>
      <c r="H27" s="680">
        <v>132</v>
      </c>
      <c r="I27" s="680">
        <v>222</v>
      </c>
      <c r="J27" s="680">
        <v>177</v>
      </c>
      <c r="K27" s="680">
        <v>94</v>
      </c>
      <c r="L27" s="680">
        <v>83</v>
      </c>
      <c r="M27" s="680">
        <v>8844</v>
      </c>
      <c r="N27" s="680">
        <v>5035</v>
      </c>
      <c r="O27" s="680">
        <v>3809</v>
      </c>
      <c r="P27" s="101">
        <v>29.6</v>
      </c>
      <c r="Q27" s="101">
        <v>7.2</v>
      </c>
      <c r="R27" s="101">
        <v>59.1</v>
      </c>
    </row>
    <row r="28" spans="2:18" ht="16.5" customHeight="1">
      <c r="B28" s="87"/>
      <c r="C28" s="373" t="s">
        <v>454</v>
      </c>
      <c r="D28" s="680">
        <v>24368</v>
      </c>
      <c r="E28" s="680">
        <v>20096</v>
      </c>
      <c r="F28" s="680">
        <v>4272</v>
      </c>
      <c r="G28" s="680">
        <v>565</v>
      </c>
      <c r="H28" s="680">
        <v>423</v>
      </c>
      <c r="I28" s="680">
        <v>142</v>
      </c>
      <c r="J28" s="680">
        <v>233</v>
      </c>
      <c r="K28" s="680">
        <v>162</v>
      </c>
      <c r="L28" s="680">
        <v>71</v>
      </c>
      <c r="M28" s="680">
        <v>24700</v>
      </c>
      <c r="N28" s="680">
        <v>20357</v>
      </c>
      <c r="O28" s="680">
        <v>4343</v>
      </c>
      <c r="P28" s="101">
        <v>3.9</v>
      </c>
      <c r="Q28" s="101">
        <v>2.1</v>
      </c>
      <c r="R28" s="101">
        <v>12.5</v>
      </c>
    </row>
    <row r="29" spans="2:18" ht="16.5" customHeight="1">
      <c r="B29" s="87"/>
      <c r="C29" s="373" t="s">
        <v>455</v>
      </c>
      <c r="D29" s="680">
        <v>20636</v>
      </c>
      <c r="E29" s="680">
        <v>13084</v>
      </c>
      <c r="F29" s="680">
        <v>7552</v>
      </c>
      <c r="G29" s="680">
        <v>330</v>
      </c>
      <c r="H29" s="680">
        <v>155</v>
      </c>
      <c r="I29" s="680">
        <v>175</v>
      </c>
      <c r="J29" s="680">
        <v>121</v>
      </c>
      <c r="K29" s="680">
        <v>20</v>
      </c>
      <c r="L29" s="680">
        <v>101</v>
      </c>
      <c r="M29" s="680">
        <v>20845</v>
      </c>
      <c r="N29" s="680">
        <v>13219</v>
      </c>
      <c r="O29" s="680">
        <v>7626</v>
      </c>
      <c r="P29" s="101">
        <v>19.3</v>
      </c>
      <c r="Q29" s="101">
        <v>4.5</v>
      </c>
      <c r="R29" s="101">
        <v>45.1</v>
      </c>
    </row>
    <row r="30" spans="2:18" ht="16.5" customHeight="1">
      <c r="B30" s="87"/>
      <c r="C30" s="373" t="s">
        <v>456</v>
      </c>
      <c r="D30" s="680">
        <v>7325</v>
      </c>
      <c r="E30" s="680">
        <v>5512</v>
      </c>
      <c r="F30" s="680">
        <v>1813</v>
      </c>
      <c r="G30" s="680">
        <v>121</v>
      </c>
      <c r="H30" s="680">
        <v>66</v>
      </c>
      <c r="I30" s="680">
        <v>55</v>
      </c>
      <c r="J30" s="680">
        <v>117</v>
      </c>
      <c r="K30" s="680">
        <v>67</v>
      </c>
      <c r="L30" s="680">
        <v>50</v>
      </c>
      <c r="M30" s="680">
        <v>7329</v>
      </c>
      <c r="N30" s="680">
        <v>5511</v>
      </c>
      <c r="O30" s="680">
        <v>1818</v>
      </c>
      <c r="P30" s="101">
        <v>5.8</v>
      </c>
      <c r="Q30" s="101">
        <v>3.1</v>
      </c>
      <c r="R30" s="101">
        <v>14.1</v>
      </c>
    </row>
    <row r="31" spans="2:18" ht="16.5" customHeight="1">
      <c r="B31" s="87"/>
      <c r="C31" s="373" t="s">
        <v>457</v>
      </c>
      <c r="D31" s="680">
        <v>6347</v>
      </c>
      <c r="E31" s="680">
        <v>5592</v>
      </c>
      <c r="F31" s="680">
        <v>755</v>
      </c>
      <c r="G31" s="680">
        <v>101</v>
      </c>
      <c r="H31" s="680">
        <v>67</v>
      </c>
      <c r="I31" s="680">
        <v>34</v>
      </c>
      <c r="J31" s="680">
        <v>112</v>
      </c>
      <c r="K31" s="680">
        <v>88</v>
      </c>
      <c r="L31" s="680">
        <v>24</v>
      </c>
      <c r="M31" s="680">
        <v>6336</v>
      </c>
      <c r="N31" s="680">
        <v>5571</v>
      </c>
      <c r="O31" s="680">
        <v>765</v>
      </c>
      <c r="P31" s="101">
        <v>14.9</v>
      </c>
      <c r="Q31" s="101">
        <v>14.7</v>
      </c>
      <c r="R31" s="101">
        <v>16.9</v>
      </c>
    </row>
    <row r="32" spans="2:18" ht="16.5" customHeight="1">
      <c r="B32" s="87"/>
      <c r="C32" s="373" t="s">
        <v>333</v>
      </c>
      <c r="D32" s="680">
        <v>3588</v>
      </c>
      <c r="E32" s="680">
        <v>3127</v>
      </c>
      <c r="F32" s="680">
        <v>461</v>
      </c>
      <c r="G32" s="680">
        <v>142</v>
      </c>
      <c r="H32" s="680">
        <v>135</v>
      </c>
      <c r="I32" s="680">
        <v>7</v>
      </c>
      <c r="J32" s="680">
        <v>65</v>
      </c>
      <c r="K32" s="680">
        <v>65</v>
      </c>
      <c r="L32" s="680">
        <v>0</v>
      </c>
      <c r="M32" s="680">
        <v>3665</v>
      </c>
      <c r="N32" s="680">
        <v>3197</v>
      </c>
      <c r="O32" s="680">
        <v>468</v>
      </c>
      <c r="P32" s="101">
        <v>7.4</v>
      </c>
      <c r="Q32" s="101">
        <v>6.5</v>
      </c>
      <c r="R32" s="101">
        <v>13.7</v>
      </c>
    </row>
    <row r="33" spans="2:18" ht="16.5" customHeight="1">
      <c r="B33" s="87"/>
      <c r="C33" s="373" t="s">
        <v>336</v>
      </c>
      <c r="D33" s="680">
        <v>6175</v>
      </c>
      <c r="E33" s="680">
        <v>5447</v>
      </c>
      <c r="F33" s="680">
        <v>728</v>
      </c>
      <c r="G33" s="680">
        <v>107</v>
      </c>
      <c r="H33" s="680">
        <v>87</v>
      </c>
      <c r="I33" s="680">
        <v>20</v>
      </c>
      <c r="J33" s="680">
        <v>106</v>
      </c>
      <c r="K33" s="680">
        <v>86</v>
      </c>
      <c r="L33" s="680">
        <v>20</v>
      </c>
      <c r="M33" s="680">
        <v>6176</v>
      </c>
      <c r="N33" s="680">
        <v>5448</v>
      </c>
      <c r="O33" s="680">
        <v>728</v>
      </c>
      <c r="P33" s="101">
        <v>4.9</v>
      </c>
      <c r="Q33" s="101">
        <v>2.6</v>
      </c>
      <c r="R33" s="101">
        <v>22.7</v>
      </c>
    </row>
    <row r="34" spans="2:18" ht="16.5" customHeight="1">
      <c r="B34" s="87"/>
      <c r="C34" s="373" t="s">
        <v>339</v>
      </c>
      <c r="D34" s="680">
        <v>22583</v>
      </c>
      <c r="E34" s="680">
        <v>15838</v>
      </c>
      <c r="F34" s="680">
        <v>6745</v>
      </c>
      <c r="G34" s="680">
        <v>382</v>
      </c>
      <c r="H34" s="680">
        <v>133</v>
      </c>
      <c r="I34" s="680">
        <v>249</v>
      </c>
      <c r="J34" s="680">
        <v>77</v>
      </c>
      <c r="K34" s="680">
        <v>59</v>
      </c>
      <c r="L34" s="680">
        <v>18</v>
      </c>
      <c r="M34" s="680">
        <v>22888</v>
      </c>
      <c r="N34" s="680">
        <v>15912</v>
      </c>
      <c r="O34" s="680">
        <v>6976</v>
      </c>
      <c r="P34" s="101">
        <v>10.9</v>
      </c>
      <c r="Q34" s="101">
        <v>4.6</v>
      </c>
      <c r="R34" s="101">
        <v>25.3</v>
      </c>
    </row>
    <row r="35" spans="2:18" ht="16.5" customHeight="1">
      <c r="B35" s="87"/>
      <c r="C35" s="373" t="s">
        <v>458</v>
      </c>
      <c r="D35" s="680">
        <v>14361</v>
      </c>
      <c r="E35" s="680">
        <v>12642</v>
      </c>
      <c r="F35" s="680">
        <v>1719</v>
      </c>
      <c r="G35" s="680">
        <v>447</v>
      </c>
      <c r="H35" s="680">
        <v>246</v>
      </c>
      <c r="I35" s="680">
        <v>201</v>
      </c>
      <c r="J35" s="680">
        <v>481</v>
      </c>
      <c r="K35" s="680">
        <v>382</v>
      </c>
      <c r="L35" s="680">
        <v>99</v>
      </c>
      <c r="M35" s="680">
        <v>14327</v>
      </c>
      <c r="N35" s="680">
        <v>12506</v>
      </c>
      <c r="O35" s="680">
        <v>1821</v>
      </c>
      <c r="P35" s="101">
        <v>3.8</v>
      </c>
      <c r="Q35" s="101">
        <v>1.8</v>
      </c>
      <c r="R35" s="101">
        <v>17.7</v>
      </c>
    </row>
    <row r="36" spans="2:18" ht="16.5" customHeight="1">
      <c r="B36" s="87"/>
      <c r="C36" s="373" t="s">
        <v>459</v>
      </c>
      <c r="D36" s="680">
        <v>30264</v>
      </c>
      <c r="E36" s="680">
        <v>26639</v>
      </c>
      <c r="F36" s="680">
        <v>3625</v>
      </c>
      <c r="G36" s="680">
        <v>611</v>
      </c>
      <c r="H36" s="680">
        <v>506</v>
      </c>
      <c r="I36" s="680">
        <v>105</v>
      </c>
      <c r="J36" s="680">
        <v>486</v>
      </c>
      <c r="K36" s="680">
        <v>437</v>
      </c>
      <c r="L36" s="680">
        <v>49</v>
      </c>
      <c r="M36" s="680">
        <v>30389</v>
      </c>
      <c r="N36" s="680">
        <v>26708</v>
      </c>
      <c r="O36" s="680">
        <v>3681</v>
      </c>
      <c r="P36" s="101">
        <v>7.4</v>
      </c>
      <c r="Q36" s="101">
        <v>5.7</v>
      </c>
      <c r="R36" s="101">
        <v>19.6</v>
      </c>
    </row>
    <row r="37" spans="2:18" ht="16.5" customHeight="1">
      <c r="B37" s="87"/>
      <c r="C37" s="373" t="s">
        <v>460</v>
      </c>
      <c r="D37" s="680">
        <v>9120</v>
      </c>
      <c r="E37" s="680">
        <v>6186</v>
      </c>
      <c r="F37" s="680">
        <v>2934</v>
      </c>
      <c r="G37" s="680">
        <v>129</v>
      </c>
      <c r="H37" s="680">
        <v>73</v>
      </c>
      <c r="I37" s="680">
        <v>56</v>
      </c>
      <c r="J37" s="680">
        <v>177</v>
      </c>
      <c r="K37" s="680">
        <v>83</v>
      </c>
      <c r="L37" s="680">
        <v>94</v>
      </c>
      <c r="M37" s="680">
        <v>9072</v>
      </c>
      <c r="N37" s="680">
        <v>6176</v>
      </c>
      <c r="O37" s="680">
        <v>2896</v>
      </c>
      <c r="P37" s="101">
        <v>13.2</v>
      </c>
      <c r="Q37" s="101">
        <v>2.3</v>
      </c>
      <c r="R37" s="101">
        <v>36.3</v>
      </c>
    </row>
    <row r="38" spans="2:18" ht="16.5" customHeight="1">
      <c r="B38" s="87"/>
      <c r="C38" s="373" t="s">
        <v>461</v>
      </c>
      <c r="D38" s="680">
        <v>11699</v>
      </c>
      <c r="E38" s="680">
        <v>6368</v>
      </c>
      <c r="F38" s="680">
        <v>5331</v>
      </c>
      <c r="G38" s="680">
        <v>343</v>
      </c>
      <c r="H38" s="680">
        <v>189</v>
      </c>
      <c r="I38" s="680">
        <v>154</v>
      </c>
      <c r="J38" s="680">
        <v>167</v>
      </c>
      <c r="K38" s="680">
        <v>112</v>
      </c>
      <c r="L38" s="680">
        <v>55</v>
      </c>
      <c r="M38" s="680">
        <v>11875</v>
      </c>
      <c r="N38" s="680">
        <v>6445</v>
      </c>
      <c r="O38" s="680">
        <v>5430</v>
      </c>
      <c r="P38" s="101">
        <v>27.6</v>
      </c>
      <c r="Q38" s="101">
        <v>4.9</v>
      </c>
      <c r="R38" s="101">
        <v>54.6</v>
      </c>
    </row>
    <row r="39" spans="2:18" ht="16.5" customHeight="1">
      <c r="B39" s="87"/>
      <c r="C39" s="373" t="s">
        <v>462</v>
      </c>
      <c r="D39" s="680">
        <v>34075</v>
      </c>
      <c r="E39" s="680">
        <v>22119</v>
      </c>
      <c r="F39" s="680">
        <v>11956</v>
      </c>
      <c r="G39" s="680">
        <v>1318</v>
      </c>
      <c r="H39" s="680">
        <v>831</v>
      </c>
      <c r="I39" s="680">
        <v>487</v>
      </c>
      <c r="J39" s="680">
        <v>437</v>
      </c>
      <c r="K39" s="680">
        <v>291</v>
      </c>
      <c r="L39" s="680">
        <v>146</v>
      </c>
      <c r="M39" s="680">
        <v>34956</v>
      </c>
      <c r="N39" s="680">
        <v>22659</v>
      </c>
      <c r="O39" s="680">
        <v>12297</v>
      </c>
      <c r="P39" s="101">
        <v>9.9</v>
      </c>
      <c r="Q39" s="101">
        <v>4.7</v>
      </c>
      <c r="R39" s="101">
        <v>19.5</v>
      </c>
    </row>
    <row r="40" spans="2:18" ht="16.5" customHeight="1">
      <c r="B40" s="87"/>
      <c r="C40" s="373" t="s">
        <v>463</v>
      </c>
      <c r="D40" s="680">
        <v>8760</v>
      </c>
      <c r="E40" s="680">
        <v>5989</v>
      </c>
      <c r="F40" s="680">
        <v>2771</v>
      </c>
      <c r="G40" s="680">
        <v>124</v>
      </c>
      <c r="H40" s="680">
        <v>98</v>
      </c>
      <c r="I40" s="680">
        <v>26</v>
      </c>
      <c r="J40" s="680">
        <v>158</v>
      </c>
      <c r="K40" s="680">
        <v>102</v>
      </c>
      <c r="L40" s="680">
        <v>56</v>
      </c>
      <c r="M40" s="680">
        <v>8726</v>
      </c>
      <c r="N40" s="680">
        <v>5985</v>
      </c>
      <c r="O40" s="680">
        <v>2741</v>
      </c>
      <c r="P40" s="101">
        <v>0.5</v>
      </c>
      <c r="Q40" s="101">
        <v>0.4</v>
      </c>
      <c r="R40" s="101">
        <v>0.6</v>
      </c>
    </row>
    <row r="41" spans="2:18" ht="16.5" customHeight="1">
      <c r="B41" s="87"/>
      <c r="C41" s="373" t="s">
        <v>464</v>
      </c>
      <c r="D41" s="680">
        <v>93014</v>
      </c>
      <c r="E41" s="680">
        <v>78444</v>
      </c>
      <c r="F41" s="680">
        <v>14570</v>
      </c>
      <c r="G41" s="680">
        <v>2682</v>
      </c>
      <c r="H41" s="680">
        <v>2106</v>
      </c>
      <c r="I41" s="680">
        <v>576</v>
      </c>
      <c r="J41" s="680">
        <v>1673</v>
      </c>
      <c r="K41" s="680">
        <v>1386</v>
      </c>
      <c r="L41" s="680">
        <v>287</v>
      </c>
      <c r="M41" s="680">
        <v>94023</v>
      </c>
      <c r="N41" s="680">
        <v>79164</v>
      </c>
      <c r="O41" s="680">
        <v>14859</v>
      </c>
      <c r="P41" s="101">
        <v>4.4</v>
      </c>
      <c r="Q41" s="101">
        <v>1.6</v>
      </c>
      <c r="R41" s="101">
        <v>19</v>
      </c>
    </row>
    <row r="42" spans="2:18" ht="16.5" customHeight="1">
      <c r="B42" s="87"/>
      <c r="C42" s="373" t="s">
        <v>465</v>
      </c>
      <c r="D42" s="680">
        <v>13700</v>
      </c>
      <c r="E42" s="680">
        <v>8682</v>
      </c>
      <c r="F42" s="680">
        <v>5018</v>
      </c>
      <c r="G42" s="680">
        <v>118</v>
      </c>
      <c r="H42" s="680">
        <v>109</v>
      </c>
      <c r="I42" s="680">
        <v>9</v>
      </c>
      <c r="J42" s="680">
        <v>105</v>
      </c>
      <c r="K42" s="680">
        <v>63</v>
      </c>
      <c r="L42" s="680">
        <v>42</v>
      </c>
      <c r="M42" s="680">
        <v>13713</v>
      </c>
      <c r="N42" s="680">
        <v>8728</v>
      </c>
      <c r="O42" s="680">
        <v>4985</v>
      </c>
      <c r="P42" s="101">
        <v>28.8</v>
      </c>
      <c r="Q42" s="101">
        <v>23.8</v>
      </c>
      <c r="R42" s="101">
        <v>37.4</v>
      </c>
    </row>
    <row r="43" spans="2:18" ht="16.5" customHeight="1">
      <c r="B43" s="86"/>
      <c r="C43" s="371" t="s">
        <v>466</v>
      </c>
      <c r="D43" s="681">
        <v>61810</v>
      </c>
      <c r="E43" s="681">
        <v>46107</v>
      </c>
      <c r="F43" s="681">
        <v>15703</v>
      </c>
      <c r="G43" s="681">
        <v>12398</v>
      </c>
      <c r="H43" s="681">
        <v>2117</v>
      </c>
      <c r="I43" s="681">
        <v>10281</v>
      </c>
      <c r="J43" s="681">
        <v>3509</v>
      </c>
      <c r="K43" s="681">
        <v>1637</v>
      </c>
      <c r="L43" s="681">
        <v>1872</v>
      </c>
      <c r="M43" s="681">
        <v>70699</v>
      </c>
      <c r="N43" s="681">
        <v>46587</v>
      </c>
      <c r="O43" s="681">
        <v>24112</v>
      </c>
      <c r="P43" s="102">
        <v>13.8</v>
      </c>
      <c r="Q43" s="102">
        <v>4.7</v>
      </c>
      <c r="R43" s="102">
        <v>31.3</v>
      </c>
    </row>
    <row r="44" spans="2:18" ht="16.5" customHeight="1">
      <c r="B44" s="94"/>
      <c r="C44" s="370" t="s">
        <v>467</v>
      </c>
      <c r="D44" s="683">
        <v>151029</v>
      </c>
      <c r="E44" s="683">
        <v>57980</v>
      </c>
      <c r="F44" s="683">
        <v>93049</v>
      </c>
      <c r="G44" s="683">
        <v>5159</v>
      </c>
      <c r="H44" s="683">
        <v>2176</v>
      </c>
      <c r="I44" s="683">
        <v>2983</v>
      </c>
      <c r="J44" s="683">
        <v>4527</v>
      </c>
      <c r="K44" s="683">
        <v>2395</v>
      </c>
      <c r="L44" s="683">
        <v>2132</v>
      </c>
      <c r="M44" s="683">
        <v>151661</v>
      </c>
      <c r="N44" s="683">
        <v>57761</v>
      </c>
      <c r="O44" s="683">
        <v>93900</v>
      </c>
      <c r="P44" s="104">
        <v>57.9</v>
      </c>
      <c r="Q44" s="104">
        <v>29.1</v>
      </c>
      <c r="R44" s="104">
        <v>75.7</v>
      </c>
    </row>
    <row r="45" spans="2:18" ht="16.5" customHeight="1">
      <c r="B45" s="92"/>
      <c r="C45" s="372" t="s">
        <v>367</v>
      </c>
      <c r="D45" s="679">
        <v>27220</v>
      </c>
      <c r="E45" s="679">
        <v>10933</v>
      </c>
      <c r="F45" s="679">
        <v>16287</v>
      </c>
      <c r="G45" s="679">
        <v>1757</v>
      </c>
      <c r="H45" s="679">
        <v>492</v>
      </c>
      <c r="I45" s="679">
        <v>1265</v>
      </c>
      <c r="J45" s="679">
        <v>380</v>
      </c>
      <c r="K45" s="679">
        <v>117</v>
      </c>
      <c r="L45" s="679">
        <v>263</v>
      </c>
      <c r="M45" s="679">
        <v>28597</v>
      </c>
      <c r="N45" s="679">
        <v>11308</v>
      </c>
      <c r="O45" s="679">
        <v>17289</v>
      </c>
      <c r="P45" s="100">
        <v>64.9</v>
      </c>
      <c r="Q45" s="100">
        <v>41.3</v>
      </c>
      <c r="R45" s="100">
        <v>80.4</v>
      </c>
    </row>
    <row r="46" spans="2:18" ht="16.5" customHeight="1">
      <c r="B46" s="87"/>
      <c r="C46" s="373" t="s">
        <v>468</v>
      </c>
      <c r="D46" s="680">
        <v>90631</v>
      </c>
      <c r="E46" s="680">
        <v>27014</v>
      </c>
      <c r="F46" s="680">
        <v>63617</v>
      </c>
      <c r="G46" s="680">
        <v>7237</v>
      </c>
      <c r="H46" s="680">
        <v>3119</v>
      </c>
      <c r="I46" s="680">
        <v>4118</v>
      </c>
      <c r="J46" s="680">
        <v>9290</v>
      </c>
      <c r="K46" s="680">
        <v>3029</v>
      </c>
      <c r="L46" s="680">
        <v>6261</v>
      </c>
      <c r="M46" s="680">
        <v>88578</v>
      </c>
      <c r="N46" s="680">
        <v>27104</v>
      </c>
      <c r="O46" s="680">
        <v>61474</v>
      </c>
      <c r="P46" s="101">
        <v>78.3</v>
      </c>
      <c r="Q46" s="101">
        <v>58.2</v>
      </c>
      <c r="R46" s="101">
        <v>87.2</v>
      </c>
    </row>
    <row r="47" spans="2:18" ht="16.5" customHeight="1">
      <c r="B47" s="86"/>
      <c r="C47" s="371" t="s">
        <v>369</v>
      </c>
      <c r="D47" s="681">
        <v>71966</v>
      </c>
      <c r="E47" s="681">
        <v>16685</v>
      </c>
      <c r="F47" s="681">
        <v>55281</v>
      </c>
      <c r="G47" s="681">
        <v>5373</v>
      </c>
      <c r="H47" s="681">
        <v>1901</v>
      </c>
      <c r="I47" s="681">
        <v>3472</v>
      </c>
      <c r="J47" s="681">
        <v>2211</v>
      </c>
      <c r="K47" s="681">
        <v>798</v>
      </c>
      <c r="L47" s="681">
        <v>1413</v>
      </c>
      <c r="M47" s="681">
        <v>75128</v>
      </c>
      <c r="N47" s="681">
        <v>17788</v>
      </c>
      <c r="O47" s="681">
        <v>57340</v>
      </c>
      <c r="P47" s="102">
        <v>26.7</v>
      </c>
      <c r="Q47" s="102">
        <v>21.5</v>
      </c>
      <c r="R47" s="102">
        <v>28.3</v>
      </c>
    </row>
    <row r="48" spans="2:18" ht="16.5" customHeight="1">
      <c r="B48" s="94"/>
      <c r="C48" s="370" t="s">
        <v>469</v>
      </c>
      <c r="D48" s="683">
        <v>91056</v>
      </c>
      <c r="E48" s="683">
        <v>15750</v>
      </c>
      <c r="F48" s="683">
        <v>75306</v>
      </c>
      <c r="G48" s="683">
        <v>14097</v>
      </c>
      <c r="H48" s="683">
        <v>3168</v>
      </c>
      <c r="I48" s="683">
        <v>10929</v>
      </c>
      <c r="J48" s="683">
        <v>13644</v>
      </c>
      <c r="K48" s="683">
        <v>3509</v>
      </c>
      <c r="L48" s="683">
        <v>10135</v>
      </c>
      <c r="M48" s="683">
        <v>91509</v>
      </c>
      <c r="N48" s="683">
        <v>15409</v>
      </c>
      <c r="O48" s="683">
        <v>76100</v>
      </c>
      <c r="P48" s="104">
        <v>25.9</v>
      </c>
      <c r="Q48" s="104">
        <v>21.2</v>
      </c>
      <c r="R48" s="104">
        <v>26.9</v>
      </c>
    </row>
    <row r="49" spans="2:18" ht="16.5" customHeight="1">
      <c r="B49" s="86"/>
      <c r="C49" s="371" t="s">
        <v>470</v>
      </c>
      <c r="D49" s="681">
        <v>23567</v>
      </c>
      <c r="E49" s="681">
        <v>11775</v>
      </c>
      <c r="F49" s="681">
        <v>11792</v>
      </c>
      <c r="G49" s="681">
        <v>1148</v>
      </c>
      <c r="H49" s="681">
        <v>916</v>
      </c>
      <c r="I49" s="681">
        <v>232</v>
      </c>
      <c r="J49" s="681">
        <v>721</v>
      </c>
      <c r="K49" s="681">
        <v>437</v>
      </c>
      <c r="L49" s="681">
        <v>284</v>
      </c>
      <c r="M49" s="681">
        <v>23994</v>
      </c>
      <c r="N49" s="681">
        <v>12254</v>
      </c>
      <c r="O49" s="681">
        <v>11740</v>
      </c>
      <c r="P49" s="102">
        <v>18.4</v>
      </c>
      <c r="Q49" s="102">
        <v>13.2</v>
      </c>
      <c r="R49" s="102">
        <v>23.8</v>
      </c>
    </row>
    <row r="50" spans="2:18" ht="16.5" customHeight="1">
      <c r="B50" s="87"/>
      <c r="C50" s="373" t="s">
        <v>471</v>
      </c>
      <c r="D50" s="680">
        <v>49292</v>
      </c>
      <c r="E50" s="680">
        <v>23059</v>
      </c>
      <c r="F50" s="680">
        <v>26233</v>
      </c>
      <c r="G50" s="680">
        <v>2111</v>
      </c>
      <c r="H50" s="680">
        <v>1281</v>
      </c>
      <c r="I50" s="680">
        <v>830</v>
      </c>
      <c r="J50" s="680">
        <v>2142</v>
      </c>
      <c r="K50" s="680">
        <v>1152</v>
      </c>
      <c r="L50" s="680">
        <v>990</v>
      </c>
      <c r="M50" s="680">
        <v>49261</v>
      </c>
      <c r="N50" s="680">
        <v>23188</v>
      </c>
      <c r="O50" s="680">
        <v>26073</v>
      </c>
      <c r="P50" s="101">
        <v>53.3</v>
      </c>
      <c r="Q50" s="101">
        <v>29</v>
      </c>
      <c r="R50" s="101">
        <v>74.9</v>
      </c>
    </row>
    <row r="51" spans="2:18" ht="16.5" customHeight="1">
      <c r="B51" s="94"/>
      <c r="C51" s="370" t="s">
        <v>472</v>
      </c>
      <c r="D51" s="683">
        <v>21156</v>
      </c>
      <c r="E51" s="683">
        <v>15911</v>
      </c>
      <c r="F51" s="683">
        <v>5245</v>
      </c>
      <c r="G51" s="683">
        <v>843</v>
      </c>
      <c r="H51" s="683">
        <v>303</v>
      </c>
      <c r="I51" s="683">
        <v>540</v>
      </c>
      <c r="J51" s="683">
        <v>1294</v>
      </c>
      <c r="K51" s="683">
        <v>738</v>
      </c>
      <c r="L51" s="683">
        <v>556</v>
      </c>
      <c r="M51" s="683">
        <v>20705</v>
      </c>
      <c r="N51" s="683">
        <v>15476</v>
      </c>
      <c r="O51" s="683">
        <v>5229</v>
      </c>
      <c r="P51" s="104">
        <v>18.3</v>
      </c>
      <c r="Q51" s="104">
        <v>15</v>
      </c>
      <c r="R51" s="104">
        <v>27.8</v>
      </c>
    </row>
    <row r="52" spans="2:18" ht="18.75">
      <c r="B52" s="74"/>
      <c r="C52" s="697">
        <v>42095</v>
      </c>
      <c r="D52" s="358" t="s">
        <v>64</v>
      </c>
      <c r="E52" s="74"/>
      <c r="F52" s="74"/>
      <c r="H52" s="74"/>
      <c r="I52" s="74"/>
      <c r="J52" s="74"/>
      <c r="K52" s="74"/>
      <c r="L52" s="74"/>
      <c r="M52" s="74"/>
      <c r="N52" s="74"/>
      <c r="O52" s="74"/>
      <c r="P52" s="74"/>
      <c r="Q52" s="74"/>
      <c r="R52" s="74"/>
    </row>
    <row r="53" spans="2:18" ht="18" customHeight="1">
      <c r="B53" s="77"/>
      <c r="C53" s="79" t="s">
        <v>482</v>
      </c>
      <c r="E53" s="77"/>
      <c r="F53" s="77"/>
      <c r="G53" s="77"/>
      <c r="H53" s="77"/>
      <c r="I53" s="77"/>
      <c r="J53" s="77"/>
      <c r="K53" s="77"/>
      <c r="L53" s="695"/>
      <c r="M53" s="77"/>
      <c r="N53" s="77"/>
      <c r="O53" s="77"/>
      <c r="P53" s="77"/>
      <c r="Q53" s="77"/>
      <c r="R53" s="77"/>
    </row>
    <row r="54" spans="2:18" s="81" customFormat="1" ht="18" customHeight="1">
      <c r="B54" s="782" t="s">
        <v>667</v>
      </c>
      <c r="C54" s="783"/>
      <c r="D54" s="797" t="s">
        <v>616</v>
      </c>
      <c r="E54" s="797"/>
      <c r="F54" s="797"/>
      <c r="G54" s="782" t="s">
        <v>617</v>
      </c>
      <c r="H54" s="794"/>
      <c r="I54" s="794"/>
      <c r="J54" s="782" t="s">
        <v>618</v>
      </c>
      <c r="K54" s="794"/>
      <c r="L54" s="794"/>
      <c r="M54" s="779" t="s">
        <v>619</v>
      </c>
      <c r="N54" s="795"/>
      <c r="O54" s="795"/>
      <c r="P54" s="779" t="s">
        <v>620</v>
      </c>
      <c r="Q54" s="795"/>
      <c r="R54" s="796"/>
    </row>
    <row r="55" spans="2:18" s="81" customFormat="1" ht="18" customHeight="1" thickBot="1">
      <c r="B55" s="784"/>
      <c r="C55" s="785"/>
      <c r="D55" s="83" t="s">
        <v>611</v>
      </c>
      <c r="E55" s="82" t="s">
        <v>612</v>
      </c>
      <c r="F55" s="82" t="s">
        <v>613</v>
      </c>
      <c r="G55" s="84" t="s">
        <v>611</v>
      </c>
      <c r="H55" s="82" t="s">
        <v>612</v>
      </c>
      <c r="I55" s="82" t="s">
        <v>613</v>
      </c>
      <c r="J55" s="84" t="s">
        <v>611</v>
      </c>
      <c r="K55" s="82" t="s">
        <v>612</v>
      </c>
      <c r="L55" s="82" t="s">
        <v>613</v>
      </c>
      <c r="M55" s="82" t="s">
        <v>611</v>
      </c>
      <c r="N55" s="84" t="s">
        <v>612</v>
      </c>
      <c r="O55" s="96" t="s">
        <v>613</v>
      </c>
      <c r="P55" s="84" t="s">
        <v>611</v>
      </c>
      <c r="Q55" s="84" t="s">
        <v>612</v>
      </c>
      <c r="R55" s="83" t="s">
        <v>613</v>
      </c>
    </row>
    <row r="56" spans="2:18" s="81" customFormat="1" ht="9.75" customHeight="1" thickTop="1">
      <c r="B56" s="97"/>
      <c r="C56" s="367"/>
      <c r="D56" s="383" t="s">
        <v>621</v>
      </c>
      <c r="E56" s="98" t="s">
        <v>621</v>
      </c>
      <c r="F56" s="98" t="s">
        <v>621</v>
      </c>
      <c r="G56" s="98" t="s">
        <v>621</v>
      </c>
      <c r="H56" s="98" t="s">
        <v>621</v>
      </c>
      <c r="I56" s="98" t="s">
        <v>621</v>
      </c>
      <c r="J56" s="98" t="s">
        <v>621</v>
      </c>
      <c r="K56" s="98" t="s">
        <v>621</v>
      </c>
      <c r="L56" s="98" t="s">
        <v>621</v>
      </c>
      <c r="M56" s="98" t="s">
        <v>621</v>
      </c>
      <c r="N56" s="98" t="s">
        <v>621</v>
      </c>
      <c r="O56" s="98" t="s">
        <v>621</v>
      </c>
      <c r="P56" s="99" t="s">
        <v>603</v>
      </c>
      <c r="Q56" s="99" t="s">
        <v>603</v>
      </c>
      <c r="R56" s="99" t="s">
        <v>603</v>
      </c>
    </row>
    <row r="57" spans="2:18" ht="16.5" customHeight="1">
      <c r="B57" s="798" t="s">
        <v>257</v>
      </c>
      <c r="C57" s="799"/>
      <c r="D57" s="679">
        <v>826827</v>
      </c>
      <c r="E57" s="679">
        <v>478888</v>
      </c>
      <c r="F57" s="679">
        <v>347939</v>
      </c>
      <c r="G57" s="679">
        <v>64225</v>
      </c>
      <c r="H57" s="679">
        <v>25980</v>
      </c>
      <c r="I57" s="679">
        <v>38245</v>
      </c>
      <c r="J57" s="679">
        <v>35344</v>
      </c>
      <c r="K57" s="679">
        <v>15258</v>
      </c>
      <c r="L57" s="679">
        <v>20086</v>
      </c>
      <c r="M57" s="679">
        <v>855708</v>
      </c>
      <c r="N57" s="679">
        <v>489610</v>
      </c>
      <c r="O57" s="679">
        <v>366098</v>
      </c>
      <c r="P57" s="100">
        <v>24.7</v>
      </c>
      <c r="Q57" s="100">
        <v>11.2</v>
      </c>
      <c r="R57" s="100">
        <v>42.9</v>
      </c>
    </row>
    <row r="58" spans="2:18" ht="16.5" customHeight="1">
      <c r="B58" s="777" t="s">
        <v>265</v>
      </c>
      <c r="C58" s="778"/>
      <c r="D58" s="689">
        <v>18510</v>
      </c>
      <c r="E58" s="681">
        <v>16071</v>
      </c>
      <c r="F58" s="681">
        <v>2439</v>
      </c>
      <c r="G58" s="681">
        <v>164</v>
      </c>
      <c r="H58" s="681">
        <v>146</v>
      </c>
      <c r="I58" s="681">
        <v>18</v>
      </c>
      <c r="J58" s="681">
        <v>423</v>
      </c>
      <c r="K58" s="681">
        <v>225</v>
      </c>
      <c r="L58" s="681">
        <v>198</v>
      </c>
      <c r="M58" s="681">
        <v>18251</v>
      </c>
      <c r="N58" s="681">
        <v>15992</v>
      </c>
      <c r="O58" s="681">
        <v>2259</v>
      </c>
      <c r="P58" s="102">
        <v>5.4</v>
      </c>
      <c r="Q58" s="102">
        <v>3.2</v>
      </c>
      <c r="R58" s="102">
        <v>21.6</v>
      </c>
    </row>
    <row r="59" spans="2:18" ht="16.5" customHeight="1">
      <c r="B59" s="777" t="s">
        <v>267</v>
      </c>
      <c r="C59" s="778"/>
      <c r="D59" s="690">
        <v>309659</v>
      </c>
      <c r="E59" s="680">
        <v>233136</v>
      </c>
      <c r="F59" s="680">
        <v>76523</v>
      </c>
      <c r="G59" s="680">
        <v>8085</v>
      </c>
      <c r="H59" s="680">
        <v>4836</v>
      </c>
      <c r="I59" s="680">
        <v>3249</v>
      </c>
      <c r="J59" s="680">
        <v>4112</v>
      </c>
      <c r="K59" s="680">
        <v>2975</v>
      </c>
      <c r="L59" s="680">
        <v>1137</v>
      </c>
      <c r="M59" s="680">
        <v>313632</v>
      </c>
      <c r="N59" s="680">
        <v>234997</v>
      </c>
      <c r="O59" s="680">
        <v>78635</v>
      </c>
      <c r="P59" s="101">
        <v>8.2</v>
      </c>
      <c r="Q59" s="101">
        <v>2.8</v>
      </c>
      <c r="R59" s="101">
        <v>24.2</v>
      </c>
    </row>
    <row r="60" spans="2:18" ht="16.5" customHeight="1">
      <c r="B60" s="777" t="s">
        <v>269</v>
      </c>
      <c r="C60" s="778"/>
      <c r="D60" s="690">
        <v>5714</v>
      </c>
      <c r="E60" s="680">
        <v>4816</v>
      </c>
      <c r="F60" s="680">
        <v>898</v>
      </c>
      <c r="G60" s="680">
        <v>439</v>
      </c>
      <c r="H60" s="680">
        <v>253</v>
      </c>
      <c r="I60" s="680">
        <v>186</v>
      </c>
      <c r="J60" s="680">
        <v>445</v>
      </c>
      <c r="K60" s="680">
        <v>348</v>
      </c>
      <c r="L60" s="680">
        <v>97</v>
      </c>
      <c r="M60" s="680">
        <v>5708</v>
      </c>
      <c r="N60" s="680">
        <v>4721</v>
      </c>
      <c r="O60" s="680">
        <v>987</v>
      </c>
      <c r="P60" s="101">
        <v>4.2</v>
      </c>
      <c r="Q60" s="101">
        <v>1.2</v>
      </c>
      <c r="R60" s="101">
        <v>18.1</v>
      </c>
    </row>
    <row r="61" spans="2:18" ht="16.5" customHeight="1">
      <c r="B61" s="777" t="s">
        <v>272</v>
      </c>
      <c r="C61" s="778"/>
      <c r="D61" s="690">
        <v>11466</v>
      </c>
      <c r="E61" s="680">
        <v>8113</v>
      </c>
      <c r="F61" s="680">
        <v>3353</v>
      </c>
      <c r="G61" s="680">
        <v>790</v>
      </c>
      <c r="H61" s="680">
        <v>344</v>
      </c>
      <c r="I61" s="680">
        <v>446</v>
      </c>
      <c r="J61" s="680">
        <v>338</v>
      </c>
      <c r="K61" s="680">
        <v>199</v>
      </c>
      <c r="L61" s="680">
        <v>139</v>
      </c>
      <c r="M61" s="680">
        <v>11918</v>
      </c>
      <c r="N61" s="680">
        <v>8258</v>
      </c>
      <c r="O61" s="680">
        <v>3660</v>
      </c>
      <c r="P61" s="101">
        <v>6.5</v>
      </c>
      <c r="Q61" s="101">
        <v>3.7</v>
      </c>
      <c r="R61" s="101">
        <v>12.9</v>
      </c>
    </row>
    <row r="62" spans="2:18" ht="16.5" customHeight="1">
      <c r="B62" s="777" t="s">
        <v>440</v>
      </c>
      <c r="C62" s="778"/>
      <c r="D62" s="690">
        <v>63794</v>
      </c>
      <c r="E62" s="680">
        <v>53682</v>
      </c>
      <c r="F62" s="680">
        <v>10112</v>
      </c>
      <c r="G62" s="680">
        <v>2533</v>
      </c>
      <c r="H62" s="680">
        <v>1471</v>
      </c>
      <c r="I62" s="680">
        <v>1062</v>
      </c>
      <c r="J62" s="680">
        <v>631</v>
      </c>
      <c r="K62" s="680">
        <v>470</v>
      </c>
      <c r="L62" s="680">
        <v>161</v>
      </c>
      <c r="M62" s="680">
        <v>65696</v>
      </c>
      <c r="N62" s="680">
        <v>54683</v>
      </c>
      <c r="O62" s="680">
        <v>11013</v>
      </c>
      <c r="P62" s="101">
        <v>20.5</v>
      </c>
      <c r="Q62" s="101">
        <v>16.6</v>
      </c>
      <c r="R62" s="101">
        <v>39.8</v>
      </c>
    </row>
    <row r="63" spans="2:18" ht="16.5" customHeight="1">
      <c r="B63" s="777" t="s">
        <v>441</v>
      </c>
      <c r="C63" s="778"/>
      <c r="D63" s="690">
        <v>88843</v>
      </c>
      <c r="E63" s="680">
        <v>36817</v>
      </c>
      <c r="F63" s="680">
        <v>52026</v>
      </c>
      <c r="G63" s="680">
        <v>14150</v>
      </c>
      <c r="H63" s="680">
        <v>3029</v>
      </c>
      <c r="I63" s="680">
        <v>11121</v>
      </c>
      <c r="J63" s="680">
        <v>5216</v>
      </c>
      <c r="K63" s="680">
        <v>2134</v>
      </c>
      <c r="L63" s="680">
        <v>3082</v>
      </c>
      <c r="M63" s="680">
        <v>97777</v>
      </c>
      <c r="N63" s="680">
        <v>37712</v>
      </c>
      <c r="O63" s="680">
        <v>60065</v>
      </c>
      <c r="P63" s="101">
        <v>52.4</v>
      </c>
      <c r="Q63" s="101">
        <v>22.2</v>
      </c>
      <c r="R63" s="101">
        <v>71.3</v>
      </c>
    </row>
    <row r="64" spans="2:18" ht="16.5" customHeight="1">
      <c r="B64" s="777" t="s">
        <v>442</v>
      </c>
      <c r="C64" s="778"/>
      <c r="D64" s="690">
        <v>17271</v>
      </c>
      <c r="E64" s="680">
        <v>7078</v>
      </c>
      <c r="F64" s="680">
        <v>10193</v>
      </c>
      <c r="G64" s="680">
        <v>694</v>
      </c>
      <c r="H64" s="680">
        <v>287</v>
      </c>
      <c r="I64" s="680">
        <v>407</v>
      </c>
      <c r="J64" s="680">
        <v>697</v>
      </c>
      <c r="K64" s="680">
        <v>331</v>
      </c>
      <c r="L64" s="680">
        <v>366</v>
      </c>
      <c r="M64" s="680">
        <v>17268</v>
      </c>
      <c r="N64" s="680">
        <v>7034</v>
      </c>
      <c r="O64" s="680">
        <v>10234</v>
      </c>
      <c r="P64" s="101">
        <v>12.4</v>
      </c>
      <c r="Q64" s="101">
        <v>1.2</v>
      </c>
      <c r="R64" s="101">
        <v>20.1</v>
      </c>
    </row>
    <row r="65" spans="2:18" ht="16.5" customHeight="1">
      <c r="B65" s="777" t="s">
        <v>443</v>
      </c>
      <c r="C65" s="778"/>
      <c r="D65" s="690">
        <v>7723</v>
      </c>
      <c r="E65" s="680">
        <v>4971</v>
      </c>
      <c r="F65" s="680">
        <v>2752</v>
      </c>
      <c r="G65" s="680">
        <v>135</v>
      </c>
      <c r="H65" s="680">
        <v>97</v>
      </c>
      <c r="I65" s="680">
        <v>38</v>
      </c>
      <c r="J65" s="680">
        <v>97</v>
      </c>
      <c r="K65" s="680">
        <v>70</v>
      </c>
      <c r="L65" s="680">
        <v>27</v>
      </c>
      <c r="M65" s="680">
        <v>7761</v>
      </c>
      <c r="N65" s="680">
        <v>4998</v>
      </c>
      <c r="O65" s="680">
        <v>2763</v>
      </c>
      <c r="P65" s="101">
        <v>24.3</v>
      </c>
      <c r="Q65" s="101">
        <v>8.9</v>
      </c>
      <c r="R65" s="101">
        <v>52.2</v>
      </c>
    </row>
    <row r="66" spans="2:18" ht="16.5" customHeight="1">
      <c r="B66" s="777" t="s">
        <v>444</v>
      </c>
      <c r="C66" s="778"/>
      <c r="D66" s="690">
        <v>20550</v>
      </c>
      <c r="E66" s="680">
        <v>13024</v>
      </c>
      <c r="F66" s="680">
        <v>7526</v>
      </c>
      <c r="G66" s="680">
        <v>743</v>
      </c>
      <c r="H66" s="680">
        <v>485</v>
      </c>
      <c r="I66" s="680">
        <v>258</v>
      </c>
      <c r="J66" s="680">
        <v>530</v>
      </c>
      <c r="K66" s="680">
        <v>274</v>
      </c>
      <c r="L66" s="680">
        <v>256</v>
      </c>
      <c r="M66" s="680">
        <v>20763</v>
      </c>
      <c r="N66" s="680">
        <v>13235</v>
      </c>
      <c r="O66" s="680">
        <v>7528</v>
      </c>
      <c r="P66" s="101">
        <v>16.5</v>
      </c>
      <c r="Q66" s="101">
        <v>1.5</v>
      </c>
      <c r="R66" s="101">
        <v>42.8</v>
      </c>
    </row>
    <row r="67" spans="2:18" ht="16.5" customHeight="1">
      <c r="B67" s="777" t="s">
        <v>445</v>
      </c>
      <c r="C67" s="778"/>
      <c r="D67" s="690">
        <v>47908</v>
      </c>
      <c r="E67" s="680">
        <v>15607</v>
      </c>
      <c r="F67" s="680">
        <v>32301</v>
      </c>
      <c r="G67" s="680">
        <v>2648</v>
      </c>
      <c r="H67" s="680">
        <v>775</v>
      </c>
      <c r="I67" s="680">
        <v>1873</v>
      </c>
      <c r="J67" s="680">
        <v>1690</v>
      </c>
      <c r="K67" s="680">
        <v>466</v>
      </c>
      <c r="L67" s="680">
        <v>1224</v>
      </c>
      <c r="M67" s="680">
        <v>48866</v>
      </c>
      <c r="N67" s="680">
        <v>15916</v>
      </c>
      <c r="O67" s="680">
        <v>32950</v>
      </c>
      <c r="P67" s="101">
        <v>66</v>
      </c>
      <c r="Q67" s="101">
        <v>43.7</v>
      </c>
      <c r="R67" s="101">
        <v>76.8</v>
      </c>
    </row>
    <row r="68" spans="2:18" ht="16.5" customHeight="1">
      <c r="B68" s="777" t="s">
        <v>446</v>
      </c>
      <c r="C68" s="778"/>
      <c r="D68" s="690">
        <v>16459</v>
      </c>
      <c r="E68" s="680">
        <v>6533</v>
      </c>
      <c r="F68" s="680">
        <v>9926</v>
      </c>
      <c r="G68" s="680">
        <v>828</v>
      </c>
      <c r="H68" s="680">
        <v>341</v>
      </c>
      <c r="I68" s="680">
        <v>487</v>
      </c>
      <c r="J68" s="680">
        <v>449</v>
      </c>
      <c r="K68" s="680">
        <v>250</v>
      </c>
      <c r="L68" s="680">
        <v>199</v>
      </c>
      <c r="M68" s="680">
        <v>16838</v>
      </c>
      <c r="N68" s="680">
        <v>6624</v>
      </c>
      <c r="O68" s="680">
        <v>10214</v>
      </c>
      <c r="P68" s="101">
        <v>54.6</v>
      </c>
      <c r="Q68" s="101">
        <v>45.4</v>
      </c>
      <c r="R68" s="101">
        <v>60.6</v>
      </c>
    </row>
    <row r="69" spans="2:18" ht="16.5" customHeight="1">
      <c r="B69" s="777" t="s">
        <v>447</v>
      </c>
      <c r="C69" s="778"/>
      <c r="D69" s="690">
        <v>39130</v>
      </c>
      <c r="E69" s="680">
        <v>21411</v>
      </c>
      <c r="F69" s="680">
        <v>17719</v>
      </c>
      <c r="G69" s="680">
        <v>12241</v>
      </c>
      <c r="H69" s="680">
        <v>7338</v>
      </c>
      <c r="I69" s="680">
        <v>4903</v>
      </c>
      <c r="J69" s="680">
        <v>3974</v>
      </c>
      <c r="K69" s="680">
        <v>1922</v>
      </c>
      <c r="L69" s="680">
        <v>2052</v>
      </c>
      <c r="M69" s="680">
        <v>47397</v>
      </c>
      <c r="N69" s="680">
        <v>26827</v>
      </c>
      <c r="O69" s="680">
        <v>20570</v>
      </c>
      <c r="P69" s="101">
        <v>31.5</v>
      </c>
      <c r="Q69" s="101">
        <v>25.1</v>
      </c>
      <c r="R69" s="101">
        <v>39.9</v>
      </c>
    </row>
    <row r="70" spans="2:18" ht="16.5" customHeight="1">
      <c r="B70" s="777" t="s">
        <v>448</v>
      </c>
      <c r="C70" s="778"/>
      <c r="D70" s="690">
        <v>111631</v>
      </c>
      <c r="E70" s="680">
        <v>23760</v>
      </c>
      <c r="F70" s="680">
        <v>87871</v>
      </c>
      <c r="G70" s="680">
        <v>17579</v>
      </c>
      <c r="H70" s="680">
        <v>4659</v>
      </c>
      <c r="I70" s="680">
        <v>12920</v>
      </c>
      <c r="J70" s="680">
        <v>13584</v>
      </c>
      <c r="K70" s="680">
        <v>3947</v>
      </c>
      <c r="L70" s="680">
        <v>9637</v>
      </c>
      <c r="M70" s="680">
        <v>115626</v>
      </c>
      <c r="N70" s="680">
        <v>24472</v>
      </c>
      <c r="O70" s="680">
        <v>91154</v>
      </c>
      <c r="P70" s="101">
        <v>24.5</v>
      </c>
      <c r="Q70" s="101">
        <v>17.2</v>
      </c>
      <c r="R70" s="101">
        <v>26.5</v>
      </c>
    </row>
    <row r="71" spans="2:18" ht="16.5" customHeight="1">
      <c r="B71" s="777" t="s">
        <v>299</v>
      </c>
      <c r="C71" s="778"/>
      <c r="D71" s="690">
        <v>4558</v>
      </c>
      <c r="E71" s="680">
        <v>3034</v>
      </c>
      <c r="F71" s="680">
        <v>1524</v>
      </c>
      <c r="G71" s="680">
        <v>517</v>
      </c>
      <c r="H71" s="680">
        <v>409</v>
      </c>
      <c r="I71" s="680">
        <v>108</v>
      </c>
      <c r="J71" s="680">
        <v>556</v>
      </c>
      <c r="K71" s="680">
        <v>444</v>
      </c>
      <c r="L71" s="680">
        <v>112</v>
      </c>
      <c r="M71" s="680">
        <v>4519</v>
      </c>
      <c r="N71" s="680">
        <v>2999</v>
      </c>
      <c r="O71" s="680">
        <v>1520</v>
      </c>
      <c r="P71" s="101">
        <v>15.8</v>
      </c>
      <c r="Q71" s="101">
        <v>7.6</v>
      </c>
      <c r="R71" s="101">
        <v>31.8</v>
      </c>
    </row>
    <row r="72" spans="2:18" ht="16.5" customHeight="1">
      <c r="B72" s="790" t="s">
        <v>449</v>
      </c>
      <c r="C72" s="791"/>
      <c r="D72" s="691">
        <v>63539</v>
      </c>
      <c r="E72" s="683">
        <v>30787</v>
      </c>
      <c r="F72" s="683">
        <v>32752</v>
      </c>
      <c r="G72" s="683">
        <v>2679</v>
      </c>
      <c r="H72" s="683">
        <v>1510</v>
      </c>
      <c r="I72" s="683">
        <v>1169</v>
      </c>
      <c r="J72" s="683">
        <v>2596</v>
      </c>
      <c r="K72" s="683">
        <v>1199</v>
      </c>
      <c r="L72" s="683">
        <v>1397</v>
      </c>
      <c r="M72" s="683">
        <v>63622</v>
      </c>
      <c r="N72" s="683">
        <v>31098</v>
      </c>
      <c r="O72" s="683">
        <v>32524</v>
      </c>
      <c r="P72" s="104">
        <v>41.5</v>
      </c>
      <c r="Q72" s="104">
        <v>25.2</v>
      </c>
      <c r="R72" s="104">
        <v>57.1</v>
      </c>
    </row>
    <row r="73" spans="2:18" ht="16.5" customHeight="1">
      <c r="B73" s="86"/>
      <c r="C73" s="371" t="s">
        <v>450</v>
      </c>
      <c r="D73" s="681">
        <v>37357</v>
      </c>
      <c r="E73" s="681">
        <v>20309</v>
      </c>
      <c r="F73" s="681">
        <v>17048</v>
      </c>
      <c r="G73" s="681">
        <v>1659</v>
      </c>
      <c r="H73" s="681">
        <v>759</v>
      </c>
      <c r="I73" s="681">
        <v>900</v>
      </c>
      <c r="J73" s="681">
        <v>662</v>
      </c>
      <c r="K73" s="681">
        <v>263</v>
      </c>
      <c r="L73" s="681">
        <v>399</v>
      </c>
      <c r="M73" s="681">
        <v>38354</v>
      </c>
      <c r="N73" s="681">
        <v>20805</v>
      </c>
      <c r="O73" s="681">
        <v>17549</v>
      </c>
      <c r="P73" s="102">
        <v>26.8</v>
      </c>
      <c r="Q73" s="102">
        <v>12.8</v>
      </c>
      <c r="R73" s="102">
        <v>43.4</v>
      </c>
    </row>
    <row r="74" spans="2:18" ht="16.5" customHeight="1">
      <c r="B74" s="90"/>
      <c r="C74" s="369" t="s">
        <v>307</v>
      </c>
      <c r="D74" s="682">
        <v>3021</v>
      </c>
      <c r="E74" s="682">
        <v>2165</v>
      </c>
      <c r="F74" s="682">
        <v>856</v>
      </c>
      <c r="G74" s="682">
        <v>79</v>
      </c>
      <c r="H74" s="682">
        <v>56</v>
      </c>
      <c r="I74" s="682">
        <v>23</v>
      </c>
      <c r="J74" s="682">
        <v>35</v>
      </c>
      <c r="K74" s="682">
        <v>19</v>
      </c>
      <c r="L74" s="682">
        <v>16</v>
      </c>
      <c r="M74" s="682">
        <v>3065</v>
      </c>
      <c r="N74" s="682">
        <v>2202</v>
      </c>
      <c r="O74" s="682">
        <v>863</v>
      </c>
      <c r="P74" s="103">
        <v>8.2</v>
      </c>
      <c r="Q74" s="103">
        <v>4</v>
      </c>
      <c r="R74" s="103">
        <v>19</v>
      </c>
    </row>
    <row r="75" spans="2:18" ht="16.5" customHeight="1">
      <c r="B75" s="92"/>
      <c r="C75" s="372" t="s">
        <v>451</v>
      </c>
      <c r="D75" s="684">
        <v>2148</v>
      </c>
      <c r="E75" s="684">
        <v>1689</v>
      </c>
      <c r="F75" s="684">
        <v>459</v>
      </c>
      <c r="G75" s="684">
        <v>43</v>
      </c>
      <c r="H75" s="684">
        <v>40</v>
      </c>
      <c r="I75" s="684">
        <v>3</v>
      </c>
      <c r="J75" s="684">
        <v>10</v>
      </c>
      <c r="K75" s="684">
        <v>10</v>
      </c>
      <c r="L75" s="684">
        <v>0</v>
      </c>
      <c r="M75" s="684">
        <v>2181</v>
      </c>
      <c r="N75" s="684">
        <v>1719</v>
      </c>
      <c r="O75" s="684">
        <v>462</v>
      </c>
      <c r="P75" s="216">
        <v>4.9</v>
      </c>
      <c r="Q75" s="216">
        <v>2.2</v>
      </c>
      <c r="R75" s="216">
        <v>14.9</v>
      </c>
    </row>
    <row r="76" spans="2:18" ht="16.5" customHeight="1">
      <c r="B76" s="87"/>
      <c r="C76" s="373" t="s">
        <v>452</v>
      </c>
      <c r="D76" s="680">
        <v>3981</v>
      </c>
      <c r="E76" s="680">
        <v>3047</v>
      </c>
      <c r="F76" s="680">
        <v>934</v>
      </c>
      <c r="G76" s="680">
        <v>154</v>
      </c>
      <c r="H76" s="680">
        <v>97</v>
      </c>
      <c r="I76" s="680">
        <v>57</v>
      </c>
      <c r="J76" s="680">
        <v>62</v>
      </c>
      <c r="K76" s="680">
        <v>44</v>
      </c>
      <c r="L76" s="680">
        <v>18</v>
      </c>
      <c r="M76" s="680">
        <v>4073</v>
      </c>
      <c r="N76" s="680">
        <v>3100</v>
      </c>
      <c r="O76" s="680">
        <v>973</v>
      </c>
      <c r="P76" s="101">
        <v>3.4</v>
      </c>
      <c r="Q76" s="101">
        <v>0.5</v>
      </c>
      <c r="R76" s="101">
        <v>12.4</v>
      </c>
    </row>
    <row r="77" spans="2:18" ht="16.5" customHeight="1">
      <c r="B77" s="87"/>
      <c r="C77" s="373" t="s">
        <v>453</v>
      </c>
      <c r="D77" s="680">
        <v>13070</v>
      </c>
      <c r="E77" s="680">
        <v>10886</v>
      </c>
      <c r="F77" s="680">
        <v>2184</v>
      </c>
      <c r="G77" s="680">
        <v>279</v>
      </c>
      <c r="H77" s="680">
        <v>162</v>
      </c>
      <c r="I77" s="680">
        <v>117</v>
      </c>
      <c r="J77" s="680">
        <v>110</v>
      </c>
      <c r="K77" s="680">
        <v>110</v>
      </c>
      <c r="L77" s="680">
        <v>0</v>
      </c>
      <c r="M77" s="680">
        <v>13239</v>
      </c>
      <c r="N77" s="680">
        <v>10938</v>
      </c>
      <c r="O77" s="680">
        <v>2301</v>
      </c>
      <c r="P77" s="101">
        <v>3.1</v>
      </c>
      <c r="Q77" s="101">
        <v>2</v>
      </c>
      <c r="R77" s="101">
        <v>8.5</v>
      </c>
    </row>
    <row r="78" spans="2:18" ht="16.5" customHeight="1">
      <c r="B78" s="87"/>
      <c r="C78" s="373" t="s">
        <v>319</v>
      </c>
      <c r="D78" s="680">
        <v>6335</v>
      </c>
      <c r="E78" s="680">
        <v>3989</v>
      </c>
      <c r="F78" s="680">
        <v>2346</v>
      </c>
      <c r="G78" s="680">
        <v>200</v>
      </c>
      <c r="H78" s="680">
        <v>96</v>
      </c>
      <c r="I78" s="680">
        <v>104</v>
      </c>
      <c r="J78" s="680">
        <v>78</v>
      </c>
      <c r="K78" s="680">
        <v>58</v>
      </c>
      <c r="L78" s="680">
        <v>20</v>
      </c>
      <c r="M78" s="680">
        <v>6457</v>
      </c>
      <c r="N78" s="680">
        <v>4027</v>
      </c>
      <c r="O78" s="680">
        <v>2430</v>
      </c>
      <c r="P78" s="101">
        <v>25.5</v>
      </c>
      <c r="Q78" s="101">
        <v>7.7</v>
      </c>
      <c r="R78" s="101">
        <v>55</v>
      </c>
    </row>
    <row r="79" spans="2:18" ht="16.5" customHeight="1">
      <c r="B79" s="87"/>
      <c r="C79" s="373" t="s">
        <v>454</v>
      </c>
      <c r="D79" s="680">
        <v>22031</v>
      </c>
      <c r="E79" s="680">
        <v>18051</v>
      </c>
      <c r="F79" s="680">
        <v>3980</v>
      </c>
      <c r="G79" s="680">
        <v>565</v>
      </c>
      <c r="H79" s="680">
        <v>423</v>
      </c>
      <c r="I79" s="680">
        <v>142</v>
      </c>
      <c r="J79" s="680">
        <v>233</v>
      </c>
      <c r="K79" s="680">
        <v>162</v>
      </c>
      <c r="L79" s="680">
        <v>71</v>
      </c>
      <c r="M79" s="680">
        <v>22363</v>
      </c>
      <c r="N79" s="680">
        <v>18312</v>
      </c>
      <c r="O79" s="680">
        <v>4051</v>
      </c>
      <c r="P79" s="101">
        <v>1.7</v>
      </c>
      <c r="Q79" s="101">
        <v>0.8</v>
      </c>
      <c r="R79" s="101">
        <v>6.2</v>
      </c>
    </row>
    <row r="80" spans="2:18" ht="16.5" customHeight="1">
      <c r="B80" s="87"/>
      <c r="C80" s="373" t="s">
        <v>455</v>
      </c>
      <c r="D80" s="680">
        <v>12978</v>
      </c>
      <c r="E80" s="680">
        <v>8565</v>
      </c>
      <c r="F80" s="680">
        <v>4413</v>
      </c>
      <c r="G80" s="680">
        <v>185</v>
      </c>
      <c r="H80" s="680">
        <v>126</v>
      </c>
      <c r="I80" s="680">
        <v>59</v>
      </c>
      <c r="J80" s="680">
        <v>121</v>
      </c>
      <c r="K80" s="680">
        <v>20</v>
      </c>
      <c r="L80" s="680">
        <v>101</v>
      </c>
      <c r="M80" s="680">
        <v>13042</v>
      </c>
      <c r="N80" s="680">
        <v>8671</v>
      </c>
      <c r="O80" s="680">
        <v>4371</v>
      </c>
      <c r="P80" s="101">
        <v>13.9</v>
      </c>
      <c r="Q80" s="101">
        <v>3.6</v>
      </c>
      <c r="R80" s="101">
        <v>34.5</v>
      </c>
    </row>
    <row r="81" spans="2:18" ht="16.5" customHeight="1">
      <c r="B81" s="87"/>
      <c r="C81" s="373" t="s">
        <v>456</v>
      </c>
      <c r="D81" s="680">
        <v>6325</v>
      </c>
      <c r="E81" s="680">
        <v>4941</v>
      </c>
      <c r="F81" s="680">
        <v>1384</v>
      </c>
      <c r="G81" s="680">
        <v>108</v>
      </c>
      <c r="H81" s="680">
        <v>66</v>
      </c>
      <c r="I81" s="680">
        <v>42</v>
      </c>
      <c r="J81" s="680">
        <v>96</v>
      </c>
      <c r="K81" s="680">
        <v>67</v>
      </c>
      <c r="L81" s="680">
        <v>29</v>
      </c>
      <c r="M81" s="680">
        <v>6337</v>
      </c>
      <c r="N81" s="680">
        <v>4940</v>
      </c>
      <c r="O81" s="680">
        <v>1397</v>
      </c>
      <c r="P81" s="101">
        <v>4.4</v>
      </c>
      <c r="Q81" s="101">
        <v>2.2</v>
      </c>
      <c r="R81" s="101">
        <v>12.2</v>
      </c>
    </row>
    <row r="82" spans="2:18" ht="16.5" customHeight="1">
      <c r="B82" s="87"/>
      <c r="C82" s="373" t="s">
        <v>457</v>
      </c>
      <c r="D82" s="680">
        <v>3200</v>
      </c>
      <c r="E82" s="680">
        <v>2768</v>
      </c>
      <c r="F82" s="680">
        <v>432</v>
      </c>
      <c r="G82" s="680">
        <v>53</v>
      </c>
      <c r="H82" s="680">
        <v>43</v>
      </c>
      <c r="I82" s="680">
        <v>10</v>
      </c>
      <c r="J82" s="680">
        <v>16</v>
      </c>
      <c r="K82" s="680">
        <v>16</v>
      </c>
      <c r="L82" s="680">
        <v>0</v>
      </c>
      <c r="M82" s="680">
        <v>3237</v>
      </c>
      <c r="N82" s="680">
        <v>2795</v>
      </c>
      <c r="O82" s="680">
        <v>442</v>
      </c>
      <c r="P82" s="101">
        <v>0.4</v>
      </c>
      <c r="Q82" s="101">
        <v>0.2</v>
      </c>
      <c r="R82" s="101">
        <v>2</v>
      </c>
    </row>
    <row r="83" spans="2:18" ht="16.5" customHeight="1">
      <c r="B83" s="87"/>
      <c r="C83" s="373" t="s">
        <v>333</v>
      </c>
      <c r="D83" s="680">
        <v>2949</v>
      </c>
      <c r="E83" s="680">
        <v>2556</v>
      </c>
      <c r="F83" s="680">
        <v>393</v>
      </c>
      <c r="G83" s="680">
        <v>142</v>
      </c>
      <c r="H83" s="680">
        <v>135</v>
      </c>
      <c r="I83" s="680">
        <v>7</v>
      </c>
      <c r="J83" s="680">
        <v>43</v>
      </c>
      <c r="K83" s="680">
        <v>43</v>
      </c>
      <c r="L83" s="680">
        <v>0</v>
      </c>
      <c r="M83" s="680">
        <v>3048</v>
      </c>
      <c r="N83" s="680">
        <v>2648</v>
      </c>
      <c r="O83" s="680">
        <v>400</v>
      </c>
      <c r="P83" s="101">
        <v>6.1</v>
      </c>
      <c r="Q83" s="101">
        <v>4.6</v>
      </c>
      <c r="R83" s="101">
        <v>16</v>
      </c>
    </row>
    <row r="84" spans="2:18" ht="16.5" customHeight="1">
      <c r="B84" s="87"/>
      <c r="C84" s="373" t="s">
        <v>336</v>
      </c>
      <c r="D84" s="680">
        <v>5164</v>
      </c>
      <c r="E84" s="680">
        <v>4537</v>
      </c>
      <c r="F84" s="680">
        <v>627</v>
      </c>
      <c r="G84" s="680">
        <v>107</v>
      </c>
      <c r="H84" s="680">
        <v>87</v>
      </c>
      <c r="I84" s="680">
        <v>20</v>
      </c>
      <c r="J84" s="680">
        <v>106</v>
      </c>
      <c r="K84" s="680">
        <v>86</v>
      </c>
      <c r="L84" s="680">
        <v>20</v>
      </c>
      <c r="M84" s="680">
        <v>5165</v>
      </c>
      <c r="N84" s="680">
        <v>4538</v>
      </c>
      <c r="O84" s="680">
        <v>627</v>
      </c>
      <c r="P84" s="101">
        <v>5.9</v>
      </c>
      <c r="Q84" s="101">
        <v>3.1</v>
      </c>
      <c r="R84" s="101">
        <v>26.3</v>
      </c>
    </row>
    <row r="85" spans="2:18" ht="16.5" customHeight="1">
      <c r="B85" s="87"/>
      <c r="C85" s="373" t="s">
        <v>339</v>
      </c>
      <c r="D85" s="680">
        <v>9544</v>
      </c>
      <c r="E85" s="680">
        <v>6322</v>
      </c>
      <c r="F85" s="680">
        <v>3222</v>
      </c>
      <c r="G85" s="680">
        <v>337</v>
      </c>
      <c r="H85" s="680">
        <v>88</v>
      </c>
      <c r="I85" s="680">
        <v>249</v>
      </c>
      <c r="J85" s="680">
        <v>77</v>
      </c>
      <c r="K85" s="680">
        <v>59</v>
      </c>
      <c r="L85" s="680">
        <v>18</v>
      </c>
      <c r="M85" s="680">
        <v>9804</v>
      </c>
      <c r="N85" s="680">
        <v>6351</v>
      </c>
      <c r="O85" s="680">
        <v>3453</v>
      </c>
      <c r="P85" s="101">
        <v>6.2</v>
      </c>
      <c r="Q85" s="101">
        <v>0.6</v>
      </c>
      <c r="R85" s="101">
        <v>16.3</v>
      </c>
    </row>
    <row r="86" spans="2:18" ht="16.5" customHeight="1">
      <c r="B86" s="87"/>
      <c r="C86" s="373" t="s">
        <v>458</v>
      </c>
      <c r="D86" s="680">
        <v>11034</v>
      </c>
      <c r="E86" s="680">
        <v>9665</v>
      </c>
      <c r="F86" s="680">
        <v>1369</v>
      </c>
      <c r="G86" s="680">
        <v>376</v>
      </c>
      <c r="H86" s="680">
        <v>246</v>
      </c>
      <c r="I86" s="680">
        <v>130</v>
      </c>
      <c r="J86" s="680">
        <v>268</v>
      </c>
      <c r="K86" s="680">
        <v>240</v>
      </c>
      <c r="L86" s="680">
        <v>28</v>
      </c>
      <c r="M86" s="680">
        <v>11142</v>
      </c>
      <c r="N86" s="680">
        <v>9671</v>
      </c>
      <c r="O86" s="680">
        <v>1471</v>
      </c>
      <c r="P86" s="101">
        <v>4.9</v>
      </c>
      <c r="Q86" s="101">
        <v>2.3</v>
      </c>
      <c r="R86" s="101">
        <v>22</v>
      </c>
    </row>
    <row r="87" spans="2:18" ht="16.5" customHeight="1">
      <c r="B87" s="87"/>
      <c r="C87" s="373" t="s">
        <v>459</v>
      </c>
      <c r="D87" s="680">
        <v>21933</v>
      </c>
      <c r="E87" s="680">
        <v>19491</v>
      </c>
      <c r="F87" s="680">
        <v>2442</v>
      </c>
      <c r="G87" s="680">
        <v>458</v>
      </c>
      <c r="H87" s="680">
        <v>353</v>
      </c>
      <c r="I87" s="680">
        <v>105</v>
      </c>
      <c r="J87" s="680">
        <v>486</v>
      </c>
      <c r="K87" s="680">
        <v>437</v>
      </c>
      <c r="L87" s="680">
        <v>49</v>
      </c>
      <c r="M87" s="680">
        <v>21905</v>
      </c>
      <c r="N87" s="680">
        <v>19407</v>
      </c>
      <c r="O87" s="680">
        <v>2498</v>
      </c>
      <c r="P87" s="101">
        <v>4.5</v>
      </c>
      <c r="Q87" s="101">
        <v>3.9</v>
      </c>
      <c r="R87" s="101">
        <v>9.4</v>
      </c>
    </row>
    <row r="88" spans="2:18" ht="16.5" customHeight="1">
      <c r="B88" s="87"/>
      <c r="C88" s="373" t="s">
        <v>460</v>
      </c>
      <c r="D88" s="680">
        <v>7625</v>
      </c>
      <c r="E88" s="680">
        <v>4927</v>
      </c>
      <c r="F88" s="680">
        <v>2698</v>
      </c>
      <c r="G88" s="680">
        <v>129</v>
      </c>
      <c r="H88" s="680">
        <v>73</v>
      </c>
      <c r="I88" s="680">
        <v>56</v>
      </c>
      <c r="J88" s="680">
        <v>177</v>
      </c>
      <c r="K88" s="680">
        <v>83</v>
      </c>
      <c r="L88" s="680">
        <v>94</v>
      </c>
      <c r="M88" s="680">
        <v>7577</v>
      </c>
      <c r="N88" s="680">
        <v>4917</v>
      </c>
      <c r="O88" s="680">
        <v>2660</v>
      </c>
      <c r="P88" s="101">
        <v>14.7</v>
      </c>
      <c r="Q88" s="101">
        <v>2.9</v>
      </c>
      <c r="R88" s="101">
        <v>36.5</v>
      </c>
    </row>
    <row r="89" spans="2:18" ht="16.5" customHeight="1">
      <c r="B89" s="87"/>
      <c r="C89" s="373" t="s">
        <v>461</v>
      </c>
      <c r="D89" s="680">
        <v>9702</v>
      </c>
      <c r="E89" s="680">
        <v>5767</v>
      </c>
      <c r="F89" s="680">
        <v>3935</v>
      </c>
      <c r="G89" s="680">
        <v>299</v>
      </c>
      <c r="H89" s="680">
        <v>145</v>
      </c>
      <c r="I89" s="680">
        <v>154</v>
      </c>
      <c r="J89" s="680">
        <v>145</v>
      </c>
      <c r="K89" s="680">
        <v>90</v>
      </c>
      <c r="L89" s="680">
        <v>55</v>
      </c>
      <c r="M89" s="680">
        <v>9856</v>
      </c>
      <c r="N89" s="680">
        <v>5822</v>
      </c>
      <c r="O89" s="680">
        <v>4034</v>
      </c>
      <c r="P89" s="101">
        <v>21.6</v>
      </c>
      <c r="Q89" s="101">
        <v>4.7</v>
      </c>
      <c r="R89" s="101">
        <v>46</v>
      </c>
    </row>
    <row r="90" spans="2:18" ht="16.5" customHeight="1">
      <c r="B90" s="87"/>
      <c r="C90" s="373" t="s">
        <v>462</v>
      </c>
      <c r="D90" s="680">
        <v>27667</v>
      </c>
      <c r="E90" s="680">
        <v>18520</v>
      </c>
      <c r="F90" s="680">
        <v>9147</v>
      </c>
      <c r="G90" s="680">
        <v>1101</v>
      </c>
      <c r="H90" s="680">
        <v>614</v>
      </c>
      <c r="I90" s="680">
        <v>487</v>
      </c>
      <c r="J90" s="680">
        <v>340</v>
      </c>
      <c r="K90" s="680">
        <v>291</v>
      </c>
      <c r="L90" s="680">
        <v>49</v>
      </c>
      <c r="M90" s="680">
        <v>28428</v>
      </c>
      <c r="N90" s="680">
        <v>18843</v>
      </c>
      <c r="O90" s="680">
        <v>9585</v>
      </c>
      <c r="P90" s="101">
        <v>3.9</v>
      </c>
      <c r="Q90" s="101">
        <v>0.5</v>
      </c>
      <c r="R90" s="101">
        <v>10.6</v>
      </c>
    </row>
    <row r="91" spans="2:18" ht="16.5" customHeight="1">
      <c r="B91" s="87"/>
      <c r="C91" s="373" t="s">
        <v>463</v>
      </c>
      <c r="D91" s="680">
        <v>8760</v>
      </c>
      <c r="E91" s="680">
        <v>5989</v>
      </c>
      <c r="F91" s="680">
        <v>2771</v>
      </c>
      <c r="G91" s="680">
        <v>124</v>
      </c>
      <c r="H91" s="680">
        <v>98</v>
      </c>
      <c r="I91" s="680">
        <v>26</v>
      </c>
      <c r="J91" s="680">
        <v>158</v>
      </c>
      <c r="K91" s="680">
        <v>102</v>
      </c>
      <c r="L91" s="680">
        <v>56</v>
      </c>
      <c r="M91" s="680">
        <v>8726</v>
      </c>
      <c r="N91" s="680">
        <v>5985</v>
      </c>
      <c r="O91" s="680">
        <v>2741</v>
      </c>
      <c r="P91" s="101">
        <v>0.5</v>
      </c>
      <c r="Q91" s="101">
        <v>0.4</v>
      </c>
      <c r="R91" s="101">
        <v>0.6</v>
      </c>
    </row>
    <row r="92" spans="2:18" ht="16.5" customHeight="1">
      <c r="B92" s="87"/>
      <c r="C92" s="373" t="s">
        <v>464</v>
      </c>
      <c r="D92" s="680">
        <v>84734</v>
      </c>
      <c r="E92" s="680">
        <v>73069</v>
      </c>
      <c r="F92" s="680">
        <v>11665</v>
      </c>
      <c r="G92" s="680">
        <v>1569</v>
      </c>
      <c r="H92" s="680">
        <v>1020</v>
      </c>
      <c r="I92" s="680">
        <v>549</v>
      </c>
      <c r="J92" s="680">
        <v>784</v>
      </c>
      <c r="K92" s="680">
        <v>712</v>
      </c>
      <c r="L92" s="680">
        <v>72</v>
      </c>
      <c r="M92" s="680">
        <v>85519</v>
      </c>
      <c r="N92" s="680">
        <v>73377</v>
      </c>
      <c r="O92" s="680">
        <v>12142</v>
      </c>
      <c r="P92" s="101">
        <v>1.8</v>
      </c>
      <c r="Q92" s="101">
        <v>1</v>
      </c>
      <c r="R92" s="101">
        <v>6.6</v>
      </c>
    </row>
    <row r="93" spans="2:18" ht="16.5" customHeight="1">
      <c r="B93" s="87"/>
      <c r="C93" s="373" t="s">
        <v>465</v>
      </c>
      <c r="D93" s="680">
        <v>10101</v>
      </c>
      <c r="E93" s="680">
        <v>5883</v>
      </c>
      <c r="F93" s="680">
        <v>4218</v>
      </c>
      <c r="G93" s="680">
        <v>118</v>
      </c>
      <c r="H93" s="680">
        <v>109</v>
      </c>
      <c r="I93" s="680">
        <v>9</v>
      </c>
      <c r="J93" s="680">
        <v>105</v>
      </c>
      <c r="K93" s="680">
        <v>63</v>
      </c>
      <c r="L93" s="680">
        <v>42</v>
      </c>
      <c r="M93" s="680">
        <v>10114</v>
      </c>
      <c r="N93" s="680">
        <v>5929</v>
      </c>
      <c r="O93" s="680">
        <v>4185</v>
      </c>
      <c r="P93" s="101">
        <v>16.7</v>
      </c>
      <c r="Q93" s="101">
        <v>2.4</v>
      </c>
      <c r="R93" s="101">
        <v>36.9</v>
      </c>
    </row>
    <row r="94" spans="2:18" ht="16.5" customHeight="1">
      <c r="B94" s="86"/>
      <c r="C94" s="371" t="s">
        <v>466</v>
      </c>
      <c r="D94" s="681">
        <v>22767</v>
      </c>
      <c r="E94" s="681">
        <v>15609</v>
      </c>
      <c r="F94" s="681">
        <v>7158</v>
      </c>
      <c r="G94" s="681">
        <v>11566</v>
      </c>
      <c r="H94" s="681">
        <v>1517</v>
      </c>
      <c r="I94" s="681">
        <v>10049</v>
      </c>
      <c r="J94" s="681">
        <v>2536</v>
      </c>
      <c r="K94" s="681">
        <v>754</v>
      </c>
      <c r="L94" s="681">
        <v>1782</v>
      </c>
      <c r="M94" s="681">
        <v>31797</v>
      </c>
      <c r="N94" s="681">
        <v>16372</v>
      </c>
      <c r="O94" s="681">
        <v>15425</v>
      </c>
      <c r="P94" s="102">
        <v>17.7</v>
      </c>
      <c r="Q94" s="102">
        <v>1.9</v>
      </c>
      <c r="R94" s="102">
        <v>34.5</v>
      </c>
    </row>
    <row r="95" spans="2:18" ht="16.5" customHeight="1">
      <c r="B95" s="94"/>
      <c r="C95" s="370" t="s">
        <v>467</v>
      </c>
      <c r="D95" s="683">
        <v>66076</v>
      </c>
      <c r="E95" s="683">
        <v>21208</v>
      </c>
      <c r="F95" s="683">
        <v>44868</v>
      </c>
      <c r="G95" s="683">
        <v>2584</v>
      </c>
      <c r="H95" s="683">
        <v>1512</v>
      </c>
      <c r="I95" s="683">
        <v>1072</v>
      </c>
      <c r="J95" s="683">
        <v>2680</v>
      </c>
      <c r="K95" s="683">
        <v>1380</v>
      </c>
      <c r="L95" s="683">
        <v>1300</v>
      </c>
      <c r="M95" s="683">
        <v>65980</v>
      </c>
      <c r="N95" s="683">
        <v>21340</v>
      </c>
      <c r="O95" s="683">
        <v>44640</v>
      </c>
      <c r="P95" s="104">
        <v>69.1</v>
      </c>
      <c r="Q95" s="104">
        <v>37.8</v>
      </c>
      <c r="R95" s="104">
        <v>84</v>
      </c>
    </row>
    <row r="96" spans="2:18" ht="16.5" customHeight="1">
      <c r="B96" s="92"/>
      <c r="C96" s="372" t="s">
        <v>367</v>
      </c>
      <c r="D96" s="679">
        <v>18488</v>
      </c>
      <c r="E96" s="679">
        <v>6737</v>
      </c>
      <c r="F96" s="679">
        <v>11751</v>
      </c>
      <c r="G96" s="679">
        <v>788</v>
      </c>
      <c r="H96" s="679">
        <v>288</v>
      </c>
      <c r="I96" s="679">
        <v>500</v>
      </c>
      <c r="J96" s="679">
        <v>144</v>
      </c>
      <c r="K96" s="679">
        <v>38</v>
      </c>
      <c r="L96" s="679">
        <v>106</v>
      </c>
      <c r="M96" s="679">
        <v>19132</v>
      </c>
      <c r="N96" s="679">
        <v>6987</v>
      </c>
      <c r="O96" s="679">
        <v>12145</v>
      </c>
      <c r="P96" s="100">
        <v>63.1</v>
      </c>
      <c r="Q96" s="100">
        <v>34</v>
      </c>
      <c r="R96" s="100">
        <v>79.9</v>
      </c>
    </row>
    <row r="97" spans="2:18" ht="16.5" customHeight="1">
      <c r="B97" s="87"/>
      <c r="C97" s="373" t="s">
        <v>468</v>
      </c>
      <c r="D97" s="680">
        <v>29420</v>
      </c>
      <c r="E97" s="680">
        <v>8870</v>
      </c>
      <c r="F97" s="680">
        <v>20550</v>
      </c>
      <c r="G97" s="680">
        <v>1860</v>
      </c>
      <c r="H97" s="680">
        <v>487</v>
      </c>
      <c r="I97" s="680">
        <v>1373</v>
      </c>
      <c r="J97" s="680">
        <v>1546</v>
      </c>
      <c r="K97" s="680">
        <v>428</v>
      </c>
      <c r="L97" s="680">
        <v>1118</v>
      </c>
      <c r="M97" s="680">
        <v>29734</v>
      </c>
      <c r="N97" s="680">
        <v>8929</v>
      </c>
      <c r="O97" s="680">
        <v>20805</v>
      </c>
      <c r="P97" s="101">
        <v>67.9</v>
      </c>
      <c r="Q97" s="101">
        <v>51.3</v>
      </c>
      <c r="R97" s="101">
        <v>75</v>
      </c>
    </row>
    <row r="98" spans="2:18" ht="16.5" customHeight="1">
      <c r="B98" s="86"/>
      <c r="C98" s="371" t="s">
        <v>369</v>
      </c>
      <c r="D98" s="681">
        <v>51895</v>
      </c>
      <c r="E98" s="681">
        <v>13739</v>
      </c>
      <c r="F98" s="681">
        <v>38156</v>
      </c>
      <c r="G98" s="681">
        <v>4762</v>
      </c>
      <c r="H98" s="681">
        <v>1901</v>
      </c>
      <c r="I98" s="681">
        <v>2861</v>
      </c>
      <c r="J98" s="681">
        <v>1791</v>
      </c>
      <c r="K98" s="681">
        <v>702</v>
      </c>
      <c r="L98" s="681">
        <v>1089</v>
      </c>
      <c r="M98" s="681">
        <v>54866</v>
      </c>
      <c r="N98" s="681">
        <v>14938</v>
      </c>
      <c r="O98" s="681">
        <v>39928</v>
      </c>
      <c r="P98" s="102">
        <v>23.6</v>
      </c>
      <c r="Q98" s="102">
        <v>19.2</v>
      </c>
      <c r="R98" s="102">
        <v>25.3</v>
      </c>
    </row>
    <row r="99" spans="2:18" ht="16.5" customHeight="1">
      <c r="B99" s="94"/>
      <c r="C99" s="370" t="s">
        <v>469</v>
      </c>
      <c r="D99" s="683">
        <v>59736</v>
      </c>
      <c r="E99" s="683">
        <v>10021</v>
      </c>
      <c r="F99" s="683">
        <v>49715</v>
      </c>
      <c r="G99" s="683">
        <v>12817</v>
      </c>
      <c r="H99" s="683">
        <v>2758</v>
      </c>
      <c r="I99" s="683">
        <v>10059</v>
      </c>
      <c r="J99" s="683">
        <v>11793</v>
      </c>
      <c r="K99" s="683">
        <v>3245</v>
      </c>
      <c r="L99" s="683">
        <v>8548</v>
      </c>
      <c r="M99" s="683">
        <v>60760</v>
      </c>
      <c r="N99" s="683">
        <v>9534</v>
      </c>
      <c r="O99" s="683">
        <v>51226</v>
      </c>
      <c r="P99" s="104">
        <v>25.4</v>
      </c>
      <c r="Q99" s="104">
        <v>14.1</v>
      </c>
      <c r="R99" s="104">
        <v>27.5</v>
      </c>
    </row>
    <row r="100" spans="2:18" ht="16.5" customHeight="1">
      <c r="B100" s="86"/>
      <c r="C100" s="371" t="s">
        <v>470</v>
      </c>
      <c r="D100" s="681">
        <v>20184</v>
      </c>
      <c r="E100" s="681">
        <v>9407</v>
      </c>
      <c r="F100" s="681">
        <v>10777</v>
      </c>
      <c r="G100" s="681">
        <v>810</v>
      </c>
      <c r="H100" s="681">
        <v>578</v>
      </c>
      <c r="I100" s="681">
        <v>232</v>
      </c>
      <c r="J100" s="681">
        <v>721</v>
      </c>
      <c r="K100" s="681">
        <v>437</v>
      </c>
      <c r="L100" s="681">
        <v>284</v>
      </c>
      <c r="M100" s="681">
        <v>20273</v>
      </c>
      <c r="N100" s="681">
        <v>9548</v>
      </c>
      <c r="O100" s="681">
        <v>10725</v>
      </c>
      <c r="P100" s="102">
        <v>21.8</v>
      </c>
      <c r="Q100" s="102">
        <v>17</v>
      </c>
      <c r="R100" s="102">
        <v>26.1</v>
      </c>
    </row>
    <row r="101" spans="2:18" ht="16.5" customHeight="1">
      <c r="B101" s="87"/>
      <c r="C101" s="373" t="s">
        <v>471</v>
      </c>
      <c r="D101" s="680">
        <v>36680</v>
      </c>
      <c r="E101" s="680">
        <v>15431</v>
      </c>
      <c r="F101" s="680">
        <v>21249</v>
      </c>
      <c r="G101" s="680">
        <v>1603</v>
      </c>
      <c r="H101" s="680">
        <v>773</v>
      </c>
      <c r="I101" s="680">
        <v>830</v>
      </c>
      <c r="J101" s="680">
        <v>1615</v>
      </c>
      <c r="K101" s="680">
        <v>625</v>
      </c>
      <c r="L101" s="680">
        <v>990</v>
      </c>
      <c r="M101" s="680">
        <v>36668</v>
      </c>
      <c r="N101" s="680">
        <v>15579</v>
      </c>
      <c r="O101" s="680">
        <v>21089</v>
      </c>
      <c r="P101" s="101">
        <v>59.5</v>
      </c>
      <c r="Q101" s="101">
        <v>38.7</v>
      </c>
      <c r="R101" s="101">
        <v>74.8</v>
      </c>
    </row>
    <row r="102" spans="2:18" ht="16.5" customHeight="1">
      <c r="B102" s="94"/>
      <c r="C102" s="370" t="s">
        <v>472</v>
      </c>
      <c r="D102" s="683">
        <v>6675</v>
      </c>
      <c r="E102" s="683">
        <v>5949</v>
      </c>
      <c r="F102" s="683">
        <v>726</v>
      </c>
      <c r="G102" s="683">
        <v>266</v>
      </c>
      <c r="H102" s="683">
        <v>159</v>
      </c>
      <c r="I102" s="683">
        <v>107</v>
      </c>
      <c r="J102" s="683">
        <v>260</v>
      </c>
      <c r="K102" s="683">
        <v>137</v>
      </c>
      <c r="L102" s="683">
        <v>123</v>
      </c>
      <c r="M102" s="683">
        <v>6681</v>
      </c>
      <c r="N102" s="683">
        <v>5971</v>
      </c>
      <c r="O102" s="683">
        <v>710</v>
      </c>
      <c r="P102" s="104">
        <v>2.5</v>
      </c>
      <c r="Q102" s="104">
        <v>2.7</v>
      </c>
      <c r="R102" s="104">
        <v>0</v>
      </c>
    </row>
  </sheetData>
  <sheetProtection/>
  <mergeCells count="44">
    <mergeCell ref="B71:C71"/>
    <mergeCell ref="B72:C72"/>
    <mergeCell ref="B67:C67"/>
    <mergeCell ref="B68:C68"/>
    <mergeCell ref="B69:C69"/>
    <mergeCell ref="B70:C70"/>
    <mergeCell ref="B63:C63"/>
    <mergeCell ref="B64:C64"/>
    <mergeCell ref="B65:C65"/>
    <mergeCell ref="B66:C66"/>
    <mergeCell ref="B59:C59"/>
    <mergeCell ref="B60:C60"/>
    <mergeCell ref="B61:C61"/>
    <mergeCell ref="B62:C62"/>
    <mergeCell ref="B21:C21"/>
    <mergeCell ref="B57:C57"/>
    <mergeCell ref="B58:C58"/>
    <mergeCell ref="B54:C55"/>
    <mergeCell ref="B17:C17"/>
    <mergeCell ref="B18:C18"/>
    <mergeCell ref="B19:C19"/>
    <mergeCell ref="B20:C20"/>
    <mergeCell ref="B13:C13"/>
    <mergeCell ref="B14:C14"/>
    <mergeCell ref="B15:C15"/>
    <mergeCell ref="B16:C16"/>
    <mergeCell ref="B9:C9"/>
    <mergeCell ref="B10:C10"/>
    <mergeCell ref="B11:C11"/>
    <mergeCell ref="B12:C12"/>
    <mergeCell ref="M3:O3"/>
    <mergeCell ref="P3:R3"/>
    <mergeCell ref="D54:F54"/>
    <mergeCell ref="G54:I54"/>
    <mergeCell ref="J54:L54"/>
    <mergeCell ref="M54:O54"/>
    <mergeCell ref="P54:R54"/>
    <mergeCell ref="D3:F3"/>
    <mergeCell ref="G3:I3"/>
    <mergeCell ref="B8:C8"/>
    <mergeCell ref="B6:C6"/>
    <mergeCell ref="J3:L3"/>
    <mergeCell ref="B7:C7"/>
    <mergeCell ref="B3:C4"/>
  </mergeCells>
  <dataValidations count="1">
    <dataValidation type="whole" allowBlank="1" showInputMessage="1" showErrorMessage="1" errorTitle="入力エラー" error="入力した値に誤りがあります" sqref="A94:IV102 C73:C93 A85:A93 D6:IV51 B6:B51 A6:A25 B57:B93 A57:A80 C22:C51 A30:A51 D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codeName="Sheet45">
    <tabColor indexed="8"/>
  </sheetPr>
  <dimension ref="B2:T52"/>
  <sheetViews>
    <sheetView showGridLines="0" zoomScale="88" zoomScaleNormal="88" workbookViewId="0" topLeftCell="A1">
      <selection activeCell="B2" sqref="B2:O2"/>
    </sheetView>
  </sheetViews>
  <sheetFormatPr defaultColWidth="8.796875" defaultRowHeight="14.25"/>
  <cols>
    <col min="1" max="1" width="1.4921875" style="36" customWidth="1"/>
    <col min="2" max="2" width="2.8984375" style="36" customWidth="1"/>
    <col min="3" max="3" width="2.59765625" style="36" customWidth="1"/>
    <col min="4" max="4" width="6.59765625" style="36" customWidth="1"/>
    <col min="5" max="5" width="4.3984375" style="36" customWidth="1"/>
    <col min="6" max="6" width="31.8984375" style="36" customWidth="1"/>
    <col min="7" max="11" width="7.59765625" style="36" customWidth="1"/>
    <col min="12" max="12" width="8.59765625" style="36" customWidth="1"/>
    <col min="13" max="13" width="2.59765625" style="36" customWidth="1"/>
    <col min="14" max="14" width="1.203125" style="36" customWidth="1"/>
    <col min="15" max="15" width="2.59765625" style="287" customWidth="1"/>
    <col min="16" max="17" width="2.59765625" style="36" customWidth="1"/>
    <col min="18" max="20" width="0" style="36" hidden="1" customWidth="1"/>
    <col min="21" max="16384" width="9" style="36" customWidth="1"/>
  </cols>
  <sheetData>
    <row r="2" spans="2:15" s="34" customFormat="1" ht="24.75" customHeight="1">
      <c r="B2" s="722" t="s">
        <v>658</v>
      </c>
      <c r="C2" s="722"/>
      <c r="D2" s="722"/>
      <c r="E2" s="722"/>
      <c r="F2" s="722"/>
      <c r="G2" s="722"/>
      <c r="H2" s="722"/>
      <c r="I2" s="722"/>
      <c r="J2" s="722"/>
      <c r="K2" s="722"/>
      <c r="L2" s="722"/>
      <c r="M2" s="722"/>
      <c r="N2" s="722"/>
      <c r="O2" s="722"/>
    </row>
    <row r="3" spans="2:15" s="34" customFormat="1" ht="15" customHeight="1">
      <c r="B3" s="32"/>
      <c r="C3" s="32"/>
      <c r="D3" s="32"/>
      <c r="E3" s="32"/>
      <c r="F3" s="33"/>
      <c r="G3" s="33"/>
      <c r="H3" s="33"/>
      <c r="I3" s="33"/>
      <c r="J3" s="33"/>
      <c r="K3" s="33"/>
      <c r="L3" s="33"/>
      <c r="M3" s="32"/>
      <c r="N3" s="32"/>
      <c r="O3" s="287"/>
    </row>
    <row r="4" spans="2:20" ht="15.75" customHeight="1">
      <c r="B4" s="42" t="s">
        <v>146</v>
      </c>
      <c r="C4" s="347"/>
      <c r="D4" s="35"/>
      <c r="E4" s="35"/>
      <c r="F4" s="35"/>
      <c r="G4" s="37"/>
      <c r="H4" s="35"/>
      <c r="I4" s="35"/>
      <c r="J4" s="35"/>
      <c r="K4" s="35"/>
      <c r="L4" s="35"/>
      <c r="M4" s="38">
        <f>REPT("-",R4-LEN(D4))</f>
      </c>
      <c r="N4" s="38"/>
      <c r="O4" s="288"/>
      <c r="T4" s="42"/>
    </row>
    <row r="5" spans="2:14" ht="15.75" customHeight="1">
      <c r="B5" s="42"/>
      <c r="C5" s="35"/>
      <c r="D5" s="35"/>
      <c r="E5" s="35"/>
      <c r="F5" s="35"/>
      <c r="G5" s="35"/>
      <c r="H5" s="35"/>
      <c r="I5" s="35"/>
      <c r="J5" s="35"/>
      <c r="K5" s="35"/>
      <c r="L5" s="35"/>
      <c r="M5" s="35"/>
      <c r="N5" s="35"/>
    </row>
    <row r="6" spans="2:15" ht="18.75" customHeight="1">
      <c r="B6" s="42" t="s">
        <v>659</v>
      </c>
      <c r="C6" s="35"/>
      <c r="D6" s="35"/>
      <c r="E6" s="35"/>
      <c r="F6" s="35"/>
      <c r="G6" s="39"/>
      <c r="H6" s="35"/>
      <c r="I6" s="35"/>
      <c r="J6" s="35"/>
      <c r="K6" s="35"/>
      <c r="L6" s="35"/>
      <c r="M6" s="35"/>
      <c r="N6" s="35"/>
      <c r="O6" s="289"/>
    </row>
    <row r="7" spans="2:15" ht="18.75" customHeight="1">
      <c r="B7" s="35"/>
      <c r="C7" s="347" t="s">
        <v>676</v>
      </c>
      <c r="D7" s="35" t="s">
        <v>234</v>
      </c>
      <c r="E7" s="35"/>
      <c r="F7" s="35"/>
      <c r="G7" s="39"/>
      <c r="H7" s="35"/>
      <c r="I7" s="35"/>
      <c r="J7" s="35"/>
      <c r="K7" s="35"/>
      <c r="L7" s="35"/>
      <c r="M7" s="35"/>
      <c r="N7" s="35"/>
      <c r="O7" s="289"/>
    </row>
    <row r="8" spans="2:20" ht="18.75" customHeight="1">
      <c r="B8" s="35"/>
      <c r="C8" s="347"/>
      <c r="D8" s="35" t="s">
        <v>662</v>
      </c>
      <c r="E8" s="35"/>
      <c r="F8" s="35"/>
      <c r="G8" s="37"/>
      <c r="H8" s="35"/>
      <c r="I8" s="35"/>
      <c r="J8" s="35"/>
      <c r="K8" s="35"/>
      <c r="L8" s="35"/>
      <c r="M8" s="38" t="str">
        <f>REPT("-",R8-LEN(D8))</f>
        <v>------------------------------------------------------------------</v>
      </c>
      <c r="N8" s="38"/>
      <c r="O8" s="288" t="str">
        <f>HYPERLINK("#"&amp;T8&amp;"!A1","1")</f>
        <v>1</v>
      </c>
      <c r="R8" s="36">
        <v>78</v>
      </c>
      <c r="T8" s="42" t="s">
        <v>704</v>
      </c>
    </row>
    <row r="9" spans="2:20" ht="18.75" customHeight="1">
      <c r="B9" s="35"/>
      <c r="C9" s="347"/>
      <c r="D9" s="35" t="s">
        <v>663</v>
      </c>
      <c r="E9" s="35"/>
      <c r="F9" s="35"/>
      <c r="G9" s="37"/>
      <c r="H9" s="35"/>
      <c r="I9" s="35"/>
      <c r="J9" s="35"/>
      <c r="K9" s="35"/>
      <c r="L9" s="35"/>
      <c r="M9" s="38" t="str">
        <f>REPT("-",R9-LEN(D9))</f>
        <v>-----------------------------------------------------------------</v>
      </c>
      <c r="N9" s="38"/>
      <c r="O9" s="288" t="str">
        <f>HYPERLINK("#"&amp;T9&amp;"!A1","1")</f>
        <v>1</v>
      </c>
      <c r="R9" s="36">
        <v>78</v>
      </c>
      <c r="T9" s="42" t="s">
        <v>1</v>
      </c>
    </row>
    <row r="10" spans="2:20" ht="18.75" customHeight="1">
      <c r="B10" s="35"/>
      <c r="C10" s="347" t="s">
        <v>677</v>
      </c>
      <c r="D10" s="35" t="s">
        <v>235</v>
      </c>
      <c r="E10" s="35"/>
      <c r="F10" s="35"/>
      <c r="G10" s="37"/>
      <c r="H10" s="35"/>
      <c r="I10" s="35"/>
      <c r="J10" s="35"/>
      <c r="K10" s="35"/>
      <c r="L10" s="35"/>
      <c r="M10" s="38"/>
      <c r="N10" s="38"/>
      <c r="O10" s="288"/>
      <c r="R10" s="42" t="s">
        <v>660</v>
      </c>
      <c r="T10" s="42" t="s">
        <v>660</v>
      </c>
    </row>
    <row r="11" spans="2:20" ht="18.75" customHeight="1">
      <c r="B11" s="35"/>
      <c r="C11" s="347" t="s">
        <v>660</v>
      </c>
      <c r="D11" s="35" t="s">
        <v>662</v>
      </c>
      <c r="E11" s="35"/>
      <c r="F11" s="35"/>
      <c r="G11" s="39"/>
      <c r="H11" s="35"/>
      <c r="I11" s="35"/>
      <c r="J11" s="35"/>
      <c r="K11" s="35"/>
      <c r="L11" s="35"/>
      <c r="M11" s="38" t="str">
        <f>REPT("-",R11-LEN(D11))</f>
        <v>------------------------------------------------------------------</v>
      </c>
      <c r="N11" s="35"/>
      <c r="O11" s="288" t="str">
        <f>HYPERLINK("#"&amp;T11&amp;"!A1","2")</f>
        <v>2</v>
      </c>
      <c r="R11" s="36">
        <v>78</v>
      </c>
      <c r="T11" s="42" t="s">
        <v>2</v>
      </c>
    </row>
    <row r="12" spans="2:20" ht="18.75" customHeight="1">
      <c r="B12" s="35"/>
      <c r="C12" s="347"/>
      <c r="D12" s="35" t="s">
        <v>663</v>
      </c>
      <c r="E12" s="35"/>
      <c r="F12" s="35"/>
      <c r="G12" s="37"/>
      <c r="H12" s="35"/>
      <c r="I12" s="35"/>
      <c r="J12" s="35"/>
      <c r="K12" s="35"/>
      <c r="L12" s="35"/>
      <c r="M12" s="38" t="str">
        <f>REPT("-",R12-LEN(D12))</f>
        <v>-----------------------------------------------------------------</v>
      </c>
      <c r="N12" s="38"/>
      <c r="O12" s="288" t="str">
        <f>HYPERLINK("#"&amp;T12&amp;"!A1","2")</f>
        <v>2</v>
      </c>
      <c r="R12" s="36">
        <v>78</v>
      </c>
      <c r="T12" s="42" t="s">
        <v>2</v>
      </c>
    </row>
    <row r="13" spans="2:18" ht="18.75" customHeight="1">
      <c r="B13" s="35"/>
      <c r="C13" s="347" t="s">
        <v>678</v>
      </c>
      <c r="D13" s="35" t="s">
        <v>236</v>
      </c>
      <c r="E13" s="35"/>
      <c r="F13" s="35"/>
      <c r="G13" s="37"/>
      <c r="H13" s="35"/>
      <c r="I13" s="35"/>
      <c r="J13" s="35"/>
      <c r="K13" s="35"/>
      <c r="L13" s="35"/>
      <c r="M13" s="38"/>
      <c r="N13" s="38"/>
      <c r="O13" s="288"/>
      <c r="R13" s="42" t="s">
        <v>657</v>
      </c>
    </row>
    <row r="14" spans="2:20" ht="18.75" customHeight="1">
      <c r="B14" s="35"/>
      <c r="C14" s="35"/>
      <c r="D14" s="35" t="s">
        <v>664</v>
      </c>
      <c r="E14" s="35"/>
      <c r="F14" s="35"/>
      <c r="G14" s="37"/>
      <c r="H14" s="35"/>
      <c r="I14" s="35"/>
      <c r="J14" s="35"/>
      <c r="K14" s="35"/>
      <c r="L14" s="35"/>
      <c r="M14" s="38" t="str">
        <f>REPT("-",R14-LEN(D14))</f>
        <v>------------------------------------------------------------------</v>
      </c>
      <c r="N14" s="38"/>
      <c r="O14" s="288" t="str">
        <f>HYPERLINK("#"&amp;T14&amp;"!A1","3")</f>
        <v>3</v>
      </c>
      <c r="R14" s="36">
        <v>78</v>
      </c>
      <c r="T14" s="42" t="s">
        <v>3</v>
      </c>
    </row>
    <row r="15" spans="2:20" ht="18.75" customHeight="1">
      <c r="B15" s="35"/>
      <c r="C15" s="35"/>
      <c r="D15" s="35" t="s">
        <v>663</v>
      </c>
      <c r="E15" s="35"/>
      <c r="F15" s="35"/>
      <c r="G15" s="37"/>
      <c r="H15" s="35"/>
      <c r="I15" s="35"/>
      <c r="J15" s="35"/>
      <c r="K15" s="35"/>
      <c r="L15" s="35"/>
      <c r="M15" s="38" t="str">
        <f>REPT("-",R15-LEN(D15))</f>
        <v>-----------------------------------------------------------------</v>
      </c>
      <c r="N15" s="38"/>
      <c r="O15" s="288" t="str">
        <f>HYPERLINK("#"&amp;T15&amp;"!A1","3")</f>
        <v>3</v>
      </c>
      <c r="R15" s="36">
        <v>78</v>
      </c>
      <c r="T15" s="42" t="s">
        <v>3</v>
      </c>
    </row>
    <row r="16" spans="2:15" ht="10.5" customHeight="1">
      <c r="B16" s="35"/>
      <c r="C16" s="35"/>
      <c r="D16" s="35"/>
      <c r="E16" s="35"/>
      <c r="F16" s="35"/>
      <c r="G16" s="35"/>
      <c r="H16" s="35"/>
      <c r="I16" s="35"/>
      <c r="J16" s="35"/>
      <c r="K16" s="35"/>
      <c r="L16" s="35"/>
      <c r="M16" s="35"/>
      <c r="N16" s="35"/>
      <c r="O16" s="289"/>
    </row>
    <row r="17" spans="2:15" ht="18.75" customHeight="1">
      <c r="B17" s="42" t="s">
        <v>181</v>
      </c>
      <c r="C17" s="35"/>
      <c r="D17" s="35"/>
      <c r="E17" s="35"/>
      <c r="F17" s="35"/>
      <c r="G17" s="35"/>
      <c r="H17" s="35"/>
      <c r="I17" s="35"/>
      <c r="J17" s="35"/>
      <c r="K17" s="35"/>
      <c r="L17" s="35"/>
      <c r="M17" s="35"/>
      <c r="N17" s="35"/>
      <c r="O17" s="289"/>
    </row>
    <row r="18" spans="2:15" ht="18.75" customHeight="1">
      <c r="B18" s="35"/>
      <c r="C18" s="42" t="s">
        <v>675</v>
      </c>
      <c r="D18" s="35"/>
      <c r="E18" s="35"/>
      <c r="F18" s="73"/>
      <c r="G18" s="35"/>
      <c r="H18" s="35"/>
      <c r="I18" s="35"/>
      <c r="J18" s="35"/>
      <c r="K18" s="35"/>
      <c r="L18" s="35"/>
      <c r="M18" s="35"/>
      <c r="N18" s="35"/>
      <c r="O18" s="289"/>
    </row>
    <row r="19" spans="2:20" ht="18.75" customHeight="1">
      <c r="B19" s="35"/>
      <c r="C19" s="35"/>
      <c r="D19" s="347" t="s">
        <v>35</v>
      </c>
      <c r="E19" s="72" t="s">
        <v>182</v>
      </c>
      <c r="F19" s="35"/>
      <c r="G19" s="72"/>
      <c r="H19" s="35"/>
      <c r="I19" s="35"/>
      <c r="J19" s="35"/>
      <c r="K19" s="35"/>
      <c r="L19" s="35"/>
      <c r="M19" s="38" t="str">
        <f aca="true" t="shared" si="0" ref="M19:M28">REPT("-",R19-LEN(E19))</f>
        <v>---------------------------</v>
      </c>
      <c r="N19" s="38"/>
      <c r="O19" s="288" t="str">
        <f>HYPERLINK("#"&amp;T19&amp;"!A1","4")</f>
        <v>4</v>
      </c>
      <c r="R19" s="36">
        <v>58</v>
      </c>
      <c r="T19" s="42" t="s">
        <v>702</v>
      </c>
    </row>
    <row r="20" spans="2:20" ht="18.75" customHeight="1">
      <c r="B20" s="35"/>
      <c r="C20" s="35"/>
      <c r="D20" s="347" t="s">
        <v>36</v>
      </c>
      <c r="E20" s="35" t="s">
        <v>183</v>
      </c>
      <c r="F20" s="35"/>
      <c r="G20" s="35"/>
      <c r="H20" s="35"/>
      <c r="I20" s="35"/>
      <c r="J20" s="35"/>
      <c r="K20" s="35"/>
      <c r="L20" s="35"/>
      <c r="M20" s="38" t="str">
        <f t="shared" si="0"/>
        <v>---------------------------</v>
      </c>
      <c r="N20" s="38"/>
      <c r="O20" s="288" t="str">
        <f>HYPERLINK("#"&amp;T20&amp;"!A1","5")</f>
        <v>5</v>
      </c>
      <c r="R20" s="36">
        <v>58</v>
      </c>
      <c r="T20" s="42" t="s">
        <v>703</v>
      </c>
    </row>
    <row r="21" spans="2:20" ht="18.75" customHeight="1">
      <c r="B21" s="35"/>
      <c r="C21" s="35"/>
      <c r="D21" s="347" t="s">
        <v>37</v>
      </c>
      <c r="E21" s="35" t="s">
        <v>184</v>
      </c>
      <c r="F21" s="35"/>
      <c r="G21" s="35"/>
      <c r="H21" s="35"/>
      <c r="I21" s="35"/>
      <c r="J21" s="35"/>
      <c r="K21" s="35"/>
      <c r="L21" s="35"/>
      <c r="M21" s="38" t="str">
        <f t="shared" si="0"/>
        <v>-------------------------------</v>
      </c>
      <c r="N21" s="38"/>
      <c r="O21" s="288" t="str">
        <f>HYPERLINK("#"&amp;T21&amp;"!A1","6")</f>
        <v>6</v>
      </c>
      <c r="R21" s="36">
        <v>60</v>
      </c>
      <c r="T21" s="42" t="s">
        <v>699</v>
      </c>
    </row>
    <row r="22" spans="2:20" ht="18.75" customHeight="1">
      <c r="B22" s="35"/>
      <c r="C22" s="35"/>
      <c r="D22" s="347" t="s">
        <v>38</v>
      </c>
      <c r="E22" s="35" t="s">
        <v>545</v>
      </c>
      <c r="F22" s="35"/>
      <c r="G22" s="35"/>
      <c r="H22" s="35"/>
      <c r="I22" s="35"/>
      <c r="J22" s="35"/>
      <c r="K22" s="35"/>
      <c r="L22" s="35"/>
      <c r="M22" s="38" t="str">
        <f t="shared" si="0"/>
        <v>-------------------------------</v>
      </c>
      <c r="N22" s="38"/>
      <c r="O22" s="288" t="str">
        <f>HYPERLINK("#"&amp;T22&amp;"!A1","7")</f>
        <v>7</v>
      </c>
      <c r="R22" s="36">
        <v>60</v>
      </c>
      <c r="T22" s="42" t="s">
        <v>700</v>
      </c>
    </row>
    <row r="23" spans="2:20" ht="18.75" customHeight="1">
      <c r="B23" s="35"/>
      <c r="C23" s="35"/>
      <c r="D23" s="347" t="s">
        <v>39</v>
      </c>
      <c r="E23" s="35" t="s">
        <v>223</v>
      </c>
      <c r="F23" s="35"/>
      <c r="G23" s="35"/>
      <c r="H23" s="35"/>
      <c r="I23" s="35"/>
      <c r="J23" s="35"/>
      <c r="K23" s="35"/>
      <c r="L23" s="35"/>
      <c r="M23" s="38" t="str">
        <f t="shared" si="0"/>
        <v>----------------------------</v>
      </c>
      <c r="N23" s="38"/>
      <c r="O23" s="288" t="str">
        <f>HYPERLINK("#"&amp;T23&amp;"!A1","8")</f>
        <v>8</v>
      </c>
      <c r="R23" s="36">
        <v>58</v>
      </c>
      <c r="T23" s="42" t="s">
        <v>701</v>
      </c>
    </row>
    <row r="24" spans="2:20" ht="18.75" customHeight="1">
      <c r="B24" s="35"/>
      <c r="C24" s="35"/>
      <c r="D24" s="347" t="s">
        <v>40</v>
      </c>
      <c r="E24" s="35" t="s">
        <v>224</v>
      </c>
      <c r="F24" s="35"/>
      <c r="G24" s="35"/>
      <c r="H24" s="35"/>
      <c r="I24" s="35"/>
      <c r="J24" s="35"/>
      <c r="K24" s="35"/>
      <c r="L24" s="35"/>
      <c r="M24" s="38" t="str">
        <f t="shared" si="0"/>
        <v>--------------------------</v>
      </c>
      <c r="N24" s="38"/>
      <c r="O24" s="288" t="str">
        <f>HYPERLINK("#"&amp;T24&amp;"!A1","9")</f>
        <v>9</v>
      </c>
      <c r="R24" s="36">
        <v>57</v>
      </c>
      <c r="T24" s="42" t="s">
        <v>176</v>
      </c>
    </row>
    <row r="25" spans="2:20" ht="18.75" customHeight="1">
      <c r="B25" s="35"/>
      <c r="C25" s="35"/>
      <c r="D25" s="347" t="s">
        <v>41</v>
      </c>
      <c r="E25" s="35" t="s">
        <v>546</v>
      </c>
      <c r="F25" s="35"/>
      <c r="G25" s="35"/>
      <c r="H25" s="35"/>
      <c r="I25" s="35"/>
      <c r="J25" s="35"/>
      <c r="K25" s="35"/>
      <c r="L25" s="35"/>
      <c r="M25" s="38" t="str">
        <f t="shared" si="0"/>
        <v>-------------------------</v>
      </c>
      <c r="N25" s="38"/>
      <c r="O25" s="288" t="str">
        <f>HYPERLINK("#"&amp;T25&amp;"!A1","10")</f>
        <v>10</v>
      </c>
      <c r="R25" s="36">
        <v>57</v>
      </c>
      <c r="T25" s="42" t="s">
        <v>177</v>
      </c>
    </row>
    <row r="26" spans="2:20" ht="18.75" customHeight="1">
      <c r="B26" s="35"/>
      <c r="C26" s="35"/>
      <c r="D26" s="347" t="s">
        <v>42</v>
      </c>
      <c r="E26" s="35" t="s">
        <v>225</v>
      </c>
      <c r="F26" s="35"/>
      <c r="G26" s="35"/>
      <c r="H26" s="35"/>
      <c r="I26" s="35"/>
      <c r="J26" s="35"/>
      <c r="K26" s="35"/>
      <c r="L26" s="35"/>
      <c r="M26" s="38" t="str">
        <f t="shared" si="0"/>
        <v>-------------------------</v>
      </c>
      <c r="N26" s="38"/>
      <c r="O26" s="288" t="str">
        <f>HYPERLINK("#"&amp;T26&amp;"!A1","11")</f>
        <v>11</v>
      </c>
      <c r="R26" s="36">
        <v>57</v>
      </c>
      <c r="T26" s="42" t="s">
        <v>543</v>
      </c>
    </row>
    <row r="27" spans="2:20" ht="18.75" customHeight="1">
      <c r="B27" s="35"/>
      <c r="C27" s="35"/>
      <c r="D27" s="347" t="s">
        <v>43</v>
      </c>
      <c r="E27" s="35" t="s">
        <v>185</v>
      </c>
      <c r="F27" s="35"/>
      <c r="G27" s="35"/>
      <c r="H27" s="35"/>
      <c r="I27" s="35"/>
      <c r="J27" s="35"/>
      <c r="K27" s="35"/>
      <c r="L27" s="35"/>
      <c r="M27" s="38" t="str">
        <f t="shared" si="0"/>
        <v>---------------------------------------</v>
      </c>
      <c r="N27" s="38"/>
      <c r="O27" s="288" t="str">
        <f>HYPERLINK("#"&amp;T27&amp;"!A1","12")</f>
        <v>12</v>
      </c>
      <c r="R27" s="36">
        <v>62</v>
      </c>
      <c r="T27" s="42" t="s">
        <v>544</v>
      </c>
    </row>
    <row r="28" spans="2:20" ht="18.75" customHeight="1">
      <c r="B28" s="35"/>
      <c r="C28" s="35"/>
      <c r="D28" s="347" t="s">
        <v>44</v>
      </c>
      <c r="E28" s="35" t="s">
        <v>226</v>
      </c>
      <c r="F28" s="35"/>
      <c r="G28" s="35"/>
      <c r="H28" s="35"/>
      <c r="I28" s="35"/>
      <c r="J28" s="35"/>
      <c r="K28" s="35"/>
      <c r="L28" s="35"/>
      <c r="M28" s="38" t="str">
        <f t="shared" si="0"/>
        <v>-----------------------------------------------</v>
      </c>
      <c r="N28" s="38"/>
      <c r="O28" s="288" t="str">
        <f>HYPERLINK("#"&amp;T28&amp;"!A1","13")</f>
        <v>13</v>
      </c>
      <c r="R28" s="36">
        <v>66</v>
      </c>
      <c r="T28" s="42" t="s">
        <v>429</v>
      </c>
    </row>
    <row r="29" spans="2:15" ht="18.75" customHeight="1">
      <c r="B29" s="35"/>
      <c r="C29" s="35"/>
      <c r="D29" s="38"/>
      <c r="E29" s="38"/>
      <c r="F29" s="35"/>
      <c r="G29" s="35"/>
      <c r="H29" s="35"/>
      <c r="I29" s="35"/>
      <c r="J29" s="35"/>
      <c r="K29" s="35"/>
      <c r="L29" s="35"/>
      <c r="M29" s="35"/>
      <c r="N29" s="35"/>
      <c r="O29" s="289"/>
    </row>
    <row r="30" spans="3:15" ht="18.75" customHeight="1">
      <c r="C30" s="42" t="s">
        <v>665</v>
      </c>
      <c r="D30" s="35"/>
      <c r="E30" s="35"/>
      <c r="F30" s="35"/>
      <c r="G30" s="35"/>
      <c r="H30" s="35"/>
      <c r="I30" s="35"/>
      <c r="J30" s="35"/>
      <c r="K30" s="35"/>
      <c r="L30" s="35"/>
      <c r="M30" s="35"/>
      <c r="N30" s="35"/>
      <c r="O30" s="289"/>
    </row>
    <row r="31" spans="2:20" ht="18.75" customHeight="1">
      <c r="B31" s="35"/>
      <c r="C31" s="35"/>
      <c r="D31" s="347" t="s">
        <v>35</v>
      </c>
      <c r="E31" s="35" t="s">
        <v>430</v>
      </c>
      <c r="G31" s="35"/>
      <c r="H31" s="35"/>
      <c r="I31" s="35"/>
      <c r="J31" s="35"/>
      <c r="K31" s="35"/>
      <c r="L31" s="35"/>
      <c r="M31" s="38" t="str">
        <f aca="true" t="shared" si="1" ref="M31:M44">REPT("-",R31-LEN(E31))</f>
        <v>-----------------------</v>
      </c>
      <c r="N31" s="40"/>
      <c r="O31" s="288" t="str">
        <f>HYPERLINK("#"&amp;T31&amp;"!A1","14")</f>
        <v>14</v>
      </c>
      <c r="R31" s="36">
        <v>55</v>
      </c>
      <c r="T31" s="42" t="s">
        <v>149</v>
      </c>
    </row>
    <row r="32" spans="2:20" ht="18.75" customHeight="1">
      <c r="B32" s="35"/>
      <c r="C32" s="35"/>
      <c r="D32" s="347" t="s">
        <v>36</v>
      </c>
      <c r="E32" s="35" t="s">
        <v>434</v>
      </c>
      <c r="G32" s="35"/>
      <c r="H32" s="35"/>
      <c r="I32" s="35"/>
      <c r="J32" s="35"/>
      <c r="K32" s="35"/>
      <c r="L32" s="35"/>
      <c r="M32" s="38" t="str">
        <f t="shared" si="1"/>
        <v>----------------------</v>
      </c>
      <c r="N32" s="41"/>
      <c r="O32" s="288" t="str">
        <f>HYPERLINK("#"&amp;T32&amp;"!A1","15")</f>
        <v>15</v>
      </c>
      <c r="R32" s="36">
        <v>55</v>
      </c>
      <c r="T32" s="42" t="s">
        <v>149</v>
      </c>
    </row>
    <row r="33" spans="2:20" ht="18.75" customHeight="1">
      <c r="B33" s="35"/>
      <c r="C33" s="35" t="s">
        <v>227</v>
      </c>
      <c r="D33" s="347" t="s">
        <v>37</v>
      </c>
      <c r="E33" s="35" t="s">
        <v>431</v>
      </c>
      <c r="G33" s="35"/>
      <c r="H33" s="35"/>
      <c r="I33" s="35"/>
      <c r="J33" s="35"/>
      <c r="K33" s="35"/>
      <c r="L33" s="35"/>
      <c r="M33" s="38" t="str">
        <f t="shared" si="1"/>
        <v>------------</v>
      </c>
      <c r="N33" s="41"/>
      <c r="O33" s="288" t="str">
        <f>HYPERLINK("#"&amp;T33&amp;"!A1","16")</f>
        <v>16</v>
      </c>
      <c r="R33" s="36">
        <v>50</v>
      </c>
      <c r="T33" s="42" t="s">
        <v>150</v>
      </c>
    </row>
    <row r="34" spans="2:20" ht="18.75" customHeight="1">
      <c r="B34" s="35"/>
      <c r="C34" s="35" t="s">
        <v>228</v>
      </c>
      <c r="D34" s="347" t="s">
        <v>38</v>
      </c>
      <c r="E34" s="35" t="s">
        <v>435</v>
      </c>
      <c r="G34" s="35"/>
      <c r="H34" s="35"/>
      <c r="I34" s="35"/>
      <c r="J34" s="35"/>
      <c r="K34" s="35"/>
      <c r="L34" s="35"/>
      <c r="M34" s="38" t="str">
        <f t="shared" si="1"/>
        <v>-----------</v>
      </c>
      <c r="N34" s="41"/>
      <c r="O34" s="288" t="str">
        <f>HYPERLINK("#"&amp;T34&amp;"!A1","17")</f>
        <v>17</v>
      </c>
      <c r="R34" s="36">
        <v>50</v>
      </c>
      <c r="T34" s="42" t="s">
        <v>150</v>
      </c>
    </row>
    <row r="35" spans="2:20" ht="18.75" customHeight="1">
      <c r="B35" s="35"/>
      <c r="C35" s="35" t="s">
        <v>229</v>
      </c>
      <c r="D35" s="347" t="s">
        <v>39</v>
      </c>
      <c r="E35" s="35" t="s">
        <v>432</v>
      </c>
      <c r="G35" s="35"/>
      <c r="H35" s="35"/>
      <c r="I35" s="35"/>
      <c r="J35" s="35"/>
      <c r="K35" s="35"/>
      <c r="L35" s="35"/>
      <c r="M35" s="38" t="str">
        <f t="shared" si="1"/>
        <v>--------------------</v>
      </c>
      <c r="N35" s="41"/>
      <c r="O35" s="288" t="str">
        <f>HYPERLINK("#"&amp;T35&amp;"!A1","18")</f>
        <v>18</v>
      </c>
      <c r="R35" s="36">
        <v>55</v>
      </c>
      <c r="T35" s="42" t="s">
        <v>151</v>
      </c>
    </row>
    <row r="36" spans="2:20" ht="18.75" customHeight="1">
      <c r="B36" s="35"/>
      <c r="C36" s="35" t="s">
        <v>230</v>
      </c>
      <c r="D36" s="347" t="s">
        <v>40</v>
      </c>
      <c r="E36" s="35" t="s">
        <v>436</v>
      </c>
      <c r="G36" s="35"/>
      <c r="H36" s="35"/>
      <c r="I36" s="35"/>
      <c r="J36" s="35"/>
      <c r="K36" s="35"/>
      <c r="L36" s="35"/>
      <c r="M36" s="38" t="str">
        <f t="shared" si="1"/>
        <v>-------------------</v>
      </c>
      <c r="N36" s="41"/>
      <c r="O36" s="288" t="str">
        <f>HYPERLINK("#"&amp;T36&amp;"!A1","19")</f>
        <v>19</v>
      </c>
      <c r="R36" s="36">
        <v>55</v>
      </c>
      <c r="T36" s="42" t="s">
        <v>151</v>
      </c>
    </row>
    <row r="37" spans="2:20" ht="18.75" customHeight="1">
      <c r="B37" s="35"/>
      <c r="C37" s="35" t="s">
        <v>231</v>
      </c>
      <c r="D37" s="347" t="s">
        <v>41</v>
      </c>
      <c r="E37" s="35" t="s">
        <v>237</v>
      </c>
      <c r="G37" s="35"/>
      <c r="H37" s="35"/>
      <c r="I37" s="35"/>
      <c r="J37" s="35"/>
      <c r="K37" s="35"/>
      <c r="L37" s="35"/>
      <c r="M37" s="38" t="str">
        <f t="shared" si="1"/>
        <v>---------------------------------</v>
      </c>
      <c r="N37" s="41"/>
      <c r="O37" s="288" t="str">
        <f>HYPERLINK("#"&amp;T37&amp;"!A1","20")</f>
        <v>20</v>
      </c>
      <c r="R37" s="36">
        <v>58</v>
      </c>
      <c r="T37" s="42" t="s">
        <v>152</v>
      </c>
    </row>
    <row r="38" spans="2:20" ht="18.75" customHeight="1">
      <c r="B38" s="35"/>
      <c r="C38" s="35" t="s">
        <v>232</v>
      </c>
      <c r="D38" s="347" t="s">
        <v>42</v>
      </c>
      <c r="E38" s="35" t="s">
        <v>238</v>
      </c>
      <c r="G38" s="35"/>
      <c r="H38" s="35"/>
      <c r="I38" s="35"/>
      <c r="J38" s="35"/>
      <c r="K38" s="35"/>
      <c r="L38" s="35"/>
      <c r="M38" s="38" t="str">
        <f t="shared" si="1"/>
        <v>---------------------</v>
      </c>
      <c r="N38" s="41"/>
      <c r="O38" s="288" t="str">
        <f>HYPERLINK("#"&amp;T38&amp;"!A1","21")</f>
        <v>21</v>
      </c>
      <c r="R38" s="36">
        <v>52</v>
      </c>
      <c r="T38" s="42" t="s">
        <v>153</v>
      </c>
    </row>
    <row r="39" spans="2:20" ht="18.75" customHeight="1">
      <c r="B39" s="35"/>
      <c r="C39" s="35"/>
      <c r="D39" s="347" t="s">
        <v>43</v>
      </c>
      <c r="E39" s="35" t="s">
        <v>433</v>
      </c>
      <c r="G39" s="35"/>
      <c r="H39" s="35"/>
      <c r="I39" s="35"/>
      <c r="J39" s="35"/>
      <c r="K39" s="35"/>
      <c r="L39" s="35"/>
      <c r="M39" s="38" t="str">
        <f t="shared" si="1"/>
        <v>------------------</v>
      </c>
      <c r="N39" s="41"/>
      <c r="O39" s="288" t="str">
        <f>HYPERLINK("#"&amp;T39&amp;"!A1","22")</f>
        <v>22</v>
      </c>
      <c r="R39" s="36">
        <v>53</v>
      </c>
      <c r="T39" s="42" t="s">
        <v>154</v>
      </c>
    </row>
    <row r="40" spans="2:20" ht="18.75" customHeight="1">
      <c r="B40" s="35"/>
      <c r="C40" s="35"/>
      <c r="D40" s="347" t="s">
        <v>44</v>
      </c>
      <c r="E40" s="35" t="s">
        <v>437</v>
      </c>
      <c r="G40" s="35"/>
      <c r="H40" s="35"/>
      <c r="I40" s="35"/>
      <c r="J40" s="35"/>
      <c r="K40" s="35"/>
      <c r="L40" s="35"/>
      <c r="M40" s="38" t="str">
        <f t="shared" si="1"/>
        <v>-----------------</v>
      </c>
      <c r="N40" s="41"/>
      <c r="O40" s="288" t="str">
        <f>HYPERLINK("#"&amp;T40&amp;"!A1","23")</f>
        <v>23</v>
      </c>
      <c r="R40" s="36">
        <v>53</v>
      </c>
      <c r="T40" s="42" t="s">
        <v>154</v>
      </c>
    </row>
    <row r="41" spans="2:20" ht="18.75" customHeight="1">
      <c r="B41" s="35"/>
      <c r="C41" s="35"/>
      <c r="D41" s="347" t="s">
        <v>45</v>
      </c>
      <c r="E41" s="35" t="s">
        <v>439</v>
      </c>
      <c r="G41" s="35"/>
      <c r="H41" s="35"/>
      <c r="I41" s="35"/>
      <c r="J41" s="35"/>
      <c r="K41" s="35"/>
      <c r="L41" s="35"/>
      <c r="M41" s="38" t="str">
        <f t="shared" si="1"/>
        <v>----</v>
      </c>
      <c r="N41" s="41"/>
      <c r="O41" s="288" t="str">
        <f>HYPERLINK("#"&amp;T41&amp;"!A1","24")</f>
        <v>24</v>
      </c>
      <c r="R41" s="36">
        <v>46</v>
      </c>
      <c r="T41" s="42" t="s">
        <v>155</v>
      </c>
    </row>
    <row r="42" spans="2:20" ht="18.75" customHeight="1">
      <c r="B42" s="35"/>
      <c r="C42" s="35"/>
      <c r="D42" s="347" t="s">
        <v>46</v>
      </c>
      <c r="E42" s="35" t="s">
        <v>438</v>
      </c>
      <c r="G42" s="35"/>
      <c r="H42" s="35"/>
      <c r="I42" s="35"/>
      <c r="J42" s="35"/>
      <c r="K42" s="35"/>
      <c r="L42" s="35"/>
      <c r="M42" s="38" t="str">
        <f t="shared" si="1"/>
        <v>----</v>
      </c>
      <c r="N42" s="41"/>
      <c r="O42" s="288" t="str">
        <f>HYPERLINK("#"&amp;T42&amp;"!A1","25")</f>
        <v>25</v>
      </c>
      <c r="R42" s="36">
        <v>46</v>
      </c>
      <c r="T42" s="42" t="s">
        <v>155</v>
      </c>
    </row>
    <row r="43" spans="2:20" ht="18.75" customHeight="1">
      <c r="B43" s="35" t="s">
        <v>233</v>
      </c>
      <c r="C43" s="35"/>
      <c r="D43" s="347" t="s">
        <v>47</v>
      </c>
      <c r="E43" s="35" t="s">
        <v>541</v>
      </c>
      <c r="G43" s="35"/>
      <c r="H43" s="35"/>
      <c r="I43" s="35"/>
      <c r="J43" s="35"/>
      <c r="K43" s="35"/>
      <c r="L43" s="35"/>
      <c r="M43" s="38" t="str">
        <f t="shared" si="1"/>
        <v>---------------------------------</v>
      </c>
      <c r="N43" s="41"/>
      <c r="O43" s="288" t="str">
        <f>HYPERLINK("#"&amp;T43&amp;"!A1","26")</f>
        <v>26</v>
      </c>
      <c r="R43" s="36">
        <v>58</v>
      </c>
      <c r="T43" s="42" t="s">
        <v>156</v>
      </c>
    </row>
    <row r="44" spans="2:20" ht="18.75" customHeight="1">
      <c r="B44" s="35"/>
      <c r="C44" s="35"/>
      <c r="D44" s="347" t="s">
        <v>48</v>
      </c>
      <c r="E44" s="35" t="s">
        <v>542</v>
      </c>
      <c r="G44" s="35"/>
      <c r="H44" s="35"/>
      <c r="I44" s="35"/>
      <c r="J44" s="35"/>
      <c r="K44" s="35"/>
      <c r="L44" s="35"/>
      <c r="M44" s="38" t="str">
        <f t="shared" si="1"/>
        <v>--------------------------------</v>
      </c>
      <c r="N44" s="41"/>
      <c r="O44" s="288" t="str">
        <f>HYPERLINK("#"&amp;T44&amp;"!A1","27")</f>
        <v>27</v>
      </c>
      <c r="R44" s="36">
        <v>58</v>
      </c>
      <c r="T44" s="42" t="s">
        <v>156</v>
      </c>
    </row>
    <row r="45" spans="2:20" ht="18.75" customHeight="1">
      <c r="B45" s="35"/>
      <c r="C45" s="35"/>
      <c r="D45" s="357"/>
      <c r="E45" s="35"/>
      <c r="G45" s="35"/>
      <c r="H45" s="35"/>
      <c r="I45" s="35"/>
      <c r="J45" s="35"/>
      <c r="K45" s="35"/>
      <c r="L45" s="35"/>
      <c r="M45" s="38"/>
      <c r="N45" s="41"/>
      <c r="O45" s="288"/>
      <c r="T45" s="42"/>
    </row>
    <row r="46" spans="2:15" ht="18.75" customHeight="1">
      <c r="B46" s="42" t="s">
        <v>239</v>
      </c>
      <c r="C46" s="35"/>
      <c r="D46" s="35"/>
      <c r="E46" s="35"/>
      <c r="F46" s="35"/>
      <c r="G46" s="35"/>
      <c r="H46" s="35"/>
      <c r="I46" s="35"/>
      <c r="J46" s="35"/>
      <c r="K46" s="35"/>
      <c r="L46" s="35"/>
      <c r="M46" s="35"/>
      <c r="N46" s="35"/>
      <c r="O46" s="289"/>
    </row>
    <row r="47" spans="2:15" ht="18.75" customHeight="1">
      <c r="B47" s="35"/>
      <c r="C47" s="42" t="s">
        <v>240</v>
      </c>
      <c r="D47" s="35"/>
      <c r="E47" s="35"/>
      <c r="F47" s="35"/>
      <c r="G47" s="35"/>
      <c r="H47" s="35"/>
      <c r="I47" s="35"/>
      <c r="J47" s="35"/>
      <c r="K47" s="35"/>
      <c r="L47" s="35"/>
      <c r="M47" s="35"/>
      <c r="N47" s="35"/>
      <c r="O47" s="289"/>
    </row>
    <row r="48" spans="2:20" ht="18.75" customHeight="1">
      <c r="B48" s="35"/>
      <c r="C48" s="35"/>
      <c r="D48" s="347" t="s">
        <v>679</v>
      </c>
      <c r="E48" s="35" t="s">
        <v>241</v>
      </c>
      <c r="F48" s="35"/>
      <c r="G48" s="37"/>
      <c r="H48" s="35"/>
      <c r="I48" s="35"/>
      <c r="J48" s="35"/>
      <c r="K48" s="35"/>
      <c r="L48" s="35"/>
      <c r="M48" s="38" t="str">
        <f>REPT("-",R48-LEN(E48))</f>
        <v>----------------------------------------------------------------</v>
      </c>
      <c r="N48" s="35"/>
      <c r="O48" s="288" t="str">
        <f>HYPERLINK("#"&amp;T48&amp;"!A1","28")</f>
        <v>28</v>
      </c>
      <c r="R48" s="36">
        <v>73</v>
      </c>
      <c r="T48" s="42" t="s">
        <v>539</v>
      </c>
    </row>
    <row r="49" spans="2:20" ht="18.75" customHeight="1">
      <c r="B49" s="35"/>
      <c r="C49" s="35"/>
      <c r="D49" s="347" t="s">
        <v>680</v>
      </c>
      <c r="E49" s="35" t="s">
        <v>242</v>
      </c>
      <c r="F49" s="35"/>
      <c r="G49" s="37"/>
      <c r="H49" s="35"/>
      <c r="I49" s="35"/>
      <c r="J49" s="35"/>
      <c r="K49" s="35"/>
      <c r="L49" s="35"/>
      <c r="M49" s="38" t="str">
        <f>REPT("-",R49-LEN(E49))</f>
        <v>---------------------------------------------------------------</v>
      </c>
      <c r="N49" s="35"/>
      <c r="O49" s="288" t="str">
        <f>HYPERLINK("#"&amp;T49&amp;"!A1","30")</f>
        <v>30</v>
      </c>
      <c r="R49" s="36">
        <v>73</v>
      </c>
      <c r="T49" s="42" t="s">
        <v>540</v>
      </c>
    </row>
    <row r="50" spans="2:20" ht="18.75" customHeight="1">
      <c r="B50" s="35" t="s">
        <v>661</v>
      </c>
      <c r="C50" s="35"/>
      <c r="D50" s="35"/>
      <c r="E50" s="35"/>
      <c r="F50" s="35"/>
      <c r="G50" s="37"/>
      <c r="H50" s="35"/>
      <c r="I50" s="35"/>
      <c r="J50" s="35"/>
      <c r="K50" s="35"/>
      <c r="L50" s="35"/>
      <c r="M50" s="38" t="str">
        <f>REPT("-",R50-LEN(E50))</f>
        <v>--------------------------------------------------------------------</v>
      </c>
      <c r="N50" s="38"/>
      <c r="O50" s="288" t="str">
        <f>HYPERLINK("#"&amp;T50&amp;"!A1","32")</f>
        <v>32</v>
      </c>
      <c r="R50" s="36">
        <v>68</v>
      </c>
      <c r="T50" s="42" t="s">
        <v>409</v>
      </c>
    </row>
    <row r="51" spans="2:20" ht="18.75" customHeight="1">
      <c r="B51" s="35" t="s">
        <v>76</v>
      </c>
      <c r="C51" s="35"/>
      <c r="D51" s="35"/>
      <c r="E51" s="35"/>
      <c r="F51" s="35"/>
      <c r="G51" s="37"/>
      <c r="H51" s="35"/>
      <c r="I51" s="35"/>
      <c r="J51" s="35"/>
      <c r="K51" s="35"/>
      <c r="L51" s="35"/>
      <c r="M51" s="38" t="str">
        <f>REPT("-",R51-LEN(E51))</f>
        <v>----------------------------------------</v>
      </c>
      <c r="N51" s="38"/>
      <c r="O51" s="288" t="str">
        <f>HYPERLINK("#"&amp;T51&amp;"!A1","34")</f>
        <v>34</v>
      </c>
      <c r="R51" s="36">
        <v>40</v>
      </c>
      <c r="T51" s="42" t="s">
        <v>410</v>
      </c>
    </row>
    <row r="52" spans="2:14" ht="18.75" customHeight="1">
      <c r="B52" s="35"/>
      <c r="C52" s="35"/>
      <c r="D52" s="35"/>
      <c r="E52" s="35"/>
      <c r="F52" s="35"/>
      <c r="G52" s="35"/>
      <c r="H52" s="35"/>
      <c r="I52" s="35"/>
      <c r="J52" s="35"/>
      <c r="K52" s="35"/>
      <c r="L52" s="35"/>
      <c r="M52" s="35"/>
      <c r="N52" s="35"/>
    </row>
    <row r="53" ht="18.75" customHeight="1"/>
  </sheetData>
  <sheetProtection password="CC23" sheet="1" objects="1" scenarios="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ignoredErrors>
    <ignoredError sqref="C7:C13 D48:D49" numberStoredAsText="1"/>
  </ignoredErrors>
</worksheet>
</file>

<file path=xl/worksheets/sheet20.xml><?xml version="1.0" encoding="utf-8"?>
<worksheet xmlns="http://schemas.openxmlformats.org/spreadsheetml/2006/main" xmlns:r="http://schemas.openxmlformats.org/officeDocument/2006/relationships">
  <sheetPr codeName="Sheet36">
    <tabColor indexed="53"/>
  </sheetPr>
  <dimension ref="A4:V26"/>
  <sheetViews>
    <sheetView zoomScaleSheetLayoutView="100" workbookViewId="0" topLeftCell="A1">
      <selection activeCell="A1" sqref="A1"/>
    </sheetView>
  </sheetViews>
  <sheetFormatPr defaultColWidth="8.796875" defaultRowHeight="14.25"/>
  <cols>
    <col min="1" max="1" width="7" style="211" customWidth="1"/>
    <col min="2" max="2" width="16.59765625" style="112" customWidth="1"/>
    <col min="3" max="14" width="10" style="112" customWidth="1"/>
    <col min="15" max="16384" width="9" style="112" customWidth="1"/>
  </cols>
  <sheetData>
    <row r="4" spans="4:5" ht="11.25">
      <c r="D4" s="113"/>
      <c r="E4" s="114"/>
    </row>
    <row r="6" spans="2:4" ht="16.5" customHeight="1">
      <c r="B6" s="115"/>
      <c r="D6" s="116" t="s">
        <v>65</v>
      </c>
    </row>
    <row r="7" ht="15.75" customHeight="1">
      <c r="B7" s="117"/>
    </row>
    <row r="8" spans="2:14" ht="16.5" customHeight="1">
      <c r="B8" s="696">
        <v>42095</v>
      </c>
      <c r="N8" s="118" t="s">
        <v>474</v>
      </c>
    </row>
    <row r="9" spans="2:14" ht="16.5" customHeight="1">
      <c r="B9" s="800" t="s">
        <v>510</v>
      </c>
      <c r="C9" s="119"/>
      <c r="D9" s="119" t="s">
        <v>512</v>
      </c>
      <c r="E9" s="120"/>
      <c r="F9" s="119"/>
      <c r="G9" s="119" t="s">
        <v>513</v>
      </c>
      <c r="H9" s="120"/>
      <c r="I9" s="119"/>
      <c r="J9" s="119" t="s">
        <v>514</v>
      </c>
      <c r="K9" s="120"/>
      <c r="L9" s="119"/>
      <c r="M9" s="119" t="s">
        <v>515</v>
      </c>
      <c r="N9" s="120"/>
    </row>
    <row r="10" spans="2:22" ht="16.5" customHeight="1">
      <c r="B10" s="801"/>
      <c r="C10" s="121" t="s">
        <v>475</v>
      </c>
      <c r="D10" s="122" t="s">
        <v>221</v>
      </c>
      <c r="E10" s="123" t="s">
        <v>516</v>
      </c>
      <c r="F10" s="124" t="s">
        <v>475</v>
      </c>
      <c r="G10" s="122" t="s">
        <v>221</v>
      </c>
      <c r="H10" s="123" t="s">
        <v>516</v>
      </c>
      <c r="I10" s="125" t="s">
        <v>475</v>
      </c>
      <c r="J10" s="126" t="s">
        <v>221</v>
      </c>
      <c r="K10" s="121" t="s">
        <v>516</v>
      </c>
      <c r="L10" s="125" t="s">
        <v>475</v>
      </c>
      <c r="M10" s="126" t="s">
        <v>221</v>
      </c>
      <c r="N10" s="121" t="s">
        <v>516</v>
      </c>
      <c r="P10" s="127"/>
      <c r="Q10" s="127"/>
      <c r="R10" s="127"/>
      <c r="S10" s="127"/>
      <c r="T10" s="127"/>
      <c r="U10" s="127"/>
      <c r="V10" s="127"/>
    </row>
    <row r="11" spans="2:22" ht="16.5" customHeight="1">
      <c r="B11" s="687" t="s">
        <v>190</v>
      </c>
      <c r="C11" s="128">
        <v>370794</v>
      </c>
      <c r="D11" s="129">
        <v>366069</v>
      </c>
      <c r="E11" s="130">
        <v>4725</v>
      </c>
      <c r="F11" s="128">
        <v>278399</v>
      </c>
      <c r="G11" s="129">
        <v>271243</v>
      </c>
      <c r="H11" s="130">
        <v>7156</v>
      </c>
      <c r="I11" s="131">
        <v>268351</v>
      </c>
      <c r="J11" s="131">
        <v>254572</v>
      </c>
      <c r="K11" s="132">
        <v>13779</v>
      </c>
      <c r="L11" s="131">
        <v>237262</v>
      </c>
      <c r="M11" s="131">
        <v>226525</v>
      </c>
      <c r="N11" s="132">
        <v>10737</v>
      </c>
      <c r="P11" s="127"/>
      <c r="Q11" s="127"/>
      <c r="R11" s="127"/>
      <c r="S11" s="127"/>
      <c r="T11" s="127"/>
      <c r="U11" s="127"/>
      <c r="V11" s="127"/>
    </row>
    <row r="12" spans="1:22" ht="16.5" customHeight="1">
      <c r="A12" s="212"/>
      <c r="B12" s="688" t="s">
        <v>191</v>
      </c>
      <c r="C12" s="134" t="s">
        <v>641</v>
      </c>
      <c r="D12" s="131" t="s">
        <v>641</v>
      </c>
      <c r="E12" s="132" t="s">
        <v>641</v>
      </c>
      <c r="F12" s="134">
        <v>356669</v>
      </c>
      <c r="G12" s="131">
        <v>356669</v>
      </c>
      <c r="H12" s="132">
        <v>0</v>
      </c>
      <c r="I12" s="131" t="s">
        <v>753</v>
      </c>
      <c r="J12" s="131" t="s">
        <v>753</v>
      </c>
      <c r="K12" s="132" t="s">
        <v>753</v>
      </c>
      <c r="L12" s="131">
        <v>266889</v>
      </c>
      <c r="M12" s="131">
        <v>266888</v>
      </c>
      <c r="N12" s="132">
        <v>1</v>
      </c>
      <c r="P12" s="127"/>
      <c r="Q12" s="127"/>
      <c r="R12" s="127"/>
      <c r="S12" s="127"/>
      <c r="T12" s="127"/>
      <c r="U12" s="127"/>
      <c r="V12" s="127"/>
    </row>
    <row r="13" spans="2:22" ht="16.5" customHeight="1">
      <c r="B13" s="688" t="s">
        <v>192</v>
      </c>
      <c r="C13" s="134">
        <v>380503</v>
      </c>
      <c r="D13" s="131">
        <v>380198</v>
      </c>
      <c r="E13" s="132">
        <v>305</v>
      </c>
      <c r="F13" s="134">
        <v>330641</v>
      </c>
      <c r="G13" s="131">
        <v>320562</v>
      </c>
      <c r="H13" s="132">
        <v>10079</v>
      </c>
      <c r="I13" s="131">
        <v>322626</v>
      </c>
      <c r="J13" s="131">
        <v>283198</v>
      </c>
      <c r="K13" s="132">
        <v>39428</v>
      </c>
      <c r="L13" s="131">
        <v>243859</v>
      </c>
      <c r="M13" s="131">
        <v>234803</v>
      </c>
      <c r="N13" s="132">
        <v>9056</v>
      </c>
      <c r="P13" s="127"/>
      <c r="Q13" s="127"/>
      <c r="R13" s="127"/>
      <c r="S13" s="127"/>
      <c r="T13" s="127"/>
      <c r="U13" s="127"/>
      <c r="V13" s="127"/>
    </row>
    <row r="14" spans="2:22" ht="16.5" customHeight="1">
      <c r="B14" s="133" t="s">
        <v>205</v>
      </c>
      <c r="C14" s="134" t="s">
        <v>753</v>
      </c>
      <c r="D14" s="131" t="s">
        <v>753</v>
      </c>
      <c r="E14" s="132" t="s">
        <v>753</v>
      </c>
      <c r="F14" s="134" t="s">
        <v>753</v>
      </c>
      <c r="G14" s="131" t="s">
        <v>753</v>
      </c>
      <c r="H14" s="132" t="s">
        <v>753</v>
      </c>
      <c r="I14" s="131" t="s">
        <v>753</v>
      </c>
      <c r="J14" s="131" t="s">
        <v>753</v>
      </c>
      <c r="K14" s="132" t="s">
        <v>753</v>
      </c>
      <c r="L14" s="131" t="s">
        <v>753</v>
      </c>
      <c r="M14" s="131" t="s">
        <v>753</v>
      </c>
      <c r="N14" s="132" t="s">
        <v>753</v>
      </c>
      <c r="P14" s="127"/>
      <c r="Q14" s="127"/>
      <c r="R14" s="127"/>
      <c r="S14" s="127"/>
      <c r="T14" s="127"/>
      <c r="U14" s="127"/>
      <c r="V14" s="127"/>
    </row>
    <row r="15" spans="2:22" ht="16.5" customHeight="1">
      <c r="B15" s="688" t="s">
        <v>186</v>
      </c>
      <c r="C15" s="134" t="s">
        <v>641</v>
      </c>
      <c r="D15" s="131" t="s">
        <v>641</v>
      </c>
      <c r="E15" s="132" t="s">
        <v>641</v>
      </c>
      <c r="F15" s="134">
        <v>477281</v>
      </c>
      <c r="G15" s="131">
        <v>469063</v>
      </c>
      <c r="H15" s="132">
        <v>8218</v>
      </c>
      <c r="I15" s="131">
        <v>296722</v>
      </c>
      <c r="J15" s="131">
        <v>296495</v>
      </c>
      <c r="K15" s="132">
        <v>227</v>
      </c>
      <c r="L15" s="131">
        <v>343171</v>
      </c>
      <c r="M15" s="131">
        <v>343148</v>
      </c>
      <c r="N15" s="132">
        <v>23</v>
      </c>
      <c r="P15" s="127"/>
      <c r="Q15" s="127"/>
      <c r="R15" s="127"/>
      <c r="S15" s="127"/>
      <c r="T15" s="127"/>
      <c r="U15" s="127"/>
      <c r="V15" s="127"/>
    </row>
    <row r="16" spans="1:22" ht="16.5" customHeight="1">
      <c r="A16" s="212" t="s">
        <v>511</v>
      </c>
      <c r="B16" s="688" t="s">
        <v>204</v>
      </c>
      <c r="C16" s="134" t="s">
        <v>753</v>
      </c>
      <c r="D16" s="131" t="s">
        <v>753</v>
      </c>
      <c r="E16" s="132" t="s">
        <v>753</v>
      </c>
      <c r="F16" s="134">
        <v>282026</v>
      </c>
      <c r="G16" s="131">
        <v>281984</v>
      </c>
      <c r="H16" s="132">
        <v>42</v>
      </c>
      <c r="I16" s="131">
        <v>315259</v>
      </c>
      <c r="J16" s="131">
        <v>287237</v>
      </c>
      <c r="K16" s="132">
        <v>28022</v>
      </c>
      <c r="L16" s="131">
        <v>220622</v>
      </c>
      <c r="M16" s="131">
        <v>216497</v>
      </c>
      <c r="N16" s="132">
        <v>4125</v>
      </c>
      <c r="P16" s="127"/>
      <c r="Q16" s="127"/>
      <c r="R16" s="127"/>
      <c r="S16" s="127"/>
      <c r="T16" s="127"/>
      <c r="U16" s="127"/>
      <c r="V16" s="127"/>
    </row>
    <row r="17" spans="1:22" ht="16.5" customHeight="1">
      <c r="A17" s="675">
        <v>20</v>
      </c>
      <c r="B17" s="688" t="s">
        <v>211</v>
      </c>
      <c r="C17" s="134">
        <v>218107</v>
      </c>
      <c r="D17" s="131">
        <v>218022</v>
      </c>
      <c r="E17" s="132">
        <v>85</v>
      </c>
      <c r="F17" s="134">
        <v>182881</v>
      </c>
      <c r="G17" s="131">
        <v>173061</v>
      </c>
      <c r="H17" s="132">
        <v>9820</v>
      </c>
      <c r="I17" s="131">
        <v>219229</v>
      </c>
      <c r="J17" s="131">
        <v>216772</v>
      </c>
      <c r="K17" s="132">
        <v>2457</v>
      </c>
      <c r="L17" s="131">
        <v>243594</v>
      </c>
      <c r="M17" s="131">
        <v>233791</v>
      </c>
      <c r="N17" s="132">
        <v>9803</v>
      </c>
      <c r="P17" s="127"/>
      <c r="Q17" s="127"/>
      <c r="R17" s="127"/>
      <c r="S17" s="127"/>
      <c r="T17" s="127"/>
      <c r="U17" s="127"/>
      <c r="V17" s="127"/>
    </row>
    <row r="18" spans="1:22" ht="16.5" customHeight="1">
      <c r="A18" s="135" t="s">
        <v>511</v>
      </c>
      <c r="B18" s="688" t="s">
        <v>212</v>
      </c>
      <c r="C18" s="134" t="s">
        <v>753</v>
      </c>
      <c r="D18" s="131" t="s">
        <v>753</v>
      </c>
      <c r="E18" s="132" t="s">
        <v>753</v>
      </c>
      <c r="F18" s="134">
        <v>382943</v>
      </c>
      <c r="G18" s="131">
        <v>375230</v>
      </c>
      <c r="H18" s="132">
        <v>7713</v>
      </c>
      <c r="I18" s="131">
        <v>367238</v>
      </c>
      <c r="J18" s="131">
        <v>367075</v>
      </c>
      <c r="K18" s="132">
        <v>163</v>
      </c>
      <c r="L18" s="131">
        <v>394389</v>
      </c>
      <c r="M18" s="131">
        <v>371645</v>
      </c>
      <c r="N18" s="132">
        <v>22744</v>
      </c>
      <c r="P18" s="127"/>
      <c r="Q18" s="127"/>
      <c r="R18" s="127"/>
      <c r="S18" s="127"/>
      <c r="T18" s="127"/>
      <c r="U18" s="127"/>
      <c r="V18" s="127"/>
    </row>
    <row r="19" spans="2:22" ht="16.5" customHeight="1">
      <c r="B19" s="133" t="s">
        <v>203</v>
      </c>
      <c r="C19" s="134" t="s">
        <v>753</v>
      </c>
      <c r="D19" s="131" t="s">
        <v>753</v>
      </c>
      <c r="E19" s="132" t="s">
        <v>753</v>
      </c>
      <c r="F19" s="134" t="s">
        <v>753</v>
      </c>
      <c r="G19" s="131" t="s">
        <v>753</v>
      </c>
      <c r="H19" s="132" t="s">
        <v>753</v>
      </c>
      <c r="I19" s="131">
        <v>247425</v>
      </c>
      <c r="J19" s="131">
        <v>229044</v>
      </c>
      <c r="K19" s="132">
        <v>18381</v>
      </c>
      <c r="L19" s="131">
        <v>275568</v>
      </c>
      <c r="M19" s="131">
        <v>253688</v>
      </c>
      <c r="N19" s="132">
        <v>21880</v>
      </c>
      <c r="P19" s="127"/>
      <c r="Q19" s="127"/>
      <c r="R19" s="127"/>
      <c r="S19" s="127"/>
      <c r="T19" s="127"/>
      <c r="U19" s="127"/>
      <c r="V19" s="127"/>
    </row>
    <row r="20" spans="2:22" ht="16.5" customHeight="1">
      <c r="B20" s="133" t="s">
        <v>202</v>
      </c>
      <c r="C20" s="134">
        <v>455670</v>
      </c>
      <c r="D20" s="131">
        <v>455415</v>
      </c>
      <c r="E20" s="132">
        <v>255</v>
      </c>
      <c r="F20" s="134">
        <v>292948</v>
      </c>
      <c r="G20" s="131">
        <v>292948</v>
      </c>
      <c r="H20" s="132">
        <v>0</v>
      </c>
      <c r="I20" s="131">
        <v>307147</v>
      </c>
      <c r="J20" s="131">
        <v>306500</v>
      </c>
      <c r="K20" s="132">
        <v>647</v>
      </c>
      <c r="L20" s="131">
        <v>307259</v>
      </c>
      <c r="M20" s="131">
        <v>293062</v>
      </c>
      <c r="N20" s="132">
        <v>14197</v>
      </c>
      <c r="P20" s="127"/>
      <c r="Q20" s="127"/>
      <c r="R20" s="127"/>
      <c r="S20" s="127"/>
      <c r="T20" s="127"/>
      <c r="U20" s="127"/>
      <c r="V20" s="127"/>
    </row>
    <row r="21" spans="2:22" ht="16.5" customHeight="1">
      <c r="B21" s="133" t="s">
        <v>201</v>
      </c>
      <c r="C21" s="134" t="s">
        <v>641</v>
      </c>
      <c r="D21" s="131" t="s">
        <v>641</v>
      </c>
      <c r="E21" s="132" t="s">
        <v>641</v>
      </c>
      <c r="F21" s="134">
        <v>179015</v>
      </c>
      <c r="G21" s="131">
        <v>179015</v>
      </c>
      <c r="H21" s="132">
        <v>0</v>
      </c>
      <c r="I21" s="131">
        <v>150751</v>
      </c>
      <c r="J21" s="131">
        <v>141900</v>
      </c>
      <c r="K21" s="132">
        <v>8851</v>
      </c>
      <c r="L21" s="131">
        <v>112171</v>
      </c>
      <c r="M21" s="131">
        <v>112162</v>
      </c>
      <c r="N21" s="132">
        <v>9</v>
      </c>
      <c r="P21" s="127"/>
      <c r="Q21" s="127"/>
      <c r="R21" s="127"/>
      <c r="S21" s="127"/>
      <c r="T21" s="127"/>
      <c r="U21" s="127"/>
      <c r="V21" s="127"/>
    </row>
    <row r="22" spans="2:22" ht="16.5" customHeight="1">
      <c r="B22" s="133" t="s">
        <v>200</v>
      </c>
      <c r="C22" s="134" t="s">
        <v>641</v>
      </c>
      <c r="D22" s="131" t="s">
        <v>641</v>
      </c>
      <c r="E22" s="132" t="s">
        <v>641</v>
      </c>
      <c r="F22" s="134">
        <v>178042</v>
      </c>
      <c r="G22" s="131">
        <v>178042</v>
      </c>
      <c r="H22" s="132">
        <v>0</v>
      </c>
      <c r="I22" s="131">
        <v>188561</v>
      </c>
      <c r="J22" s="131">
        <v>188561</v>
      </c>
      <c r="K22" s="132">
        <v>0</v>
      </c>
      <c r="L22" s="131">
        <v>208968</v>
      </c>
      <c r="M22" s="131">
        <v>208018</v>
      </c>
      <c r="N22" s="132">
        <v>950</v>
      </c>
      <c r="P22" s="127"/>
      <c r="Q22" s="127"/>
      <c r="R22" s="127"/>
      <c r="S22" s="127"/>
      <c r="T22" s="127"/>
      <c r="U22" s="127"/>
      <c r="V22" s="127"/>
    </row>
    <row r="23" spans="2:22" ht="16.5" customHeight="1">
      <c r="B23" s="688" t="s">
        <v>193</v>
      </c>
      <c r="C23" s="134">
        <v>329566</v>
      </c>
      <c r="D23" s="131">
        <v>329566</v>
      </c>
      <c r="E23" s="132">
        <v>0</v>
      </c>
      <c r="F23" s="134">
        <v>290231</v>
      </c>
      <c r="G23" s="131">
        <v>287690</v>
      </c>
      <c r="H23" s="132">
        <v>2541</v>
      </c>
      <c r="I23" s="131">
        <v>341417</v>
      </c>
      <c r="J23" s="131">
        <v>341417</v>
      </c>
      <c r="K23" s="132">
        <v>0</v>
      </c>
      <c r="L23" s="131">
        <v>218968</v>
      </c>
      <c r="M23" s="131">
        <v>218968</v>
      </c>
      <c r="N23" s="132">
        <v>0</v>
      </c>
      <c r="P23" s="127"/>
      <c r="Q23" s="127"/>
      <c r="R23" s="127"/>
      <c r="S23" s="127"/>
      <c r="T23" s="127"/>
      <c r="U23" s="127"/>
      <c r="V23" s="127"/>
    </row>
    <row r="24" spans="2:22" ht="16.5" customHeight="1">
      <c r="B24" s="688" t="s">
        <v>189</v>
      </c>
      <c r="C24" s="134">
        <v>425965</v>
      </c>
      <c r="D24" s="131">
        <v>404060</v>
      </c>
      <c r="E24" s="132">
        <v>21905</v>
      </c>
      <c r="F24" s="134">
        <v>200654</v>
      </c>
      <c r="G24" s="131">
        <v>200654</v>
      </c>
      <c r="H24" s="132">
        <v>0</v>
      </c>
      <c r="I24" s="131">
        <v>243579</v>
      </c>
      <c r="J24" s="131">
        <v>243579</v>
      </c>
      <c r="K24" s="132">
        <v>0</v>
      </c>
      <c r="L24" s="131">
        <v>208371</v>
      </c>
      <c r="M24" s="131">
        <v>202547</v>
      </c>
      <c r="N24" s="132">
        <v>5824</v>
      </c>
      <c r="P24" s="127"/>
      <c r="Q24" s="127"/>
      <c r="R24" s="127"/>
      <c r="S24" s="127"/>
      <c r="T24" s="127"/>
      <c r="U24" s="127"/>
      <c r="V24" s="127"/>
    </row>
    <row r="25" spans="2:22" ht="16.5" customHeight="1">
      <c r="B25" s="688" t="s">
        <v>187</v>
      </c>
      <c r="C25" s="134" t="s">
        <v>641</v>
      </c>
      <c r="D25" s="131" t="s">
        <v>641</v>
      </c>
      <c r="E25" s="132" t="s">
        <v>641</v>
      </c>
      <c r="F25" s="134">
        <v>439142</v>
      </c>
      <c r="G25" s="131">
        <v>304923</v>
      </c>
      <c r="H25" s="132">
        <v>134219</v>
      </c>
      <c r="I25" s="131">
        <v>304367</v>
      </c>
      <c r="J25" s="131">
        <v>295621</v>
      </c>
      <c r="K25" s="132">
        <v>8746</v>
      </c>
      <c r="L25" s="131">
        <v>270077</v>
      </c>
      <c r="M25" s="131">
        <v>266434</v>
      </c>
      <c r="N25" s="132">
        <v>3643</v>
      </c>
      <c r="P25" s="127"/>
      <c r="Q25" s="127"/>
      <c r="R25" s="127"/>
      <c r="S25" s="127"/>
      <c r="T25" s="127"/>
      <c r="U25" s="127"/>
      <c r="V25" s="127"/>
    </row>
    <row r="26" spans="1:22" ht="16.5" customHeight="1">
      <c r="A26" s="211" t="s">
        <v>248</v>
      </c>
      <c r="B26" s="136" t="s">
        <v>188</v>
      </c>
      <c r="C26" s="137">
        <v>134194</v>
      </c>
      <c r="D26" s="138">
        <v>134107</v>
      </c>
      <c r="E26" s="139">
        <v>87</v>
      </c>
      <c r="F26" s="137">
        <v>176620</v>
      </c>
      <c r="G26" s="138">
        <v>173799</v>
      </c>
      <c r="H26" s="139">
        <v>2821</v>
      </c>
      <c r="I26" s="138">
        <v>207623</v>
      </c>
      <c r="J26" s="138">
        <v>205052</v>
      </c>
      <c r="K26" s="139">
        <v>2571</v>
      </c>
      <c r="L26" s="138">
        <v>338646</v>
      </c>
      <c r="M26" s="138">
        <v>257788</v>
      </c>
      <c r="N26" s="139">
        <v>80858</v>
      </c>
      <c r="V26" s="113"/>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
    <mergeCell ref="B9:B10"/>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codeName="Sheet37">
    <tabColor indexed="53"/>
  </sheetPr>
  <dimension ref="A6:T27"/>
  <sheetViews>
    <sheetView zoomScaleSheetLayoutView="100" workbookViewId="0" topLeftCell="A1">
      <selection activeCell="A1" sqref="A1"/>
    </sheetView>
  </sheetViews>
  <sheetFormatPr defaultColWidth="8.796875" defaultRowHeight="14.25"/>
  <cols>
    <col min="1" max="1" width="7" style="112" customWidth="1"/>
    <col min="2" max="2" width="16.59765625" style="112" customWidth="1"/>
    <col min="3" max="18" width="7.59765625" style="112" customWidth="1"/>
    <col min="19" max="16384" width="9" style="112" customWidth="1"/>
  </cols>
  <sheetData>
    <row r="6" spans="2:4" ht="16.5" customHeight="1">
      <c r="B6" s="115"/>
      <c r="D6" s="116" t="s">
        <v>66</v>
      </c>
    </row>
    <row r="7" ht="15.75" customHeight="1">
      <c r="B7" s="117"/>
    </row>
    <row r="8" ht="16.5" customHeight="1">
      <c r="B8" s="696">
        <v>42095</v>
      </c>
    </row>
    <row r="9" spans="2:20" ht="16.5" customHeight="1">
      <c r="B9" s="800" t="s">
        <v>510</v>
      </c>
      <c r="C9" s="140"/>
      <c r="D9" s="802" t="s">
        <v>512</v>
      </c>
      <c r="E9" s="802"/>
      <c r="F9" s="142"/>
      <c r="G9" s="141"/>
      <c r="H9" s="802" t="s">
        <v>513</v>
      </c>
      <c r="I9" s="802"/>
      <c r="J9" s="142"/>
      <c r="K9" s="141"/>
      <c r="L9" s="802" t="s">
        <v>514</v>
      </c>
      <c r="M9" s="802"/>
      <c r="N9" s="142"/>
      <c r="O9" s="141"/>
      <c r="P9" s="802" t="s">
        <v>515</v>
      </c>
      <c r="Q9" s="802"/>
      <c r="R9" s="142"/>
      <c r="S9" s="113"/>
      <c r="T9" s="113"/>
    </row>
    <row r="10" spans="2:19" ht="16.5" customHeight="1">
      <c r="B10" s="801"/>
      <c r="C10" s="143" t="s">
        <v>483</v>
      </c>
      <c r="D10" s="144" t="s">
        <v>426</v>
      </c>
      <c r="E10" s="144" t="s">
        <v>517</v>
      </c>
      <c r="F10" s="145" t="s">
        <v>220</v>
      </c>
      <c r="G10" s="146" t="s">
        <v>483</v>
      </c>
      <c r="H10" s="147" t="s">
        <v>426</v>
      </c>
      <c r="I10" s="147" t="s">
        <v>517</v>
      </c>
      <c r="J10" s="143" t="s">
        <v>220</v>
      </c>
      <c r="K10" s="146" t="s">
        <v>483</v>
      </c>
      <c r="L10" s="147" t="s">
        <v>426</v>
      </c>
      <c r="M10" s="147" t="s">
        <v>517</v>
      </c>
      <c r="N10" s="143" t="s">
        <v>220</v>
      </c>
      <c r="O10" s="146" t="s">
        <v>483</v>
      </c>
      <c r="P10" s="147" t="s">
        <v>426</v>
      </c>
      <c r="Q10" s="147" t="s">
        <v>517</v>
      </c>
      <c r="R10" s="143" t="s">
        <v>220</v>
      </c>
      <c r="S10" s="148"/>
    </row>
    <row r="11" spans="2:19" s="149" customFormat="1" ht="10.5" customHeight="1">
      <c r="B11" s="150"/>
      <c r="C11" s="151" t="s">
        <v>518</v>
      </c>
      <c r="D11" s="152" t="s">
        <v>487</v>
      </c>
      <c r="E11" s="152" t="s">
        <v>487</v>
      </c>
      <c r="F11" s="153" t="s">
        <v>487</v>
      </c>
      <c r="G11" s="154" t="s">
        <v>518</v>
      </c>
      <c r="H11" s="152" t="s">
        <v>487</v>
      </c>
      <c r="I11" s="152" t="s">
        <v>487</v>
      </c>
      <c r="J11" s="153" t="s">
        <v>487</v>
      </c>
      <c r="K11" s="154" t="s">
        <v>518</v>
      </c>
      <c r="L11" s="152" t="s">
        <v>487</v>
      </c>
      <c r="M11" s="152" t="s">
        <v>487</v>
      </c>
      <c r="N11" s="153" t="s">
        <v>487</v>
      </c>
      <c r="O11" s="154" t="s">
        <v>518</v>
      </c>
      <c r="P11" s="152" t="s">
        <v>487</v>
      </c>
      <c r="Q11" s="152" t="s">
        <v>487</v>
      </c>
      <c r="R11" s="153" t="s">
        <v>487</v>
      </c>
      <c r="S11" s="155"/>
    </row>
    <row r="12" spans="1:19" ht="16.5" customHeight="1">
      <c r="A12" s="115"/>
      <c r="B12" s="688" t="s">
        <v>190</v>
      </c>
      <c r="C12" s="156">
        <v>19.7</v>
      </c>
      <c r="D12" s="157">
        <v>167.3</v>
      </c>
      <c r="E12" s="157">
        <v>149.9</v>
      </c>
      <c r="F12" s="158">
        <v>17.4</v>
      </c>
      <c r="G12" s="157">
        <v>20</v>
      </c>
      <c r="H12" s="157">
        <v>160.6</v>
      </c>
      <c r="I12" s="157">
        <v>146.2</v>
      </c>
      <c r="J12" s="158">
        <v>14.4</v>
      </c>
      <c r="K12" s="157">
        <v>20.4</v>
      </c>
      <c r="L12" s="157">
        <v>158.6</v>
      </c>
      <c r="M12" s="157">
        <v>145</v>
      </c>
      <c r="N12" s="158">
        <v>13.6</v>
      </c>
      <c r="O12" s="157">
        <v>19.7</v>
      </c>
      <c r="P12" s="157">
        <v>149.8</v>
      </c>
      <c r="Q12" s="157">
        <v>140.5</v>
      </c>
      <c r="R12" s="158">
        <v>9.3</v>
      </c>
      <c r="S12" s="113"/>
    </row>
    <row r="13" spans="1:19" ht="16.5" customHeight="1">
      <c r="A13" s="115"/>
      <c r="B13" s="688" t="s">
        <v>191</v>
      </c>
      <c r="C13" s="156" t="s">
        <v>641</v>
      </c>
      <c r="D13" s="159" t="s">
        <v>641</v>
      </c>
      <c r="E13" s="159" t="s">
        <v>641</v>
      </c>
      <c r="F13" s="158" t="s">
        <v>641</v>
      </c>
      <c r="G13" s="157">
        <v>21.3</v>
      </c>
      <c r="H13" s="157">
        <v>180.5</v>
      </c>
      <c r="I13" s="157">
        <v>165.9</v>
      </c>
      <c r="J13" s="158">
        <v>14.6</v>
      </c>
      <c r="K13" s="156" t="s">
        <v>753</v>
      </c>
      <c r="L13" s="157" t="s">
        <v>753</v>
      </c>
      <c r="M13" s="157" t="s">
        <v>753</v>
      </c>
      <c r="N13" s="158" t="s">
        <v>753</v>
      </c>
      <c r="O13" s="157">
        <v>21.6</v>
      </c>
      <c r="P13" s="157">
        <v>166</v>
      </c>
      <c r="Q13" s="157">
        <v>159.1</v>
      </c>
      <c r="R13" s="158">
        <v>6.9</v>
      </c>
      <c r="S13" s="113"/>
    </row>
    <row r="14" spans="2:19" ht="16.5" customHeight="1">
      <c r="B14" s="688" t="s">
        <v>192</v>
      </c>
      <c r="C14" s="156">
        <v>19.7</v>
      </c>
      <c r="D14" s="157">
        <v>174.8</v>
      </c>
      <c r="E14" s="157">
        <v>154.1</v>
      </c>
      <c r="F14" s="158">
        <v>20.7</v>
      </c>
      <c r="G14" s="157">
        <v>20.3</v>
      </c>
      <c r="H14" s="157">
        <v>175.8</v>
      </c>
      <c r="I14" s="157">
        <v>157.5</v>
      </c>
      <c r="J14" s="158">
        <v>18.3</v>
      </c>
      <c r="K14" s="157">
        <v>21</v>
      </c>
      <c r="L14" s="157">
        <v>177</v>
      </c>
      <c r="M14" s="157">
        <v>160.9</v>
      </c>
      <c r="N14" s="158">
        <v>16.1</v>
      </c>
      <c r="O14" s="157">
        <v>20.9</v>
      </c>
      <c r="P14" s="157">
        <v>164.9</v>
      </c>
      <c r="Q14" s="157">
        <v>149.8</v>
      </c>
      <c r="R14" s="158">
        <v>15.1</v>
      </c>
      <c r="S14" s="113"/>
    </row>
    <row r="15" spans="2:19" ht="16.5" customHeight="1">
      <c r="B15" s="133" t="s">
        <v>205</v>
      </c>
      <c r="C15" s="156" t="s">
        <v>753</v>
      </c>
      <c r="D15" s="157" t="s">
        <v>753</v>
      </c>
      <c r="E15" s="157" t="s">
        <v>753</v>
      </c>
      <c r="F15" s="158" t="s">
        <v>753</v>
      </c>
      <c r="G15" s="157" t="s">
        <v>753</v>
      </c>
      <c r="H15" s="157" t="s">
        <v>753</v>
      </c>
      <c r="I15" s="157" t="s">
        <v>753</v>
      </c>
      <c r="J15" s="158" t="s">
        <v>753</v>
      </c>
      <c r="K15" s="156" t="s">
        <v>753</v>
      </c>
      <c r="L15" s="157" t="s">
        <v>753</v>
      </c>
      <c r="M15" s="157" t="s">
        <v>753</v>
      </c>
      <c r="N15" s="158" t="s">
        <v>753</v>
      </c>
      <c r="O15" s="156" t="s">
        <v>753</v>
      </c>
      <c r="P15" s="157" t="s">
        <v>753</v>
      </c>
      <c r="Q15" s="157" t="s">
        <v>753</v>
      </c>
      <c r="R15" s="158" t="s">
        <v>753</v>
      </c>
      <c r="S15" s="113"/>
    </row>
    <row r="16" spans="1:19" ht="16.5" customHeight="1">
      <c r="A16" s="115" t="s">
        <v>511</v>
      </c>
      <c r="B16" s="688" t="s">
        <v>186</v>
      </c>
      <c r="C16" s="156" t="s">
        <v>641</v>
      </c>
      <c r="D16" s="159" t="s">
        <v>641</v>
      </c>
      <c r="E16" s="159" t="s">
        <v>641</v>
      </c>
      <c r="F16" s="158" t="s">
        <v>641</v>
      </c>
      <c r="G16" s="157">
        <v>18.9</v>
      </c>
      <c r="H16" s="157">
        <v>143</v>
      </c>
      <c r="I16" s="157">
        <v>135.2</v>
      </c>
      <c r="J16" s="158">
        <v>7.8</v>
      </c>
      <c r="K16" s="156">
        <v>21.4</v>
      </c>
      <c r="L16" s="157">
        <v>175.9</v>
      </c>
      <c r="M16" s="157">
        <v>160.7</v>
      </c>
      <c r="N16" s="158">
        <v>15.2</v>
      </c>
      <c r="O16" s="157">
        <v>20.2</v>
      </c>
      <c r="P16" s="157">
        <v>182.7</v>
      </c>
      <c r="Q16" s="157">
        <v>154.4</v>
      </c>
      <c r="R16" s="158">
        <v>28.3</v>
      </c>
      <c r="S16" s="113"/>
    </row>
    <row r="17" spans="1:19" ht="16.5" customHeight="1">
      <c r="A17" s="675">
        <v>21</v>
      </c>
      <c r="B17" s="688" t="s">
        <v>204</v>
      </c>
      <c r="C17" s="156" t="s">
        <v>753</v>
      </c>
      <c r="D17" s="157" t="s">
        <v>753</v>
      </c>
      <c r="E17" s="157" t="s">
        <v>753</v>
      </c>
      <c r="F17" s="158" t="s">
        <v>753</v>
      </c>
      <c r="G17" s="157">
        <v>21.3</v>
      </c>
      <c r="H17" s="157">
        <v>191.7</v>
      </c>
      <c r="I17" s="157">
        <v>155.5</v>
      </c>
      <c r="J17" s="158">
        <v>36.2</v>
      </c>
      <c r="K17" s="157">
        <v>21.9</v>
      </c>
      <c r="L17" s="157">
        <v>187.5</v>
      </c>
      <c r="M17" s="157">
        <v>156.5</v>
      </c>
      <c r="N17" s="158">
        <v>31</v>
      </c>
      <c r="O17" s="157">
        <v>20.6</v>
      </c>
      <c r="P17" s="157">
        <v>165.6</v>
      </c>
      <c r="Q17" s="157">
        <v>149.2</v>
      </c>
      <c r="R17" s="158">
        <v>16.4</v>
      </c>
      <c r="S17" s="113"/>
    </row>
    <row r="18" spans="1:19" ht="16.5" customHeight="1">
      <c r="A18" s="135" t="s">
        <v>511</v>
      </c>
      <c r="B18" s="688" t="s">
        <v>211</v>
      </c>
      <c r="C18" s="156">
        <v>19.3</v>
      </c>
      <c r="D18" s="157">
        <v>141.2</v>
      </c>
      <c r="E18" s="157">
        <v>136.2</v>
      </c>
      <c r="F18" s="158">
        <v>5</v>
      </c>
      <c r="G18" s="157">
        <v>19.2</v>
      </c>
      <c r="H18" s="157">
        <v>131.2</v>
      </c>
      <c r="I18" s="157">
        <v>120.8</v>
      </c>
      <c r="J18" s="158">
        <v>10.4</v>
      </c>
      <c r="K18" s="157">
        <v>21.4</v>
      </c>
      <c r="L18" s="157">
        <v>151.4</v>
      </c>
      <c r="M18" s="157">
        <v>144.8</v>
      </c>
      <c r="N18" s="158">
        <v>6.6</v>
      </c>
      <c r="O18" s="157">
        <v>20.1</v>
      </c>
      <c r="P18" s="157">
        <v>149.3</v>
      </c>
      <c r="Q18" s="157">
        <v>141.7</v>
      </c>
      <c r="R18" s="158">
        <v>7.6</v>
      </c>
      <c r="S18" s="113"/>
    </row>
    <row r="19" spans="2:19" ht="16.5" customHeight="1">
      <c r="B19" s="688" t="s">
        <v>212</v>
      </c>
      <c r="C19" s="156" t="s">
        <v>753</v>
      </c>
      <c r="D19" s="157" t="s">
        <v>753</v>
      </c>
      <c r="E19" s="157" t="s">
        <v>753</v>
      </c>
      <c r="F19" s="158" t="s">
        <v>753</v>
      </c>
      <c r="G19" s="156">
        <v>20.5</v>
      </c>
      <c r="H19" s="157">
        <v>153.5</v>
      </c>
      <c r="I19" s="157">
        <v>144.1</v>
      </c>
      <c r="J19" s="158">
        <v>9.4</v>
      </c>
      <c r="K19" s="157">
        <v>19.5</v>
      </c>
      <c r="L19" s="157">
        <v>147.6</v>
      </c>
      <c r="M19" s="157">
        <v>137.8</v>
      </c>
      <c r="N19" s="158">
        <v>9.8</v>
      </c>
      <c r="O19" s="157">
        <v>20.7</v>
      </c>
      <c r="P19" s="157">
        <v>167.1</v>
      </c>
      <c r="Q19" s="157">
        <v>156.1</v>
      </c>
      <c r="R19" s="158">
        <v>11</v>
      </c>
      <c r="S19" s="113"/>
    </row>
    <row r="20" spans="2:19" ht="16.5" customHeight="1">
      <c r="B20" s="133" t="s">
        <v>203</v>
      </c>
      <c r="C20" s="156" t="s">
        <v>753</v>
      </c>
      <c r="D20" s="159" t="s">
        <v>753</v>
      </c>
      <c r="E20" s="159" t="s">
        <v>753</v>
      </c>
      <c r="F20" s="158" t="s">
        <v>753</v>
      </c>
      <c r="G20" s="156" t="s">
        <v>753</v>
      </c>
      <c r="H20" s="157" t="s">
        <v>753</v>
      </c>
      <c r="I20" s="157" t="s">
        <v>753</v>
      </c>
      <c r="J20" s="158" t="s">
        <v>753</v>
      </c>
      <c r="K20" s="157">
        <v>19.3</v>
      </c>
      <c r="L20" s="157">
        <v>159.7</v>
      </c>
      <c r="M20" s="157">
        <v>142.5</v>
      </c>
      <c r="N20" s="158">
        <v>17.2</v>
      </c>
      <c r="O20" s="157">
        <v>21</v>
      </c>
      <c r="P20" s="157">
        <v>168.7</v>
      </c>
      <c r="Q20" s="157">
        <v>156.8</v>
      </c>
      <c r="R20" s="158">
        <v>11.9</v>
      </c>
      <c r="S20" s="113"/>
    </row>
    <row r="21" spans="2:19" ht="16.5" customHeight="1">
      <c r="B21" s="133" t="s">
        <v>202</v>
      </c>
      <c r="C21" s="156">
        <v>19.1</v>
      </c>
      <c r="D21" s="157">
        <v>168.9</v>
      </c>
      <c r="E21" s="157">
        <v>151.4</v>
      </c>
      <c r="F21" s="158">
        <v>17.5</v>
      </c>
      <c r="G21" s="156">
        <v>21.3</v>
      </c>
      <c r="H21" s="157">
        <v>173.7</v>
      </c>
      <c r="I21" s="157">
        <v>164.1</v>
      </c>
      <c r="J21" s="158">
        <v>9.6</v>
      </c>
      <c r="K21" s="157">
        <v>20.5</v>
      </c>
      <c r="L21" s="157">
        <v>153.4</v>
      </c>
      <c r="M21" s="157">
        <v>143.2</v>
      </c>
      <c r="N21" s="158">
        <v>10.2</v>
      </c>
      <c r="O21" s="157">
        <v>20.3</v>
      </c>
      <c r="P21" s="157">
        <v>159.5</v>
      </c>
      <c r="Q21" s="157">
        <v>151.6</v>
      </c>
      <c r="R21" s="158">
        <v>7.9</v>
      </c>
      <c r="S21" s="113"/>
    </row>
    <row r="22" spans="2:19" ht="16.5" customHeight="1">
      <c r="B22" s="133" t="s">
        <v>201</v>
      </c>
      <c r="C22" s="156" t="s">
        <v>641</v>
      </c>
      <c r="D22" s="159" t="s">
        <v>641</v>
      </c>
      <c r="E22" s="159" t="s">
        <v>641</v>
      </c>
      <c r="F22" s="158" t="s">
        <v>641</v>
      </c>
      <c r="G22" s="156">
        <v>17.1</v>
      </c>
      <c r="H22" s="157">
        <v>139.2</v>
      </c>
      <c r="I22" s="157">
        <v>124.4</v>
      </c>
      <c r="J22" s="158">
        <v>14.8</v>
      </c>
      <c r="K22" s="157">
        <v>17.4</v>
      </c>
      <c r="L22" s="157">
        <v>114.4</v>
      </c>
      <c r="M22" s="157">
        <v>107.6</v>
      </c>
      <c r="N22" s="158">
        <v>6.8</v>
      </c>
      <c r="O22" s="157">
        <v>15.5</v>
      </c>
      <c r="P22" s="157">
        <v>104.5</v>
      </c>
      <c r="Q22" s="157">
        <v>98.9</v>
      </c>
      <c r="R22" s="158">
        <v>5.6</v>
      </c>
      <c r="S22" s="113"/>
    </row>
    <row r="23" spans="2:19" ht="16.5" customHeight="1">
      <c r="B23" s="133" t="s">
        <v>200</v>
      </c>
      <c r="C23" s="156" t="s">
        <v>641</v>
      </c>
      <c r="D23" s="159" t="s">
        <v>641</v>
      </c>
      <c r="E23" s="159" t="s">
        <v>641</v>
      </c>
      <c r="F23" s="158" t="s">
        <v>641</v>
      </c>
      <c r="G23" s="157">
        <v>18.4</v>
      </c>
      <c r="H23" s="157">
        <v>136</v>
      </c>
      <c r="I23" s="157">
        <v>131.5</v>
      </c>
      <c r="J23" s="158">
        <v>4.5</v>
      </c>
      <c r="K23" s="157">
        <v>18.3</v>
      </c>
      <c r="L23" s="157">
        <v>134</v>
      </c>
      <c r="M23" s="157">
        <v>126.3</v>
      </c>
      <c r="N23" s="158">
        <v>7.7</v>
      </c>
      <c r="O23" s="157">
        <v>20.3</v>
      </c>
      <c r="P23" s="157">
        <v>161.2</v>
      </c>
      <c r="Q23" s="157">
        <v>155.2</v>
      </c>
      <c r="R23" s="158">
        <v>6</v>
      </c>
      <c r="S23" s="113"/>
    </row>
    <row r="24" spans="2:19" ht="16.5" customHeight="1">
      <c r="B24" s="688" t="s">
        <v>193</v>
      </c>
      <c r="C24" s="156">
        <v>20.3</v>
      </c>
      <c r="D24" s="157">
        <v>153.2</v>
      </c>
      <c r="E24" s="157">
        <v>150.1</v>
      </c>
      <c r="F24" s="158">
        <v>3.1</v>
      </c>
      <c r="G24" s="157">
        <v>15.9</v>
      </c>
      <c r="H24" s="157">
        <v>120.4</v>
      </c>
      <c r="I24" s="157">
        <v>115.6</v>
      </c>
      <c r="J24" s="158">
        <v>4.8</v>
      </c>
      <c r="K24" s="156">
        <v>19.3</v>
      </c>
      <c r="L24" s="157">
        <v>160.3</v>
      </c>
      <c r="M24" s="157">
        <v>134.7</v>
      </c>
      <c r="N24" s="158">
        <v>25.6</v>
      </c>
      <c r="O24" s="157">
        <v>17.3</v>
      </c>
      <c r="P24" s="157">
        <v>128.6</v>
      </c>
      <c r="Q24" s="157">
        <v>118.1</v>
      </c>
      <c r="R24" s="158">
        <v>10.5</v>
      </c>
      <c r="S24" s="113"/>
    </row>
    <row r="25" spans="2:19" ht="16.5" customHeight="1">
      <c r="B25" s="688" t="s">
        <v>189</v>
      </c>
      <c r="C25" s="156">
        <v>20.3</v>
      </c>
      <c r="D25" s="157">
        <v>159.2</v>
      </c>
      <c r="E25" s="157">
        <v>146.5</v>
      </c>
      <c r="F25" s="158">
        <v>12.7</v>
      </c>
      <c r="G25" s="157">
        <v>19.8</v>
      </c>
      <c r="H25" s="157">
        <v>146.6</v>
      </c>
      <c r="I25" s="157">
        <v>143.5</v>
      </c>
      <c r="J25" s="157">
        <v>3.1</v>
      </c>
      <c r="K25" s="156">
        <v>20.2</v>
      </c>
      <c r="L25" s="157">
        <v>151.6</v>
      </c>
      <c r="M25" s="157">
        <v>146.3</v>
      </c>
      <c r="N25" s="158">
        <v>5.3</v>
      </c>
      <c r="O25" s="157">
        <v>19.5</v>
      </c>
      <c r="P25" s="157">
        <v>143.1</v>
      </c>
      <c r="Q25" s="157">
        <v>138.2</v>
      </c>
      <c r="R25" s="158">
        <v>4.9</v>
      </c>
      <c r="S25" s="113"/>
    </row>
    <row r="26" spans="2:19" ht="16.5" customHeight="1">
      <c r="B26" s="688" t="s">
        <v>187</v>
      </c>
      <c r="C26" s="156" t="s">
        <v>641</v>
      </c>
      <c r="D26" s="159" t="s">
        <v>641</v>
      </c>
      <c r="E26" s="159" t="s">
        <v>641</v>
      </c>
      <c r="F26" s="158" t="s">
        <v>641</v>
      </c>
      <c r="G26" s="156">
        <v>20.3</v>
      </c>
      <c r="H26" s="157">
        <v>157.6</v>
      </c>
      <c r="I26" s="157">
        <v>152.6</v>
      </c>
      <c r="J26" s="158">
        <v>5</v>
      </c>
      <c r="K26" s="156">
        <v>19.5</v>
      </c>
      <c r="L26" s="157">
        <v>158.5</v>
      </c>
      <c r="M26" s="157">
        <v>143.2</v>
      </c>
      <c r="N26" s="158">
        <v>15.3</v>
      </c>
      <c r="O26" s="157">
        <v>18.2</v>
      </c>
      <c r="P26" s="157">
        <v>149.6</v>
      </c>
      <c r="Q26" s="157">
        <v>142.1</v>
      </c>
      <c r="R26" s="158">
        <v>7.5</v>
      </c>
      <c r="S26" s="113"/>
    </row>
    <row r="27" spans="1:19" ht="16.5" customHeight="1">
      <c r="A27" s="112" t="s">
        <v>248</v>
      </c>
      <c r="B27" s="136" t="s">
        <v>188</v>
      </c>
      <c r="C27" s="160">
        <v>18.1</v>
      </c>
      <c r="D27" s="161">
        <v>124.1</v>
      </c>
      <c r="E27" s="161">
        <v>116.6</v>
      </c>
      <c r="F27" s="162">
        <v>7.5</v>
      </c>
      <c r="G27" s="161">
        <v>20.3</v>
      </c>
      <c r="H27" s="161">
        <v>146.5</v>
      </c>
      <c r="I27" s="161">
        <v>135.9</v>
      </c>
      <c r="J27" s="162">
        <v>10.6</v>
      </c>
      <c r="K27" s="161">
        <v>19.3</v>
      </c>
      <c r="L27" s="161">
        <v>137.6</v>
      </c>
      <c r="M27" s="161">
        <v>132.7</v>
      </c>
      <c r="N27" s="162">
        <v>4.9</v>
      </c>
      <c r="O27" s="161">
        <v>20.9</v>
      </c>
      <c r="P27" s="161">
        <v>162.8</v>
      </c>
      <c r="Q27" s="161">
        <v>153.4</v>
      </c>
      <c r="R27" s="162">
        <v>9.4</v>
      </c>
      <c r="S27" s="113"/>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5">
    <mergeCell ref="P9:Q9"/>
    <mergeCell ref="B9:B10"/>
    <mergeCell ref="D9:E9"/>
    <mergeCell ref="H9:I9"/>
    <mergeCell ref="L9:M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Sheet21">
    <tabColor indexed="53"/>
  </sheetPr>
  <dimension ref="B1:M102"/>
  <sheetViews>
    <sheetView zoomScale="80" zoomScaleNormal="80" zoomScaleSheetLayoutView="85" workbookViewId="0" topLeftCell="A1">
      <selection activeCell="A1" sqref="A1"/>
    </sheetView>
  </sheetViews>
  <sheetFormatPr defaultColWidth="8.796875" defaultRowHeight="14.25"/>
  <cols>
    <col min="1" max="1" width="4" style="76" customWidth="1"/>
    <col min="2" max="2" width="3.3984375" style="76" customWidth="1"/>
    <col min="3" max="3" width="35" style="78" customWidth="1"/>
    <col min="4" max="13" width="10.3984375" style="76" customWidth="1"/>
    <col min="14" max="16384" width="9" style="76" customWidth="1"/>
  </cols>
  <sheetData>
    <row r="1" spans="2:13" ht="24.75" customHeight="1">
      <c r="B1" s="74"/>
      <c r="C1" s="75"/>
      <c r="D1" s="358" t="s">
        <v>67</v>
      </c>
      <c r="E1" s="105"/>
      <c r="G1" s="74"/>
      <c r="I1" s="74"/>
      <c r="J1" s="74"/>
      <c r="K1" s="74"/>
      <c r="L1" s="74"/>
      <c r="M1" s="74"/>
    </row>
    <row r="2" spans="2:13" ht="24.75" customHeight="1">
      <c r="B2" s="74"/>
      <c r="C2" s="697">
        <v>42095</v>
      </c>
      <c r="D2" s="358"/>
      <c r="E2" s="105"/>
      <c r="G2" s="74"/>
      <c r="I2" s="74"/>
      <c r="J2" s="74"/>
      <c r="K2" s="74"/>
      <c r="L2" s="74"/>
      <c r="M2" s="74"/>
    </row>
    <row r="3" spans="2:13" ht="18" customHeight="1">
      <c r="B3" s="77"/>
      <c r="C3" s="79" t="s">
        <v>495</v>
      </c>
      <c r="D3" s="79"/>
      <c r="E3" s="77"/>
      <c r="F3" s="77"/>
      <c r="G3" s="77"/>
      <c r="H3" s="77"/>
      <c r="I3" s="77"/>
      <c r="J3" s="77"/>
      <c r="K3" s="77"/>
      <c r="L3" s="77"/>
      <c r="M3" s="80" t="s">
        <v>474</v>
      </c>
    </row>
    <row r="4" spans="2:13" s="81" customFormat="1" ht="18" customHeight="1">
      <c r="B4" s="782" t="s">
        <v>667</v>
      </c>
      <c r="C4" s="783"/>
      <c r="D4" s="795" t="s">
        <v>496</v>
      </c>
      <c r="E4" s="795"/>
      <c r="F4" s="795"/>
      <c r="G4" s="803"/>
      <c r="H4" s="804"/>
      <c r="I4" s="779" t="s">
        <v>497</v>
      </c>
      <c r="J4" s="803"/>
      <c r="K4" s="803"/>
      <c r="L4" s="803"/>
      <c r="M4" s="804"/>
    </row>
    <row r="5" spans="2:13" s="81" customFormat="1" ht="36" customHeight="1" thickBot="1">
      <c r="B5" s="784"/>
      <c r="C5" s="785"/>
      <c r="D5" s="387" t="s">
        <v>498</v>
      </c>
      <c r="E5" s="388" t="s">
        <v>476</v>
      </c>
      <c r="F5" s="388" t="s">
        <v>499</v>
      </c>
      <c r="G5" s="389" t="s">
        <v>500</v>
      </c>
      <c r="H5" s="385" t="s">
        <v>668</v>
      </c>
      <c r="I5" s="389" t="s">
        <v>498</v>
      </c>
      <c r="J5" s="390" t="s">
        <v>476</v>
      </c>
      <c r="K5" s="390" t="s">
        <v>499</v>
      </c>
      <c r="L5" s="391" t="s">
        <v>500</v>
      </c>
      <c r="M5" s="386" t="s">
        <v>668</v>
      </c>
    </row>
    <row r="6" spans="2:13" ht="19.5" customHeight="1" thickTop="1">
      <c r="B6" s="792" t="s">
        <v>257</v>
      </c>
      <c r="C6" s="793"/>
      <c r="D6" s="85">
        <v>335007</v>
      </c>
      <c r="E6" s="85">
        <v>321354</v>
      </c>
      <c r="F6" s="85">
        <v>290710</v>
      </c>
      <c r="G6" s="85">
        <v>30644</v>
      </c>
      <c r="H6" s="85">
        <v>13653</v>
      </c>
      <c r="I6" s="85">
        <v>101165</v>
      </c>
      <c r="J6" s="85">
        <v>99852</v>
      </c>
      <c r="K6" s="85">
        <v>96568</v>
      </c>
      <c r="L6" s="85">
        <v>3284</v>
      </c>
      <c r="M6" s="85">
        <v>1313</v>
      </c>
    </row>
    <row r="7" spans="2:13" ht="19.5" customHeight="1">
      <c r="B7" s="777" t="s">
        <v>265</v>
      </c>
      <c r="C7" s="778"/>
      <c r="D7" s="365">
        <v>303578</v>
      </c>
      <c r="E7" s="89">
        <v>303577</v>
      </c>
      <c r="F7" s="89">
        <v>277954</v>
      </c>
      <c r="G7" s="89">
        <v>25623</v>
      </c>
      <c r="H7" s="89">
        <v>1</v>
      </c>
      <c r="I7" s="89">
        <v>129026</v>
      </c>
      <c r="J7" s="89">
        <v>129026</v>
      </c>
      <c r="K7" s="89">
        <v>126848</v>
      </c>
      <c r="L7" s="89">
        <v>2178</v>
      </c>
      <c r="M7" s="89">
        <v>0</v>
      </c>
    </row>
    <row r="8" spans="2:13" ht="19.5" customHeight="1">
      <c r="B8" s="777" t="s">
        <v>267</v>
      </c>
      <c r="C8" s="778"/>
      <c r="D8" s="360">
        <v>348758</v>
      </c>
      <c r="E8" s="88">
        <v>332746</v>
      </c>
      <c r="F8" s="88">
        <v>291710</v>
      </c>
      <c r="G8" s="88">
        <v>41036</v>
      </c>
      <c r="H8" s="88">
        <v>16012</v>
      </c>
      <c r="I8" s="88">
        <v>115224</v>
      </c>
      <c r="J8" s="88">
        <v>113554</v>
      </c>
      <c r="K8" s="88">
        <v>109056</v>
      </c>
      <c r="L8" s="88">
        <v>4498</v>
      </c>
      <c r="M8" s="88">
        <v>1670</v>
      </c>
    </row>
    <row r="9" spans="2:13" ht="19.5" customHeight="1">
      <c r="B9" s="777" t="s">
        <v>269</v>
      </c>
      <c r="C9" s="778"/>
      <c r="D9" s="360">
        <v>406615</v>
      </c>
      <c r="E9" s="88">
        <v>397564</v>
      </c>
      <c r="F9" s="88">
        <v>354164</v>
      </c>
      <c r="G9" s="88">
        <v>43400</v>
      </c>
      <c r="H9" s="88">
        <v>9051</v>
      </c>
      <c r="I9" s="88">
        <v>121375</v>
      </c>
      <c r="J9" s="88">
        <v>121375</v>
      </c>
      <c r="K9" s="88">
        <v>120860</v>
      </c>
      <c r="L9" s="88">
        <v>515</v>
      </c>
      <c r="M9" s="88">
        <v>0</v>
      </c>
    </row>
    <row r="10" spans="2:13" ht="19.5" customHeight="1">
      <c r="B10" s="777" t="s">
        <v>272</v>
      </c>
      <c r="C10" s="778"/>
      <c r="D10" s="360">
        <v>388574</v>
      </c>
      <c r="E10" s="88">
        <v>385378</v>
      </c>
      <c r="F10" s="88">
        <v>350506</v>
      </c>
      <c r="G10" s="88">
        <v>34872</v>
      </c>
      <c r="H10" s="88">
        <v>3196</v>
      </c>
      <c r="I10" s="88">
        <v>156024</v>
      </c>
      <c r="J10" s="88">
        <v>156024</v>
      </c>
      <c r="K10" s="88">
        <v>151943</v>
      </c>
      <c r="L10" s="88">
        <v>4081</v>
      </c>
      <c r="M10" s="88">
        <v>0</v>
      </c>
    </row>
    <row r="11" spans="2:13" ht="19.5" customHeight="1">
      <c r="B11" s="777" t="s">
        <v>440</v>
      </c>
      <c r="C11" s="778"/>
      <c r="D11" s="360">
        <v>324488</v>
      </c>
      <c r="E11" s="88">
        <v>308912</v>
      </c>
      <c r="F11" s="88">
        <v>252447</v>
      </c>
      <c r="G11" s="88">
        <v>56465</v>
      </c>
      <c r="H11" s="88">
        <v>15576</v>
      </c>
      <c r="I11" s="88">
        <v>124415</v>
      </c>
      <c r="J11" s="88">
        <v>110892</v>
      </c>
      <c r="K11" s="88">
        <v>103392</v>
      </c>
      <c r="L11" s="88">
        <v>7500</v>
      </c>
      <c r="M11" s="88">
        <v>13523</v>
      </c>
    </row>
    <row r="12" spans="2:13" ht="19.5" customHeight="1">
      <c r="B12" s="777" t="s">
        <v>441</v>
      </c>
      <c r="C12" s="778"/>
      <c r="D12" s="360">
        <v>327035</v>
      </c>
      <c r="E12" s="88">
        <v>313600</v>
      </c>
      <c r="F12" s="88">
        <v>293563</v>
      </c>
      <c r="G12" s="88">
        <v>20037</v>
      </c>
      <c r="H12" s="88">
        <v>13435</v>
      </c>
      <c r="I12" s="88">
        <v>101590</v>
      </c>
      <c r="J12" s="88">
        <v>101352</v>
      </c>
      <c r="K12" s="88">
        <v>98771</v>
      </c>
      <c r="L12" s="88">
        <v>2581</v>
      </c>
      <c r="M12" s="88">
        <v>238</v>
      </c>
    </row>
    <row r="13" spans="2:13" ht="19.5" customHeight="1">
      <c r="B13" s="777" t="s">
        <v>442</v>
      </c>
      <c r="C13" s="778"/>
      <c r="D13" s="360">
        <v>417786</v>
      </c>
      <c r="E13" s="88">
        <v>402361</v>
      </c>
      <c r="F13" s="88">
        <v>368914</v>
      </c>
      <c r="G13" s="88">
        <v>33447</v>
      </c>
      <c r="H13" s="88">
        <v>15425</v>
      </c>
      <c r="I13" s="88">
        <v>122613</v>
      </c>
      <c r="J13" s="88">
        <v>122296</v>
      </c>
      <c r="K13" s="88">
        <v>118917</v>
      </c>
      <c r="L13" s="88">
        <v>3379</v>
      </c>
      <c r="M13" s="88">
        <v>317</v>
      </c>
    </row>
    <row r="14" spans="2:13" ht="19.5" customHeight="1">
      <c r="B14" s="777" t="s">
        <v>443</v>
      </c>
      <c r="C14" s="778"/>
      <c r="D14" s="360">
        <v>344450</v>
      </c>
      <c r="E14" s="88">
        <v>325629</v>
      </c>
      <c r="F14" s="88">
        <v>306460</v>
      </c>
      <c r="G14" s="88">
        <v>19169</v>
      </c>
      <c r="H14" s="88">
        <v>18821</v>
      </c>
      <c r="I14" s="88">
        <v>92829</v>
      </c>
      <c r="J14" s="88">
        <v>92766</v>
      </c>
      <c r="K14" s="88">
        <v>86747</v>
      </c>
      <c r="L14" s="88">
        <v>6019</v>
      </c>
      <c r="M14" s="88">
        <v>63</v>
      </c>
    </row>
    <row r="15" spans="2:13" ht="19.5" customHeight="1">
      <c r="B15" s="777" t="s">
        <v>444</v>
      </c>
      <c r="C15" s="778"/>
      <c r="D15" s="360">
        <v>364589</v>
      </c>
      <c r="E15" s="88">
        <v>357543</v>
      </c>
      <c r="F15" s="88">
        <v>327846</v>
      </c>
      <c r="G15" s="88">
        <v>29697</v>
      </c>
      <c r="H15" s="88">
        <v>7046</v>
      </c>
      <c r="I15" s="88">
        <v>106260</v>
      </c>
      <c r="J15" s="88">
        <v>104746</v>
      </c>
      <c r="K15" s="88">
        <v>103215</v>
      </c>
      <c r="L15" s="88">
        <v>1531</v>
      </c>
      <c r="M15" s="88">
        <v>1514</v>
      </c>
    </row>
    <row r="16" spans="2:13" ht="19.5" customHeight="1">
      <c r="B16" s="777" t="s">
        <v>445</v>
      </c>
      <c r="C16" s="778"/>
      <c r="D16" s="360">
        <v>282693</v>
      </c>
      <c r="E16" s="88">
        <v>271670</v>
      </c>
      <c r="F16" s="88">
        <v>248863</v>
      </c>
      <c r="G16" s="88">
        <v>22807</v>
      </c>
      <c r="H16" s="88">
        <v>11023</v>
      </c>
      <c r="I16" s="88">
        <v>81046</v>
      </c>
      <c r="J16" s="88">
        <v>80745</v>
      </c>
      <c r="K16" s="88">
        <v>77473</v>
      </c>
      <c r="L16" s="88">
        <v>3272</v>
      </c>
      <c r="M16" s="88">
        <v>301</v>
      </c>
    </row>
    <row r="17" spans="2:13" ht="19.5" customHeight="1">
      <c r="B17" s="777" t="s">
        <v>446</v>
      </c>
      <c r="C17" s="778"/>
      <c r="D17" s="360">
        <v>281737</v>
      </c>
      <c r="E17" s="88">
        <v>280918</v>
      </c>
      <c r="F17" s="88">
        <v>265343</v>
      </c>
      <c r="G17" s="88">
        <v>15575</v>
      </c>
      <c r="H17" s="88">
        <v>819</v>
      </c>
      <c r="I17" s="88">
        <v>106526</v>
      </c>
      <c r="J17" s="88">
        <v>106357</v>
      </c>
      <c r="K17" s="88">
        <v>101107</v>
      </c>
      <c r="L17" s="88">
        <v>5250</v>
      </c>
      <c r="M17" s="88">
        <v>169</v>
      </c>
    </row>
    <row r="18" spans="2:13" ht="19.5" customHeight="1">
      <c r="B18" s="777" t="s">
        <v>447</v>
      </c>
      <c r="C18" s="778"/>
      <c r="D18" s="360">
        <v>373016</v>
      </c>
      <c r="E18" s="88">
        <v>372526</v>
      </c>
      <c r="F18" s="88">
        <v>368728</v>
      </c>
      <c r="G18" s="88">
        <v>3798</v>
      </c>
      <c r="H18" s="88">
        <v>490</v>
      </c>
      <c r="I18" s="88">
        <v>87785</v>
      </c>
      <c r="J18" s="88">
        <v>87777</v>
      </c>
      <c r="K18" s="88">
        <v>86759</v>
      </c>
      <c r="L18" s="88">
        <v>1018</v>
      </c>
      <c r="M18" s="88">
        <v>8</v>
      </c>
    </row>
    <row r="19" spans="2:13" ht="19.5" customHeight="1">
      <c r="B19" s="777" t="s">
        <v>448</v>
      </c>
      <c r="C19" s="778"/>
      <c r="D19" s="360">
        <v>293819</v>
      </c>
      <c r="E19" s="88">
        <v>287941</v>
      </c>
      <c r="F19" s="88">
        <v>268110</v>
      </c>
      <c r="G19" s="88">
        <v>19831</v>
      </c>
      <c r="H19" s="88">
        <v>5878</v>
      </c>
      <c r="I19" s="88">
        <v>117923</v>
      </c>
      <c r="J19" s="88">
        <v>116252</v>
      </c>
      <c r="K19" s="88">
        <v>112919</v>
      </c>
      <c r="L19" s="88">
        <v>3333</v>
      </c>
      <c r="M19" s="88">
        <v>1671</v>
      </c>
    </row>
    <row r="20" spans="2:13" ht="19.5" customHeight="1">
      <c r="B20" s="777" t="s">
        <v>299</v>
      </c>
      <c r="C20" s="778"/>
      <c r="D20" s="360">
        <v>349432</v>
      </c>
      <c r="E20" s="88">
        <v>312423</v>
      </c>
      <c r="F20" s="88">
        <v>295517</v>
      </c>
      <c r="G20" s="88">
        <v>16906</v>
      </c>
      <c r="H20" s="88">
        <v>37009</v>
      </c>
      <c r="I20" s="88">
        <v>101168</v>
      </c>
      <c r="J20" s="88">
        <v>98435</v>
      </c>
      <c r="K20" s="88">
        <v>90076</v>
      </c>
      <c r="L20" s="88">
        <v>8359</v>
      </c>
      <c r="M20" s="88">
        <v>2733</v>
      </c>
    </row>
    <row r="21" spans="2:13" ht="19.5" customHeight="1">
      <c r="B21" s="790" t="s">
        <v>449</v>
      </c>
      <c r="C21" s="791"/>
      <c r="D21" s="361">
        <v>317144</v>
      </c>
      <c r="E21" s="95">
        <v>273601</v>
      </c>
      <c r="F21" s="95">
        <v>255262</v>
      </c>
      <c r="G21" s="95">
        <v>18339</v>
      </c>
      <c r="H21" s="95">
        <v>43543</v>
      </c>
      <c r="I21" s="95">
        <v>92943</v>
      </c>
      <c r="J21" s="95">
        <v>92152</v>
      </c>
      <c r="K21" s="95">
        <v>90712</v>
      </c>
      <c r="L21" s="95">
        <v>1440</v>
      </c>
      <c r="M21" s="95">
        <v>791</v>
      </c>
    </row>
    <row r="22" spans="2:13" ht="19.5" customHeight="1">
      <c r="B22" s="86"/>
      <c r="C22" s="371" t="s">
        <v>450</v>
      </c>
      <c r="D22" s="89">
        <v>287176</v>
      </c>
      <c r="E22" s="89">
        <v>280432</v>
      </c>
      <c r="F22" s="89">
        <v>244250</v>
      </c>
      <c r="G22" s="89">
        <v>36182</v>
      </c>
      <c r="H22" s="89">
        <v>6744</v>
      </c>
      <c r="I22" s="89">
        <v>123990</v>
      </c>
      <c r="J22" s="89">
        <v>119541</v>
      </c>
      <c r="K22" s="89">
        <v>113590</v>
      </c>
      <c r="L22" s="89">
        <v>5951</v>
      </c>
      <c r="M22" s="89">
        <v>4449</v>
      </c>
    </row>
    <row r="23" spans="2:13" ht="19.5" customHeight="1">
      <c r="B23" s="90"/>
      <c r="C23" s="369" t="s">
        <v>307</v>
      </c>
      <c r="D23" s="91">
        <v>194476</v>
      </c>
      <c r="E23" s="91">
        <v>194476</v>
      </c>
      <c r="F23" s="91">
        <v>156327</v>
      </c>
      <c r="G23" s="91">
        <v>38149</v>
      </c>
      <c r="H23" s="91">
        <v>0</v>
      </c>
      <c r="I23" s="91">
        <v>133139</v>
      </c>
      <c r="J23" s="91">
        <v>133139</v>
      </c>
      <c r="K23" s="91">
        <v>133139</v>
      </c>
      <c r="L23" s="91">
        <v>0</v>
      </c>
      <c r="M23" s="91">
        <v>0</v>
      </c>
    </row>
    <row r="24" spans="2:13" ht="19.5" customHeight="1">
      <c r="B24" s="92"/>
      <c r="C24" s="372" t="s">
        <v>451</v>
      </c>
      <c r="D24" s="93">
        <v>298957</v>
      </c>
      <c r="E24" s="93">
        <v>276024</v>
      </c>
      <c r="F24" s="93">
        <v>240049</v>
      </c>
      <c r="G24" s="93">
        <v>35975</v>
      </c>
      <c r="H24" s="93">
        <v>22933</v>
      </c>
      <c r="I24" s="93">
        <v>109663</v>
      </c>
      <c r="J24" s="93">
        <v>104677</v>
      </c>
      <c r="K24" s="93">
        <v>103178</v>
      </c>
      <c r="L24" s="93">
        <v>1499</v>
      </c>
      <c r="M24" s="93">
        <v>4986</v>
      </c>
    </row>
    <row r="25" spans="2:13" ht="19.5" customHeight="1">
      <c r="B25" s="87"/>
      <c r="C25" s="373" t="s">
        <v>452</v>
      </c>
      <c r="D25" s="88">
        <v>269032</v>
      </c>
      <c r="E25" s="88">
        <v>268939</v>
      </c>
      <c r="F25" s="88">
        <v>255256</v>
      </c>
      <c r="G25" s="88">
        <v>13683</v>
      </c>
      <c r="H25" s="88">
        <v>93</v>
      </c>
      <c r="I25" s="88">
        <v>135242</v>
      </c>
      <c r="J25" s="88">
        <v>135242</v>
      </c>
      <c r="K25" s="88">
        <v>133724</v>
      </c>
      <c r="L25" s="88">
        <v>1518</v>
      </c>
      <c r="M25" s="88">
        <v>0</v>
      </c>
    </row>
    <row r="26" spans="2:13" ht="19.5" customHeight="1">
      <c r="B26" s="87"/>
      <c r="C26" s="373" t="s">
        <v>453</v>
      </c>
      <c r="D26" s="88">
        <v>296764</v>
      </c>
      <c r="E26" s="88">
        <v>296040</v>
      </c>
      <c r="F26" s="88">
        <v>249207</v>
      </c>
      <c r="G26" s="88">
        <v>46833</v>
      </c>
      <c r="H26" s="88">
        <v>724</v>
      </c>
      <c r="I26" s="88">
        <v>91024</v>
      </c>
      <c r="J26" s="88">
        <v>91024</v>
      </c>
      <c r="K26" s="88">
        <v>87493</v>
      </c>
      <c r="L26" s="88">
        <v>3531</v>
      </c>
      <c r="M26" s="88">
        <v>0</v>
      </c>
    </row>
    <row r="27" spans="2:13" ht="19.5" customHeight="1">
      <c r="B27" s="87"/>
      <c r="C27" s="373" t="s">
        <v>319</v>
      </c>
      <c r="D27" s="88">
        <v>327527</v>
      </c>
      <c r="E27" s="88">
        <v>327404</v>
      </c>
      <c r="F27" s="88">
        <v>292519</v>
      </c>
      <c r="G27" s="88">
        <v>34885</v>
      </c>
      <c r="H27" s="88">
        <v>123</v>
      </c>
      <c r="I27" s="88">
        <v>135623</v>
      </c>
      <c r="J27" s="88">
        <v>135623</v>
      </c>
      <c r="K27" s="88">
        <v>119682</v>
      </c>
      <c r="L27" s="88">
        <v>15941</v>
      </c>
      <c r="M27" s="88">
        <v>0</v>
      </c>
    </row>
    <row r="28" spans="2:13" ht="19.5" customHeight="1">
      <c r="B28" s="87"/>
      <c r="C28" s="373" t="s">
        <v>454</v>
      </c>
      <c r="D28" s="88">
        <v>407235</v>
      </c>
      <c r="E28" s="88">
        <v>407193</v>
      </c>
      <c r="F28" s="88">
        <v>366224</v>
      </c>
      <c r="G28" s="88">
        <v>40969</v>
      </c>
      <c r="H28" s="88">
        <v>42</v>
      </c>
      <c r="I28" s="88">
        <v>216240</v>
      </c>
      <c r="J28" s="88">
        <v>216240</v>
      </c>
      <c r="K28" s="88">
        <v>203600</v>
      </c>
      <c r="L28" s="88">
        <v>12640</v>
      </c>
      <c r="M28" s="88">
        <v>0</v>
      </c>
    </row>
    <row r="29" spans="2:13" ht="19.5" customHeight="1">
      <c r="B29" s="87"/>
      <c r="C29" s="373" t="s">
        <v>455</v>
      </c>
      <c r="D29" s="88">
        <v>300035</v>
      </c>
      <c r="E29" s="88">
        <v>299365</v>
      </c>
      <c r="F29" s="88">
        <v>263188</v>
      </c>
      <c r="G29" s="88">
        <v>36177</v>
      </c>
      <c r="H29" s="88">
        <v>670</v>
      </c>
      <c r="I29" s="88">
        <v>114614</v>
      </c>
      <c r="J29" s="88">
        <v>114614</v>
      </c>
      <c r="K29" s="88">
        <v>109229</v>
      </c>
      <c r="L29" s="88">
        <v>5385</v>
      </c>
      <c r="M29" s="88">
        <v>0</v>
      </c>
    </row>
    <row r="30" spans="2:13" ht="19.5" customHeight="1">
      <c r="B30" s="87"/>
      <c r="C30" s="373" t="s">
        <v>456</v>
      </c>
      <c r="D30" s="88">
        <v>308403</v>
      </c>
      <c r="E30" s="88">
        <v>308342</v>
      </c>
      <c r="F30" s="88">
        <v>265924</v>
      </c>
      <c r="G30" s="88">
        <v>42418</v>
      </c>
      <c r="H30" s="88">
        <v>61</v>
      </c>
      <c r="I30" s="88">
        <v>141221</v>
      </c>
      <c r="J30" s="88">
        <v>135784</v>
      </c>
      <c r="K30" s="88">
        <v>133699</v>
      </c>
      <c r="L30" s="88">
        <v>2085</v>
      </c>
      <c r="M30" s="88">
        <v>5437</v>
      </c>
    </row>
    <row r="31" spans="2:13" ht="19.5" customHeight="1">
      <c r="B31" s="87"/>
      <c r="C31" s="373" t="s">
        <v>457</v>
      </c>
      <c r="D31" s="88">
        <v>342588</v>
      </c>
      <c r="E31" s="88">
        <v>340378</v>
      </c>
      <c r="F31" s="88">
        <v>307441</v>
      </c>
      <c r="G31" s="88">
        <v>32937</v>
      </c>
      <c r="H31" s="88">
        <v>2210</v>
      </c>
      <c r="I31" s="88">
        <v>82471</v>
      </c>
      <c r="J31" s="88">
        <v>82471</v>
      </c>
      <c r="K31" s="88">
        <v>80927</v>
      </c>
      <c r="L31" s="88">
        <v>1544</v>
      </c>
      <c r="M31" s="88">
        <v>0</v>
      </c>
    </row>
    <row r="32" spans="2:13" ht="19.5" customHeight="1">
      <c r="B32" s="87"/>
      <c r="C32" s="373" t="s">
        <v>333</v>
      </c>
      <c r="D32" s="88">
        <v>355659</v>
      </c>
      <c r="E32" s="88">
        <v>321466</v>
      </c>
      <c r="F32" s="88">
        <v>280169</v>
      </c>
      <c r="G32" s="88">
        <v>41297</v>
      </c>
      <c r="H32" s="88">
        <v>34193</v>
      </c>
      <c r="I32" s="88">
        <v>94559</v>
      </c>
      <c r="J32" s="88">
        <v>94559</v>
      </c>
      <c r="K32" s="88">
        <v>94534</v>
      </c>
      <c r="L32" s="88">
        <v>25</v>
      </c>
      <c r="M32" s="88">
        <v>0</v>
      </c>
    </row>
    <row r="33" spans="2:13" ht="19.5" customHeight="1">
      <c r="B33" s="87"/>
      <c r="C33" s="373" t="s">
        <v>336</v>
      </c>
      <c r="D33" s="88">
        <v>422105</v>
      </c>
      <c r="E33" s="88">
        <v>334562</v>
      </c>
      <c r="F33" s="88">
        <v>295325</v>
      </c>
      <c r="G33" s="88">
        <v>39237</v>
      </c>
      <c r="H33" s="88">
        <v>87543</v>
      </c>
      <c r="I33" s="88">
        <v>124606</v>
      </c>
      <c r="J33" s="88">
        <v>122399</v>
      </c>
      <c r="K33" s="88">
        <v>119391</v>
      </c>
      <c r="L33" s="88">
        <v>3008</v>
      </c>
      <c r="M33" s="88">
        <v>2207</v>
      </c>
    </row>
    <row r="34" spans="2:13" ht="19.5" customHeight="1">
      <c r="B34" s="87"/>
      <c r="C34" s="373" t="s">
        <v>339</v>
      </c>
      <c r="D34" s="88">
        <v>292919</v>
      </c>
      <c r="E34" s="88">
        <v>292919</v>
      </c>
      <c r="F34" s="88">
        <v>266841</v>
      </c>
      <c r="G34" s="88">
        <v>26078</v>
      </c>
      <c r="H34" s="88">
        <v>0</v>
      </c>
      <c r="I34" s="88">
        <v>81550</v>
      </c>
      <c r="J34" s="88">
        <v>81550</v>
      </c>
      <c r="K34" s="88">
        <v>81069</v>
      </c>
      <c r="L34" s="88">
        <v>481</v>
      </c>
      <c r="M34" s="88">
        <v>0</v>
      </c>
    </row>
    <row r="35" spans="2:13" ht="19.5" customHeight="1">
      <c r="B35" s="87"/>
      <c r="C35" s="373" t="s">
        <v>458</v>
      </c>
      <c r="D35" s="88">
        <v>478827</v>
      </c>
      <c r="E35" s="88">
        <v>368026</v>
      </c>
      <c r="F35" s="88">
        <v>305737</v>
      </c>
      <c r="G35" s="88">
        <v>62289</v>
      </c>
      <c r="H35" s="88">
        <v>110801</v>
      </c>
      <c r="I35" s="88">
        <v>179532</v>
      </c>
      <c r="J35" s="88">
        <v>179532</v>
      </c>
      <c r="K35" s="88">
        <v>161496</v>
      </c>
      <c r="L35" s="88">
        <v>18036</v>
      </c>
      <c r="M35" s="88">
        <v>0</v>
      </c>
    </row>
    <row r="36" spans="2:13" ht="19.5" customHeight="1">
      <c r="B36" s="87"/>
      <c r="C36" s="373" t="s">
        <v>459</v>
      </c>
      <c r="D36" s="88">
        <v>363626</v>
      </c>
      <c r="E36" s="88">
        <v>362821</v>
      </c>
      <c r="F36" s="88">
        <v>317212</v>
      </c>
      <c r="G36" s="88">
        <v>45609</v>
      </c>
      <c r="H36" s="88">
        <v>805</v>
      </c>
      <c r="I36" s="88">
        <v>130646</v>
      </c>
      <c r="J36" s="88">
        <v>130321</v>
      </c>
      <c r="K36" s="88">
        <v>128833</v>
      </c>
      <c r="L36" s="88">
        <v>1488</v>
      </c>
      <c r="M36" s="88">
        <v>325</v>
      </c>
    </row>
    <row r="37" spans="2:13" ht="19.5" customHeight="1">
      <c r="B37" s="87"/>
      <c r="C37" s="373" t="s">
        <v>460</v>
      </c>
      <c r="D37" s="88">
        <v>347672</v>
      </c>
      <c r="E37" s="88">
        <v>347648</v>
      </c>
      <c r="F37" s="88">
        <v>308820</v>
      </c>
      <c r="G37" s="88">
        <v>38828</v>
      </c>
      <c r="H37" s="88">
        <v>24</v>
      </c>
      <c r="I37" s="88">
        <v>130859</v>
      </c>
      <c r="J37" s="88">
        <v>130859</v>
      </c>
      <c r="K37" s="88">
        <v>121325</v>
      </c>
      <c r="L37" s="88">
        <v>9534</v>
      </c>
      <c r="M37" s="88">
        <v>0</v>
      </c>
    </row>
    <row r="38" spans="2:13" ht="19.5" customHeight="1">
      <c r="B38" s="87"/>
      <c r="C38" s="373" t="s">
        <v>461</v>
      </c>
      <c r="D38" s="88">
        <v>335999</v>
      </c>
      <c r="E38" s="88">
        <v>335999</v>
      </c>
      <c r="F38" s="88">
        <v>307076</v>
      </c>
      <c r="G38" s="88">
        <v>28923</v>
      </c>
      <c r="H38" s="88">
        <v>0</v>
      </c>
      <c r="I38" s="88">
        <v>93981</v>
      </c>
      <c r="J38" s="88">
        <v>93981</v>
      </c>
      <c r="K38" s="88">
        <v>92744</v>
      </c>
      <c r="L38" s="88">
        <v>1237</v>
      </c>
      <c r="M38" s="88">
        <v>0</v>
      </c>
    </row>
    <row r="39" spans="2:13" ht="19.5" customHeight="1">
      <c r="B39" s="87"/>
      <c r="C39" s="373" t="s">
        <v>462</v>
      </c>
      <c r="D39" s="88">
        <v>334682</v>
      </c>
      <c r="E39" s="88">
        <v>332730</v>
      </c>
      <c r="F39" s="88">
        <v>295721</v>
      </c>
      <c r="G39" s="88">
        <v>37009</v>
      </c>
      <c r="H39" s="88">
        <v>1952</v>
      </c>
      <c r="I39" s="88">
        <v>103981</v>
      </c>
      <c r="J39" s="88">
        <v>103981</v>
      </c>
      <c r="K39" s="88">
        <v>103562</v>
      </c>
      <c r="L39" s="88">
        <v>419</v>
      </c>
      <c r="M39" s="88">
        <v>0</v>
      </c>
    </row>
    <row r="40" spans="2:13" ht="19.5" customHeight="1">
      <c r="B40" s="87"/>
      <c r="C40" s="373" t="s">
        <v>463</v>
      </c>
      <c r="D40" s="88">
        <v>365826</v>
      </c>
      <c r="E40" s="88">
        <v>365826</v>
      </c>
      <c r="F40" s="88">
        <v>327780</v>
      </c>
      <c r="G40" s="88">
        <v>38046</v>
      </c>
      <c r="H40" s="88">
        <v>0</v>
      </c>
      <c r="I40" s="88">
        <v>171694</v>
      </c>
      <c r="J40" s="88">
        <v>171694</v>
      </c>
      <c r="K40" s="88">
        <v>169082</v>
      </c>
      <c r="L40" s="88">
        <v>2612</v>
      </c>
      <c r="M40" s="88">
        <v>0</v>
      </c>
    </row>
    <row r="41" spans="2:13" ht="19.5" customHeight="1">
      <c r="B41" s="87"/>
      <c r="C41" s="373" t="s">
        <v>464</v>
      </c>
      <c r="D41" s="88">
        <v>392536</v>
      </c>
      <c r="E41" s="88">
        <v>358134</v>
      </c>
      <c r="F41" s="88">
        <v>310163</v>
      </c>
      <c r="G41" s="88">
        <v>47971</v>
      </c>
      <c r="H41" s="88">
        <v>34402</v>
      </c>
      <c r="I41" s="88">
        <v>100415</v>
      </c>
      <c r="J41" s="88">
        <v>97886</v>
      </c>
      <c r="K41" s="88">
        <v>94801</v>
      </c>
      <c r="L41" s="88">
        <v>3085</v>
      </c>
      <c r="M41" s="88">
        <v>2529</v>
      </c>
    </row>
    <row r="42" spans="2:13" ht="19.5" customHeight="1">
      <c r="B42" s="87"/>
      <c r="C42" s="373" t="s">
        <v>465</v>
      </c>
      <c r="D42" s="88">
        <v>327806</v>
      </c>
      <c r="E42" s="88">
        <v>327803</v>
      </c>
      <c r="F42" s="88">
        <v>288036</v>
      </c>
      <c r="G42" s="88">
        <v>39767</v>
      </c>
      <c r="H42" s="88">
        <v>3</v>
      </c>
      <c r="I42" s="88">
        <v>92544</v>
      </c>
      <c r="J42" s="88">
        <v>92544</v>
      </c>
      <c r="K42" s="88">
        <v>91966</v>
      </c>
      <c r="L42" s="88">
        <v>578</v>
      </c>
      <c r="M42" s="88">
        <v>0</v>
      </c>
    </row>
    <row r="43" spans="2:13" ht="19.5" customHeight="1">
      <c r="B43" s="86"/>
      <c r="C43" s="371" t="s">
        <v>466</v>
      </c>
      <c r="D43" s="89">
        <v>377728</v>
      </c>
      <c r="E43" s="89">
        <v>359695</v>
      </c>
      <c r="F43" s="89">
        <v>338296</v>
      </c>
      <c r="G43" s="89">
        <v>21399</v>
      </c>
      <c r="H43" s="89">
        <v>18033</v>
      </c>
      <c r="I43" s="89">
        <v>152768</v>
      </c>
      <c r="J43" s="89">
        <v>150844</v>
      </c>
      <c r="K43" s="89">
        <v>135266</v>
      </c>
      <c r="L43" s="89">
        <v>15578</v>
      </c>
      <c r="M43" s="89">
        <v>1924</v>
      </c>
    </row>
    <row r="44" spans="2:13" ht="19.5" customHeight="1">
      <c r="B44" s="94"/>
      <c r="C44" s="370" t="s">
        <v>467</v>
      </c>
      <c r="D44" s="95">
        <v>280405</v>
      </c>
      <c r="E44" s="95">
        <v>271200</v>
      </c>
      <c r="F44" s="95">
        <v>252415</v>
      </c>
      <c r="G44" s="95">
        <v>18785</v>
      </c>
      <c r="H44" s="95">
        <v>9205</v>
      </c>
      <c r="I44" s="95">
        <v>97072</v>
      </c>
      <c r="J44" s="95">
        <v>96982</v>
      </c>
      <c r="K44" s="95">
        <v>95548</v>
      </c>
      <c r="L44" s="95">
        <v>1434</v>
      </c>
      <c r="M44" s="95">
        <v>90</v>
      </c>
    </row>
    <row r="45" spans="2:13" ht="19.5" customHeight="1">
      <c r="B45" s="92"/>
      <c r="C45" s="372" t="s">
        <v>367</v>
      </c>
      <c r="D45" s="93">
        <v>298430</v>
      </c>
      <c r="E45" s="93">
        <v>298430</v>
      </c>
      <c r="F45" s="93">
        <v>264009</v>
      </c>
      <c r="G45" s="93">
        <v>34421</v>
      </c>
      <c r="H45" s="93">
        <v>0</v>
      </c>
      <c r="I45" s="93">
        <v>101102</v>
      </c>
      <c r="J45" s="93">
        <v>101102</v>
      </c>
      <c r="K45" s="93">
        <v>98635</v>
      </c>
      <c r="L45" s="93">
        <v>2467</v>
      </c>
      <c r="M45" s="93">
        <v>0</v>
      </c>
    </row>
    <row r="46" spans="2:13" ht="19.5" customHeight="1">
      <c r="B46" s="87"/>
      <c r="C46" s="373" t="s">
        <v>468</v>
      </c>
      <c r="D46" s="88">
        <v>274634</v>
      </c>
      <c r="E46" s="88">
        <v>257967</v>
      </c>
      <c r="F46" s="88">
        <v>241107</v>
      </c>
      <c r="G46" s="88">
        <v>16860</v>
      </c>
      <c r="H46" s="88">
        <v>16667</v>
      </c>
      <c r="I46" s="88">
        <v>75883</v>
      </c>
      <c r="J46" s="88">
        <v>75504</v>
      </c>
      <c r="K46" s="88">
        <v>72025</v>
      </c>
      <c r="L46" s="88">
        <v>3479</v>
      </c>
      <c r="M46" s="88">
        <v>379</v>
      </c>
    </row>
    <row r="47" spans="2:13" ht="19.5" customHeight="1">
      <c r="B47" s="86"/>
      <c r="C47" s="371" t="s">
        <v>369</v>
      </c>
      <c r="D47" s="89">
        <v>339603</v>
      </c>
      <c r="E47" s="89">
        <v>330527</v>
      </c>
      <c r="F47" s="89">
        <v>299606</v>
      </c>
      <c r="G47" s="89">
        <v>30921</v>
      </c>
      <c r="H47" s="89">
        <v>9076</v>
      </c>
      <c r="I47" s="89">
        <v>114748</v>
      </c>
      <c r="J47" s="89">
        <v>114748</v>
      </c>
      <c r="K47" s="89">
        <v>111810</v>
      </c>
      <c r="L47" s="89">
        <v>2938</v>
      </c>
      <c r="M47" s="89">
        <v>0</v>
      </c>
    </row>
    <row r="48" spans="2:13" ht="19.5" customHeight="1">
      <c r="B48" s="94"/>
      <c r="C48" s="370" t="s">
        <v>469</v>
      </c>
      <c r="D48" s="95">
        <v>257420</v>
      </c>
      <c r="E48" s="95">
        <v>254084</v>
      </c>
      <c r="F48" s="95">
        <v>243069</v>
      </c>
      <c r="G48" s="95">
        <v>11015</v>
      </c>
      <c r="H48" s="95">
        <v>3336</v>
      </c>
      <c r="I48" s="95">
        <v>120578</v>
      </c>
      <c r="J48" s="95">
        <v>117510</v>
      </c>
      <c r="K48" s="95">
        <v>113847</v>
      </c>
      <c r="L48" s="95">
        <v>3663</v>
      </c>
      <c r="M48" s="95">
        <v>3068</v>
      </c>
    </row>
    <row r="49" spans="2:13" ht="19.5" customHeight="1">
      <c r="B49" s="86"/>
      <c r="C49" s="371" t="s">
        <v>470</v>
      </c>
      <c r="D49" s="89">
        <v>385717</v>
      </c>
      <c r="E49" s="89">
        <v>263105</v>
      </c>
      <c r="F49" s="89">
        <v>245551</v>
      </c>
      <c r="G49" s="89">
        <v>17554</v>
      </c>
      <c r="H49" s="89">
        <v>122612</v>
      </c>
      <c r="I49" s="89">
        <v>175554</v>
      </c>
      <c r="J49" s="89">
        <v>170505</v>
      </c>
      <c r="K49" s="89">
        <v>167567</v>
      </c>
      <c r="L49" s="89">
        <v>2938</v>
      </c>
      <c r="M49" s="89">
        <v>5049</v>
      </c>
    </row>
    <row r="50" spans="2:13" ht="19.5" customHeight="1">
      <c r="B50" s="87"/>
      <c r="C50" s="373" t="s">
        <v>471</v>
      </c>
      <c r="D50" s="88">
        <v>256134</v>
      </c>
      <c r="E50" s="88">
        <v>254011</v>
      </c>
      <c r="F50" s="88">
        <v>233344</v>
      </c>
      <c r="G50" s="88">
        <v>20667</v>
      </c>
      <c r="H50" s="88">
        <v>2123</v>
      </c>
      <c r="I50" s="88">
        <v>79847</v>
      </c>
      <c r="J50" s="88">
        <v>79679</v>
      </c>
      <c r="K50" s="88">
        <v>78370</v>
      </c>
      <c r="L50" s="88">
        <v>1309</v>
      </c>
      <c r="M50" s="88">
        <v>168</v>
      </c>
    </row>
    <row r="51" spans="2:13" ht="19.5" customHeight="1">
      <c r="B51" s="94"/>
      <c r="C51" s="370" t="s">
        <v>472</v>
      </c>
      <c r="D51" s="95">
        <v>321144</v>
      </c>
      <c r="E51" s="95">
        <v>312271</v>
      </c>
      <c r="F51" s="95">
        <v>296190</v>
      </c>
      <c r="G51" s="95">
        <v>16081</v>
      </c>
      <c r="H51" s="95">
        <v>8873</v>
      </c>
      <c r="I51" s="95">
        <v>89387</v>
      </c>
      <c r="J51" s="95">
        <v>89120</v>
      </c>
      <c r="K51" s="95">
        <v>88440</v>
      </c>
      <c r="L51" s="95">
        <v>680</v>
      </c>
      <c r="M51" s="95">
        <v>267</v>
      </c>
    </row>
    <row r="52" spans="2:13" ht="23.25" customHeight="1">
      <c r="B52" s="74"/>
      <c r="C52" s="75"/>
      <c r="D52" s="358" t="s">
        <v>68</v>
      </c>
      <c r="E52" s="105"/>
      <c r="G52" s="74"/>
      <c r="I52" s="74"/>
      <c r="J52" s="74"/>
      <c r="K52" s="74"/>
      <c r="L52" s="74"/>
      <c r="M52" s="74"/>
    </row>
    <row r="53" spans="2:13" ht="23.25" customHeight="1">
      <c r="B53" s="74"/>
      <c r="C53" s="697">
        <v>42095</v>
      </c>
      <c r="D53" s="358"/>
      <c r="E53" s="105"/>
      <c r="G53" s="74"/>
      <c r="I53" s="74"/>
      <c r="J53" s="74"/>
      <c r="K53" s="74"/>
      <c r="L53" s="74"/>
      <c r="M53" s="74"/>
    </row>
    <row r="54" spans="2:13" ht="18" customHeight="1">
      <c r="B54" s="77"/>
      <c r="C54" s="79" t="s">
        <v>482</v>
      </c>
      <c r="D54" s="79"/>
      <c r="E54" s="77"/>
      <c r="F54" s="77"/>
      <c r="G54" s="77"/>
      <c r="H54" s="77"/>
      <c r="I54" s="77"/>
      <c r="J54" s="77"/>
      <c r="K54" s="77"/>
      <c r="L54" s="77"/>
      <c r="M54" s="80" t="s">
        <v>606</v>
      </c>
    </row>
    <row r="55" spans="2:13" s="81" customFormat="1" ht="18" customHeight="1">
      <c r="B55" s="782" t="s">
        <v>667</v>
      </c>
      <c r="C55" s="783"/>
      <c r="D55" s="795" t="s">
        <v>622</v>
      </c>
      <c r="E55" s="795"/>
      <c r="F55" s="795"/>
      <c r="G55" s="803"/>
      <c r="H55" s="804"/>
      <c r="I55" s="779" t="s">
        <v>623</v>
      </c>
      <c r="J55" s="803"/>
      <c r="K55" s="803"/>
      <c r="L55" s="803"/>
      <c r="M55" s="804"/>
    </row>
    <row r="56" spans="2:13" s="81" customFormat="1" ht="36" customHeight="1" thickBot="1">
      <c r="B56" s="784"/>
      <c r="C56" s="785"/>
      <c r="D56" s="387" t="s">
        <v>624</v>
      </c>
      <c r="E56" s="388" t="s">
        <v>607</v>
      </c>
      <c r="F56" s="388" t="s">
        <v>625</v>
      </c>
      <c r="G56" s="389" t="s">
        <v>626</v>
      </c>
      <c r="H56" s="385" t="s">
        <v>668</v>
      </c>
      <c r="I56" s="389" t="s">
        <v>624</v>
      </c>
      <c r="J56" s="390" t="s">
        <v>607</v>
      </c>
      <c r="K56" s="390" t="s">
        <v>625</v>
      </c>
      <c r="L56" s="391" t="s">
        <v>626</v>
      </c>
      <c r="M56" s="386" t="s">
        <v>668</v>
      </c>
    </row>
    <row r="57" spans="2:13" ht="19.5" customHeight="1" thickTop="1">
      <c r="B57" s="792" t="s">
        <v>257</v>
      </c>
      <c r="C57" s="793"/>
      <c r="D57" s="85">
        <v>348938</v>
      </c>
      <c r="E57" s="85">
        <v>336482</v>
      </c>
      <c r="F57" s="85">
        <v>299508</v>
      </c>
      <c r="G57" s="85">
        <v>36974</v>
      </c>
      <c r="H57" s="85">
        <v>12456</v>
      </c>
      <c r="I57" s="85">
        <v>108146</v>
      </c>
      <c r="J57" s="85">
        <v>106439</v>
      </c>
      <c r="K57" s="85">
        <v>102663</v>
      </c>
      <c r="L57" s="85">
        <v>3776</v>
      </c>
      <c r="M57" s="85">
        <v>1707</v>
      </c>
    </row>
    <row r="58" spans="2:13" ht="19.5" customHeight="1">
      <c r="B58" s="777" t="s">
        <v>265</v>
      </c>
      <c r="C58" s="778"/>
      <c r="D58" s="365">
        <v>353578</v>
      </c>
      <c r="E58" s="89">
        <v>353578</v>
      </c>
      <c r="F58" s="89">
        <v>299551</v>
      </c>
      <c r="G58" s="89">
        <v>54027</v>
      </c>
      <c r="H58" s="89">
        <v>0</v>
      </c>
      <c r="I58" s="89">
        <v>117506</v>
      </c>
      <c r="J58" s="89">
        <v>117506</v>
      </c>
      <c r="K58" s="89">
        <v>116739</v>
      </c>
      <c r="L58" s="89">
        <v>767</v>
      </c>
      <c r="M58" s="89">
        <v>0</v>
      </c>
    </row>
    <row r="59" spans="2:13" ht="19.5" customHeight="1">
      <c r="B59" s="777" t="s">
        <v>267</v>
      </c>
      <c r="C59" s="778"/>
      <c r="D59" s="360">
        <v>363802</v>
      </c>
      <c r="E59" s="88">
        <v>346570</v>
      </c>
      <c r="F59" s="88">
        <v>302518</v>
      </c>
      <c r="G59" s="88">
        <v>44052</v>
      </c>
      <c r="H59" s="88">
        <v>17232</v>
      </c>
      <c r="I59" s="88">
        <v>122174</v>
      </c>
      <c r="J59" s="88">
        <v>121539</v>
      </c>
      <c r="K59" s="88">
        <v>115001</v>
      </c>
      <c r="L59" s="88">
        <v>6538</v>
      </c>
      <c r="M59" s="88">
        <v>635</v>
      </c>
    </row>
    <row r="60" spans="2:13" ht="19.5" customHeight="1">
      <c r="B60" s="777" t="s">
        <v>269</v>
      </c>
      <c r="C60" s="778"/>
      <c r="D60" s="360">
        <v>435324</v>
      </c>
      <c r="E60" s="88">
        <v>422407</v>
      </c>
      <c r="F60" s="88">
        <v>373455</v>
      </c>
      <c r="G60" s="88">
        <v>48952</v>
      </c>
      <c r="H60" s="88">
        <v>12917</v>
      </c>
      <c r="I60" s="88">
        <v>121375</v>
      </c>
      <c r="J60" s="88">
        <v>121375</v>
      </c>
      <c r="K60" s="88">
        <v>120860</v>
      </c>
      <c r="L60" s="88">
        <v>515</v>
      </c>
      <c r="M60" s="88">
        <v>0</v>
      </c>
    </row>
    <row r="61" spans="2:13" ht="19.5" customHeight="1">
      <c r="B61" s="777" t="s">
        <v>272</v>
      </c>
      <c r="C61" s="778"/>
      <c r="D61" s="360">
        <v>414925</v>
      </c>
      <c r="E61" s="88">
        <v>409887</v>
      </c>
      <c r="F61" s="88">
        <v>381825</v>
      </c>
      <c r="G61" s="88">
        <v>28062</v>
      </c>
      <c r="H61" s="88">
        <v>5038</v>
      </c>
      <c r="I61" s="88">
        <v>156024</v>
      </c>
      <c r="J61" s="88">
        <v>156024</v>
      </c>
      <c r="K61" s="88">
        <v>151943</v>
      </c>
      <c r="L61" s="88">
        <v>4081</v>
      </c>
      <c r="M61" s="88">
        <v>0</v>
      </c>
    </row>
    <row r="62" spans="2:13" ht="19.5" customHeight="1">
      <c r="B62" s="777" t="s">
        <v>440</v>
      </c>
      <c r="C62" s="778"/>
      <c r="D62" s="360">
        <v>352340</v>
      </c>
      <c r="E62" s="88">
        <v>332921</v>
      </c>
      <c r="F62" s="88">
        <v>265435</v>
      </c>
      <c r="G62" s="88">
        <v>67486</v>
      </c>
      <c r="H62" s="88">
        <v>19419</v>
      </c>
      <c r="I62" s="88">
        <v>122567</v>
      </c>
      <c r="J62" s="88">
        <v>103116</v>
      </c>
      <c r="K62" s="88">
        <v>93055</v>
      </c>
      <c r="L62" s="88">
        <v>10061</v>
      </c>
      <c r="M62" s="88">
        <v>19451</v>
      </c>
    </row>
    <row r="63" spans="2:13" ht="19.5" customHeight="1">
      <c r="B63" s="777" t="s">
        <v>441</v>
      </c>
      <c r="C63" s="778"/>
      <c r="D63" s="360">
        <v>323823</v>
      </c>
      <c r="E63" s="88">
        <v>314000</v>
      </c>
      <c r="F63" s="88">
        <v>288399</v>
      </c>
      <c r="G63" s="88">
        <v>25601</v>
      </c>
      <c r="H63" s="88">
        <v>9823</v>
      </c>
      <c r="I63" s="88">
        <v>104329</v>
      </c>
      <c r="J63" s="88">
        <v>104042</v>
      </c>
      <c r="K63" s="88">
        <v>102782</v>
      </c>
      <c r="L63" s="88">
        <v>1260</v>
      </c>
      <c r="M63" s="88">
        <v>287</v>
      </c>
    </row>
    <row r="64" spans="2:13" ht="19.5" customHeight="1">
      <c r="B64" s="777" t="s">
        <v>442</v>
      </c>
      <c r="C64" s="778"/>
      <c r="D64" s="360">
        <v>401509</v>
      </c>
      <c r="E64" s="88">
        <v>397913</v>
      </c>
      <c r="F64" s="88">
        <v>361884</v>
      </c>
      <c r="G64" s="88">
        <v>36029</v>
      </c>
      <c r="H64" s="88">
        <v>3596</v>
      </c>
      <c r="I64" s="88">
        <v>139397</v>
      </c>
      <c r="J64" s="88">
        <v>138741</v>
      </c>
      <c r="K64" s="88">
        <v>132630</v>
      </c>
      <c r="L64" s="88">
        <v>6111</v>
      </c>
      <c r="M64" s="88">
        <v>656</v>
      </c>
    </row>
    <row r="65" spans="2:13" ht="19.5" customHeight="1">
      <c r="B65" s="777" t="s">
        <v>443</v>
      </c>
      <c r="C65" s="778"/>
      <c r="D65" s="360">
        <v>408761</v>
      </c>
      <c r="E65" s="88">
        <v>399557</v>
      </c>
      <c r="F65" s="88">
        <v>366959</v>
      </c>
      <c r="G65" s="88">
        <v>32598</v>
      </c>
      <c r="H65" s="88">
        <v>9204</v>
      </c>
      <c r="I65" s="88">
        <v>84827</v>
      </c>
      <c r="J65" s="88">
        <v>84719</v>
      </c>
      <c r="K65" s="88">
        <v>81536</v>
      </c>
      <c r="L65" s="88">
        <v>3183</v>
      </c>
      <c r="M65" s="88">
        <v>108</v>
      </c>
    </row>
    <row r="66" spans="2:13" ht="19.5" customHeight="1">
      <c r="B66" s="777" t="s">
        <v>444</v>
      </c>
      <c r="C66" s="778"/>
      <c r="D66" s="360">
        <v>390462</v>
      </c>
      <c r="E66" s="88">
        <v>390129</v>
      </c>
      <c r="F66" s="88">
        <v>350668</v>
      </c>
      <c r="G66" s="88">
        <v>39461</v>
      </c>
      <c r="H66" s="88">
        <v>333</v>
      </c>
      <c r="I66" s="88">
        <v>101348</v>
      </c>
      <c r="J66" s="88">
        <v>101348</v>
      </c>
      <c r="K66" s="88">
        <v>99035</v>
      </c>
      <c r="L66" s="88">
        <v>2313</v>
      </c>
      <c r="M66" s="88">
        <v>0</v>
      </c>
    </row>
    <row r="67" spans="2:13" ht="19.5" customHeight="1">
      <c r="B67" s="777" t="s">
        <v>445</v>
      </c>
      <c r="C67" s="778"/>
      <c r="D67" s="360">
        <v>300759</v>
      </c>
      <c r="E67" s="88">
        <v>281078</v>
      </c>
      <c r="F67" s="88">
        <v>254642</v>
      </c>
      <c r="G67" s="88">
        <v>26436</v>
      </c>
      <c r="H67" s="88">
        <v>19681</v>
      </c>
      <c r="I67" s="88">
        <v>84591</v>
      </c>
      <c r="J67" s="88">
        <v>83764</v>
      </c>
      <c r="K67" s="88">
        <v>79696</v>
      </c>
      <c r="L67" s="88">
        <v>4068</v>
      </c>
      <c r="M67" s="88">
        <v>827</v>
      </c>
    </row>
    <row r="68" spans="2:13" ht="19.5" customHeight="1">
      <c r="B68" s="777" t="s">
        <v>446</v>
      </c>
      <c r="C68" s="778"/>
      <c r="D68" s="360">
        <v>274298</v>
      </c>
      <c r="E68" s="88">
        <v>274298</v>
      </c>
      <c r="F68" s="88">
        <v>257198</v>
      </c>
      <c r="G68" s="88">
        <v>17100</v>
      </c>
      <c r="H68" s="88">
        <v>0</v>
      </c>
      <c r="I68" s="88">
        <v>111485</v>
      </c>
      <c r="J68" s="88">
        <v>111485</v>
      </c>
      <c r="K68" s="88">
        <v>106103</v>
      </c>
      <c r="L68" s="88">
        <v>5382</v>
      </c>
      <c r="M68" s="88">
        <v>0</v>
      </c>
    </row>
    <row r="69" spans="2:13" ht="19.5" customHeight="1">
      <c r="B69" s="777" t="s">
        <v>447</v>
      </c>
      <c r="C69" s="778"/>
      <c r="D69" s="360">
        <v>399003</v>
      </c>
      <c r="E69" s="88">
        <v>398276</v>
      </c>
      <c r="F69" s="88">
        <v>394244</v>
      </c>
      <c r="G69" s="88">
        <v>4032</v>
      </c>
      <c r="H69" s="88">
        <v>727</v>
      </c>
      <c r="I69" s="88">
        <v>116192</v>
      </c>
      <c r="J69" s="88">
        <v>116177</v>
      </c>
      <c r="K69" s="88">
        <v>115619</v>
      </c>
      <c r="L69" s="88">
        <v>558</v>
      </c>
      <c r="M69" s="88">
        <v>15</v>
      </c>
    </row>
    <row r="70" spans="2:13" ht="19.5" customHeight="1">
      <c r="B70" s="777" t="s">
        <v>448</v>
      </c>
      <c r="C70" s="778"/>
      <c r="D70" s="360">
        <v>310656</v>
      </c>
      <c r="E70" s="88">
        <v>304947</v>
      </c>
      <c r="F70" s="88">
        <v>281576</v>
      </c>
      <c r="G70" s="88">
        <v>23371</v>
      </c>
      <c r="H70" s="88">
        <v>5709</v>
      </c>
      <c r="I70" s="88">
        <v>126963</v>
      </c>
      <c r="J70" s="88">
        <v>126963</v>
      </c>
      <c r="K70" s="88">
        <v>122178</v>
      </c>
      <c r="L70" s="88">
        <v>4785</v>
      </c>
      <c r="M70" s="88">
        <v>0</v>
      </c>
    </row>
    <row r="71" spans="2:13" ht="19.5" customHeight="1">
      <c r="B71" s="777" t="s">
        <v>299</v>
      </c>
      <c r="C71" s="778"/>
      <c r="D71" s="360">
        <v>426591</v>
      </c>
      <c r="E71" s="88">
        <v>330906</v>
      </c>
      <c r="F71" s="88">
        <v>314106</v>
      </c>
      <c r="G71" s="88">
        <v>16800</v>
      </c>
      <c r="H71" s="88">
        <v>95685</v>
      </c>
      <c r="I71" s="88">
        <v>144085</v>
      </c>
      <c r="J71" s="88">
        <v>136204</v>
      </c>
      <c r="K71" s="88">
        <v>116187</v>
      </c>
      <c r="L71" s="88">
        <v>20017</v>
      </c>
      <c r="M71" s="88">
        <v>7881</v>
      </c>
    </row>
    <row r="72" spans="2:13" ht="19.5" customHeight="1">
      <c r="B72" s="790" t="s">
        <v>449</v>
      </c>
      <c r="C72" s="791"/>
      <c r="D72" s="361">
        <v>247515</v>
      </c>
      <c r="E72" s="95">
        <v>244137</v>
      </c>
      <c r="F72" s="95">
        <v>226669</v>
      </c>
      <c r="G72" s="95">
        <v>17468</v>
      </c>
      <c r="H72" s="95">
        <v>3378</v>
      </c>
      <c r="I72" s="95">
        <v>96043</v>
      </c>
      <c r="J72" s="95">
        <v>95104</v>
      </c>
      <c r="K72" s="95">
        <v>93363</v>
      </c>
      <c r="L72" s="95">
        <v>1741</v>
      </c>
      <c r="M72" s="95">
        <v>939</v>
      </c>
    </row>
    <row r="73" spans="2:13" ht="19.5" customHeight="1">
      <c r="B73" s="86"/>
      <c r="C73" s="371" t="s">
        <v>450</v>
      </c>
      <c r="D73" s="89">
        <v>291507</v>
      </c>
      <c r="E73" s="89">
        <v>291108</v>
      </c>
      <c r="F73" s="89">
        <v>256453</v>
      </c>
      <c r="G73" s="89">
        <v>34655</v>
      </c>
      <c r="H73" s="89">
        <v>399</v>
      </c>
      <c r="I73" s="89">
        <v>122157</v>
      </c>
      <c r="J73" s="89">
        <v>122132</v>
      </c>
      <c r="K73" s="89">
        <v>115701</v>
      </c>
      <c r="L73" s="89">
        <v>6431</v>
      </c>
      <c r="M73" s="89">
        <v>25</v>
      </c>
    </row>
    <row r="74" spans="2:13" ht="19.5" customHeight="1">
      <c r="B74" s="90"/>
      <c r="C74" s="369" t="s">
        <v>307</v>
      </c>
      <c r="D74" s="91">
        <v>228639</v>
      </c>
      <c r="E74" s="91">
        <v>228639</v>
      </c>
      <c r="F74" s="91">
        <v>181637</v>
      </c>
      <c r="G74" s="91">
        <v>47002</v>
      </c>
      <c r="H74" s="91">
        <v>0</v>
      </c>
      <c r="I74" s="91">
        <v>109838</v>
      </c>
      <c r="J74" s="91">
        <v>109838</v>
      </c>
      <c r="K74" s="91">
        <v>109838</v>
      </c>
      <c r="L74" s="91">
        <v>0</v>
      </c>
      <c r="M74" s="91">
        <v>0</v>
      </c>
    </row>
    <row r="75" spans="2:13" ht="19.5" customHeight="1">
      <c r="B75" s="92"/>
      <c r="C75" s="372" t="s">
        <v>451</v>
      </c>
      <c r="D75" s="215">
        <v>342610</v>
      </c>
      <c r="E75" s="215">
        <v>295345</v>
      </c>
      <c r="F75" s="215">
        <v>269068</v>
      </c>
      <c r="G75" s="215">
        <v>26277</v>
      </c>
      <c r="H75" s="215">
        <v>47265</v>
      </c>
      <c r="I75" s="215">
        <v>150047</v>
      </c>
      <c r="J75" s="215">
        <v>135465</v>
      </c>
      <c r="K75" s="215">
        <v>131080</v>
      </c>
      <c r="L75" s="215">
        <v>4385</v>
      </c>
      <c r="M75" s="215">
        <v>14582</v>
      </c>
    </row>
    <row r="76" spans="2:13" ht="19.5" customHeight="1">
      <c r="B76" s="87"/>
      <c r="C76" s="373" t="s">
        <v>452</v>
      </c>
      <c r="D76" s="88">
        <v>295385</v>
      </c>
      <c r="E76" s="88">
        <v>295254</v>
      </c>
      <c r="F76" s="88">
        <v>277555</v>
      </c>
      <c r="G76" s="88">
        <v>17699</v>
      </c>
      <c r="H76" s="88">
        <v>131</v>
      </c>
      <c r="I76" s="88">
        <v>136443</v>
      </c>
      <c r="J76" s="88">
        <v>136443</v>
      </c>
      <c r="K76" s="88">
        <v>136443</v>
      </c>
      <c r="L76" s="88">
        <v>0</v>
      </c>
      <c r="M76" s="88">
        <v>0</v>
      </c>
    </row>
    <row r="77" spans="2:13" ht="19.5" customHeight="1">
      <c r="B77" s="87"/>
      <c r="C77" s="373" t="s">
        <v>453</v>
      </c>
      <c r="D77" s="88">
        <v>302323</v>
      </c>
      <c r="E77" s="88">
        <v>301451</v>
      </c>
      <c r="F77" s="88">
        <v>248524</v>
      </c>
      <c r="G77" s="88">
        <v>52927</v>
      </c>
      <c r="H77" s="88">
        <v>872</v>
      </c>
      <c r="I77" s="88">
        <v>105753</v>
      </c>
      <c r="J77" s="88">
        <v>105753</v>
      </c>
      <c r="K77" s="88">
        <v>98336</v>
      </c>
      <c r="L77" s="88">
        <v>7417</v>
      </c>
      <c r="M77" s="88">
        <v>0</v>
      </c>
    </row>
    <row r="78" spans="2:13" ht="19.5" customHeight="1">
      <c r="B78" s="87"/>
      <c r="C78" s="373" t="s">
        <v>319</v>
      </c>
      <c r="D78" s="88">
        <v>331765</v>
      </c>
      <c r="E78" s="88">
        <v>331606</v>
      </c>
      <c r="F78" s="88">
        <v>290462</v>
      </c>
      <c r="G78" s="88">
        <v>41144</v>
      </c>
      <c r="H78" s="88">
        <v>159</v>
      </c>
      <c r="I78" s="88">
        <v>159214</v>
      </c>
      <c r="J78" s="88">
        <v>159214</v>
      </c>
      <c r="K78" s="88">
        <v>136749</v>
      </c>
      <c r="L78" s="88">
        <v>22465</v>
      </c>
      <c r="M78" s="88">
        <v>0</v>
      </c>
    </row>
    <row r="79" spans="2:13" ht="19.5" customHeight="1">
      <c r="B79" s="87"/>
      <c r="C79" s="373" t="s">
        <v>454</v>
      </c>
      <c r="D79" s="88">
        <v>413977</v>
      </c>
      <c r="E79" s="88">
        <v>413932</v>
      </c>
      <c r="F79" s="88">
        <v>370355</v>
      </c>
      <c r="G79" s="88">
        <v>43577</v>
      </c>
      <c r="H79" s="88">
        <v>45</v>
      </c>
      <c r="I79" s="88">
        <v>144336</v>
      </c>
      <c r="J79" s="88">
        <v>144336</v>
      </c>
      <c r="K79" s="88">
        <v>140995</v>
      </c>
      <c r="L79" s="88">
        <v>3341</v>
      </c>
      <c r="M79" s="88">
        <v>0</v>
      </c>
    </row>
    <row r="80" spans="2:13" ht="19.5" customHeight="1">
      <c r="B80" s="87"/>
      <c r="C80" s="373" t="s">
        <v>455</v>
      </c>
      <c r="D80" s="88">
        <v>303223</v>
      </c>
      <c r="E80" s="88">
        <v>302221</v>
      </c>
      <c r="F80" s="88">
        <v>260441</v>
      </c>
      <c r="G80" s="88">
        <v>41780</v>
      </c>
      <c r="H80" s="88">
        <v>1002</v>
      </c>
      <c r="I80" s="88">
        <v>127284</v>
      </c>
      <c r="J80" s="88">
        <v>127284</v>
      </c>
      <c r="K80" s="88">
        <v>118679</v>
      </c>
      <c r="L80" s="88">
        <v>8605</v>
      </c>
      <c r="M80" s="88">
        <v>0</v>
      </c>
    </row>
    <row r="81" spans="2:13" ht="19.5" customHeight="1">
      <c r="B81" s="87"/>
      <c r="C81" s="373" t="s">
        <v>456</v>
      </c>
      <c r="D81" s="88">
        <v>323824</v>
      </c>
      <c r="E81" s="88">
        <v>323755</v>
      </c>
      <c r="F81" s="88">
        <v>277705</v>
      </c>
      <c r="G81" s="88">
        <v>46050</v>
      </c>
      <c r="H81" s="88">
        <v>69</v>
      </c>
      <c r="I81" s="88">
        <v>144310</v>
      </c>
      <c r="J81" s="88">
        <v>135949</v>
      </c>
      <c r="K81" s="88">
        <v>132743</v>
      </c>
      <c r="L81" s="88">
        <v>3206</v>
      </c>
      <c r="M81" s="88">
        <v>8361</v>
      </c>
    </row>
    <row r="82" spans="2:13" ht="19.5" customHeight="1">
      <c r="B82" s="87"/>
      <c r="C82" s="373" t="s">
        <v>457</v>
      </c>
      <c r="D82" s="88">
        <v>377171</v>
      </c>
      <c r="E82" s="88">
        <v>377171</v>
      </c>
      <c r="F82" s="88">
        <v>330798</v>
      </c>
      <c r="G82" s="88">
        <v>46373</v>
      </c>
      <c r="H82" s="88">
        <v>0</v>
      </c>
      <c r="I82" s="88">
        <v>116786</v>
      </c>
      <c r="J82" s="88">
        <v>116786</v>
      </c>
      <c r="K82" s="88">
        <v>116429</v>
      </c>
      <c r="L82" s="88">
        <v>357</v>
      </c>
      <c r="M82" s="88">
        <v>0</v>
      </c>
    </row>
    <row r="83" spans="2:13" ht="19.5" customHeight="1">
      <c r="B83" s="87"/>
      <c r="C83" s="373" t="s">
        <v>333</v>
      </c>
      <c r="D83" s="88">
        <v>321509</v>
      </c>
      <c r="E83" s="88">
        <v>321068</v>
      </c>
      <c r="F83" s="88">
        <v>276903</v>
      </c>
      <c r="G83" s="88">
        <v>44165</v>
      </c>
      <c r="H83" s="88">
        <v>441</v>
      </c>
      <c r="I83" s="88">
        <v>112367</v>
      </c>
      <c r="J83" s="88">
        <v>112367</v>
      </c>
      <c r="K83" s="88">
        <v>112329</v>
      </c>
      <c r="L83" s="88">
        <v>38</v>
      </c>
      <c r="M83" s="88">
        <v>0</v>
      </c>
    </row>
    <row r="84" spans="2:13" ht="19.5" customHeight="1">
      <c r="B84" s="87"/>
      <c r="C84" s="373" t="s">
        <v>336</v>
      </c>
      <c r="D84" s="88">
        <v>355649</v>
      </c>
      <c r="E84" s="88">
        <v>332201</v>
      </c>
      <c r="F84" s="88">
        <v>284795</v>
      </c>
      <c r="G84" s="88">
        <v>47406</v>
      </c>
      <c r="H84" s="88">
        <v>23448</v>
      </c>
      <c r="I84" s="88">
        <v>124606</v>
      </c>
      <c r="J84" s="88">
        <v>122399</v>
      </c>
      <c r="K84" s="88">
        <v>119391</v>
      </c>
      <c r="L84" s="88">
        <v>3008</v>
      </c>
      <c r="M84" s="88">
        <v>2207</v>
      </c>
    </row>
    <row r="85" spans="2:13" ht="19.5" customHeight="1">
      <c r="B85" s="87"/>
      <c r="C85" s="373" t="s">
        <v>339</v>
      </c>
      <c r="D85" s="88">
        <v>281705</v>
      </c>
      <c r="E85" s="88">
        <v>281705</v>
      </c>
      <c r="F85" s="88">
        <v>242268</v>
      </c>
      <c r="G85" s="88">
        <v>39437</v>
      </c>
      <c r="H85" s="88">
        <v>0</v>
      </c>
      <c r="I85" s="88">
        <v>90653</v>
      </c>
      <c r="J85" s="88">
        <v>90653</v>
      </c>
      <c r="K85" s="88">
        <v>90653</v>
      </c>
      <c r="L85" s="88">
        <v>0</v>
      </c>
      <c r="M85" s="88">
        <v>0</v>
      </c>
    </row>
    <row r="86" spans="2:13" ht="19.5" customHeight="1">
      <c r="B86" s="87"/>
      <c r="C86" s="373" t="s">
        <v>458</v>
      </c>
      <c r="D86" s="88">
        <v>513687</v>
      </c>
      <c r="E86" s="88">
        <v>368648</v>
      </c>
      <c r="F86" s="88">
        <v>315676</v>
      </c>
      <c r="G86" s="88">
        <v>52972</v>
      </c>
      <c r="H86" s="88">
        <v>145039</v>
      </c>
      <c r="I86" s="88">
        <v>179532</v>
      </c>
      <c r="J86" s="88">
        <v>179532</v>
      </c>
      <c r="K86" s="88">
        <v>161496</v>
      </c>
      <c r="L86" s="88">
        <v>18036</v>
      </c>
      <c r="M86" s="88">
        <v>0</v>
      </c>
    </row>
    <row r="87" spans="2:13" ht="19.5" customHeight="1">
      <c r="B87" s="87"/>
      <c r="C87" s="373" t="s">
        <v>459</v>
      </c>
      <c r="D87" s="88">
        <v>378136</v>
      </c>
      <c r="E87" s="88">
        <v>377090</v>
      </c>
      <c r="F87" s="88">
        <v>329610</v>
      </c>
      <c r="G87" s="88">
        <v>47480</v>
      </c>
      <c r="H87" s="88">
        <v>1046</v>
      </c>
      <c r="I87" s="88">
        <v>122628</v>
      </c>
      <c r="J87" s="88">
        <v>121869</v>
      </c>
      <c r="K87" s="88">
        <v>118664</v>
      </c>
      <c r="L87" s="88">
        <v>3205</v>
      </c>
      <c r="M87" s="88">
        <v>759</v>
      </c>
    </row>
    <row r="88" spans="2:13" ht="19.5" customHeight="1">
      <c r="B88" s="87"/>
      <c r="C88" s="373" t="s">
        <v>460</v>
      </c>
      <c r="D88" s="88">
        <v>344030</v>
      </c>
      <c r="E88" s="88">
        <v>344001</v>
      </c>
      <c r="F88" s="88">
        <v>299031</v>
      </c>
      <c r="G88" s="88">
        <v>44970</v>
      </c>
      <c r="H88" s="88">
        <v>29</v>
      </c>
      <c r="I88" s="88">
        <v>132203</v>
      </c>
      <c r="J88" s="88">
        <v>132203</v>
      </c>
      <c r="K88" s="88">
        <v>122005</v>
      </c>
      <c r="L88" s="88">
        <v>10198</v>
      </c>
      <c r="M88" s="88">
        <v>0</v>
      </c>
    </row>
    <row r="89" spans="2:13" ht="19.5" customHeight="1">
      <c r="B89" s="87"/>
      <c r="C89" s="373" t="s">
        <v>461</v>
      </c>
      <c r="D89" s="88">
        <v>338607</v>
      </c>
      <c r="E89" s="88">
        <v>338607</v>
      </c>
      <c r="F89" s="88">
        <v>306831</v>
      </c>
      <c r="G89" s="88">
        <v>31776</v>
      </c>
      <c r="H89" s="88">
        <v>0</v>
      </c>
      <c r="I89" s="88">
        <v>94034</v>
      </c>
      <c r="J89" s="88">
        <v>94034</v>
      </c>
      <c r="K89" s="88">
        <v>93049</v>
      </c>
      <c r="L89" s="88">
        <v>985</v>
      </c>
      <c r="M89" s="88">
        <v>0</v>
      </c>
    </row>
    <row r="90" spans="2:13" ht="19.5" customHeight="1">
      <c r="B90" s="87"/>
      <c r="C90" s="373" t="s">
        <v>462</v>
      </c>
      <c r="D90" s="88">
        <v>354648</v>
      </c>
      <c r="E90" s="88">
        <v>352390</v>
      </c>
      <c r="F90" s="88">
        <v>310313</v>
      </c>
      <c r="G90" s="88">
        <v>42077</v>
      </c>
      <c r="H90" s="88">
        <v>2258</v>
      </c>
      <c r="I90" s="88">
        <v>108263</v>
      </c>
      <c r="J90" s="88">
        <v>108263</v>
      </c>
      <c r="K90" s="88">
        <v>107007</v>
      </c>
      <c r="L90" s="88">
        <v>1256</v>
      </c>
      <c r="M90" s="88">
        <v>0</v>
      </c>
    </row>
    <row r="91" spans="2:13" ht="19.5" customHeight="1">
      <c r="B91" s="87"/>
      <c r="C91" s="373" t="s">
        <v>463</v>
      </c>
      <c r="D91" s="88">
        <v>365826</v>
      </c>
      <c r="E91" s="88">
        <v>365826</v>
      </c>
      <c r="F91" s="88">
        <v>327780</v>
      </c>
      <c r="G91" s="88">
        <v>38046</v>
      </c>
      <c r="H91" s="88">
        <v>0</v>
      </c>
      <c r="I91" s="88">
        <v>171694</v>
      </c>
      <c r="J91" s="88">
        <v>171694</v>
      </c>
      <c r="K91" s="88">
        <v>169082</v>
      </c>
      <c r="L91" s="88">
        <v>2612</v>
      </c>
      <c r="M91" s="88">
        <v>0</v>
      </c>
    </row>
    <row r="92" spans="2:13" ht="19.5" customHeight="1">
      <c r="B92" s="87"/>
      <c r="C92" s="373" t="s">
        <v>464</v>
      </c>
      <c r="D92" s="88">
        <v>400951</v>
      </c>
      <c r="E92" s="88">
        <v>364186</v>
      </c>
      <c r="F92" s="88">
        <v>316024</v>
      </c>
      <c r="G92" s="88">
        <v>48162</v>
      </c>
      <c r="H92" s="88">
        <v>36765</v>
      </c>
      <c r="I92" s="88">
        <v>128324</v>
      </c>
      <c r="J92" s="88">
        <v>121467</v>
      </c>
      <c r="K92" s="88">
        <v>113875</v>
      </c>
      <c r="L92" s="88">
        <v>7592</v>
      </c>
      <c r="M92" s="88">
        <v>6857</v>
      </c>
    </row>
    <row r="93" spans="2:13" ht="19.5" customHeight="1">
      <c r="B93" s="87"/>
      <c r="C93" s="373" t="s">
        <v>465</v>
      </c>
      <c r="D93" s="88">
        <v>349358</v>
      </c>
      <c r="E93" s="88">
        <v>349354</v>
      </c>
      <c r="F93" s="88">
        <v>303258</v>
      </c>
      <c r="G93" s="88">
        <v>46096</v>
      </c>
      <c r="H93" s="88">
        <v>4</v>
      </c>
      <c r="I93" s="88">
        <v>99593</v>
      </c>
      <c r="J93" s="88">
        <v>99593</v>
      </c>
      <c r="K93" s="88">
        <v>98247</v>
      </c>
      <c r="L93" s="88">
        <v>1346</v>
      </c>
      <c r="M93" s="88">
        <v>0</v>
      </c>
    </row>
    <row r="94" spans="2:13" ht="19.5" customHeight="1">
      <c r="B94" s="86"/>
      <c r="C94" s="371" t="s">
        <v>466</v>
      </c>
      <c r="D94" s="89">
        <v>355517</v>
      </c>
      <c r="E94" s="89">
        <v>350626</v>
      </c>
      <c r="F94" s="89">
        <v>321669</v>
      </c>
      <c r="G94" s="89">
        <v>28957</v>
      </c>
      <c r="H94" s="89">
        <v>4891</v>
      </c>
      <c r="I94" s="89">
        <v>194245</v>
      </c>
      <c r="J94" s="89">
        <v>192302</v>
      </c>
      <c r="K94" s="89">
        <v>187781</v>
      </c>
      <c r="L94" s="89">
        <v>4521</v>
      </c>
      <c r="M94" s="89">
        <v>1943</v>
      </c>
    </row>
    <row r="95" spans="2:13" ht="19.5" customHeight="1">
      <c r="B95" s="94"/>
      <c r="C95" s="370" t="s">
        <v>467</v>
      </c>
      <c r="D95" s="95">
        <v>286973</v>
      </c>
      <c r="E95" s="95">
        <v>271414</v>
      </c>
      <c r="F95" s="95">
        <v>249715</v>
      </c>
      <c r="G95" s="95">
        <v>21699</v>
      </c>
      <c r="H95" s="95">
        <v>15559</v>
      </c>
      <c r="I95" s="95">
        <v>97046</v>
      </c>
      <c r="J95" s="95">
        <v>96893</v>
      </c>
      <c r="K95" s="95">
        <v>95897</v>
      </c>
      <c r="L95" s="95">
        <v>996</v>
      </c>
      <c r="M95" s="95">
        <v>153</v>
      </c>
    </row>
    <row r="96" spans="2:13" ht="19.5" customHeight="1">
      <c r="B96" s="92"/>
      <c r="C96" s="372" t="s">
        <v>367</v>
      </c>
      <c r="D96" s="93">
        <v>301560</v>
      </c>
      <c r="E96" s="93">
        <v>301560</v>
      </c>
      <c r="F96" s="93">
        <v>261472</v>
      </c>
      <c r="G96" s="93">
        <v>40088</v>
      </c>
      <c r="H96" s="93">
        <v>0</v>
      </c>
      <c r="I96" s="93">
        <v>92712</v>
      </c>
      <c r="J96" s="93">
        <v>92712</v>
      </c>
      <c r="K96" s="93">
        <v>90816</v>
      </c>
      <c r="L96" s="93">
        <v>1896</v>
      </c>
      <c r="M96" s="93">
        <v>0</v>
      </c>
    </row>
    <row r="97" spans="2:13" ht="19.5" customHeight="1">
      <c r="B97" s="87"/>
      <c r="C97" s="373" t="s">
        <v>468</v>
      </c>
      <c r="D97" s="88">
        <v>300173</v>
      </c>
      <c r="E97" s="88">
        <v>266100</v>
      </c>
      <c r="F97" s="88">
        <v>249648</v>
      </c>
      <c r="G97" s="88">
        <v>16452</v>
      </c>
      <c r="H97" s="88">
        <v>34073</v>
      </c>
      <c r="I97" s="88">
        <v>79781</v>
      </c>
      <c r="J97" s="88">
        <v>78464</v>
      </c>
      <c r="K97" s="88">
        <v>73109</v>
      </c>
      <c r="L97" s="88">
        <v>5355</v>
      </c>
      <c r="M97" s="88">
        <v>1317</v>
      </c>
    </row>
    <row r="98" spans="2:13" ht="19.5" customHeight="1">
      <c r="B98" s="86"/>
      <c r="C98" s="371" t="s">
        <v>369</v>
      </c>
      <c r="D98" s="89">
        <v>362321</v>
      </c>
      <c r="E98" s="89">
        <v>350295</v>
      </c>
      <c r="F98" s="89">
        <v>314803</v>
      </c>
      <c r="G98" s="89">
        <v>35492</v>
      </c>
      <c r="H98" s="89">
        <v>12026</v>
      </c>
      <c r="I98" s="89">
        <v>125865</v>
      </c>
      <c r="J98" s="89">
        <v>125865</v>
      </c>
      <c r="K98" s="89">
        <v>121435</v>
      </c>
      <c r="L98" s="89">
        <v>4430</v>
      </c>
      <c r="M98" s="89">
        <v>0</v>
      </c>
    </row>
    <row r="99" spans="2:13" ht="19.5" customHeight="1">
      <c r="B99" s="94"/>
      <c r="C99" s="370" t="s">
        <v>469</v>
      </c>
      <c r="D99" s="95">
        <v>263965</v>
      </c>
      <c r="E99" s="95">
        <v>263965</v>
      </c>
      <c r="F99" s="95">
        <v>251549</v>
      </c>
      <c r="G99" s="95">
        <v>12416</v>
      </c>
      <c r="H99" s="95">
        <v>0</v>
      </c>
      <c r="I99" s="95">
        <v>127878</v>
      </c>
      <c r="J99" s="95">
        <v>127878</v>
      </c>
      <c r="K99" s="95">
        <v>122796</v>
      </c>
      <c r="L99" s="95">
        <v>5082</v>
      </c>
      <c r="M99" s="95">
        <v>0</v>
      </c>
    </row>
    <row r="100" spans="2:13" ht="19.5" customHeight="1">
      <c r="B100" s="86"/>
      <c r="C100" s="371" t="s">
        <v>470</v>
      </c>
      <c r="D100" s="89">
        <v>223332</v>
      </c>
      <c r="E100" s="89">
        <v>222621</v>
      </c>
      <c r="F100" s="89">
        <v>201865</v>
      </c>
      <c r="G100" s="89">
        <v>20756</v>
      </c>
      <c r="H100" s="89">
        <v>711</v>
      </c>
      <c r="I100" s="89">
        <v>175554</v>
      </c>
      <c r="J100" s="89">
        <v>170505</v>
      </c>
      <c r="K100" s="89">
        <v>167567</v>
      </c>
      <c r="L100" s="89">
        <v>2938</v>
      </c>
      <c r="M100" s="89">
        <v>5049</v>
      </c>
    </row>
    <row r="101" spans="2:13" ht="19.5" customHeight="1">
      <c r="B101" s="87"/>
      <c r="C101" s="373" t="s">
        <v>471</v>
      </c>
      <c r="D101" s="88">
        <v>240565</v>
      </c>
      <c r="E101" s="88">
        <v>237998</v>
      </c>
      <c r="F101" s="88">
        <v>220014</v>
      </c>
      <c r="G101" s="88">
        <v>17984</v>
      </c>
      <c r="H101" s="88">
        <v>2567</v>
      </c>
      <c r="I101" s="88">
        <v>79631</v>
      </c>
      <c r="J101" s="88">
        <v>79499</v>
      </c>
      <c r="K101" s="88">
        <v>77980</v>
      </c>
      <c r="L101" s="88">
        <v>1519</v>
      </c>
      <c r="M101" s="88">
        <v>132</v>
      </c>
    </row>
    <row r="102" spans="2:13" ht="19.5" customHeight="1">
      <c r="B102" s="94"/>
      <c r="C102" s="370" t="s">
        <v>472</v>
      </c>
      <c r="D102" s="95">
        <v>322445</v>
      </c>
      <c r="E102" s="95">
        <v>310702</v>
      </c>
      <c r="F102" s="95">
        <v>302444</v>
      </c>
      <c r="G102" s="95">
        <v>8258</v>
      </c>
      <c r="H102" s="95">
        <v>11743</v>
      </c>
      <c r="I102" s="95">
        <v>172897</v>
      </c>
      <c r="J102" s="95">
        <v>172897</v>
      </c>
      <c r="K102" s="95">
        <v>172897</v>
      </c>
      <c r="L102" s="95">
        <v>0</v>
      </c>
      <c r="M102" s="95">
        <v>0</v>
      </c>
    </row>
  </sheetData>
  <sheetProtection/>
  <mergeCells count="38">
    <mergeCell ref="B65:C65"/>
    <mergeCell ref="B66:C66"/>
    <mergeCell ref="B71:C71"/>
    <mergeCell ref="B72:C72"/>
    <mergeCell ref="B67:C67"/>
    <mergeCell ref="B68:C68"/>
    <mergeCell ref="B69:C69"/>
    <mergeCell ref="B70:C70"/>
    <mergeCell ref="B61:C61"/>
    <mergeCell ref="B62:C62"/>
    <mergeCell ref="B63:C63"/>
    <mergeCell ref="B64:C64"/>
    <mergeCell ref="B57:C57"/>
    <mergeCell ref="B58:C58"/>
    <mergeCell ref="B59:C59"/>
    <mergeCell ref="B60:C60"/>
    <mergeCell ref="B18:C18"/>
    <mergeCell ref="B19:C19"/>
    <mergeCell ref="B20:C20"/>
    <mergeCell ref="B21:C21"/>
    <mergeCell ref="B14:C14"/>
    <mergeCell ref="B15:C15"/>
    <mergeCell ref="B16:C16"/>
    <mergeCell ref="B17:C17"/>
    <mergeCell ref="B10:C10"/>
    <mergeCell ref="B11:C11"/>
    <mergeCell ref="B12:C12"/>
    <mergeCell ref="B13:C13"/>
    <mergeCell ref="B4:C5"/>
    <mergeCell ref="B55:C56"/>
    <mergeCell ref="D4:H4"/>
    <mergeCell ref="I4:M4"/>
    <mergeCell ref="D55:H55"/>
    <mergeCell ref="I55:M55"/>
    <mergeCell ref="B6:C6"/>
    <mergeCell ref="B7:C7"/>
    <mergeCell ref="B8:C8"/>
    <mergeCell ref="B9:C9"/>
  </mergeCells>
  <dataValidations count="1">
    <dataValidation type="whole" allowBlank="1" showInputMessage="1" showErrorMessage="1" errorTitle="入力エラー" error="入力した値に誤りがあります" sqref="C73:C93 B94:IV102 D6:IV51 B6:B51 B57:B93 C22:C51 D57:IV93">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1" max="255" man="1"/>
  </rowBreaks>
</worksheet>
</file>

<file path=xl/worksheets/sheet23.xml><?xml version="1.0" encoding="utf-8"?>
<worksheet xmlns="http://schemas.openxmlformats.org/spreadsheetml/2006/main" xmlns:r="http://schemas.openxmlformats.org/officeDocument/2006/relationships">
  <sheetPr codeName="Sheet22">
    <tabColor indexed="53"/>
  </sheetPr>
  <dimension ref="B1:K104"/>
  <sheetViews>
    <sheetView zoomScale="80" zoomScaleNormal="80" zoomScaleSheetLayoutView="85" workbookViewId="0" topLeftCell="A1">
      <selection activeCell="A1" sqref="A1"/>
    </sheetView>
  </sheetViews>
  <sheetFormatPr defaultColWidth="8.796875" defaultRowHeight="14.25"/>
  <cols>
    <col min="1" max="1" width="4.09765625" style="76" customWidth="1"/>
    <col min="2" max="2" width="3.3984375" style="76" customWidth="1"/>
    <col min="3" max="3" width="38.59765625" style="78" customWidth="1"/>
    <col min="4" max="11" width="11.59765625" style="76" customWidth="1"/>
    <col min="12" max="16384" width="9" style="76" customWidth="1"/>
  </cols>
  <sheetData>
    <row r="1" spans="2:11" ht="18.75">
      <c r="B1" s="74"/>
      <c r="C1" s="358" t="s">
        <v>70</v>
      </c>
      <c r="E1" s="105"/>
      <c r="I1" s="74"/>
      <c r="J1" s="74"/>
      <c r="K1" s="74"/>
    </row>
    <row r="2" spans="2:11" ht="18.75">
      <c r="B2" s="74"/>
      <c r="C2" s="697">
        <v>42095</v>
      </c>
      <c r="E2" s="105"/>
      <c r="I2" s="74"/>
      <c r="J2" s="74"/>
      <c r="K2" s="74"/>
    </row>
    <row r="3" spans="2:11" ht="18" customHeight="1">
      <c r="B3" s="77"/>
      <c r="C3" s="79" t="s">
        <v>473</v>
      </c>
      <c r="E3" s="77"/>
      <c r="F3" s="77"/>
      <c r="G3" s="77"/>
      <c r="H3" s="77"/>
      <c r="I3" s="77"/>
      <c r="J3" s="77"/>
      <c r="K3" s="80"/>
    </row>
    <row r="4" spans="2:11" s="81" customFormat="1" ht="18" customHeight="1">
      <c r="B4" s="782" t="s">
        <v>667</v>
      </c>
      <c r="C4" s="783"/>
      <c r="D4" s="795" t="s">
        <v>496</v>
      </c>
      <c r="E4" s="803"/>
      <c r="F4" s="803"/>
      <c r="G4" s="804"/>
      <c r="H4" s="779" t="s">
        <v>497</v>
      </c>
      <c r="I4" s="803"/>
      <c r="J4" s="803"/>
      <c r="K4" s="804"/>
    </row>
    <row r="5" spans="2:11" s="81" customFormat="1" ht="36" customHeight="1" thickBot="1">
      <c r="B5" s="784"/>
      <c r="C5" s="785"/>
      <c r="D5" s="107" t="s">
        <v>483</v>
      </c>
      <c r="E5" s="108" t="s">
        <v>501</v>
      </c>
      <c r="F5" s="108" t="s">
        <v>502</v>
      </c>
      <c r="G5" s="109" t="s">
        <v>503</v>
      </c>
      <c r="H5" s="107" t="s">
        <v>483</v>
      </c>
      <c r="I5" s="108" t="s">
        <v>501</v>
      </c>
      <c r="J5" s="108" t="s">
        <v>502</v>
      </c>
      <c r="K5" s="109" t="s">
        <v>503</v>
      </c>
    </row>
    <row r="6" spans="2:11" s="374" customFormat="1" ht="12.75" customHeight="1" thickTop="1">
      <c r="B6" s="378"/>
      <c r="C6" s="379"/>
      <c r="D6" s="394" t="s">
        <v>486</v>
      </c>
      <c r="E6" s="395" t="s">
        <v>487</v>
      </c>
      <c r="F6" s="396" t="s">
        <v>487</v>
      </c>
      <c r="G6" s="396" t="s">
        <v>487</v>
      </c>
      <c r="H6" s="396" t="s">
        <v>486</v>
      </c>
      <c r="I6" s="396" t="s">
        <v>487</v>
      </c>
      <c r="J6" s="396" t="s">
        <v>487</v>
      </c>
      <c r="K6" s="394" t="s">
        <v>487</v>
      </c>
    </row>
    <row r="7" spans="2:11" ht="19.5" customHeight="1">
      <c r="B7" s="798" t="s">
        <v>257</v>
      </c>
      <c r="C7" s="799"/>
      <c r="D7" s="100">
        <v>21.4</v>
      </c>
      <c r="E7" s="100">
        <v>180.4</v>
      </c>
      <c r="F7" s="100">
        <v>164</v>
      </c>
      <c r="G7" s="100">
        <v>16.4</v>
      </c>
      <c r="H7" s="100">
        <v>16.3</v>
      </c>
      <c r="I7" s="100">
        <v>95.5</v>
      </c>
      <c r="J7" s="100">
        <v>92.9</v>
      </c>
      <c r="K7" s="100">
        <v>2.6</v>
      </c>
    </row>
    <row r="8" spans="2:11" ht="19.5" customHeight="1">
      <c r="B8" s="777" t="s">
        <v>265</v>
      </c>
      <c r="C8" s="778"/>
      <c r="D8" s="692">
        <v>22.6</v>
      </c>
      <c r="E8" s="102">
        <v>179.8</v>
      </c>
      <c r="F8" s="102">
        <v>165.7</v>
      </c>
      <c r="G8" s="102">
        <v>14.1</v>
      </c>
      <c r="H8" s="102">
        <v>18.2</v>
      </c>
      <c r="I8" s="102">
        <v>114.9</v>
      </c>
      <c r="J8" s="102">
        <v>114.2</v>
      </c>
      <c r="K8" s="102">
        <v>0.7</v>
      </c>
    </row>
    <row r="9" spans="2:11" ht="19.5" customHeight="1">
      <c r="B9" s="777" t="s">
        <v>267</v>
      </c>
      <c r="C9" s="778"/>
      <c r="D9" s="693">
        <v>20.8</v>
      </c>
      <c r="E9" s="101">
        <v>181.6</v>
      </c>
      <c r="F9" s="101">
        <v>162</v>
      </c>
      <c r="G9" s="101">
        <v>19.6</v>
      </c>
      <c r="H9" s="101">
        <v>18.1</v>
      </c>
      <c r="I9" s="101">
        <v>112.4</v>
      </c>
      <c r="J9" s="101">
        <v>109</v>
      </c>
      <c r="K9" s="101">
        <v>3.4</v>
      </c>
    </row>
    <row r="10" spans="2:11" ht="19.5" customHeight="1">
      <c r="B10" s="777" t="s">
        <v>269</v>
      </c>
      <c r="C10" s="778"/>
      <c r="D10" s="693">
        <v>20.3</v>
      </c>
      <c r="E10" s="101">
        <v>167</v>
      </c>
      <c r="F10" s="101">
        <v>153.1</v>
      </c>
      <c r="G10" s="101">
        <v>13.9</v>
      </c>
      <c r="H10" s="101">
        <v>22</v>
      </c>
      <c r="I10" s="101">
        <v>117</v>
      </c>
      <c r="J10" s="101">
        <v>116.4</v>
      </c>
      <c r="K10" s="101">
        <v>0.6</v>
      </c>
    </row>
    <row r="11" spans="2:11" ht="19.5" customHeight="1">
      <c r="B11" s="777" t="s">
        <v>272</v>
      </c>
      <c r="C11" s="778"/>
      <c r="D11" s="693">
        <v>20.2</v>
      </c>
      <c r="E11" s="101">
        <v>168.4</v>
      </c>
      <c r="F11" s="101">
        <v>150.6</v>
      </c>
      <c r="G11" s="101">
        <v>17.8</v>
      </c>
      <c r="H11" s="101">
        <v>16.1</v>
      </c>
      <c r="I11" s="101">
        <v>119.7</v>
      </c>
      <c r="J11" s="101">
        <v>116.8</v>
      </c>
      <c r="K11" s="101">
        <v>2.9</v>
      </c>
    </row>
    <row r="12" spans="2:11" ht="19.5" customHeight="1">
      <c r="B12" s="777" t="s">
        <v>440</v>
      </c>
      <c r="C12" s="778"/>
      <c r="D12" s="693">
        <v>22.4</v>
      </c>
      <c r="E12" s="101">
        <v>200.6</v>
      </c>
      <c r="F12" s="101">
        <v>167.2</v>
      </c>
      <c r="G12" s="101">
        <v>33.4</v>
      </c>
      <c r="H12" s="101">
        <v>17.3</v>
      </c>
      <c r="I12" s="101">
        <v>110.4</v>
      </c>
      <c r="J12" s="101">
        <v>104.5</v>
      </c>
      <c r="K12" s="101">
        <v>5.9</v>
      </c>
    </row>
    <row r="13" spans="2:11" ht="19.5" customHeight="1">
      <c r="B13" s="777" t="s">
        <v>441</v>
      </c>
      <c r="C13" s="778"/>
      <c r="D13" s="693">
        <v>22.1</v>
      </c>
      <c r="E13" s="101">
        <v>180.7</v>
      </c>
      <c r="F13" s="101">
        <v>168.9</v>
      </c>
      <c r="G13" s="101">
        <v>11.8</v>
      </c>
      <c r="H13" s="101">
        <v>18.1</v>
      </c>
      <c r="I13" s="101">
        <v>104.6</v>
      </c>
      <c r="J13" s="101">
        <v>102.2</v>
      </c>
      <c r="K13" s="101">
        <v>2.4</v>
      </c>
    </row>
    <row r="14" spans="2:11" ht="19.5" customHeight="1">
      <c r="B14" s="777" t="s">
        <v>442</v>
      </c>
      <c r="C14" s="778"/>
      <c r="D14" s="693">
        <v>20.6</v>
      </c>
      <c r="E14" s="101">
        <v>165</v>
      </c>
      <c r="F14" s="101">
        <v>153.6</v>
      </c>
      <c r="G14" s="101">
        <v>11.4</v>
      </c>
      <c r="H14" s="101">
        <v>17.8</v>
      </c>
      <c r="I14" s="101">
        <v>112.9</v>
      </c>
      <c r="J14" s="101">
        <v>110.4</v>
      </c>
      <c r="K14" s="101">
        <v>2.5</v>
      </c>
    </row>
    <row r="15" spans="2:11" ht="19.5" customHeight="1">
      <c r="B15" s="777" t="s">
        <v>443</v>
      </c>
      <c r="C15" s="778"/>
      <c r="D15" s="693">
        <v>21.5</v>
      </c>
      <c r="E15" s="101">
        <v>179.2</v>
      </c>
      <c r="F15" s="101">
        <v>165.3</v>
      </c>
      <c r="G15" s="101">
        <v>13.9</v>
      </c>
      <c r="H15" s="101">
        <v>16.3</v>
      </c>
      <c r="I15" s="101">
        <v>96.5</v>
      </c>
      <c r="J15" s="101">
        <v>91.8</v>
      </c>
      <c r="K15" s="101">
        <v>4.7</v>
      </c>
    </row>
    <row r="16" spans="2:11" ht="19.5" customHeight="1">
      <c r="B16" s="777" t="s">
        <v>444</v>
      </c>
      <c r="C16" s="778"/>
      <c r="D16" s="693">
        <v>20.7</v>
      </c>
      <c r="E16" s="101">
        <v>172.8</v>
      </c>
      <c r="F16" s="101">
        <v>161.1</v>
      </c>
      <c r="G16" s="101">
        <v>11.7</v>
      </c>
      <c r="H16" s="101">
        <v>18.7</v>
      </c>
      <c r="I16" s="101">
        <v>106.4</v>
      </c>
      <c r="J16" s="101">
        <v>105.1</v>
      </c>
      <c r="K16" s="101">
        <v>1.3</v>
      </c>
    </row>
    <row r="17" spans="2:11" ht="19.5" customHeight="1">
      <c r="B17" s="777" t="s">
        <v>445</v>
      </c>
      <c r="C17" s="778"/>
      <c r="D17" s="693">
        <v>23</v>
      </c>
      <c r="E17" s="101">
        <v>199.2</v>
      </c>
      <c r="F17" s="101">
        <v>181</v>
      </c>
      <c r="G17" s="101">
        <v>18.2</v>
      </c>
      <c r="H17" s="101">
        <v>14.1</v>
      </c>
      <c r="I17" s="101">
        <v>81.9</v>
      </c>
      <c r="J17" s="101">
        <v>78.8</v>
      </c>
      <c r="K17" s="101">
        <v>3.1</v>
      </c>
    </row>
    <row r="18" spans="2:11" ht="19.5" customHeight="1">
      <c r="B18" s="777" t="s">
        <v>446</v>
      </c>
      <c r="C18" s="778"/>
      <c r="D18" s="693">
        <v>23.3</v>
      </c>
      <c r="E18" s="101">
        <v>196.5</v>
      </c>
      <c r="F18" s="101">
        <v>185.6</v>
      </c>
      <c r="G18" s="101">
        <v>10.9</v>
      </c>
      <c r="H18" s="101">
        <v>15.2</v>
      </c>
      <c r="I18" s="101">
        <v>96.7</v>
      </c>
      <c r="J18" s="101">
        <v>95.4</v>
      </c>
      <c r="K18" s="101">
        <v>1.3</v>
      </c>
    </row>
    <row r="19" spans="2:11" ht="19.5" customHeight="1">
      <c r="B19" s="777" t="s">
        <v>447</v>
      </c>
      <c r="C19" s="778"/>
      <c r="D19" s="693">
        <v>21.4</v>
      </c>
      <c r="E19" s="101">
        <v>181.8</v>
      </c>
      <c r="F19" s="101">
        <v>160.6</v>
      </c>
      <c r="G19" s="101">
        <v>21.2</v>
      </c>
      <c r="H19" s="101">
        <v>10.5</v>
      </c>
      <c r="I19" s="101">
        <v>50</v>
      </c>
      <c r="J19" s="101">
        <v>49</v>
      </c>
      <c r="K19" s="101">
        <v>1</v>
      </c>
    </row>
    <row r="20" spans="2:11" ht="19.5" customHeight="1">
      <c r="B20" s="777" t="s">
        <v>448</v>
      </c>
      <c r="C20" s="778"/>
      <c r="D20" s="693">
        <v>21.2</v>
      </c>
      <c r="E20" s="101">
        <v>167.6</v>
      </c>
      <c r="F20" s="101">
        <v>160.7</v>
      </c>
      <c r="G20" s="101">
        <v>6.9</v>
      </c>
      <c r="H20" s="101">
        <v>16.3</v>
      </c>
      <c r="I20" s="101">
        <v>96.2</v>
      </c>
      <c r="J20" s="101">
        <v>94</v>
      </c>
      <c r="K20" s="101">
        <v>2.2</v>
      </c>
    </row>
    <row r="21" spans="2:11" ht="19.5" customHeight="1">
      <c r="B21" s="777" t="s">
        <v>299</v>
      </c>
      <c r="C21" s="778"/>
      <c r="D21" s="693">
        <v>19.9</v>
      </c>
      <c r="E21" s="101">
        <v>163.8</v>
      </c>
      <c r="F21" s="101">
        <v>155.2</v>
      </c>
      <c r="G21" s="101">
        <v>8.6</v>
      </c>
      <c r="H21" s="101">
        <v>13.2</v>
      </c>
      <c r="I21" s="101">
        <v>92.6</v>
      </c>
      <c r="J21" s="101">
        <v>86.9</v>
      </c>
      <c r="K21" s="101">
        <v>5.7</v>
      </c>
    </row>
    <row r="22" spans="2:11" ht="19.5" customHeight="1">
      <c r="B22" s="790" t="s">
        <v>449</v>
      </c>
      <c r="C22" s="791"/>
      <c r="D22" s="694">
        <v>21.7</v>
      </c>
      <c r="E22" s="104">
        <v>180.6</v>
      </c>
      <c r="F22" s="104">
        <v>168.2</v>
      </c>
      <c r="G22" s="104">
        <v>12.4</v>
      </c>
      <c r="H22" s="104">
        <v>17.1</v>
      </c>
      <c r="I22" s="104">
        <v>90.4</v>
      </c>
      <c r="J22" s="104">
        <v>89.1</v>
      </c>
      <c r="K22" s="104">
        <v>1.3</v>
      </c>
    </row>
    <row r="23" spans="2:11" ht="19.5" customHeight="1">
      <c r="B23" s="86"/>
      <c r="C23" s="371" t="s">
        <v>450</v>
      </c>
      <c r="D23" s="102">
        <v>21.8</v>
      </c>
      <c r="E23" s="102">
        <v>193.2</v>
      </c>
      <c r="F23" s="102">
        <v>166.9</v>
      </c>
      <c r="G23" s="102">
        <v>26.3</v>
      </c>
      <c r="H23" s="102">
        <v>18.5</v>
      </c>
      <c r="I23" s="102">
        <v>122.3</v>
      </c>
      <c r="J23" s="102">
        <v>118</v>
      </c>
      <c r="K23" s="102">
        <v>4.3</v>
      </c>
    </row>
    <row r="24" spans="2:11" ht="19.5" customHeight="1">
      <c r="B24" s="90"/>
      <c r="C24" s="369" t="s">
        <v>307</v>
      </c>
      <c r="D24" s="103">
        <v>21.4</v>
      </c>
      <c r="E24" s="103">
        <v>187.3</v>
      </c>
      <c r="F24" s="103">
        <v>158.2</v>
      </c>
      <c r="G24" s="103">
        <v>29.1</v>
      </c>
      <c r="H24" s="103">
        <v>20.2</v>
      </c>
      <c r="I24" s="103">
        <v>146.9</v>
      </c>
      <c r="J24" s="103">
        <v>146.9</v>
      </c>
      <c r="K24" s="103">
        <v>0</v>
      </c>
    </row>
    <row r="25" spans="2:11" ht="19.5" customHeight="1">
      <c r="B25" s="92"/>
      <c r="C25" s="372" t="s">
        <v>451</v>
      </c>
      <c r="D25" s="100">
        <v>21.5</v>
      </c>
      <c r="E25" s="100">
        <v>188.3</v>
      </c>
      <c r="F25" s="100">
        <v>172.4</v>
      </c>
      <c r="G25" s="100">
        <v>15.9</v>
      </c>
      <c r="H25" s="100">
        <v>20.6</v>
      </c>
      <c r="I25" s="100">
        <v>114.9</v>
      </c>
      <c r="J25" s="100">
        <v>113.7</v>
      </c>
      <c r="K25" s="100">
        <v>1.2</v>
      </c>
    </row>
    <row r="26" spans="2:11" ht="19.5" customHeight="1">
      <c r="B26" s="87"/>
      <c r="C26" s="373" t="s">
        <v>452</v>
      </c>
      <c r="D26" s="101">
        <v>21.2</v>
      </c>
      <c r="E26" s="101">
        <v>173.2</v>
      </c>
      <c r="F26" s="101">
        <v>165.2</v>
      </c>
      <c r="G26" s="101">
        <v>8</v>
      </c>
      <c r="H26" s="101">
        <v>19.8</v>
      </c>
      <c r="I26" s="101">
        <v>130.7</v>
      </c>
      <c r="J26" s="101">
        <v>128.9</v>
      </c>
      <c r="K26" s="101">
        <v>1.8</v>
      </c>
    </row>
    <row r="27" spans="2:11" ht="19.5" customHeight="1">
      <c r="B27" s="87"/>
      <c r="C27" s="373" t="s">
        <v>453</v>
      </c>
      <c r="D27" s="101">
        <v>22</v>
      </c>
      <c r="E27" s="101">
        <v>187.1</v>
      </c>
      <c r="F27" s="101">
        <v>168.8</v>
      </c>
      <c r="G27" s="101">
        <v>18.3</v>
      </c>
      <c r="H27" s="101">
        <v>16.2</v>
      </c>
      <c r="I27" s="101">
        <v>95.9</v>
      </c>
      <c r="J27" s="101">
        <v>92.6</v>
      </c>
      <c r="K27" s="101">
        <v>3.3</v>
      </c>
    </row>
    <row r="28" spans="2:11" ht="19.5" customHeight="1">
      <c r="B28" s="87"/>
      <c r="C28" s="373" t="s">
        <v>319</v>
      </c>
      <c r="D28" s="101">
        <v>20.4</v>
      </c>
      <c r="E28" s="101">
        <v>186.6</v>
      </c>
      <c r="F28" s="101">
        <v>165.2</v>
      </c>
      <c r="G28" s="101">
        <v>21.4</v>
      </c>
      <c r="H28" s="101">
        <v>20.1</v>
      </c>
      <c r="I28" s="101">
        <v>140.1</v>
      </c>
      <c r="J28" s="101">
        <v>128.6</v>
      </c>
      <c r="K28" s="101">
        <v>11.5</v>
      </c>
    </row>
    <row r="29" spans="2:11" ht="19.5" customHeight="1">
      <c r="B29" s="87"/>
      <c r="C29" s="373" t="s">
        <v>454</v>
      </c>
      <c r="D29" s="101">
        <v>20.3</v>
      </c>
      <c r="E29" s="101">
        <v>169.5</v>
      </c>
      <c r="F29" s="101">
        <v>155.9</v>
      </c>
      <c r="G29" s="101">
        <v>13.6</v>
      </c>
      <c r="H29" s="101">
        <v>21.4</v>
      </c>
      <c r="I29" s="101">
        <v>160.2</v>
      </c>
      <c r="J29" s="101">
        <v>151.4</v>
      </c>
      <c r="K29" s="101">
        <v>8.8</v>
      </c>
    </row>
    <row r="30" spans="2:11" ht="19.5" customHeight="1">
      <c r="B30" s="87"/>
      <c r="C30" s="373" t="s">
        <v>455</v>
      </c>
      <c r="D30" s="101">
        <v>20.4</v>
      </c>
      <c r="E30" s="101">
        <v>180</v>
      </c>
      <c r="F30" s="101">
        <v>161.1</v>
      </c>
      <c r="G30" s="101">
        <v>18.9</v>
      </c>
      <c r="H30" s="101">
        <v>18.3</v>
      </c>
      <c r="I30" s="101">
        <v>102</v>
      </c>
      <c r="J30" s="101">
        <v>97.7</v>
      </c>
      <c r="K30" s="101">
        <v>4.3</v>
      </c>
    </row>
    <row r="31" spans="2:11" ht="19.5" customHeight="1">
      <c r="B31" s="87"/>
      <c r="C31" s="373" t="s">
        <v>456</v>
      </c>
      <c r="D31" s="101">
        <v>20.7</v>
      </c>
      <c r="E31" s="101">
        <v>181.9</v>
      </c>
      <c r="F31" s="101">
        <v>161.5</v>
      </c>
      <c r="G31" s="101">
        <v>20.4</v>
      </c>
      <c r="H31" s="101">
        <v>20.2</v>
      </c>
      <c r="I31" s="101">
        <v>134.1</v>
      </c>
      <c r="J31" s="101">
        <v>132.5</v>
      </c>
      <c r="K31" s="101">
        <v>1.6</v>
      </c>
    </row>
    <row r="32" spans="2:11" ht="19.5" customHeight="1">
      <c r="B32" s="87"/>
      <c r="C32" s="373" t="s">
        <v>457</v>
      </c>
      <c r="D32" s="101">
        <v>21.1</v>
      </c>
      <c r="E32" s="101">
        <v>182.2</v>
      </c>
      <c r="F32" s="101">
        <v>162.2</v>
      </c>
      <c r="G32" s="101">
        <v>20</v>
      </c>
      <c r="H32" s="101">
        <v>10.2</v>
      </c>
      <c r="I32" s="101">
        <v>69</v>
      </c>
      <c r="J32" s="101">
        <v>67.5</v>
      </c>
      <c r="K32" s="101">
        <v>1.5</v>
      </c>
    </row>
    <row r="33" spans="2:11" ht="19.5" customHeight="1">
      <c r="B33" s="87"/>
      <c r="C33" s="373" t="s">
        <v>333</v>
      </c>
      <c r="D33" s="101">
        <v>22.2</v>
      </c>
      <c r="E33" s="101">
        <v>199.7</v>
      </c>
      <c r="F33" s="101">
        <v>178.1</v>
      </c>
      <c r="G33" s="101">
        <v>21.6</v>
      </c>
      <c r="H33" s="101">
        <v>16</v>
      </c>
      <c r="I33" s="101">
        <v>90.9</v>
      </c>
      <c r="J33" s="101">
        <v>90.9</v>
      </c>
      <c r="K33" s="101">
        <v>0</v>
      </c>
    </row>
    <row r="34" spans="2:11" ht="19.5" customHeight="1">
      <c r="B34" s="87"/>
      <c r="C34" s="373" t="s">
        <v>336</v>
      </c>
      <c r="D34" s="101">
        <v>20.8</v>
      </c>
      <c r="E34" s="101">
        <v>174.2</v>
      </c>
      <c r="F34" s="101">
        <v>158.8</v>
      </c>
      <c r="G34" s="101">
        <v>15.4</v>
      </c>
      <c r="H34" s="101">
        <v>16.2</v>
      </c>
      <c r="I34" s="101">
        <v>124.1</v>
      </c>
      <c r="J34" s="101">
        <v>122</v>
      </c>
      <c r="K34" s="101">
        <v>2.1</v>
      </c>
    </row>
    <row r="35" spans="2:11" ht="19.5" customHeight="1">
      <c r="B35" s="87"/>
      <c r="C35" s="373" t="s">
        <v>339</v>
      </c>
      <c r="D35" s="101">
        <v>22.7</v>
      </c>
      <c r="E35" s="101">
        <v>192.6</v>
      </c>
      <c r="F35" s="101">
        <v>177.9</v>
      </c>
      <c r="G35" s="101">
        <v>14.7</v>
      </c>
      <c r="H35" s="101">
        <v>13.7</v>
      </c>
      <c r="I35" s="101">
        <v>70.8</v>
      </c>
      <c r="J35" s="101">
        <v>70.4</v>
      </c>
      <c r="K35" s="101">
        <v>0.4</v>
      </c>
    </row>
    <row r="36" spans="2:11" ht="19.5" customHeight="1">
      <c r="B36" s="87"/>
      <c r="C36" s="373" t="s">
        <v>458</v>
      </c>
      <c r="D36" s="101">
        <v>20.7</v>
      </c>
      <c r="E36" s="101">
        <v>194.9</v>
      </c>
      <c r="F36" s="101">
        <v>159.9</v>
      </c>
      <c r="G36" s="101">
        <v>35</v>
      </c>
      <c r="H36" s="101">
        <v>20.4</v>
      </c>
      <c r="I36" s="101">
        <v>173.8</v>
      </c>
      <c r="J36" s="101">
        <v>152.4</v>
      </c>
      <c r="K36" s="101">
        <v>21.4</v>
      </c>
    </row>
    <row r="37" spans="2:11" ht="19.5" customHeight="1">
      <c r="B37" s="87"/>
      <c r="C37" s="373" t="s">
        <v>459</v>
      </c>
      <c r="D37" s="101">
        <v>21.3</v>
      </c>
      <c r="E37" s="101">
        <v>186.1</v>
      </c>
      <c r="F37" s="101">
        <v>164.3</v>
      </c>
      <c r="G37" s="101">
        <v>21.8</v>
      </c>
      <c r="H37" s="101">
        <v>15.7</v>
      </c>
      <c r="I37" s="101">
        <v>101.4</v>
      </c>
      <c r="J37" s="101">
        <v>100.4</v>
      </c>
      <c r="K37" s="101">
        <v>1</v>
      </c>
    </row>
    <row r="38" spans="2:11" ht="19.5" customHeight="1">
      <c r="B38" s="87"/>
      <c r="C38" s="373" t="s">
        <v>460</v>
      </c>
      <c r="D38" s="101">
        <v>20.8</v>
      </c>
      <c r="E38" s="101">
        <v>174.4</v>
      </c>
      <c r="F38" s="101">
        <v>159</v>
      </c>
      <c r="G38" s="101">
        <v>15.4</v>
      </c>
      <c r="H38" s="101">
        <v>18.3</v>
      </c>
      <c r="I38" s="101">
        <v>124.7</v>
      </c>
      <c r="J38" s="101">
        <v>117.2</v>
      </c>
      <c r="K38" s="101">
        <v>7.5</v>
      </c>
    </row>
    <row r="39" spans="2:11" ht="19.5" customHeight="1">
      <c r="B39" s="87"/>
      <c r="C39" s="373" t="s">
        <v>461</v>
      </c>
      <c r="D39" s="101">
        <v>20.8</v>
      </c>
      <c r="E39" s="101">
        <v>180.1</v>
      </c>
      <c r="F39" s="101">
        <v>164.9</v>
      </c>
      <c r="G39" s="101">
        <v>15.2</v>
      </c>
      <c r="H39" s="101">
        <v>19.2</v>
      </c>
      <c r="I39" s="101">
        <v>114</v>
      </c>
      <c r="J39" s="101">
        <v>112.7</v>
      </c>
      <c r="K39" s="101">
        <v>1.3</v>
      </c>
    </row>
    <row r="40" spans="2:11" ht="19.5" customHeight="1">
      <c r="B40" s="87"/>
      <c r="C40" s="373" t="s">
        <v>462</v>
      </c>
      <c r="D40" s="101">
        <v>20</v>
      </c>
      <c r="E40" s="101">
        <v>170.7</v>
      </c>
      <c r="F40" s="101">
        <v>156.5</v>
      </c>
      <c r="G40" s="101">
        <v>14.2</v>
      </c>
      <c r="H40" s="101">
        <v>19.6</v>
      </c>
      <c r="I40" s="101">
        <v>111.5</v>
      </c>
      <c r="J40" s="101">
        <v>111.2</v>
      </c>
      <c r="K40" s="101">
        <v>0.3</v>
      </c>
    </row>
    <row r="41" spans="2:11" ht="19.5" customHeight="1">
      <c r="B41" s="87"/>
      <c r="C41" s="373" t="s">
        <v>463</v>
      </c>
      <c r="D41" s="101">
        <v>19.4</v>
      </c>
      <c r="E41" s="101">
        <v>167.2</v>
      </c>
      <c r="F41" s="101">
        <v>152.2</v>
      </c>
      <c r="G41" s="101">
        <v>15</v>
      </c>
      <c r="H41" s="101">
        <v>15.6</v>
      </c>
      <c r="I41" s="101">
        <v>113.1</v>
      </c>
      <c r="J41" s="101">
        <v>111.5</v>
      </c>
      <c r="K41" s="101">
        <v>1.6</v>
      </c>
    </row>
    <row r="42" spans="2:11" ht="19.5" customHeight="1">
      <c r="B42" s="87"/>
      <c r="C42" s="373" t="s">
        <v>464</v>
      </c>
      <c r="D42" s="101">
        <v>20</v>
      </c>
      <c r="E42" s="101">
        <v>179.1</v>
      </c>
      <c r="F42" s="101">
        <v>158.8</v>
      </c>
      <c r="G42" s="101">
        <v>20.3</v>
      </c>
      <c r="H42" s="101">
        <v>18.2</v>
      </c>
      <c r="I42" s="101">
        <v>96.3</v>
      </c>
      <c r="J42" s="101">
        <v>94.4</v>
      </c>
      <c r="K42" s="101">
        <v>1.9</v>
      </c>
    </row>
    <row r="43" spans="2:11" ht="19.5" customHeight="1">
      <c r="B43" s="87"/>
      <c r="C43" s="373" t="s">
        <v>465</v>
      </c>
      <c r="D43" s="101">
        <v>20.6</v>
      </c>
      <c r="E43" s="101">
        <v>172.9</v>
      </c>
      <c r="F43" s="101">
        <v>157.3</v>
      </c>
      <c r="G43" s="101">
        <v>15.6</v>
      </c>
      <c r="H43" s="101">
        <v>17.4</v>
      </c>
      <c r="I43" s="101">
        <v>96.9</v>
      </c>
      <c r="J43" s="101">
        <v>96.6</v>
      </c>
      <c r="K43" s="101">
        <v>0.3</v>
      </c>
    </row>
    <row r="44" spans="2:11" ht="19.5" customHeight="1">
      <c r="B44" s="86"/>
      <c r="C44" s="371" t="s">
        <v>466</v>
      </c>
      <c r="D44" s="102">
        <v>22.7</v>
      </c>
      <c r="E44" s="102">
        <v>184.5</v>
      </c>
      <c r="F44" s="102">
        <v>172.3</v>
      </c>
      <c r="G44" s="102">
        <v>12.2</v>
      </c>
      <c r="H44" s="102">
        <v>23.1</v>
      </c>
      <c r="I44" s="102">
        <v>153.1</v>
      </c>
      <c r="J44" s="102">
        <v>138.6</v>
      </c>
      <c r="K44" s="102">
        <v>14.5</v>
      </c>
    </row>
    <row r="45" spans="2:11" ht="19.5" customHeight="1">
      <c r="B45" s="94"/>
      <c r="C45" s="370" t="s">
        <v>467</v>
      </c>
      <c r="D45" s="104">
        <v>21.6</v>
      </c>
      <c r="E45" s="104">
        <v>177.2</v>
      </c>
      <c r="F45" s="104">
        <v>165.8</v>
      </c>
      <c r="G45" s="104">
        <v>11.4</v>
      </c>
      <c r="H45" s="104">
        <v>17.6</v>
      </c>
      <c r="I45" s="104">
        <v>100.4</v>
      </c>
      <c r="J45" s="104">
        <v>99</v>
      </c>
      <c r="K45" s="104">
        <v>1.4</v>
      </c>
    </row>
    <row r="46" spans="2:11" ht="19.5" customHeight="1">
      <c r="B46" s="86"/>
      <c r="C46" s="371" t="s">
        <v>367</v>
      </c>
      <c r="D46" s="102">
        <v>22.7</v>
      </c>
      <c r="E46" s="102">
        <v>215.3</v>
      </c>
      <c r="F46" s="102">
        <v>191.1</v>
      </c>
      <c r="G46" s="102">
        <v>24.2</v>
      </c>
      <c r="H46" s="102">
        <v>15.9</v>
      </c>
      <c r="I46" s="102">
        <v>99</v>
      </c>
      <c r="J46" s="102">
        <v>96</v>
      </c>
      <c r="K46" s="102">
        <v>3</v>
      </c>
    </row>
    <row r="47" spans="2:11" ht="19.5" customHeight="1">
      <c r="B47" s="94"/>
      <c r="C47" s="370" t="s">
        <v>468</v>
      </c>
      <c r="D47" s="104">
        <v>23.1</v>
      </c>
      <c r="E47" s="104">
        <v>191.1</v>
      </c>
      <c r="F47" s="104">
        <v>175.9</v>
      </c>
      <c r="G47" s="104">
        <v>15.2</v>
      </c>
      <c r="H47" s="104">
        <v>13.6</v>
      </c>
      <c r="I47" s="104">
        <v>77.5</v>
      </c>
      <c r="J47" s="104">
        <v>74.4</v>
      </c>
      <c r="K47" s="104">
        <v>3.1</v>
      </c>
    </row>
    <row r="48" spans="2:11" ht="19.5" customHeight="1">
      <c r="B48" s="92"/>
      <c r="C48" s="372" t="s">
        <v>369</v>
      </c>
      <c r="D48" s="100">
        <v>21.8</v>
      </c>
      <c r="E48" s="100">
        <v>171.6</v>
      </c>
      <c r="F48" s="100">
        <v>161.9</v>
      </c>
      <c r="G48" s="100">
        <v>9.7</v>
      </c>
      <c r="H48" s="100">
        <v>15.1</v>
      </c>
      <c r="I48" s="100">
        <v>83.2</v>
      </c>
      <c r="J48" s="100">
        <v>82</v>
      </c>
      <c r="K48" s="100">
        <v>1.2</v>
      </c>
    </row>
    <row r="49" spans="2:11" ht="19.5" customHeight="1">
      <c r="B49" s="87"/>
      <c r="C49" s="373" t="s">
        <v>469</v>
      </c>
      <c r="D49" s="101">
        <v>20.7</v>
      </c>
      <c r="E49" s="101">
        <v>164.4</v>
      </c>
      <c r="F49" s="101">
        <v>159.7</v>
      </c>
      <c r="G49" s="101">
        <v>4.7</v>
      </c>
      <c r="H49" s="101">
        <v>17.3</v>
      </c>
      <c r="I49" s="101">
        <v>107.2</v>
      </c>
      <c r="J49" s="101">
        <v>104.1</v>
      </c>
      <c r="K49" s="101">
        <v>3.1</v>
      </c>
    </row>
    <row r="50" spans="2:11" ht="19.5" customHeight="1">
      <c r="B50" s="86"/>
      <c r="C50" s="371" t="s">
        <v>470</v>
      </c>
      <c r="D50" s="102">
        <v>21.1</v>
      </c>
      <c r="E50" s="102">
        <v>168.2</v>
      </c>
      <c r="F50" s="102">
        <v>157</v>
      </c>
      <c r="G50" s="102">
        <v>11.2</v>
      </c>
      <c r="H50" s="102">
        <v>18.6</v>
      </c>
      <c r="I50" s="102">
        <v>124</v>
      </c>
      <c r="J50" s="102">
        <v>122</v>
      </c>
      <c r="K50" s="102">
        <v>2</v>
      </c>
    </row>
    <row r="51" spans="2:11" ht="19.5" customHeight="1">
      <c r="B51" s="87"/>
      <c r="C51" s="373" t="s">
        <v>471</v>
      </c>
      <c r="D51" s="101">
        <v>21.5</v>
      </c>
      <c r="E51" s="101">
        <v>177.2</v>
      </c>
      <c r="F51" s="101">
        <v>162.5</v>
      </c>
      <c r="G51" s="101">
        <v>14.7</v>
      </c>
      <c r="H51" s="101">
        <v>17.3</v>
      </c>
      <c r="I51" s="101">
        <v>84.5</v>
      </c>
      <c r="J51" s="101">
        <v>83.1</v>
      </c>
      <c r="K51" s="101">
        <v>1.4</v>
      </c>
    </row>
    <row r="52" spans="2:11" ht="19.5" customHeight="1">
      <c r="B52" s="94"/>
      <c r="C52" s="370" t="s">
        <v>472</v>
      </c>
      <c r="D52" s="104">
        <v>22.7</v>
      </c>
      <c r="E52" s="104">
        <v>199.2</v>
      </c>
      <c r="F52" s="104">
        <v>188.6</v>
      </c>
      <c r="G52" s="104">
        <v>10.6</v>
      </c>
      <c r="H52" s="104">
        <v>14.7</v>
      </c>
      <c r="I52" s="104">
        <v>92.5</v>
      </c>
      <c r="J52" s="104">
        <v>92.5</v>
      </c>
      <c r="K52" s="104">
        <v>0</v>
      </c>
    </row>
    <row r="53" spans="2:11" ht="18.75">
      <c r="B53" s="74"/>
      <c r="C53" s="358" t="s">
        <v>69</v>
      </c>
      <c r="E53" s="105"/>
      <c r="I53" s="74"/>
      <c r="J53" s="74"/>
      <c r="K53" s="74"/>
    </row>
    <row r="54" spans="2:11" ht="18.75">
      <c r="B54" s="74"/>
      <c r="C54" s="697">
        <v>42095</v>
      </c>
      <c r="E54" s="105"/>
      <c r="I54" s="74"/>
      <c r="J54" s="74"/>
      <c r="K54" s="74"/>
    </row>
    <row r="55" spans="2:11" ht="18" customHeight="1">
      <c r="B55" s="77"/>
      <c r="C55" s="79" t="s">
        <v>482</v>
      </c>
      <c r="E55" s="77"/>
      <c r="F55" s="77"/>
      <c r="G55" s="77"/>
      <c r="H55" s="77"/>
      <c r="I55" s="77"/>
      <c r="J55" s="77"/>
      <c r="K55" s="80"/>
    </row>
    <row r="56" spans="2:11" s="81" customFormat="1" ht="18" customHeight="1">
      <c r="B56" s="782" t="s">
        <v>667</v>
      </c>
      <c r="C56" s="783"/>
      <c r="D56" s="795" t="s">
        <v>496</v>
      </c>
      <c r="E56" s="803"/>
      <c r="F56" s="803"/>
      <c r="G56" s="804"/>
      <c r="H56" s="779" t="s">
        <v>497</v>
      </c>
      <c r="I56" s="803"/>
      <c r="J56" s="803"/>
      <c r="K56" s="804"/>
    </row>
    <row r="57" spans="2:11" s="81" customFormat="1" ht="36" customHeight="1" thickBot="1">
      <c r="B57" s="784"/>
      <c r="C57" s="785"/>
      <c r="D57" s="107" t="s">
        <v>483</v>
      </c>
      <c r="E57" s="108" t="s">
        <v>501</v>
      </c>
      <c r="F57" s="108" t="s">
        <v>502</v>
      </c>
      <c r="G57" s="109" t="s">
        <v>503</v>
      </c>
      <c r="H57" s="107" t="s">
        <v>483</v>
      </c>
      <c r="I57" s="108" t="s">
        <v>501</v>
      </c>
      <c r="J57" s="108" t="s">
        <v>502</v>
      </c>
      <c r="K57" s="109" t="s">
        <v>503</v>
      </c>
    </row>
    <row r="58" spans="2:11" s="81" customFormat="1" ht="12" customHeight="1" thickTop="1">
      <c r="B58" s="392"/>
      <c r="C58" s="393"/>
      <c r="D58" s="394" t="s">
        <v>486</v>
      </c>
      <c r="E58" s="395" t="s">
        <v>487</v>
      </c>
      <c r="F58" s="396" t="s">
        <v>487</v>
      </c>
      <c r="G58" s="396" t="s">
        <v>487</v>
      </c>
      <c r="H58" s="396" t="s">
        <v>486</v>
      </c>
      <c r="I58" s="396" t="s">
        <v>487</v>
      </c>
      <c r="J58" s="396" t="s">
        <v>487</v>
      </c>
      <c r="K58" s="394" t="s">
        <v>487</v>
      </c>
    </row>
    <row r="59" spans="2:11" ht="19.5" customHeight="1">
      <c r="B59" s="798" t="s">
        <v>257</v>
      </c>
      <c r="C59" s="799"/>
      <c r="D59" s="100">
        <v>21.1</v>
      </c>
      <c r="E59" s="100">
        <v>180.8</v>
      </c>
      <c r="F59" s="100">
        <v>162.4</v>
      </c>
      <c r="G59" s="100">
        <v>18.4</v>
      </c>
      <c r="H59" s="100">
        <v>17</v>
      </c>
      <c r="I59" s="100">
        <v>99.4</v>
      </c>
      <c r="J59" s="100">
        <v>96.6</v>
      </c>
      <c r="K59" s="100">
        <v>2.8</v>
      </c>
    </row>
    <row r="60" spans="2:11" ht="19.5" customHeight="1">
      <c r="B60" s="777" t="s">
        <v>265</v>
      </c>
      <c r="C60" s="778"/>
      <c r="D60" s="692">
        <v>24.2</v>
      </c>
      <c r="E60" s="102">
        <v>200</v>
      </c>
      <c r="F60" s="102">
        <v>170.7</v>
      </c>
      <c r="G60" s="102">
        <v>29.3</v>
      </c>
      <c r="H60" s="102">
        <v>17.3</v>
      </c>
      <c r="I60" s="102">
        <v>92.6</v>
      </c>
      <c r="J60" s="102">
        <v>91.9</v>
      </c>
      <c r="K60" s="102">
        <v>0.7</v>
      </c>
    </row>
    <row r="61" spans="2:11" ht="19.5" customHeight="1">
      <c r="B61" s="777" t="s">
        <v>267</v>
      </c>
      <c r="C61" s="778"/>
      <c r="D61" s="693">
        <v>20.5</v>
      </c>
      <c r="E61" s="101">
        <v>180.6</v>
      </c>
      <c r="F61" s="101">
        <v>161</v>
      </c>
      <c r="G61" s="101">
        <v>19.6</v>
      </c>
      <c r="H61" s="101">
        <v>18.4</v>
      </c>
      <c r="I61" s="101">
        <v>122.2</v>
      </c>
      <c r="J61" s="101">
        <v>117.2</v>
      </c>
      <c r="K61" s="101">
        <v>5</v>
      </c>
    </row>
    <row r="62" spans="2:11" ht="19.5" customHeight="1">
      <c r="B62" s="777" t="s">
        <v>269</v>
      </c>
      <c r="C62" s="778"/>
      <c r="D62" s="693">
        <v>20.2</v>
      </c>
      <c r="E62" s="101">
        <v>167.5</v>
      </c>
      <c r="F62" s="101">
        <v>152.2</v>
      </c>
      <c r="G62" s="101">
        <v>15.3</v>
      </c>
      <c r="H62" s="101">
        <v>22</v>
      </c>
      <c r="I62" s="101">
        <v>117</v>
      </c>
      <c r="J62" s="101">
        <v>116.4</v>
      </c>
      <c r="K62" s="101">
        <v>0.6</v>
      </c>
    </row>
    <row r="63" spans="2:11" ht="19.5" customHeight="1">
      <c r="B63" s="777" t="s">
        <v>272</v>
      </c>
      <c r="C63" s="778"/>
      <c r="D63" s="693">
        <v>20.3</v>
      </c>
      <c r="E63" s="101">
        <v>160.1</v>
      </c>
      <c r="F63" s="101">
        <v>148.5</v>
      </c>
      <c r="G63" s="101">
        <v>11.6</v>
      </c>
      <c r="H63" s="101">
        <v>16.1</v>
      </c>
      <c r="I63" s="101">
        <v>119.7</v>
      </c>
      <c r="J63" s="101">
        <v>116.8</v>
      </c>
      <c r="K63" s="101">
        <v>2.9</v>
      </c>
    </row>
    <row r="64" spans="2:11" ht="19.5" customHeight="1">
      <c r="B64" s="777" t="s">
        <v>440</v>
      </c>
      <c r="C64" s="778"/>
      <c r="D64" s="693">
        <v>22.6</v>
      </c>
      <c r="E64" s="101">
        <v>206.7</v>
      </c>
      <c r="F64" s="101">
        <v>168.6</v>
      </c>
      <c r="G64" s="101">
        <v>38.1</v>
      </c>
      <c r="H64" s="101">
        <v>17.5</v>
      </c>
      <c r="I64" s="101">
        <v>112.1</v>
      </c>
      <c r="J64" s="101">
        <v>104.5</v>
      </c>
      <c r="K64" s="101">
        <v>7.6</v>
      </c>
    </row>
    <row r="65" spans="2:11" ht="19.5" customHeight="1">
      <c r="B65" s="777" t="s">
        <v>441</v>
      </c>
      <c r="C65" s="778"/>
      <c r="D65" s="693">
        <v>22.6</v>
      </c>
      <c r="E65" s="101">
        <v>186.4</v>
      </c>
      <c r="F65" s="101">
        <v>171.4</v>
      </c>
      <c r="G65" s="101">
        <v>15</v>
      </c>
      <c r="H65" s="101">
        <v>18.9</v>
      </c>
      <c r="I65" s="101">
        <v>107.5</v>
      </c>
      <c r="J65" s="101">
        <v>106.2</v>
      </c>
      <c r="K65" s="101">
        <v>1.3</v>
      </c>
    </row>
    <row r="66" spans="2:11" ht="19.5" customHeight="1">
      <c r="B66" s="777" t="s">
        <v>442</v>
      </c>
      <c r="C66" s="778"/>
      <c r="D66" s="693">
        <v>20.2</v>
      </c>
      <c r="E66" s="101">
        <v>154.6</v>
      </c>
      <c r="F66" s="101">
        <v>144.3</v>
      </c>
      <c r="G66" s="101">
        <v>10.3</v>
      </c>
      <c r="H66" s="101">
        <v>17.4</v>
      </c>
      <c r="I66" s="101">
        <v>111.6</v>
      </c>
      <c r="J66" s="101">
        <v>107.1</v>
      </c>
      <c r="K66" s="101">
        <v>4.5</v>
      </c>
    </row>
    <row r="67" spans="2:11" ht="19.5" customHeight="1">
      <c r="B67" s="777" t="s">
        <v>443</v>
      </c>
      <c r="C67" s="778"/>
      <c r="D67" s="693">
        <v>21.3</v>
      </c>
      <c r="E67" s="101">
        <v>180.7</v>
      </c>
      <c r="F67" s="101">
        <v>164.3</v>
      </c>
      <c r="G67" s="101">
        <v>16.4</v>
      </c>
      <c r="H67" s="101">
        <v>16.1</v>
      </c>
      <c r="I67" s="101">
        <v>89.8</v>
      </c>
      <c r="J67" s="101">
        <v>88.6</v>
      </c>
      <c r="K67" s="101">
        <v>1.2</v>
      </c>
    </row>
    <row r="68" spans="2:11" ht="19.5" customHeight="1">
      <c r="B68" s="777" t="s">
        <v>444</v>
      </c>
      <c r="C68" s="778"/>
      <c r="D68" s="693">
        <v>20.7</v>
      </c>
      <c r="E68" s="101">
        <v>176.6</v>
      </c>
      <c r="F68" s="101">
        <v>162.6</v>
      </c>
      <c r="G68" s="101">
        <v>14</v>
      </c>
      <c r="H68" s="101">
        <v>19.4</v>
      </c>
      <c r="I68" s="101">
        <v>113.3</v>
      </c>
      <c r="J68" s="101">
        <v>111.4</v>
      </c>
      <c r="K68" s="101">
        <v>1.9</v>
      </c>
    </row>
    <row r="69" spans="2:11" ht="19.5" customHeight="1">
      <c r="B69" s="777" t="s">
        <v>445</v>
      </c>
      <c r="C69" s="778"/>
      <c r="D69" s="693">
        <v>22.3</v>
      </c>
      <c r="E69" s="101">
        <v>193.2</v>
      </c>
      <c r="F69" s="101">
        <v>173.5</v>
      </c>
      <c r="G69" s="101">
        <v>19.7</v>
      </c>
      <c r="H69" s="101">
        <v>14.8</v>
      </c>
      <c r="I69" s="101">
        <v>82.7</v>
      </c>
      <c r="J69" s="101">
        <v>79.9</v>
      </c>
      <c r="K69" s="101">
        <v>2.8</v>
      </c>
    </row>
    <row r="70" spans="2:11" ht="19.5" customHeight="1">
      <c r="B70" s="777" t="s">
        <v>446</v>
      </c>
      <c r="C70" s="778"/>
      <c r="D70" s="693">
        <v>22</v>
      </c>
      <c r="E70" s="101">
        <v>183.8</v>
      </c>
      <c r="F70" s="101">
        <v>171.8</v>
      </c>
      <c r="G70" s="101">
        <v>12</v>
      </c>
      <c r="H70" s="101">
        <v>15.3</v>
      </c>
      <c r="I70" s="101">
        <v>93.6</v>
      </c>
      <c r="J70" s="101">
        <v>91.3</v>
      </c>
      <c r="K70" s="101">
        <v>2.3</v>
      </c>
    </row>
    <row r="71" spans="2:11" ht="19.5" customHeight="1">
      <c r="B71" s="777" t="s">
        <v>447</v>
      </c>
      <c r="C71" s="778"/>
      <c r="D71" s="693">
        <v>21.6</v>
      </c>
      <c r="E71" s="101">
        <v>185.2</v>
      </c>
      <c r="F71" s="101">
        <v>161.6</v>
      </c>
      <c r="G71" s="101">
        <v>23.6</v>
      </c>
      <c r="H71" s="101">
        <v>9.8</v>
      </c>
      <c r="I71" s="101">
        <v>46</v>
      </c>
      <c r="J71" s="101">
        <v>45.5</v>
      </c>
      <c r="K71" s="101">
        <v>0.5</v>
      </c>
    </row>
    <row r="72" spans="2:11" ht="19.5" customHeight="1">
      <c r="B72" s="777" t="s">
        <v>448</v>
      </c>
      <c r="C72" s="778"/>
      <c r="D72" s="693">
        <v>21.1</v>
      </c>
      <c r="E72" s="101">
        <v>166.5</v>
      </c>
      <c r="F72" s="101">
        <v>159.6</v>
      </c>
      <c r="G72" s="101">
        <v>6.9</v>
      </c>
      <c r="H72" s="101">
        <v>17.1</v>
      </c>
      <c r="I72" s="101">
        <v>105.4</v>
      </c>
      <c r="J72" s="101">
        <v>102.2</v>
      </c>
      <c r="K72" s="101">
        <v>3.2</v>
      </c>
    </row>
    <row r="73" spans="2:11" ht="19.5" customHeight="1">
      <c r="B73" s="777" t="s">
        <v>299</v>
      </c>
      <c r="C73" s="778"/>
      <c r="D73" s="693">
        <v>20</v>
      </c>
      <c r="E73" s="101">
        <v>161.1</v>
      </c>
      <c r="F73" s="101">
        <v>152.4</v>
      </c>
      <c r="G73" s="101">
        <v>8.7</v>
      </c>
      <c r="H73" s="101">
        <v>19.7</v>
      </c>
      <c r="I73" s="101">
        <v>141.2</v>
      </c>
      <c r="J73" s="101">
        <v>128.7</v>
      </c>
      <c r="K73" s="101">
        <v>12.5</v>
      </c>
    </row>
    <row r="74" spans="2:11" ht="19.5" customHeight="1">
      <c r="B74" s="790" t="s">
        <v>449</v>
      </c>
      <c r="C74" s="791"/>
      <c r="D74" s="694">
        <v>21.1</v>
      </c>
      <c r="E74" s="104">
        <v>175.6</v>
      </c>
      <c r="F74" s="104">
        <v>163.5</v>
      </c>
      <c r="G74" s="104">
        <v>12.1</v>
      </c>
      <c r="H74" s="104">
        <v>17.6</v>
      </c>
      <c r="I74" s="104">
        <v>89.7</v>
      </c>
      <c r="J74" s="104">
        <v>88</v>
      </c>
      <c r="K74" s="104">
        <v>1.7</v>
      </c>
    </row>
    <row r="75" spans="2:11" ht="19.5" customHeight="1">
      <c r="B75" s="86"/>
      <c r="C75" s="371" t="s">
        <v>450</v>
      </c>
      <c r="D75" s="102">
        <v>21.5</v>
      </c>
      <c r="E75" s="102">
        <v>188.7</v>
      </c>
      <c r="F75" s="102">
        <v>166.4</v>
      </c>
      <c r="G75" s="102">
        <v>22.3</v>
      </c>
      <c r="H75" s="102">
        <v>17.8</v>
      </c>
      <c r="I75" s="102">
        <v>123.7</v>
      </c>
      <c r="J75" s="102">
        <v>118.9</v>
      </c>
      <c r="K75" s="102">
        <v>4.8</v>
      </c>
    </row>
    <row r="76" spans="2:11" ht="19.5" customHeight="1">
      <c r="B76" s="90"/>
      <c r="C76" s="369" t="s">
        <v>307</v>
      </c>
      <c r="D76" s="103">
        <v>20.1</v>
      </c>
      <c r="E76" s="103">
        <v>180.7</v>
      </c>
      <c r="F76" s="103">
        <v>156.6</v>
      </c>
      <c r="G76" s="103">
        <v>24.1</v>
      </c>
      <c r="H76" s="103">
        <v>19</v>
      </c>
      <c r="I76" s="103">
        <v>119.4</v>
      </c>
      <c r="J76" s="103">
        <v>119.3</v>
      </c>
      <c r="K76" s="103">
        <v>0.1</v>
      </c>
    </row>
    <row r="77" spans="2:11" ht="19.5" customHeight="1">
      <c r="B77" s="92"/>
      <c r="C77" s="372" t="s">
        <v>451</v>
      </c>
      <c r="D77" s="216">
        <v>21.7</v>
      </c>
      <c r="E77" s="216">
        <v>186.8</v>
      </c>
      <c r="F77" s="216">
        <v>173.9</v>
      </c>
      <c r="G77" s="216">
        <v>12.9</v>
      </c>
      <c r="H77" s="216">
        <v>19.7</v>
      </c>
      <c r="I77" s="216">
        <v>133.4</v>
      </c>
      <c r="J77" s="216">
        <v>129.8</v>
      </c>
      <c r="K77" s="216">
        <v>3.6</v>
      </c>
    </row>
    <row r="78" spans="2:11" ht="19.5" customHeight="1">
      <c r="B78" s="87"/>
      <c r="C78" s="373" t="s">
        <v>452</v>
      </c>
      <c r="D78" s="101">
        <v>20.9</v>
      </c>
      <c r="E78" s="101">
        <v>178.4</v>
      </c>
      <c r="F78" s="101">
        <v>168.1</v>
      </c>
      <c r="G78" s="101">
        <v>10.3</v>
      </c>
      <c r="H78" s="101">
        <v>20.2</v>
      </c>
      <c r="I78" s="101">
        <v>139.8</v>
      </c>
      <c r="J78" s="101">
        <v>135.8</v>
      </c>
      <c r="K78" s="101">
        <v>4</v>
      </c>
    </row>
    <row r="79" spans="2:11" ht="19.5" customHeight="1">
      <c r="B79" s="87"/>
      <c r="C79" s="373" t="s">
        <v>453</v>
      </c>
      <c r="D79" s="101">
        <v>22.1</v>
      </c>
      <c r="E79" s="101">
        <v>189.5</v>
      </c>
      <c r="F79" s="101">
        <v>169.2</v>
      </c>
      <c r="G79" s="101">
        <v>20.3</v>
      </c>
      <c r="H79" s="101">
        <v>16.3</v>
      </c>
      <c r="I79" s="101">
        <v>114.6</v>
      </c>
      <c r="J79" s="101">
        <v>107.6</v>
      </c>
      <c r="K79" s="101">
        <v>7</v>
      </c>
    </row>
    <row r="80" spans="2:11" ht="19.5" customHeight="1">
      <c r="B80" s="87"/>
      <c r="C80" s="373" t="s">
        <v>319</v>
      </c>
      <c r="D80" s="101">
        <v>19.9</v>
      </c>
      <c r="E80" s="101">
        <v>186.9</v>
      </c>
      <c r="F80" s="101">
        <v>162</v>
      </c>
      <c r="G80" s="101">
        <v>24.9</v>
      </c>
      <c r="H80" s="101">
        <v>21.1</v>
      </c>
      <c r="I80" s="101">
        <v>156.8</v>
      </c>
      <c r="J80" s="101">
        <v>140.7</v>
      </c>
      <c r="K80" s="101">
        <v>16.1</v>
      </c>
    </row>
    <row r="81" spans="2:11" ht="19.5" customHeight="1">
      <c r="B81" s="87"/>
      <c r="C81" s="373" t="s">
        <v>454</v>
      </c>
      <c r="D81" s="101">
        <v>20.2</v>
      </c>
      <c r="E81" s="101">
        <v>168.8</v>
      </c>
      <c r="F81" s="101">
        <v>154.4</v>
      </c>
      <c r="G81" s="101">
        <v>14.4</v>
      </c>
      <c r="H81" s="101">
        <v>20.6</v>
      </c>
      <c r="I81" s="101">
        <v>145.1</v>
      </c>
      <c r="J81" s="101">
        <v>142.3</v>
      </c>
      <c r="K81" s="101">
        <v>2.8</v>
      </c>
    </row>
    <row r="82" spans="2:11" ht="19.5" customHeight="1">
      <c r="B82" s="87"/>
      <c r="C82" s="373" t="s">
        <v>455</v>
      </c>
      <c r="D82" s="101">
        <v>20.2</v>
      </c>
      <c r="E82" s="101">
        <v>183.2</v>
      </c>
      <c r="F82" s="101">
        <v>162.4</v>
      </c>
      <c r="G82" s="101">
        <v>20.8</v>
      </c>
      <c r="H82" s="101">
        <v>17.1</v>
      </c>
      <c r="I82" s="101">
        <v>120</v>
      </c>
      <c r="J82" s="101">
        <v>113.2</v>
      </c>
      <c r="K82" s="101">
        <v>6.8</v>
      </c>
    </row>
    <row r="83" spans="2:11" ht="19.5" customHeight="1">
      <c r="B83" s="87"/>
      <c r="C83" s="373" t="s">
        <v>456</v>
      </c>
      <c r="D83" s="101">
        <v>20.5</v>
      </c>
      <c r="E83" s="101">
        <v>181.1</v>
      </c>
      <c r="F83" s="101">
        <v>159.7</v>
      </c>
      <c r="G83" s="101">
        <v>21.4</v>
      </c>
      <c r="H83" s="101">
        <v>19.8</v>
      </c>
      <c r="I83" s="101">
        <v>134.7</v>
      </c>
      <c r="J83" s="101">
        <v>132.2</v>
      </c>
      <c r="K83" s="101">
        <v>2.5</v>
      </c>
    </row>
    <row r="84" spans="2:11" ht="19.5" customHeight="1">
      <c r="B84" s="87"/>
      <c r="C84" s="373" t="s">
        <v>457</v>
      </c>
      <c r="D84" s="101">
        <v>20.1</v>
      </c>
      <c r="E84" s="101">
        <v>175.1</v>
      </c>
      <c r="F84" s="101">
        <v>155.7</v>
      </c>
      <c r="G84" s="101">
        <v>19.4</v>
      </c>
      <c r="H84" s="101">
        <v>18.9</v>
      </c>
      <c r="I84" s="101">
        <v>105.3</v>
      </c>
      <c r="J84" s="101">
        <v>104.9</v>
      </c>
      <c r="K84" s="101">
        <v>0.4</v>
      </c>
    </row>
    <row r="85" spans="2:11" ht="19.5" customHeight="1">
      <c r="B85" s="87"/>
      <c r="C85" s="373" t="s">
        <v>333</v>
      </c>
      <c r="D85" s="101">
        <v>21.9</v>
      </c>
      <c r="E85" s="101">
        <v>200</v>
      </c>
      <c r="F85" s="101">
        <v>176.7</v>
      </c>
      <c r="G85" s="101">
        <v>23.3</v>
      </c>
      <c r="H85" s="101">
        <v>19</v>
      </c>
      <c r="I85" s="101">
        <v>112.3</v>
      </c>
      <c r="J85" s="101">
        <v>112.3</v>
      </c>
      <c r="K85" s="101">
        <v>0</v>
      </c>
    </row>
    <row r="86" spans="2:11" ht="19.5" customHeight="1">
      <c r="B86" s="87"/>
      <c r="C86" s="373" t="s">
        <v>336</v>
      </c>
      <c r="D86" s="101">
        <v>20.7</v>
      </c>
      <c r="E86" s="101">
        <v>178.3</v>
      </c>
      <c r="F86" s="101">
        <v>159.7</v>
      </c>
      <c r="G86" s="101">
        <v>18.6</v>
      </c>
      <c r="H86" s="101">
        <v>16.2</v>
      </c>
      <c r="I86" s="101">
        <v>124.1</v>
      </c>
      <c r="J86" s="101">
        <v>122</v>
      </c>
      <c r="K86" s="101">
        <v>2.1</v>
      </c>
    </row>
    <row r="87" spans="2:11" ht="19.5" customHeight="1">
      <c r="B87" s="87"/>
      <c r="C87" s="373" t="s">
        <v>339</v>
      </c>
      <c r="D87" s="101">
        <v>21.9</v>
      </c>
      <c r="E87" s="101">
        <v>202.8</v>
      </c>
      <c r="F87" s="101">
        <v>179.6</v>
      </c>
      <c r="G87" s="101">
        <v>23.2</v>
      </c>
      <c r="H87" s="101">
        <v>18.9</v>
      </c>
      <c r="I87" s="101">
        <v>93.4</v>
      </c>
      <c r="J87" s="101">
        <v>93.4</v>
      </c>
      <c r="K87" s="101">
        <v>0</v>
      </c>
    </row>
    <row r="88" spans="2:11" ht="19.5" customHeight="1">
      <c r="B88" s="87"/>
      <c r="C88" s="373" t="s">
        <v>458</v>
      </c>
      <c r="D88" s="101">
        <v>20.1</v>
      </c>
      <c r="E88" s="101">
        <v>187.4</v>
      </c>
      <c r="F88" s="101">
        <v>157.1</v>
      </c>
      <c r="G88" s="101">
        <v>30.3</v>
      </c>
      <c r="H88" s="101">
        <v>20.4</v>
      </c>
      <c r="I88" s="101">
        <v>173.8</v>
      </c>
      <c r="J88" s="101">
        <v>152.4</v>
      </c>
      <c r="K88" s="101">
        <v>21.4</v>
      </c>
    </row>
    <row r="89" spans="2:11" ht="19.5" customHeight="1">
      <c r="B89" s="87"/>
      <c r="C89" s="373" t="s">
        <v>459</v>
      </c>
      <c r="D89" s="101">
        <v>21.3</v>
      </c>
      <c r="E89" s="101">
        <v>184.9</v>
      </c>
      <c r="F89" s="101">
        <v>163.1</v>
      </c>
      <c r="G89" s="101">
        <v>21.8</v>
      </c>
      <c r="H89" s="101">
        <v>18.2</v>
      </c>
      <c r="I89" s="101">
        <v>116.6</v>
      </c>
      <c r="J89" s="101">
        <v>114.4</v>
      </c>
      <c r="K89" s="101">
        <v>2.2</v>
      </c>
    </row>
    <row r="90" spans="2:11" ht="19.5" customHeight="1">
      <c r="B90" s="87"/>
      <c r="C90" s="373" t="s">
        <v>460</v>
      </c>
      <c r="D90" s="101">
        <v>20.5</v>
      </c>
      <c r="E90" s="101">
        <v>175.9</v>
      </c>
      <c r="F90" s="101">
        <v>159.2</v>
      </c>
      <c r="G90" s="101">
        <v>16.7</v>
      </c>
      <c r="H90" s="101">
        <v>18.1</v>
      </c>
      <c r="I90" s="101">
        <v>125.8</v>
      </c>
      <c r="J90" s="101">
        <v>117.8</v>
      </c>
      <c r="K90" s="101">
        <v>8</v>
      </c>
    </row>
    <row r="91" spans="2:11" ht="19.5" customHeight="1">
      <c r="B91" s="87"/>
      <c r="C91" s="373" t="s">
        <v>461</v>
      </c>
      <c r="D91" s="101">
        <v>20.9</v>
      </c>
      <c r="E91" s="101">
        <v>181.6</v>
      </c>
      <c r="F91" s="101">
        <v>165.6</v>
      </c>
      <c r="G91" s="101">
        <v>16</v>
      </c>
      <c r="H91" s="101">
        <v>18.6</v>
      </c>
      <c r="I91" s="101">
        <v>111.6</v>
      </c>
      <c r="J91" s="101">
        <v>110.6</v>
      </c>
      <c r="K91" s="101">
        <v>1</v>
      </c>
    </row>
    <row r="92" spans="2:11" ht="19.5" customHeight="1">
      <c r="B92" s="87"/>
      <c r="C92" s="373" t="s">
        <v>462</v>
      </c>
      <c r="D92" s="101">
        <v>20</v>
      </c>
      <c r="E92" s="101">
        <v>174.4</v>
      </c>
      <c r="F92" s="101">
        <v>158.4</v>
      </c>
      <c r="G92" s="101">
        <v>16</v>
      </c>
      <c r="H92" s="101">
        <v>19.5</v>
      </c>
      <c r="I92" s="101">
        <v>117.8</v>
      </c>
      <c r="J92" s="101">
        <v>116.8</v>
      </c>
      <c r="K92" s="101">
        <v>1</v>
      </c>
    </row>
    <row r="93" spans="2:11" ht="19.5" customHeight="1">
      <c r="B93" s="87"/>
      <c r="C93" s="373" t="s">
        <v>463</v>
      </c>
      <c r="D93" s="101">
        <v>19.4</v>
      </c>
      <c r="E93" s="101">
        <v>167.2</v>
      </c>
      <c r="F93" s="101">
        <v>152.2</v>
      </c>
      <c r="G93" s="101">
        <v>15</v>
      </c>
      <c r="H93" s="101">
        <v>15.6</v>
      </c>
      <c r="I93" s="101">
        <v>113.1</v>
      </c>
      <c r="J93" s="101">
        <v>111.5</v>
      </c>
      <c r="K93" s="101">
        <v>1.6</v>
      </c>
    </row>
    <row r="94" spans="2:11" ht="19.5" customHeight="1">
      <c r="B94" s="87"/>
      <c r="C94" s="373" t="s">
        <v>464</v>
      </c>
      <c r="D94" s="101">
        <v>20</v>
      </c>
      <c r="E94" s="101">
        <v>178.4</v>
      </c>
      <c r="F94" s="101">
        <v>158.5</v>
      </c>
      <c r="G94" s="101">
        <v>19.9</v>
      </c>
      <c r="H94" s="101">
        <v>19.1</v>
      </c>
      <c r="I94" s="101">
        <v>101.8</v>
      </c>
      <c r="J94" s="101">
        <v>97.2</v>
      </c>
      <c r="K94" s="101">
        <v>4.6</v>
      </c>
    </row>
    <row r="95" spans="2:11" ht="19.5" customHeight="1">
      <c r="B95" s="87"/>
      <c r="C95" s="373" t="s">
        <v>465</v>
      </c>
      <c r="D95" s="101">
        <v>20.7</v>
      </c>
      <c r="E95" s="101">
        <v>177.1</v>
      </c>
      <c r="F95" s="101">
        <v>159</v>
      </c>
      <c r="G95" s="101">
        <v>18.1</v>
      </c>
      <c r="H95" s="101">
        <v>17.8</v>
      </c>
      <c r="I95" s="101">
        <v>106.8</v>
      </c>
      <c r="J95" s="101">
        <v>106.1</v>
      </c>
      <c r="K95" s="101">
        <v>0.7</v>
      </c>
    </row>
    <row r="96" spans="2:11" ht="19.5" customHeight="1">
      <c r="B96" s="86"/>
      <c r="C96" s="371" t="s">
        <v>466</v>
      </c>
      <c r="D96" s="102">
        <v>23.5</v>
      </c>
      <c r="E96" s="102">
        <v>194.6</v>
      </c>
      <c r="F96" s="102">
        <v>177.5</v>
      </c>
      <c r="G96" s="102">
        <v>17.1</v>
      </c>
      <c r="H96" s="102">
        <v>26.8</v>
      </c>
      <c r="I96" s="102">
        <v>174.9</v>
      </c>
      <c r="J96" s="102">
        <v>172.3</v>
      </c>
      <c r="K96" s="102">
        <v>2.6</v>
      </c>
    </row>
    <row r="97" spans="2:11" ht="19.5" customHeight="1">
      <c r="B97" s="94"/>
      <c r="C97" s="370" t="s">
        <v>467</v>
      </c>
      <c r="D97" s="104">
        <v>21.5</v>
      </c>
      <c r="E97" s="104">
        <v>177</v>
      </c>
      <c r="F97" s="104">
        <v>164.3</v>
      </c>
      <c r="G97" s="104">
        <v>12.7</v>
      </c>
      <c r="H97" s="104">
        <v>18.3</v>
      </c>
      <c r="I97" s="104">
        <v>102</v>
      </c>
      <c r="J97" s="104">
        <v>100.8</v>
      </c>
      <c r="K97" s="104">
        <v>1.2</v>
      </c>
    </row>
    <row r="98" spans="2:11" ht="19.5" customHeight="1">
      <c r="B98" s="86"/>
      <c r="C98" s="371" t="s">
        <v>367</v>
      </c>
      <c r="D98" s="102">
        <v>22.8</v>
      </c>
      <c r="E98" s="102">
        <v>209</v>
      </c>
      <c r="F98" s="102">
        <v>181.8</v>
      </c>
      <c r="G98" s="102">
        <v>27.2</v>
      </c>
      <c r="H98" s="102">
        <v>15.5</v>
      </c>
      <c r="I98" s="102">
        <v>91.8</v>
      </c>
      <c r="J98" s="102">
        <v>89</v>
      </c>
      <c r="K98" s="102">
        <v>2.8</v>
      </c>
    </row>
    <row r="99" spans="2:11" ht="19.5" customHeight="1">
      <c r="B99" s="94"/>
      <c r="C99" s="370" t="s">
        <v>468</v>
      </c>
      <c r="D99" s="104">
        <v>22</v>
      </c>
      <c r="E99" s="104">
        <v>181.6</v>
      </c>
      <c r="F99" s="104">
        <v>167.4</v>
      </c>
      <c r="G99" s="104">
        <v>14.2</v>
      </c>
      <c r="H99" s="104">
        <v>14.4</v>
      </c>
      <c r="I99" s="104">
        <v>77.4</v>
      </c>
      <c r="J99" s="104">
        <v>74.5</v>
      </c>
      <c r="K99" s="104">
        <v>2.9</v>
      </c>
    </row>
    <row r="100" spans="2:11" ht="19.5" customHeight="1">
      <c r="B100" s="92"/>
      <c r="C100" s="372" t="s">
        <v>369</v>
      </c>
      <c r="D100" s="100">
        <v>21.5</v>
      </c>
      <c r="E100" s="100">
        <v>170</v>
      </c>
      <c r="F100" s="100">
        <v>161.2</v>
      </c>
      <c r="G100" s="100">
        <v>8.8</v>
      </c>
      <c r="H100" s="100">
        <v>15.6</v>
      </c>
      <c r="I100" s="100">
        <v>91.8</v>
      </c>
      <c r="J100" s="100">
        <v>90</v>
      </c>
      <c r="K100" s="100">
        <v>1.8</v>
      </c>
    </row>
    <row r="101" spans="2:11" ht="19.5" customHeight="1">
      <c r="B101" s="87"/>
      <c r="C101" s="373" t="s">
        <v>469</v>
      </c>
      <c r="D101" s="101">
        <v>20.6</v>
      </c>
      <c r="E101" s="101">
        <v>163.3</v>
      </c>
      <c r="F101" s="101">
        <v>158.1</v>
      </c>
      <c r="G101" s="101">
        <v>5.2</v>
      </c>
      <c r="H101" s="101">
        <v>18.4</v>
      </c>
      <c r="I101" s="101">
        <v>116.7</v>
      </c>
      <c r="J101" s="101">
        <v>112.3</v>
      </c>
      <c r="K101" s="101">
        <v>4.4</v>
      </c>
    </row>
    <row r="102" spans="2:11" ht="19.5" customHeight="1">
      <c r="B102" s="86"/>
      <c r="C102" s="371" t="s">
        <v>470</v>
      </c>
      <c r="D102" s="102">
        <v>20.7</v>
      </c>
      <c r="E102" s="102">
        <v>165.8</v>
      </c>
      <c r="F102" s="102">
        <v>152.6</v>
      </c>
      <c r="G102" s="102">
        <v>13.2</v>
      </c>
      <c r="H102" s="102">
        <v>18.6</v>
      </c>
      <c r="I102" s="102">
        <v>124</v>
      </c>
      <c r="J102" s="102">
        <v>122</v>
      </c>
      <c r="K102" s="102">
        <v>2</v>
      </c>
    </row>
    <row r="103" spans="2:11" ht="19.5" customHeight="1">
      <c r="B103" s="87"/>
      <c r="C103" s="373" t="s">
        <v>471</v>
      </c>
      <c r="D103" s="101">
        <v>21</v>
      </c>
      <c r="E103" s="101">
        <v>173.9</v>
      </c>
      <c r="F103" s="101">
        <v>159.8</v>
      </c>
      <c r="G103" s="101">
        <v>14.1</v>
      </c>
      <c r="H103" s="101">
        <v>17.4</v>
      </c>
      <c r="I103" s="101">
        <v>82.7</v>
      </c>
      <c r="J103" s="101">
        <v>81</v>
      </c>
      <c r="K103" s="101">
        <v>1.7</v>
      </c>
    </row>
    <row r="104" spans="2:11" ht="19.5" customHeight="1">
      <c r="B104" s="94"/>
      <c r="C104" s="370" t="s">
        <v>472</v>
      </c>
      <c r="D104" s="104">
        <v>22.1</v>
      </c>
      <c r="E104" s="104">
        <v>203.1</v>
      </c>
      <c r="F104" s="104">
        <v>198.2</v>
      </c>
      <c r="G104" s="104">
        <v>4.9</v>
      </c>
      <c r="H104" s="104">
        <v>14.9</v>
      </c>
      <c r="I104" s="104">
        <v>112.7</v>
      </c>
      <c r="J104" s="104">
        <v>112.7</v>
      </c>
      <c r="K104" s="104">
        <v>0</v>
      </c>
    </row>
  </sheetData>
  <sheetProtection/>
  <mergeCells count="38">
    <mergeCell ref="B67:C67"/>
    <mergeCell ref="B68:C68"/>
    <mergeCell ref="B73:C73"/>
    <mergeCell ref="B74:C74"/>
    <mergeCell ref="B69:C69"/>
    <mergeCell ref="B70:C70"/>
    <mergeCell ref="B71:C71"/>
    <mergeCell ref="B72:C72"/>
    <mergeCell ref="B63:C63"/>
    <mergeCell ref="B64:C64"/>
    <mergeCell ref="B65:C65"/>
    <mergeCell ref="B66:C66"/>
    <mergeCell ref="B59:C59"/>
    <mergeCell ref="B60:C60"/>
    <mergeCell ref="B61:C61"/>
    <mergeCell ref="B62:C62"/>
    <mergeCell ref="B19:C19"/>
    <mergeCell ref="B20:C20"/>
    <mergeCell ref="B21:C21"/>
    <mergeCell ref="B22:C22"/>
    <mergeCell ref="B15:C15"/>
    <mergeCell ref="B16:C16"/>
    <mergeCell ref="B17:C17"/>
    <mergeCell ref="B18:C18"/>
    <mergeCell ref="B11:C11"/>
    <mergeCell ref="B12:C12"/>
    <mergeCell ref="B13:C13"/>
    <mergeCell ref="B14:C14"/>
    <mergeCell ref="B4:C5"/>
    <mergeCell ref="B56:C57"/>
    <mergeCell ref="D4:G4"/>
    <mergeCell ref="H4:K4"/>
    <mergeCell ref="D56:G56"/>
    <mergeCell ref="H56:K56"/>
    <mergeCell ref="B7:C7"/>
    <mergeCell ref="B8:C8"/>
    <mergeCell ref="B9:C9"/>
    <mergeCell ref="B10:C10"/>
  </mergeCells>
  <dataValidations count="1">
    <dataValidation type="whole" allowBlank="1" showInputMessage="1" showErrorMessage="1" errorTitle="入力エラー" error="入力した値に誤りがあります" sqref="A87:A104 C75:C104 B7:B22 A7:A26 D7:IV52 B23:C52 A31:A52 B59:B104 A59:A82 D59:IV104">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2" max="255" man="1"/>
  </rowBreaks>
</worksheet>
</file>

<file path=xl/worksheets/sheet24.xml><?xml version="1.0" encoding="utf-8"?>
<worksheet xmlns="http://schemas.openxmlformats.org/spreadsheetml/2006/main" xmlns:r="http://schemas.openxmlformats.org/officeDocument/2006/relationships">
  <sheetPr codeName="Sheet23">
    <tabColor indexed="53"/>
  </sheetPr>
  <dimension ref="A1:R103"/>
  <sheetViews>
    <sheetView zoomScale="80" zoomScaleNormal="80" zoomScaleSheetLayoutView="85" workbookViewId="0" topLeftCell="A1">
      <selection activeCell="A1" sqref="A1"/>
    </sheetView>
  </sheetViews>
  <sheetFormatPr defaultColWidth="8.796875" defaultRowHeight="14.25"/>
  <cols>
    <col min="1" max="1" width="4.09765625" style="76" customWidth="1"/>
    <col min="2" max="2" width="3.3984375" style="76" customWidth="1"/>
    <col min="3" max="3" width="38.59765625" style="78" customWidth="1"/>
    <col min="4" max="11" width="11.5" style="76" customWidth="1"/>
    <col min="12" max="16384" width="9" style="76" customWidth="1"/>
  </cols>
  <sheetData>
    <row r="1" spans="2:11" ht="18.75">
      <c r="B1" s="74"/>
      <c r="C1" s="75"/>
      <c r="D1" s="358" t="s">
        <v>71</v>
      </c>
      <c r="E1" s="105"/>
      <c r="I1" s="74"/>
      <c r="J1" s="74"/>
      <c r="K1" s="74"/>
    </row>
    <row r="2" spans="2:11" ht="17.25" customHeight="1">
      <c r="B2" s="106"/>
      <c r="C2" s="697">
        <v>42095</v>
      </c>
      <c r="D2" s="106"/>
      <c r="E2" s="77"/>
      <c r="F2" s="77"/>
      <c r="G2" s="77"/>
      <c r="H2" s="77"/>
      <c r="I2" s="77"/>
      <c r="J2" s="77"/>
      <c r="K2" s="77"/>
    </row>
    <row r="3" spans="2:11" ht="18" customHeight="1">
      <c r="B3" s="77"/>
      <c r="C3" s="79" t="s">
        <v>504</v>
      </c>
      <c r="E3" s="77"/>
      <c r="F3" s="77"/>
      <c r="G3" s="77"/>
      <c r="H3" s="77"/>
      <c r="I3" s="77"/>
      <c r="J3" s="77"/>
      <c r="K3" s="80" t="s">
        <v>505</v>
      </c>
    </row>
    <row r="4" spans="2:11" s="81" customFormat="1" ht="18" customHeight="1">
      <c r="B4" s="782" t="s">
        <v>667</v>
      </c>
      <c r="C4" s="783"/>
      <c r="D4" s="795" t="s">
        <v>496</v>
      </c>
      <c r="E4" s="803"/>
      <c r="F4" s="803"/>
      <c r="G4" s="804"/>
      <c r="H4" s="779" t="s">
        <v>497</v>
      </c>
      <c r="I4" s="803"/>
      <c r="J4" s="803"/>
      <c r="K4" s="804"/>
    </row>
    <row r="5" spans="2:11" s="81" customFormat="1" ht="36" customHeight="1" thickBot="1">
      <c r="B5" s="784"/>
      <c r="C5" s="785"/>
      <c r="D5" s="384" t="s">
        <v>506</v>
      </c>
      <c r="E5" s="385" t="s">
        <v>507</v>
      </c>
      <c r="F5" s="385" t="s">
        <v>508</v>
      </c>
      <c r="G5" s="386" t="s">
        <v>509</v>
      </c>
      <c r="H5" s="384" t="s">
        <v>506</v>
      </c>
      <c r="I5" s="385" t="s">
        <v>507</v>
      </c>
      <c r="J5" s="385" t="s">
        <v>508</v>
      </c>
      <c r="K5" s="386" t="s">
        <v>509</v>
      </c>
    </row>
    <row r="6" spans="2:11" ht="19.5" customHeight="1" thickTop="1">
      <c r="B6" s="792" t="s">
        <v>257</v>
      </c>
      <c r="C6" s="793"/>
      <c r="D6" s="685">
        <v>988214</v>
      </c>
      <c r="E6" s="685">
        <v>55191</v>
      </c>
      <c r="F6" s="685">
        <v>37293</v>
      </c>
      <c r="G6" s="685">
        <v>1006444</v>
      </c>
      <c r="H6" s="685">
        <v>383520</v>
      </c>
      <c r="I6" s="685">
        <v>37199</v>
      </c>
      <c r="J6" s="685">
        <v>25219</v>
      </c>
      <c r="K6" s="685">
        <v>395168</v>
      </c>
    </row>
    <row r="7" spans="2:11" ht="19.5" customHeight="1">
      <c r="B7" s="777" t="s">
        <v>265</v>
      </c>
      <c r="C7" s="778"/>
      <c r="D7" s="689">
        <v>57460</v>
      </c>
      <c r="E7" s="681">
        <v>666</v>
      </c>
      <c r="F7" s="681">
        <v>821</v>
      </c>
      <c r="G7" s="681">
        <v>57500</v>
      </c>
      <c r="H7" s="681">
        <v>6196</v>
      </c>
      <c r="I7" s="681">
        <v>101</v>
      </c>
      <c r="J7" s="681">
        <v>727</v>
      </c>
      <c r="K7" s="681">
        <v>5375</v>
      </c>
    </row>
    <row r="8" spans="2:11" ht="19.5" customHeight="1">
      <c r="B8" s="777" t="s">
        <v>267</v>
      </c>
      <c r="C8" s="778"/>
      <c r="D8" s="690">
        <v>354429</v>
      </c>
      <c r="E8" s="680">
        <v>8744</v>
      </c>
      <c r="F8" s="680">
        <v>4909</v>
      </c>
      <c r="G8" s="680">
        <v>358365</v>
      </c>
      <c r="H8" s="680">
        <v>47348</v>
      </c>
      <c r="I8" s="680">
        <v>2068</v>
      </c>
      <c r="J8" s="680">
        <v>1129</v>
      </c>
      <c r="K8" s="680">
        <v>48186</v>
      </c>
    </row>
    <row r="9" spans="2:11" ht="19.5" customHeight="1">
      <c r="B9" s="777" t="s">
        <v>269</v>
      </c>
      <c r="C9" s="778"/>
      <c r="D9" s="690">
        <v>7792</v>
      </c>
      <c r="E9" s="680">
        <v>409</v>
      </c>
      <c r="F9" s="680">
        <v>396</v>
      </c>
      <c r="G9" s="680">
        <v>7805</v>
      </c>
      <c r="H9" s="680">
        <v>256</v>
      </c>
      <c r="I9" s="680">
        <v>30</v>
      </c>
      <c r="J9" s="680">
        <v>49</v>
      </c>
      <c r="K9" s="680">
        <v>237</v>
      </c>
    </row>
    <row r="10" spans="2:11" ht="19.5" customHeight="1">
      <c r="B10" s="777" t="s">
        <v>272</v>
      </c>
      <c r="C10" s="778"/>
      <c r="D10" s="690">
        <v>16916</v>
      </c>
      <c r="E10" s="680">
        <v>982</v>
      </c>
      <c r="F10" s="680">
        <v>278</v>
      </c>
      <c r="G10" s="680">
        <v>17620</v>
      </c>
      <c r="H10" s="680">
        <v>757</v>
      </c>
      <c r="I10" s="680">
        <v>77</v>
      </c>
      <c r="J10" s="680">
        <v>60</v>
      </c>
      <c r="K10" s="680">
        <v>774</v>
      </c>
    </row>
    <row r="11" spans="2:11" ht="19.5" customHeight="1">
      <c r="B11" s="777" t="s">
        <v>440</v>
      </c>
      <c r="C11" s="778"/>
      <c r="D11" s="690">
        <v>69581</v>
      </c>
      <c r="E11" s="680">
        <v>2363</v>
      </c>
      <c r="F11" s="680">
        <v>581</v>
      </c>
      <c r="G11" s="680">
        <v>71365</v>
      </c>
      <c r="H11" s="680">
        <v>19377</v>
      </c>
      <c r="I11" s="680">
        <v>719</v>
      </c>
      <c r="J11" s="680">
        <v>392</v>
      </c>
      <c r="K11" s="680">
        <v>19702</v>
      </c>
    </row>
    <row r="12" spans="2:11" ht="19.5" customHeight="1">
      <c r="B12" s="777" t="s">
        <v>441</v>
      </c>
      <c r="C12" s="778"/>
      <c r="D12" s="690">
        <v>119428</v>
      </c>
      <c r="E12" s="680">
        <v>9946</v>
      </c>
      <c r="F12" s="680">
        <v>4568</v>
      </c>
      <c r="G12" s="680">
        <v>124805</v>
      </c>
      <c r="H12" s="680">
        <v>93411</v>
      </c>
      <c r="I12" s="680">
        <v>7611</v>
      </c>
      <c r="J12" s="680">
        <v>3468</v>
      </c>
      <c r="K12" s="680">
        <v>97555</v>
      </c>
    </row>
    <row r="13" spans="2:11" ht="19.5" customHeight="1">
      <c r="B13" s="777" t="s">
        <v>442</v>
      </c>
      <c r="C13" s="778"/>
      <c r="D13" s="690">
        <v>32289</v>
      </c>
      <c r="E13" s="680">
        <v>2747</v>
      </c>
      <c r="F13" s="680">
        <v>2230</v>
      </c>
      <c r="G13" s="680">
        <v>32807</v>
      </c>
      <c r="H13" s="680">
        <v>4597</v>
      </c>
      <c r="I13" s="680">
        <v>22</v>
      </c>
      <c r="J13" s="680">
        <v>411</v>
      </c>
      <c r="K13" s="680">
        <v>4207</v>
      </c>
    </row>
    <row r="14" spans="2:11" ht="19.5" customHeight="1">
      <c r="B14" s="777" t="s">
        <v>443</v>
      </c>
      <c r="C14" s="778"/>
      <c r="D14" s="690">
        <v>14592</v>
      </c>
      <c r="E14" s="680">
        <v>473</v>
      </c>
      <c r="F14" s="680">
        <v>264</v>
      </c>
      <c r="G14" s="680">
        <v>14800</v>
      </c>
      <c r="H14" s="680">
        <v>3280</v>
      </c>
      <c r="I14" s="680">
        <v>37</v>
      </c>
      <c r="J14" s="680">
        <v>159</v>
      </c>
      <c r="K14" s="680">
        <v>3159</v>
      </c>
    </row>
    <row r="15" spans="2:11" ht="19.5" customHeight="1">
      <c r="B15" s="777" t="s">
        <v>444</v>
      </c>
      <c r="C15" s="778"/>
      <c r="D15" s="690">
        <v>30665</v>
      </c>
      <c r="E15" s="680">
        <v>1529</v>
      </c>
      <c r="F15" s="680">
        <v>1146</v>
      </c>
      <c r="G15" s="680">
        <v>31048</v>
      </c>
      <c r="H15" s="680">
        <v>5348</v>
      </c>
      <c r="I15" s="680">
        <v>216</v>
      </c>
      <c r="J15" s="680">
        <v>361</v>
      </c>
      <c r="K15" s="680">
        <v>5203</v>
      </c>
    </row>
    <row r="16" spans="2:11" ht="19.5" customHeight="1">
      <c r="B16" s="777" t="s">
        <v>445</v>
      </c>
      <c r="C16" s="778"/>
      <c r="D16" s="690">
        <v>28255</v>
      </c>
      <c r="E16" s="680">
        <v>2315</v>
      </c>
      <c r="F16" s="680">
        <v>1309</v>
      </c>
      <c r="G16" s="680">
        <v>29238</v>
      </c>
      <c r="H16" s="680">
        <v>89596</v>
      </c>
      <c r="I16" s="680">
        <v>6679</v>
      </c>
      <c r="J16" s="680">
        <v>8361</v>
      </c>
      <c r="K16" s="680">
        <v>87937</v>
      </c>
    </row>
    <row r="17" spans="2:11" ht="19.5" customHeight="1">
      <c r="B17" s="777" t="s">
        <v>446</v>
      </c>
      <c r="C17" s="778"/>
      <c r="D17" s="690">
        <v>18134</v>
      </c>
      <c r="E17" s="680">
        <v>1451</v>
      </c>
      <c r="F17" s="680">
        <v>357</v>
      </c>
      <c r="G17" s="680">
        <v>19227</v>
      </c>
      <c r="H17" s="680">
        <v>16810</v>
      </c>
      <c r="I17" s="680">
        <v>1267</v>
      </c>
      <c r="J17" s="680">
        <v>680</v>
      </c>
      <c r="K17" s="680">
        <v>17398</v>
      </c>
    </row>
    <row r="18" spans="2:11" ht="19.5" customHeight="1">
      <c r="B18" s="777" t="s">
        <v>447</v>
      </c>
      <c r="C18" s="778"/>
      <c r="D18" s="690">
        <v>48013</v>
      </c>
      <c r="E18" s="680">
        <v>4994</v>
      </c>
      <c r="F18" s="680">
        <v>4516</v>
      </c>
      <c r="G18" s="680">
        <v>48492</v>
      </c>
      <c r="H18" s="680">
        <v>16346</v>
      </c>
      <c r="I18" s="680">
        <v>11652</v>
      </c>
      <c r="J18" s="680">
        <v>3356</v>
      </c>
      <c r="K18" s="680">
        <v>24641</v>
      </c>
    </row>
    <row r="19" spans="2:11" ht="19.5" customHeight="1">
      <c r="B19" s="777" t="s">
        <v>448</v>
      </c>
      <c r="C19" s="778"/>
      <c r="D19" s="690">
        <v>120222</v>
      </c>
      <c r="E19" s="680">
        <v>14535</v>
      </c>
      <c r="F19" s="680">
        <v>11876</v>
      </c>
      <c r="G19" s="680">
        <v>122858</v>
      </c>
      <c r="H19" s="680">
        <v>42800</v>
      </c>
      <c r="I19" s="680">
        <v>4935</v>
      </c>
      <c r="J19" s="680">
        <v>3979</v>
      </c>
      <c r="K19" s="680">
        <v>43779</v>
      </c>
    </row>
    <row r="20" spans="2:11" ht="19.5" customHeight="1">
      <c r="B20" s="777" t="s">
        <v>299</v>
      </c>
      <c r="C20" s="778"/>
      <c r="D20" s="690">
        <v>10908</v>
      </c>
      <c r="E20" s="680">
        <v>1540</v>
      </c>
      <c r="F20" s="680">
        <v>1868</v>
      </c>
      <c r="G20" s="680">
        <v>10580</v>
      </c>
      <c r="H20" s="680">
        <v>1988</v>
      </c>
      <c r="I20" s="680">
        <v>38</v>
      </c>
      <c r="J20" s="680">
        <v>3</v>
      </c>
      <c r="K20" s="680">
        <v>2023</v>
      </c>
    </row>
    <row r="21" spans="2:11" ht="19.5" customHeight="1">
      <c r="B21" s="790" t="s">
        <v>449</v>
      </c>
      <c r="C21" s="791"/>
      <c r="D21" s="691">
        <v>59081</v>
      </c>
      <c r="E21" s="683">
        <v>2497</v>
      </c>
      <c r="F21" s="683">
        <v>2168</v>
      </c>
      <c r="G21" s="683">
        <v>59491</v>
      </c>
      <c r="H21" s="683">
        <v>34934</v>
      </c>
      <c r="I21" s="683">
        <v>1605</v>
      </c>
      <c r="J21" s="683">
        <v>1989</v>
      </c>
      <c r="K21" s="683">
        <v>34469</v>
      </c>
    </row>
    <row r="22" spans="2:11" ht="19.5" customHeight="1">
      <c r="B22" s="86"/>
      <c r="C22" s="371" t="s">
        <v>450</v>
      </c>
      <c r="D22" s="681">
        <v>38193</v>
      </c>
      <c r="E22" s="681">
        <v>1336</v>
      </c>
      <c r="F22" s="681">
        <v>668</v>
      </c>
      <c r="G22" s="681">
        <v>38892</v>
      </c>
      <c r="H22" s="681">
        <v>14030</v>
      </c>
      <c r="I22" s="681">
        <v>951</v>
      </c>
      <c r="J22" s="681">
        <v>255</v>
      </c>
      <c r="K22" s="681">
        <v>14695</v>
      </c>
    </row>
    <row r="23" spans="2:11" ht="19.5" customHeight="1">
      <c r="B23" s="90"/>
      <c r="C23" s="369" t="s">
        <v>307</v>
      </c>
      <c r="D23" s="682">
        <v>7427</v>
      </c>
      <c r="E23" s="682">
        <v>57</v>
      </c>
      <c r="F23" s="682">
        <v>200</v>
      </c>
      <c r="G23" s="682">
        <v>7285</v>
      </c>
      <c r="H23" s="682">
        <v>561</v>
      </c>
      <c r="I23" s="682">
        <v>22</v>
      </c>
      <c r="J23" s="682">
        <v>12</v>
      </c>
      <c r="K23" s="682">
        <v>570</v>
      </c>
    </row>
    <row r="24" spans="2:11" ht="19.5" customHeight="1">
      <c r="B24" s="92"/>
      <c r="C24" s="372" t="s">
        <v>451</v>
      </c>
      <c r="D24" s="679">
        <v>4206</v>
      </c>
      <c r="E24" s="679">
        <v>80</v>
      </c>
      <c r="F24" s="679">
        <v>9</v>
      </c>
      <c r="G24" s="679">
        <v>4277</v>
      </c>
      <c r="H24" s="679">
        <v>312</v>
      </c>
      <c r="I24" s="679">
        <v>0</v>
      </c>
      <c r="J24" s="679">
        <v>1</v>
      </c>
      <c r="K24" s="679">
        <v>311</v>
      </c>
    </row>
    <row r="25" spans="2:11" ht="19.5" customHeight="1">
      <c r="B25" s="87"/>
      <c r="C25" s="373" t="s">
        <v>452</v>
      </c>
      <c r="D25" s="680">
        <v>5383</v>
      </c>
      <c r="E25" s="680">
        <v>204</v>
      </c>
      <c r="F25" s="680">
        <v>48</v>
      </c>
      <c r="G25" s="680">
        <v>5538</v>
      </c>
      <c r="H25" s="680">
        <v>852</v>
      </c>
      <c r="I25" s="680">
        <v>9</v>
      </c>
      <c r="J25" s="680">
        <v>14</v>
      </c>
      <c r="K25" s="680">
        <v>848</v>
      </c>
    </row>
    <row r="26" spans="2:11" ht="19.5" customHeight="1">
      <c r="B26" s="87"/>
      <c r="C26" s="373" t="s">
        <v>453</v>
      </c>
      <c r="D26" s="680">
        <v>15323</v>
      </c>
      <c r="E26" s="680">
        <v>247</v>
      </c>
      <c r="F26" s="680">
        <v>139</v>
      </c>
      <c r="G26" s="680">
        <v>15430</v>
      </c>
      <c r="H26" s="680">
        <v>808</v>
      </c>
      <c r="I26" s="680">
        <v>32</v>
      </c>
      <c r="J26" s="680">
        <v>0</v>
      </c>
      <c r="K26" s="680">
        <v>841</v>
      </c>
    </row>
    <row r="27" spans="2:11" ht="19.5" customHeight="1">
      <c r="B27" s="87"/>
      <c r="C27" s="373" t="s">
        <v>319</v>
      </c>
      <c r="D27" s="680">
        <v>6128</v>
      </c>
      <c r="E27" s="680">
        <v>194</v>
      </c>
      <c r="F27" s="680">
        <v>78</v>
      </c>
      <c r="G27" s="680">
        <v>6230</v>
      </c>
      <c r="H27" s="680">
        <v>2539</v>
      </c>
      <c r="I27" s="680">
        <v>160</v>
      </c>
      <c r="J27" s="680">
        <v>99</v>
      </c>
      <c r="K27" s="680">
        <v>2614</v>
      </c>
    </row>
    <row r="28" spans="2:11" ht="19.5" customHeight="1">
      <c r="B28" s="87"/>
      <c r="C28" s="373" t="s">
        <v>454</v>
      </c>
      <c r="D28" s="680">
        <v>23438</v>
      </c>
      <c r="E28" s="680">
        <v>518</v>
      </c>
      <c r="F28" s="680">
        <v>230</v>
      </c>
      <c r="G28" s="680">
        <v>23725</v>
      </c>
      <c r="H28" s="680">
        <v>930</v>
      </c>
      <c r="I28" s="680">
        <v>47</v>
      </c>
      <c r="J28" s="680">
        <v>3</v>
      </c>
      <c r="K28" s="680">
        <v>975</v>
      </c>
    </row>
    <row r="29" spans="2:11" ht="19.5" customHeight="1">
      <c r="B29" s="87"/>
      <c r="C29" s="373" t="s">
        <v>455</v>
      </c>
      <c r="D29" s="680">
        <v>16714</v>
      </c>
      <c r="E29" s="680">
        <v>216</v>
      </c>
      <c r="F29" s="680">
        <v>118</v>
      </c>
      <c r="G29" s="680">
        <v>16813</v>
      </c>
      <c r="H29" s="680">
        <v>3922</v>
      </c>
      <c r="I29" s="680">
        <v>114</v>
      </c>
      <c r="J29" s="680">
        <v>3</v>
      </c>
      <c r="K29" s="680">
        <v>4032</v>
      </c>
    </row>
    <row r="30" spans="2:11" ht="19.5" customHeight="1">
      <c r="B30" s="87"/>
      <c r="C30" s="373" t="s">
        <v>456</v>
      </c>
      <c r="D30" s="680">
        <v>6900</v>
      </c>
      <c r="E30" s="680">
        <v>113</v>
      </c>
      <c r="F30" s="680">
        <v>110</v>
      </c>
      <c r="G30" s="680">
        <v>6902</v>
      </c>
      <c r="H30" s="680">
        <v>425</v>
      </c>
      <c r="I30" s="680">
        <v>8</v>
      </c>
      <c r="J30" s="680">
        <v>7</v>
      </c>
      <c r="K30" s="680">
        <v>427</v>
      </c>
    </row>
    <row r="31" spans="2:11" ht="19.5" customHeight="1">
      <c r="B31" s="87"/>
      <c r="C31" s="373" t="s">
        <v>457</v>
      </c>
      <c r="D31" s="680">
        <v>5318</v>
      </c>
      <c r="E31" s="680">
        <v>77</v>
      </c>
      <c r="F31" s="680">
        <v>88</v>
      </c>
      <c r="G31" s="680">
        <v>5389</v>
      </c>
      <c r="H31" s="680">
        <v>1029</v>
      </c>
      <c r="I31" s="680">
        <v>24</v>
      </c>
      <c r="J31" s="680">
        <v>24</v>
      </c>
      <c r="K31" s="680">
        <v>947</v>
      </c>
    </row>
    <row r="32" spans="2:11" ht="19.5" customHeight="1">
      <c r="B32" s="87"/>
      <c r="C32" s="373" t="s">
        <v>333</v>
      </c>
      <c r="D32" s="680">
        <v>3292</v>
      </c>
      <c r="E32" s="680">
        <v>142</v>
      </c>
      <c r="F32" s="680">
        <v>43</v>
      </c>
      <c r="G32" s="680">
        <v>3392</v>
      </c>
      <c r="H32" s="680">
        <v>296</v>
      </c>
      <c r="I32" s="680">
        <v>0</v>
      </c>
      <c r="J32" s="680">
        <v>22</v>
      </c>
      <c r="K32" s="680">
        <v>273</v>
      </c>
    </row>
    <row r="33" spans="2:11" ht="19.5" customHeight="1">
      <c r="B33" s="87"/>
      <c r="C33" s="373" t="s">
        <v>336</v>
      </c>
      <c r="D33" s="680">
        <v>5862</v>
      </c>
      <c r="E33" s="680">
        <v>93</v>
      </c>
      <c r="F33" s="680">
        <v>84</v>
      </c>
      <c r="G33" s="680">
        <v>5872</v>
      </c>
      <c r="H33" s="680">
        <v>313</v>
      </c>
      <c r="I33" s="680">
        <v>14</v>
      </c>
      <c r="J33" s="680">
        <v>22</v>
      </c>
      <c r="K33" s="680">
        <v>304</v>
      </c>
    </row>
    <row r="34" spans="2:11" ht="19.5" customHeight="1">
      <c r="B34" s="87"/>
      <c r="C34" s="373" t="s">
        <v>339</v>
      </c>
      <c r="D34" s="680">
        <v>20084</v>
      </c>
      <c r="E34" s="680">
        <v>382</v>
      </c>
      <c r="F34" s="680">
        <v>77</v>
      </c>
      <c r="G34" s="680">
        <v>20388</v>
      </c>
      <c r="H34" s="680">
        <v>2499</v>
      </c>
      <c r="I34" s="680">
        <v>0</v>
      </c>
      <c r="J34" s="680">
        <v>0</v>
      </c>
      <c r="K34" s="680">
        <v>2500</v>
      </c>
    </row>
    <row r="35" spans="2:11" ht="19.5" customHeight="1">
      <c r="B35" s="87"/>
      <c r="C35" s="373" t="s">
        <v>458</v>
      </c>
      <c r="D35" s="680">
        <v>13804</v>
      </c>
      <c r="E35" s="680">
        <v>404</v>
      </c>
      <c r="F35" s="680">
        <v>425</v>
      </c>
      <c r="G35" s="680">
        <v>13782</v>
      </c>
      <c r="H35" s="680">
        <v>557</v>
      </c>
      <c r="I35" s="680">
        <v>43</v>
      </c>
      <c r="J35" s="680">
        <v>56</v>
      </c>
      <c r="K35" s="680">
        <v>545</v>
      </c>
    </row>
    <row r="36" spans="2:11" ht="19.5" customHeight="1">
      <c r="B36" s="87"/>
      <c r="C36" s="373" t="s">
        <v>459</v>
      </c>
      <c r="D36" s="680">
        <v>28110</v>
      </c>
      <c r="E36" s="680">
        <v>491</v>
      </c>
      <c r="F36" s="680">
        <v>462</v>
      </c>
      <c r="G36" s="680">
        <v>28140</v>
      </c>
      <c r="H36" s="680">
        <v>2154</v>
      </c>
      <c r="I36" s="680">
        <v>120</v>
      </c>
      <c r="J36" s="680">
        <v>24</v>
      </c>
      <c r="K36" s="680">
        <v>2249</v>
      </c>
    </row>
    <row r="37" spans="2:11" ht="19.5" customHeight="1">
      <c r="B37" s="87"/>
      <c r="C37" s="373" t="s">
        <v>460</v>
      </c>
      <c r="D37" s="680">
        <v>7889</v>
      </c>
      <c r="E37" s="680">
        <v>99</v>
      </c>
      <c r="F37" s="680">
        <v>113</v>
      </c>
      <c r="G37" s="680">
        <v>7876</v>
      </c>
      <c r="H37" s="680">
        <v>1231</v>
      </c>
      <c r="I37" s="680">
        <v>30</v>
      </c>
      <c r="J37" s="680">
        <v>64</v>
      </c>
      <c r="K37" s="680">
        <v>1196</v>
      </c>
    </row>
    <row r="38" spans="2:11" ht="19.5" customHeight="1">
      <c r="B38" s="87"/>
      <c r="C38" s="373" t="s">
        <v>461</v>
      </c>
      <c r="D38" s="680">
        <v>8386</v>
      </c>
      <c r="E38" s="680">
        <v>263</v>
      </c>
      <c r="F38" s="680">
        <v>54</v>
      </c>
      <c r="G38" s="680">
        <v>8595</v>
      </c>
      <c r="H38" s="680">
        <v>3313</v>
      </c>
      <c r="I38" s="680">
        <v>80</v>
      </c>
      <c r="J38" s="680">
        <v>113</v>
      </c>
      <c r="K38" s="680">
        <v>3280</v>
      </c>
    </row>
    <row r="39" spans="2:11" ht="19.5" customHeight="1">
      <c r="B39" s="87"/>
      <c r="C39" s="373" t="s">
        <v>462</v>
      </c>
      <c r="D39" s="680">
        <v>30802</v>
      </c>
      <c r="E39" s="680">
        <v>1100</v>
      </c>
      <c r="F39" s="680">
        <v>419</v>
      </c>
      <c r="G39" s="680">
        <v>31483</v>
      </c>
      <c r="H39" s="680">
        <v>3273</v>
      </c>
      <c r="I39" s="680">
        <v>218</v>
      </c>
      <c r="J39" s="680">
        <v>18</v>
      </c>
      <c r="K39" s="680">
        <v>3473</v>
      </c>
    </row>
    <row r="40" spans="2:11" ht="19.5" customHeight="1">
      <c r="B40" s="87"/>
      <c r="C40" s="373" t="s">
        <v>463</v>
      </c>
      <c r="D40" s="680">
        <v>8717</v>
      </c>
      <c r="E40" s="680">
        <v>124</v>
      </c>
      <c r="F40" s="680">
        <v>158</v>
      </c>
      <c r="G40" s="680">
        <v>8684</v>
      </c>
      <c r="H40" s="680">
        <v>43</v>
      </c>
      <c r="I40" s="680">
        <v>0</v>
      </c>
      <c r="J40" s="680">
        <v>0</v>
      </c>
      <c r="K40" s="680">
        <v>42</v>
      </c>
    </row>
    <row r="41" spans="2:11" ht="19.5" customHeight="1">
      <c r="B41" s="87"/>
      <c r="C41" s="373" t="s">
        <v>464</v>
      </c>
      <c r="D41" s="680">
        <v>88731</v>
      </c>
      <c r="E41" s="680">
        <v>2492</v>
      </c>
      <c r="F41" s="680">
        <v>1321</v>
      </c>
      <c r="G41" s="680">
        <v>89902</v>
      </c>
      <c r="H41" s="680">
        <v>4283</v>
      </c>
      <c r="I41" s="680">
        <v>190</v>
      </c>
      <c r="J41" s="680">
        <v>352</v>
      </c>
      <c r="K41" s="680">
        <v>4121</v>
      </c>
    </row>
    <row r="42" spans="2:11" ht="19.5" customHeight="1">
      <c r="B42" s="87"/>
      <c r="C42" s="373" t="s">
        <v>465</v>
      </c>
      <c r="D42" s="680">
        <v>9722</v>
      </c>
      <c r="E42" s="680">
        <v>112</v>
      </c>
      <c r="F42" s="680">
        <v>65</v>
      </c>
      <c r="G42" s="680">
        <v>9770</v>
      </c>
      <c r="H42" s="680">
        <v>3978</v>
      </c>
      <c r="I42" s="680">
        <v>6</v>
      </c>
      <c r="J42" s="680">
        <v>40</v>
      </c>
      <c r="K42" s="680">
        <v>3943</v>
      </c>
    </row>
    <row r="43" spans="2:11" ht="19.5" customHeight="1">
      <c r="B43" s="86"/>
      <c r="C43" s="371" t="s">
        <v>466</v>
      </c>
      <c r="D43" s="681">
        <v>56055</v>
      </c>
      <c r="E43" s="681">
        <v>7947</v>
      </c>
      <c r="F43" s="681">
        <v>3040</v>
      </c>
      <c r="G43" s="681">
        <v>60962</v>
      </c>
      <c r="H43" s="681">
        <v>5755</v>
      </c>
      <c r="I43" s="681">
        <v>4451</v>
      </c>
      <c r="J43" s="681">
        <v>469</v>
      </c>
      <c r="K43" s="681">
        <v>9737</v>
      </c>
    </row>
    <row r="44" spans="2:11" ht="19.5" customHeight="1">
      <c r="B44" s="94"/>
      <c r="C44" s="370" t="s">
        <v>467</v>
      </c>
      <c r="D44" s="683">
        <v>63373</v>
      </c>
      <c r="E44" s="683">
        <v>1999</v>
      </c>
      <c r="F44" s="683">
        <v>1528</v>
      </c>
      <c r="G44" s="683">
        <v>63843</v>
      </c>
      <c r="H44" s="683">
        <v>87656</v>
      </c>
      <c r="I44" s="683">
        <v>3160</v>
      </c>
      <c r="J44" s="683">
        <v>2999</v>
      </c>
      <c r="K44" s="683">
        <v>87818</v>
      </c>
    </row>
    <row r="45" spans="2:11" ht="19.5" customHeight="1">
      <c r="B45" s="86"/>
      <c r="C45" s="371" t="s">
        <v>367</v>
      </c>
      <c r="D45" s="681">
        <v>9432</v>
      </c>
      <c r="E45" s="681">
        <v>704</v>
      </c>
      <c r="F45" s="681">
        <v>98</v>
      </c>
      <c r="G45" s="681">
        <v>10038</v>
      </c>
      <c r="H45" s="681">
        <v>17788</v>
      </c>
      <c r="I45" s="681">
        <v>1053</v>
      </c>
      <c r="J45" s="681">
        <v>282</v>
      </c>
      <c r="K45" s="681">
        <v>18559</v>
      </c>
    </row>
    <row r="46" spans="2:11" ht="19.5" customHeight="1">
      <c r="B46" s="94"/>
      <c r="C46" s="370" t="s">
        <v>468</v>
      </c>
      <c r="D46" s="683">
        <v>18823</v>
      </c>
      <c r="E46" s="683">
        <v>1611</v>
      </c>
      <c r="F46" s="683">
        <v>1211</v>
      </c>
      <c r="G46" s="683">
        <v>19200</v>
      </c>
      <c r="H46" s="683">
        <v>71808</v>
      </c>
      <c r="I46" s="683">
        <v>5626</v>
      </c>
      <c r="J46" s="683">
        <v>8079</v>
      </c>
      <c r="K46" s="683">
        <v>69378</v>
      </c>
    </row>
    <row r="47" spans="2:11" ht="19.5" customHeight="1">
      <c r="B47" s="92"/>
      <c r="C47" s="372" t="s">
        <v>369</v>
      </c>
      <c r="D47" s="679">
        <v>52569</v>
      </c>
      <c r="E47" s="679">
        <v>3784</v>
      </c>
      <c r="F47" s="679">
        <v>1400</v>
      </c>
      <c r="G47" s="679">
        <v>55091</v>
      </c>
      <c r="H47" s="679">
        <v>19397</v>
      </c>
      <c r="I47" s="679">
        <v>1589</v>
      </c>
      <c r="J47" s="679">
        <v>811</v>
      </c>
      <c r="K47" s="679">
        <v>20037</v>
      </c>
    </row>
    <row r="48" spans="2:11" ht="19.5" customHeight="1">
      <c r="B48" s="87"/>
      <c r="C48" s="373" t="s">
        <v>469</v>
      </c>
      <c r="D48" s="680">
        <v>67653</v>
      </c>
      <c r="E48" s="680">
        <v>10751</v>
      </c>
      <c r="F48" s="680">
        <v>10476</v>
      </c>
      <c r="G48" s="680">
        <v>67767</v>
      </c>
      <c r="H48" s="680">
        <v>23403</v>
      </c>
      <c r="I48" s="680">
        <v>3346</v>
      </c>
      <c r="J48" s="680">
        <v>3168</v>
      </c>
      <c r="K48" s="680">
        <v>23742</v>
      </c>
    </row>
    <row r="49" spans="2:11" ht="19.5" customHeight="1">
      <c r="B49" s="110"/>
      <c r="C49" s="368" t="s">
        <v>470</v>
      </c>
      <c r="D49" s="686">
        <v>19294</v>
      </c>
      <c r="E49" s="686">
        <v>986</v>
      </c>
      <c r="F49" s="686">
        <v>707</v>
      </c>
      <c r="G49" s="686">
        <v>19573</v>
      </c>
      <c r="H49" s="686">
        <v>4273</v>
      </c>
      <c r="I49" s="686">
        <v>162</v>
      </c>
      <c r="J49" s="686">
        <v>14</v>
      </c>
      <c r="K49" s="686">
        <v>4421</v>
      </c>
    </row>
    <row r="50" spans="2:11" ht="19.5" customHeight="1">
      <c r="B50" s="90"/>
      <c r="C50" s="369" t="s">
        <v>471</v>
      </c>
      <c r="D50" s="682">
        <v>22908</v>
      </c>
      <c r="E50" s="682">
        <v>812</v>
      </c>
      <c r="F50" s="682">
        <v>736</v>
      </c>
      <c r="G50" s="682">
        <v>22993</v>
      </c>
      <c r="H50" s="682">
        <v>26384</v>
      </c>
      <c r="I50" s="682">
        <v>1299</v>
      </c>
      <c r="J50" s="682">
        <v>1406</v>
      </c>
      <c r="K50" s="682">
        <v>26268</v>
      </c>
    </row>
    <row r="51" spans="2:11" ht="19.5" customHeight="1">
      <c r="B51" s="94"/>
      <c r="C51" s="370" t="s">
        <v>472</v>
      </c>
      <c r="D51" s="683">
        <v>16879</v>
      </c>
      <c r="E51" s="683">
        <v>699</v>
      </c>
      <c r="F51" s="683">
        <v>725</v>
      </c>
      <c r="G51" s="683">
        <v>16925</v>
      </c>
      <c r="H51" s="683">
        <v>4277</v>
      </c>
      <c r="I51" s="683">
        <v>144</v>
      </c>
      <c r="J51" s="683">
        <v>569</v>
      </c>
      <c r="K51" s="683">
        <v>3780</v>
      </c>
    </row>
    <row r="52" spans="2:11" ht="18.75">
      <c r="B52" s="74"/>
      <c r="C52" s="76"/>
      <c r="D52" s="358" t="s">
        <v>72</v>
      </c>
      <c r="I52" s="74"/>
      <c r="J52" s="74"/>
      <c r="K52" s="74"/>
    </row>
    <row r="53" spans="2:11" ht="17.25" customHeight="1">
      <c r="B53" s="106"/>
      <c r="C53" s="697">
        <v>42095</v>
      </c>
      <c r="D53" s="106"/>
      <c r="E53" s="77"/>
      <c r="F53" s="77"/>
      <c r="G53" s="77"/>
      <c r="H53" s="77"/>
      <c r="I53" s="77"/>
      <c r="J53" s="77"/>
      <c r="K53" s="77"/>
    </row>
    <row r="54" spans="2:11" ht="14.25">
      <c r="B54" s="77"/>
      <c r="C54" s="79" t="s">
        <v>482</v>
      </c>
      <c r="E54" s="77"/>
      <c r="F54" s="77"/>
      <c r="G54" s="77"/>
      <c r="H54" s="77"/>
      <c r="I54" s="77"/>
      <c r="J54" s="77"/>
      <c r="K54" s="80" t="s">
        <v>627</v>
      </c>
    </row>
    <row r="55" spans="1:11" ht="18" customHeight="1">
      <c r="A55" s="81"/>
      <c r="B55" s="782" t="s">
        <v>667</v>
      </c>
      <c r="C55" s="783"/>
      <c r="D55" s="795" t="s">
        <v>622</v>
      </c>
      <c r="E55" s="803"/>
      <c r="F55" s="803"/>
      <c r="G55" s="804"/>
      <c r="H55" s="779" t="s">
        <v>623</v>
      </c>
      <c r="I55" s="803"/>
      <c r="J55" s="803"/>
      <c r="K55" s="804"/>
    </row>
    <row r="56" spans="2:11" s="81" customFormat="1" ht="36" customHeight="1" thickBot="1">
      <c r="B56" s="784"/>
      <c r="C56" s="785"/>
      <c r="D56" s="384" t="s">
        <v>628</v>
      </c>
      <c r="E56" s="385" t="s">
        <v>629</v>
      </c>
      <c r="F56" s="385" t="s">
        <v>630</v>
      </c>
      <c r="G56" s="386" t="s">
        <v>631</v>
      </c>
      <c r="H56" s="384" t="s">
        <v>628</v>
      </c>
      <c r="I56" s="385" t="s">
        <v>629</v>
      </c>
      <c r="J56" s="385" t="s">
        <v>630</v>
      </c>
      <c r="K56" s="386" t="s">
        <v>631</v>
      </c>
    </row>
    <row r="57" spans="1:11" s="81" customFormat="1" ht="19.5" customHeight="1" thickTop="1">
      <c r="A57" s="76"/>
      <c r="B57" s="792" t="s">
        <v>257</v>
      </c>
      <c r="C57" s="793"/>
      <c r="D57" s="685">
        <v>627688</v>
      </c>
      <c r="E57" s="685">
        <v>40006</v>
      </c>
      <c r="F57" s="685">
        <v>23641</v>
      </c>
      <c r="G57" s="685">
        <v>644084</v>
      </c>
      <c r="H57" s="685">
        <v>199139</v>
      </c>
      <c r="I57" s="685">
        <v>24219</v>
      </c>
      <c r="J57" s="685">
        <v>11703</v>
      </c>
      <c r="K57" s="685">
        <v>211624</v>
      </c>
    </row>
    <row r="58" spans="2:11" ht="19.5" customHeight="1">
      <c r="B58" s="777" t="s">
        <v>265</v>
      </c>
      <c r="C58" s="778"/>
      <c r="D58" s="689">
        <v>17112</v>
      </c>
      <c r="E58" s="681">
        <v>155</v>
      </c>
      <c r="F58" s="681">
        <v>9</v>
      </c>
      <c r="G58" s="681">
        <v>17259</v>
      </c>
      <c r="H58" s="681">
        <v>1398</v>
      </c>
      <c r="I58" s="681">
        <v>9</v>
      </c>
      <c r="J58" s="681">
        <v>414</v>
      </c>
      <c r="K58" s="681">
        <v>992</v>
      </c>
    </row>
    <row r="59" spans="2:11" ht="19.5" customHeight="1">
      <c r="B59" s="777" t="s">
        <v>267</v>
      </c>
      <c r="C59" s="778"/>
      <c r="D59" s="690">
        <v>284447</v>
      </c>
      <c r="E59" s="680">
        <v>6991</v>
      </c>
      <c r="F59" s="680">
        <v>3436</v>
      </c>
      <c r="G59" s="680">
        <v>288034</v>
      </c>
      <c r="H59" s="680">
        <v>25212</v>
      </c>
      <c r="I59" s="680">
        <v>1094</v>
      </c>
      <c r="J59" s="680">
        <v>676</v>
      </c>
      <c r="K59" s="680">
        <v>25598</v>
      </c>
    </row>
    <row r="60" spans="2:11" ht="19.5" customHeight="1">
      <c r="B60" s="777" t="s">
        <v>269</v>
      </c>
      <c r="C60" s="778"/>
      <c r="D60" s="690">
        <v>5458</v>
      </c>
      <c r="E60" s="680">
        <v>409</v>
      </c>
      <c r="F60" s="680">
        <v>396</v>
      </c>
      <c r="G60" s="680">
        <v>5471</v>
      </c>
      <c r="H60" s="680">
        <v>256</v>
      </c>
      <c r="I60" s="680">
        <v>30</v>
      </c>
      <c r="J60" s="680">
        <v>49</v>
      </c>
      <c r="K60" s="680">
        <v>237</v>
      </c>
    </row>
    <row r="61" spans="2:11" ht="19.5" customHeight="1">
      <c r="B61" s="777" t="s">
        <v>272</v>
      </c>
      <c r="C61" s="778"/>
      <c r="D61" s="690">
        <v>10709</v>
      </c>
      <c r="E61" s="680">
        <v>713</v>
      </c>
      <c r="F61" s="680">
        <v>278</v>
      </c>
      <c r="G61" s="680">
        <v>11144</v>
      </c>
      <c r="H61" s="680">
        <v>757</v>
      </c>
      <c r="I61" s="680">
        <v>77</v>
      </c>
      <c r="J61" s="680">
        <v>60</v>
      </c>
      <c r="K61" s="680">
        <v>774</v>
      </c>
    </row>
    <row r="62" spans="2:11" ht="19.5" customHeight="1">
      <c r="B62" s="777" t="s">
        <v>440</v>
      </c>
      <c r="C62" s="778"/>
      <c r="D62" s="690">
        <v>50395</v>
      </c>
      <c r="E62" s="680">
        <v>2264</v>
      </c>
      <c r="F62" s="680">
        <v>446</v>
      </c>
      <c r="G62" s="680">
        <v>52215</v>
      </c>
      <c r="H62" s="680">
        <v>13399</v>
      </c>
      <c r="I62" s="680">
        <v>269</v>
      </c>
      <c r="J62" s="680">
        <v>185</v>
      </c>
      <c r="K62" s="680">
        <v>13481</v>
      </c>
    </row>
    <row r="63" spans="2:11" ht="19.5" customHeight="1">
      <c r="B63" s="777" t="s">
        <v>441</v>
      </c>
      <c r="C63" s="778"/>
      <c r="D63" s="690">
        <v>41140</v>
      </c>
      <c r="E63" s="680">
        <v>8612</v>
      </c>
      <c r="F63" s="680">
        <v>3187</v>
      </c>
      <c r="G63" s="680">
        <v>46564</v>
      </c>
      <c r="H63" s="680">
        <v>47703</v>
      </c>
      <c r="I63" s="680">
        <v>5538</v>
      </c>
      <c r="J63" s="680">
        <v>2029</v>
      </c>
      <c r="K63" s="680">
        <v>51213</v>
      </c>
    </row>
    <row r="64" spans="2:11" ht="19.5" customHeight="1">
      <c r="B64" s="777" t="s">
        <v>442</v>
      </c>
      <c r="C64" s="778"/>
      <c r="D64" s="690">
        <v>15154</v>
      </c>
      <c r="E64" s="680">
        <v>672</v>
      </c>
      <c r="F64" s="680">
        <v>697</v>
      </c>
      <c r="G64" s="680">
        <v>15129</v>
      </c>
      <c r="H64" s="680">
        <v>2117</v>
      </c>
      <c r="I64" s="680">
        <v>22</v>
      </c>
      <c r="J64" s="680">
        <v>0</v>
      </c>
      <c r="K64" s="680">
        <v>2139</v>
      </c>
    </row>
    <row r="65" spans="2:11" ht="19.5" customHeight="1">
      <c r="B65" s="777" t="s">
        <v>443</v>
      </c>
      <c r="C65" s="778"/>
      <c r="D65" s="690">
        <v>5859</v>
      </c>
      <c r="E65" s="680">
        <v>98</v>
      </c>
      <c r="F65" s="680">
        <v>81</v>
      </c>
      <c r="G65" s="680">
        <v>5876</v>
      </c>
      <c r="H65" s="680">
        <v>1864</v>
      </c>
      <c r="I65" s="680">
        <v>37</v>
      </c>
      <c r="J65" s="680">
        <v>16</v>
      </c>
      <c r="K65" s="680">
        <v>1885</v>
      </c>
    </row>
    <row r="66" spans="2:11" ht="19.5" customHeight="1">
      <c r="B66" s="777" t="s">
        <v>444</v>
      </c>
      <c r="C66" s="778"/>
      <c r="D66" s="690">
        <v>16984</v>
      </c>
      <c r="E66" s="680">
        <v>702</v>
      </c>
      <c r="F66" s="680">
        <v>344</v>
      </c>
      <c r="G66" s="680">
        <v>17342</v>
      </c>
      <c r="H66" s="680">
        <v>3566</v>
      </c>
      <c r="I66" s="680">
        <v>41</v>
      </c>
      <c r="J66" s="680">
        <v>186</v>
      </c>
      <c r="K66" s="680">
        <v>3421</v>
      </c>
    </row>
    <row r="67" spans="2:11" ht="19.5" customHeight="1">
      <c r="B67" s="777" t="s">
        <v>445</v>
      </c>
      <c r="C67" s="778"/>
      <c r="D67" s="690">
        <v>15540</v>
      </c>
      <c r="E67" s="680">
        <v>1350</v>
      </c>
      <c r="F67" s="680">
        <v>268</v>
      </c>
      <c r="G67" s="680">
        <v>16598</v>
      </c>
      <c r="H67" s="680">
        <v>32368</v>
      </c>
      <c r="I67" s="680">
        <v>1298</v>
      </c>
      <c r="J67" s="680">
        <v>1422</v>
      </c>
      <c r="K67" s="680">
        <v>32268</v>
      </c>
    </row>
    <row r="68" spans="2:11" ht="19.5" customHeight="1">
      <c r="B68" s="777" t="s">
        <v>446</v>
      </c>
      <c r="C68" s="778"/>
      <c r="D68" s="690">
        <v>7474</v>
      </c>
      <c r="E68" s="680">
        <v>427</v>
      </c>
      <c r="F68" s="680">
        <v>263</v>
      </c>
      <c r="G68" s="680">
        <v>7637</v>
      </c>
      <c r="H68" s="680">
        <v>8985</v>
      </c>
      <c r="I68" s="680">
        <v>401</v>
      </c>
      <c r="J68" s="680">
        <v>186</v>
      </c>
      <c r="K68" s="680">
        <v>9201</v>
      </c>
    </row>
    <row r="69" spans="2:11" ht="19.5" customHeight="1">
      <c r="B69" s="777" t="s">
        <v>447</v>
      </c>
      <c r="C69" s="778"/>
      <c r="D69" s="690">
        <v>32528</v>
      </c>
      <c r="E69" s="680">
        <v>2139</v>
      </c>
      <c r="F69" s="680">
        <v>2197</v>
      </c>
      <c r="G69" s="680">
        <v>32471</v>
      </c>
      <c r="H69" s="680">
        <v>6602</v>
      </c>
      <c r="I69" s="680">
        <v>10102</v>
      </c>
      <c r="J69" s="680">
        <v>1777</v>
      </c>
      <c r="K69" s="680">
        <v>14926</v>
      </c>
    </row>
    <row r="70" spans="2:11" ht="19.5" customHeight="1">
      <c r="B70" s="777" t="s">
        <v>448</v>
      </c>
      <c r="C70" s="778"/>
      <c r="D70" s="690">
        <v>83911</v>
      </c>
      <c r="E70" s="680">
        <v>13452</v>
      </c>
      <c r="F70" s="680">
        <v>10130</v>
      </c>
      <c r="G70" s="680">
        <v>87246</v>
      </c>
      <c r="H70" s="680">
        <v>27720</v>
      </c>
      <c r="I70" s="680">
        <v>4127</v>
      </c>
      <c r="J70" s="680">
        <v>3454</v>
      </c>
      <c r="K70" s="680">
        <v>28380</v>
      </c>
    </row>
    <row r="71" spans="2:11" ht="19.5" customHeight="1">
      <c r="B71" s="777" t="s">
        <v>299</v>
      </c>
      <c r="C71" s="778"/>
      <c r="D71" s="690">
        <v>3880</v>
      </c>
      <c r="E71" s="680">
        <v>479</v>
      </c>
      <c r="F71" s="680">
        <v>553</v>
      </c>
      <c r="G71" s="680">
        <v>3806</v>
      </c>
      <c r="H71" s="680">
        <v>678</v>
      </c>
      <c r="I71" s="680">
        <v>38</v>
      </c>
      <c r="J71" s="680">
        <v>3</v>
      </c>
      <c r="K71" s="680">
        <v>713</v>
      </c>
    </row>
    <row r="72" spans="2:11" ht="19.5" customHeight="1">
      <c r="B72" s="790" t="s">
        <v>449</v>
      </c>
      <c r="C72" s="791"/>
      <c r="D72" s="691">
        <v>37027</v>
      </c>
      <c r="E72" s="683">
        <v>1543</v>
      </c>
      <c r="F72" s="683">
        <v>1350</v>
      </c>
      <c r="G72" s="683">
        <v>37228</v>
      </c>
      <c r="H72" s="683">
        <v>26512</v>
      </c>
      <c r="I72" s="683">
        <v>1136</v>
      </c>
      <c r="J72" s="683">
        <v>1246</v>
      </c>
      <c r="K72" s="683">
        <v>26394</v>
      </c>
    </row>
    <row r="73" spans="2:11" ht="19.5" customHeight="1">
      <c r="B73" s="86"/>
      <c r="C73" s="371" t="s">
        <v>450</v>
      </c>
      <c r="D73" s="681">
        <v>27337</v>
      </c>
      <c r="E73" s="681">
        <v>1124</v>
      </c>
      <c r="F73" s="681">
        <v>407</v>
      </c>
      <c r="G73" s="681">
        <v>28085</v>
      </c>
      <c r="H73" s="681">
        <v>10020</v>
      </c>
      <c r="I73" s="681">
        <v>535</v>
      </c>
      <c r="J73" s="681">
        <v>255</v>
      </c>
      <c r="K73" s="681">
        <v>10269</v>
      </c>
    </row>
    <row r="74" spans="2:11" ht="19.5" customHeight="1">
      <c r="B74" s="90"/>
      <c r="C74" s="369" t="s">
        <v>307</v>
      </c>
      <c r="D74" s="682">
        <v>2779</v>
      </c>
      <c r="E74" s="682">
        <v>57</v>
      </c>
      <c r="F74" s="682">
        <v>23</v>
      </c>
      <c r="G74" s="682">
        <v>2814</v>
      </c>
      <c r="H74" s="682">
        <v>242</v>
      </c>
      <c r="I74" s="682">
        <v>22</v>
      </c>
      <c r="J74" s="682">
        <v>12</v>
      </c>
      <c r="K74" s="682">
        <v>251</v>
      </c>
    </row>
    <row r="75" spans="2:11" ht="19.5" customHeight="1">
      <c r="B75" s="92"/>
      <c r="C75" s="372" t="s">
        <v>451</v>
      </c>
      <c r="D75" s="684">
        <v>2041</v>
      </c>
      <c r="E75" s="684">
        <v>43</v>
      </c>
      <c r="F75" s="684">
        <v>9</v>
      </c>
      <c r="G75" s="684">
        <v>2075</v>
      </c>
      <c r="H75" s="684">
        <v>107</v>
      </c>
      <c r="I75" s="684">
        <v>0</v>
      </c>
      <c r="J75" s="684">
        <v>1</v>
      </c>
      <c r="K75" s="684">
        <v>106</v>
      </c>
    </row>
    <row r="76" spans="2:11" ht="19.5" customHeight="1">
      <c r="B76" s="87"/>
      <c r="C76" s="373" t="s">
        <v>452</v>
      </c>
      <c r="D76" s="680">
        <v>3839</v>
      </c>
      <c r="E76" s="680">
        <v>145</v>
      </c>
      <c r="F76" s="680">
        <v>48</v>
      </c>
      <c r="G76" s="680">
        <v>3935</v>
      </c>
      <c r="H76" s="680">
        <v>142</v>
      </c>
      <c r="I76" s="680">
        <v>9</v>
      </c>
      <c r="J76" s="680">
        <v>14</v>
      </c>
      <c r="K76" s="680">
        <v>138</v>
      </c>
    </row>
    <row r="77" spans="2:11" ht="19.5" customHeight="1">
      <c r="B77" s="87"/>
      <c r="C77" s="373" t="s">
        <v>453</v>
      </c>
      <c r="D77" s="680">
        <v>12694</v>
      </c>
      <c r="E77" s="680">
        <v>247</v>
      </c>
      <c r="F77" s="680">
        <v>110</v>
      </c>
      <c r="G77" s="680">
        <v>12830</v>
      </c>
      <c r="H77" s="680">
        <v>376</v>
      </c>
      <c r="I77" s="680">
        <v>32</v>
      </c>
      <c r="J77" s="680">
        <v>0</v>
      </c>
      <c r="K77" s="680">
        <v>409</v>
      </c>
    </row>
    <row r="78" spans="2:11" ht="19.5" customHeight="1">
      <c r="B78" s="87"/>
      <c r="C78" s="373" t="s">
        <v>319</v>
      </c>
      <c r="D78" s="680">
        <v>4717</v>
      </c>
      <c r="E78" s="680">
        <v>122</v>
      </c>
      <c r="F78" s="680">
        <v>29</v>
      </c>
      <c r="G78" s="680">
        <v>4809</v>
      </c>
      <c r="H78" s="680">
        <v>1618</v>
      </c>
      <c r="I78" s="680">
        <v>78</v>
      </c>
      <c r="J78" s="680">
        <v>49</v>
      </c>
      <c r="K78" s="680">
        <v>1648</v>
      </c>
    </row>
    <row r="79" spans="2:11" ht="19.5" customHeight="1">
      <c r="B79" s="87"/>
      <c r="C79" s="373" t="s">
        <v>454</v>
      </c>
      <c r="D79" s="680">
        <v>21685</v>
      </c>
      <c r="E79" s="680">
        <v>518</v>
      </c>
      <c r="F79" s="680">
        <v>230</v>
      </c>
      <c r="G79" s="680">
        <v>21972</v>
      </c>
      <c r="H79" s="680">
        <v>346</v>
      </c>
      <c r="I79" s="680">
        <v>47</v>
      </c>
      <c r="J79" s="680">
        <v>3</v>
      </c>
      <c r="K79" s="680">
        <v>391</v>
      </c>
    </row>
    <row r="80" spans="2:11" ht="19.5" customHeight="1">
      <c r="B80" s="87"/>
      <c r="C80" s="373" t="s">
        <v>455</v>
      </c>
      <c r="D80" s="680">
        <v>11190</v>
      </c>
      <c r="E80" s="680">
        <v>153</v>
      </c>
      <c r="F80" s="680">
        <v>118</v>
      </c>
      <c r="G80" s="680">
        <v>11226</v>
      </c>
      <c r="H80" s="680">
        <v>1788</v>
      </c>
      <c r="I80" s="680">
        <v>32</v>
      </c>
      <c r="J80" s="680">
        <v>3</v>
      </c>
      <c r="K80" s="680">
        <v>1816</v>
      </c>
    </row>
    <row r="81" spans="2:11" ht="19.5" customHeight="1">
      <c r="B81" s="87"/>
      <c r="C81" s="373" t="s">
        <v>456</v>
      </c>
      <c r="D81" s="680">
        <v>6049</v>
      </c>
      <c r="E81" s="680">
        <v>100</v>
      </c>
      <c r="F81" s="680">
        <v>89</v>
      </c>
      <c r="G81" s="680">
        <v>6059</v>
      </c>
      <c r="H81" s="680">
        <v>276</v>
      </c>
      <c r="I81" s="680">
        <v>8</v>
      </c>
      <c r="J81" s="680">
        <v>7</v>
      </c>
      <c r="K81" s="680">
        <v>278</v>
      </c>
    </row>
    <row r="82" spans="2:11" ht="19.5" customHeight="1">
      <c r="B82" s="87"/>
      <c r="C82" s="373" t="s">
        <v>457</v>
      </c>
      <c r="D82" s="680">
        <v>3186</v>
      </c>
      <c r="E82" s="680">
        <v>53</v>
      </c>
      <c r="F82" s="680">
        <v>16</v>
      </c>
      <c r="G82" s="680">
        <v>3223</v>
      </c>
      <c r="H82" s="680">
        <v>14</v>
      </c>
      <c r="I82" s="680">
        <v>0</v>
      </c>
      <c r="J82" s="680">
        <v>0</v>
      </c>
      <c r="K82" s="680">
        <v>14</v>
      </c>
    </row>
    <row r="83" spans="2:11" ht="19.5" customHeight="1">
      <c r="B83" s="87"/>
      <c r="C83" s="373" t="s">
        <v>333</v>
      </c>
      <c r="D83" s="680">
        <v>2763</v>
      </c>
      <c r="E83" s="680">
        <v>142</v>
      </c>
      <c r="F83" s="680">
        <v>43</v>
      </c>
      <c r="G83" s="680">
        <v>2863</v>
      </c>
      <c r="H83" s="680">
        <v>186</v>
      </c>
      <c r="I83" s="680">
        <v>0</v>
      </c>
      <c r="J83" s="680">
        <v>0</v>
      </c>
      <c r="K83" s="680">
        <v>185</v>
      </c>
    </row>
    <row r="84" spans="2:11" ht="19.5" customHeight="1">
      <c r="B84" s="87"/>
      <c r="C84" s="373" t="s">
        <v>336</v>
      </c>
      <c r="D84" s="680">
        <v>4851</v>
      </c>
      <c r="E84" s="680">
        <v>93</v>
      </c>
      <c r="F84" s="680">
        <v>84</v>
      </c>
      <c r="G84" s="680">
        <v>4861</v>
      </c>
      <c r="H84" s="680">
        <v>313</v>
      </c>
      <c r="I84" s="680">
        <v>14</v>
      </c>
      <c r="J84" s="680">
        <v>22</v>
      </c>
      <c r="K84" s="680">
        <v>304</v>
      </c>
    </row>
    <row r="85" spans="2:11" ht="19.5" customHeight="1">
      <c r="B85" s="87"/>
      <c r="C85" s="373" t="s">
        <v>339</v>
      </c>
      <c r="D85" s="680">
        <v>8941</v>
      </c>
      <c r="E85" s="680">
        <v>337</v>
      </c>
      <c r="F85" s="680">
        <v>77</v>
      </c>
      <c r="G85" s="680">
        <v>9200</v>
      </c>
      <c r="H85" s="680">
        <v>603</v>
      </c>
      <c r="I85" s="680">
        <v>0</v>
      </c>
      <c r="J85" s="680">
        <v>0</v>
      </c>
      <c r="K85" s="680">
        <v>604</v>
      </c>
    </row>
    <row r="86" spans="2:11" ht="19.5" customHeight="1">
      <c r="B86" s="87"/>
      <c r="C86" s="373" t="s">
        <v>458</v>
      </c>
      <c r="D86" s="680">
        <v>10477</v>
      </c>
      <c r="E86" s="680">
        <v>333</v>
      </c>
      <c r="F86" s="680">
        <v>212</v>
      </c>
      <c r="G86" s="680">
        <v>10597</v>
      </c>
      <c r="H86" s="680">
        <v>557</v>
      </c>
      <c r="I86" s="680">
        <v>43</v>
      </c>
      <c r="J86" s="680">
        <v>56</v>
      </c>
      <c r="K86" s="680">
        <v>545</v>
      </c>
    </row>
    <row r="87" spans="2:11" ht="19.5" customHeight="1">
      <c r="B87" s="87"/>
      <c r="C87" s="373" t="s">
        <v>459</v>
      </c>
      <c r="D87" s="680">
        <v>21038</v>
      </c>
      <c r="E87" s="680">
        <v>338</v>
      </c>
      <c r="F87" s="680">
        <v>462</v>
      </c>
      <c r="G87" s="680">
        <v>20915</v>
      </c>
      <c r="H87" s="680">
        <v>895</v>
      </c>
      <c r="I87" s="680">
        <v>120</v>
      </c>
      <c r="J87" s="680">
        <v>24</v>
      </c>
      <c r="K87" s="680">
        <v>990</v>
      </c>
    </row>
    <row r="88" spans="2:11" ht="19.5" customHeight="1">
      <c r="B88" s="87"/>
      <c r="C88" s="373" t="s">
        <v>460</v>
      </c>
      <c r="D88" s="680">
        <v>6473</v>
      </c>
      <c r="E88" s="680">
        <v>99</v>
      </c>
      <c r="F88" s="680">
        <v>113</v>
      </c>
      <c r="G88" s="680">
        <v>6460</v>
      </c>
      <c r="H88" s="680">
        <v>1152</v>
      </c>
      <c r="I88" s="680">
        <v>30</v>
      </c>
      <c r="J88" s="680">
        <v>64</v>
      </c>
      <c r="K88" s="680">
        <v>1117</v>
      </c>
    </row>
    <row r="89" spans="2:11" ht="19.5" customHeight="1">
      <c r="B89" s="87"/>
      <c r="C89" s="373" t="s">
        <v>461</v>
      </c>
      <c r="D89" s="680">
        <v>7561</v>
      </c>
      <c r="E89" s="680">
        <v>219</v>
      </c>
      <c r="F89" s="680">
        <v>54</v>
      </c>
      <c r="G89" s="680">
        <v>7726</v>
      </c>
      <c r="H89" s="680">
        <v>2141</v>
      </c>
      <c r="I89" s="680">
        <v>80</v>
      </c>
      <c r="J89" s="680">
        <v>91</v>
      </c>
      <c r="K89" s="680">
        <v>2130</v>
      </c>
    </row>
    <row r="90" spans="2:11" ht="19.5" customHeight="1">
      <c r="B90" s="87"/>
      <c r="C90" s="373" t="s">
        <v>462</v>
      </c>
      <c r="D90" s="680">
        <v>26533</v>
      </c>
      <c r="E90" s="680">
        <v>1100</v>
      </c>
      <c r="F90" s="680">
        <v>322</v>
      </c>
      <c r="G90" s="680">
        <v>27311</v>
      </c>
      <c r="H90" s="680">
        <v>1134</v>
      </c>
      <c r="I90" s="680">
        <v>1</v>
      </c>
      <c r="J90" s="680">
        <v>18</v>
      </c>
      <c r="K90" s="680">
        <v>1117</v>
      </c>
    </row>
    <row r="91" spans="2:11" ht="19.5" customHeight="1">
      <c r="B91" s="87"/>
      <c r="C91" s="373" t="s">
        <v>463</v>
      </c>
      <c r="D91" s="680">
        <v>8717</v>
      </c>
      <c r="E91" s="680">
        <v>124</v>
      </c>
      <c r="F91" s="680">
        <v>158</v>
      </c>
      <c r="G91" s="680">
        <v>8684</v>
      </c>
      <c r="H91" s="680">
        <v>43</v>
      </c>
      <c r="I91" s="680">
        <v>0</v>
      </c>
      <c r="J91" s="680">
        <v>0</v>
      </c>
      <c r="K91" s="680">
        <v>42</v>
      </c>
    </row>
    <row r="92" spans="2:11" ht="19.5" customHeight="1">
      <c r="B92" s="87"/>
      <c r="C92" s="373" t="s">
        <v>464</v>
      </c>
      <c r="D92" s="680">
        <v>83194</v>
      </c>
      <c r="E92" s="680">
        <v>1532</v>
      </c>
      <c r="F92" s="680">
        <v>767</v>
      </c>
      <c r="G92" s="680">
        <v>83959</v>
      </c>
      <c r="H92" s="680">
        <v>1540</v>
      </c>
      <c r="I92" s="680">
        <v>37</v>
      </c>
      <c r="J92" s="680">
        <v>17</v>
      </c>
      <c r="K92" s="680">
        <v>1560</v>
      </c>
    </row>
    <row r="93" spans="2:11" ht="19.5" customHeight="1">
      <c r="B93" s="87"/>
      <c r="C93" s="373" t="s">
        <v>465</v>
      </c>
      <c r="D93" s="680">
        <v>8382</v>
      </c>
      <c r="E93" s="680">
        <v>112</v>
      </c>
      <c r="F93" s="680">
        <v>65</v>
      </c>
      <c r="G93" s="680">
        <v>8430</v>
      </c>
      <c r="H93" s="680">
        <v>1719</v>
      </c>
      <c r="I93" s="680">
        <v>6</v>
      </c>
      <c r="J93" s="680">
        <v>40</v>
      </c>
      <c r="K93" s="680">
        <v>1684</v>
      </c>
    </row>
    <row r="94" spans="2:18" ht="19.5" customHeight="1">
      <c r="B94" s="86"/>
      <c r="C94" s="371" t="s">
        <v>466</v>
      </c>
      <c r="D94" s="681">
        <v>20995</v>
      </c>
      <c r="E94" s="681">
        <v>7319</v>
      </c>
      <c r="F94" s="681">
        <v>2157</v>
      </c>
      <c r="G94" s="681">
        <v>26157</v>
      </c>
      <c r="H94" s="681">
        <v>1772</v>
      </c>
      <c r="I94" s="681">
        <v>4247</v>
      </c>
      <c r="J94" s="681">
        <v>379</v>
      </c>
      <c r="K94" s="681">
        <v>5640</v>
      </c>
      <c r="L94" s="111"/>
      <c r="M94" s="111"/>
      <c r="N94" s="111"/>
      <c r="O94" s="111"/>
      <c r="P94" s="111"/>
      <c r="Q94" s="111"/>
      <c r="R94" s="111"/>
    </row>
    <row r="95" spans="2:11" ht="19.5" customHeight="1">
      <c r="B95" s="94"/>
      <c r="C95" s="370" t="s">
        <v>467</v>
      </c>
      <c r="D95" s="683">
        <v>20145</v>
      </c>
      <c r="E95" s="683">
        <v>1293</v>
      </c>
      <c r="F95" s="683">
        <v>1030</v>
      </c>
      <c r="G95" s="683">
        <v>20407</v>
      </c>
      <c r="H95" s="683">
        <v>45931</v>
      </c>
      <c r="I95" s="683">
        <v>1291</v>
      </c>
      <c r="J95" s="683">
        <v>1650</v>
      </c>
      <c r="K95" s="683">
        <v>45573</v>
      </c>
    </row>
    <row r="96" spans="2:11" ht="19.5" customHeight="1">
      <c r="B96" s="86"/>
      <c r="C96" s="371" t="s">
        <v>367</v>
      </c>
      <c r="D96" s="681">
        <v>6524</v>
      </c>
      <c r="E96" s="681">
        <v>546</v>
      </c>
      <c r="F96" s="681">
        <v>19</v>
      </c>
      <c r="G96" s="681">
        <v>7051</v>
      </c>
      <c r="H96" s="681">
        <v>11964</v>
      </c>
      <c r="I96" s="681">
        <v>242</v>
      </c>
      <c r="J96" s="681">
        <v>125</v>
      </c>
      <c r="K96" s="681">
        <v>12081</v>
      </c>
    </row>
    <row r="97" spans="2:11" ht="19.5" customHeight="1">
      <c r="B97" s="94"/>
      <c r="C97" s="370" t="s">
        <v>468</v>
      </c>
      <c r="D97" s="683">
        <v>9016</v>
      </c>
      <c r="E97" s="683">
        <v>804</v>
      </c>
      <c r="F97" s="683">
        <v>249</v>
      </c>
      <c r="G97" s="683">
        <v>9547</v>
      </c>
      <c r="H97" s="683">
        <v>20404</v>
      </c>
      <c r="I97" s="683">
        <v>1056</v>
      </c>
      <c r="J97" s="683">
        <v>1297</v>
      </c>
      <c r="K97" s="683">
        <v>20187</v>
      </c>
    </row>
    <row r="98" spans="2:11" ht="19.5" customHeight="1">
      <c r="B98" s="92"/>
      <c r="C98" s="372" t="s">
        <v>369</v>
      </c>
      <c r="D98" s="679">
        <v>39356</v>
      </c>
      <c r="E98" s="679">
        <v>3576</v>
      </c>
      <c r="F98" s="679">
        <v>1037</v>
      </c>
      <c r="G98" s="679">
        <v>41895</v>
      </c>
      <c r="H98" s="679">
        <v>12539</v>
      </c>
      <c r="I98" s="679">
        <v>1186</v>
      </c>
      <c r="J98" s="679">
        <v>754</v>
      </c>
      <c r="K98" s="679">
        <v>12971</v>
      </c>
    </row>
    <row r="99" spans="2:11" ht="19.5" customHeight="1">
      <c r="B99" s="87"/>
      <c r="C99" s="373" t="s">
        <v>469</v>
      </c>
      <c r="D99" s="680">
        <v>44555</v>
      </c>
      <c r="E99" s="680">
        <v>9876</v>
      </c>
      <c r="F99" s="680">
        <v>9093</v>
      </c>
      <c r="G99" s="680">
        <v>45351</v>
      </c>
      <c r="H99" s="680">
        <v>15181</v>
      </c>
      <c r="I99" s="680">
        <v>2941</v>
      </c>
      <c r="J99" s="680">
        <v>2700</v>
      </c>
      <c r="K99" s="680">
        <v>15409</v>
      </c>
    </row>
    <row r="100" spans="2:11" ht="19.5" customHeight="1">
      <c r="B100" s="110"/>
      <c r="C100" s="368" t="s">
        <v>470</v>
      </c>
      <c r="D100" s="686">
        <v>15911</v>
      </c>
      <c r="E100" s="686">
        <v>648</v>
      </c>
      <c r="F100" s="686">
        <v>707</v>
      </c>
      <c r="G100" s="686">
        <v>15852</v>
      </c>
      <c r="H100" s="686">
        <v>4273</v>
      </c>
      <c r="I100" s="686">
        <v>162</v>
      </c>
      <c r="J100" s="686">
        <v>14</v>
      </c>
      <c r="K100" s="686">
        <v>4421</v>
      </c>
    </row>
    <row r="101" spans="2:11" ht="19.5" customHeight="1">
      <c r="B101" s="90"/>
      <c r="C101" s="369" t="s">
        <v>471</v>
      </c>
      <c r="D101" s="682">
        <v>14645</v>
      </c>
      <c r="E101" s="682">
        <v>629</v>
      </c>
      <c r="F101" s="682">
        <v>424</v>
      </c>
      <c r="G101" s="682">
        <v>14859</v>
      </c>
      <c r="H101" s="682">
        <v>22035</v>
      </c>
      <c r="I101" s="682">
        <v>974</v>
      </c>
      <c r="J101" s="682">
        <v>1191</v>
      </c>
      <c r="K101" s="682">
        <v>21809</v>
      </c>
    </row>
    <row r="102" spans="2:11" ht="19.5" customHeight="1">
      <c r="B102" s="94"/>
      <c r="C102" s="370" t="s">
        <v>472</v>
      </c>
      <c r="D102" s="683">
        <v>6471</v>
      </c>
      <c r="E102" s="683">
        <v>266</v>
      </c>
      <c r="F102" s="683">
        <v>219</v>
      </c>
      <c r="G102" s="683">
        <v>6517</v>
      </c>
      <c r="H102" s="683">
        <v>204</v>
      </c>
      <c r="I102" s="683">
        <v>0</v>
      </c>
      <c r="J102" s="683">
        <v>41</v>
      </c>
      <c r="K102" s="683">
        <v>164</v>
      </c>
    </row>
    <row r="103" spans="12:13" ht="14.25" customHeight="1">
      <c r="L103" s="111"/>
      <c r="M103" s="111"/>
    </row>
  </sheetData>
  <sheetProtection/>
  <mergeCells count="38">
    <mergeCell ref="B65:C65"/>
    <mergeCell ref="B66:C66"/>
    <mergeCell ref="B71:C71"/>
    <mergeCell ref="B72:C72"/>
    <mergeCell ref="B67:C67"/>
    <mergeCell ref="B68:C68"/>
    <mergeCell ref="B69:C69"/>
    <mergeCell ref="B70:C70"/>
    <mergeCell ref="B61:C61"/>
    <mergeCell ref="B62:C62"/>
    <mergeCell ref="B63:C63"/>
    <mergeCell ref="B64:C64"/>
    <mergeCell ref="B58:C58"/>
    <mergeCell ref="B55:C56"/>
    <mergeCell ref="B59:C59"/>
    <mergeCell ref="B60:C60"/>
    <mergeCell ref="B19:C19"/>
    <mergeCell ref="B20:C20"/>
    <mergeCell ref="B21:C21"/>
    <mergeCell ref="B57:C57"/>
    <mergeCell ref="B15:C15"/>
    <mergeCell ref="B16:C16"/>
    <mergeCell ref="B17:C17"/>
    <mergeCell ref="B18:C18"/>
    <mergeCell ref="B11:C11"/>
    <mergeCell ref="B12:C12"/>
    <mergeCell ref="B13:C13"/>
    <mergeCell ref="B14:C14"/>
    <mergeCell ref="B4:C5"/>
    <mergeCell ref="D4:G4"/>
    <mergeCell ref="H4:K4"/>
    <mergeCell ref="D55:G55"/>
    <mergeCell ref="H55:K55"/>
    <mergeCell ref="B6:C6"/>
    <mergeCell ref="B7:C7"/>
    <mergeCell ref="B8:C8"/>
    <mergeCell ref="B9:C9"/>
    <mergeCell ref="B10:C10"/>
  </mergeCells>
  <dataValidations count="1">
    <dataValidation type="whole" allowBlank="1" showInputMessage="1" showErrorMessage="1" errorTitle="入力エラー" error="入力した値に誤りがあります" sqref="C73:C93 A85:A93 A94:C102 C22:C51 A30:A51 D57:K57 B57:B93 A57:A80 D58:IV102 D6:IV51 A6:A25 B6:B51">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codeName="Sheet54">
    <tabColor indexed="20"/>
  </sheetPr>
  <dimension ref="A1:AK62"/>
  <sheetViews>
    <sheetView view="pageBreakPreview" zoomScale="90" zoomScaleNormal="90" zoomScaleSheetLayoutView="90" workbookViewId="0" topLeftCell="A1">
      <selection activeCell="A1" sqref="A1"/>
    </sheetView>
  </sheetViews>
  <sheetFormatPr defaultColWidth="8.796875" defaultRowHeight="14.25"/>
  <cols>
    <col min="1" max="1" width="2.59765625" style="164" customWidth="1"/>
    <col min="2" max="3" width="3" style="164" customWidth="1"/>
    <col min="4" max="4" width="10.3984375" style="164" customWidth="1"/>
    <col min="5" max="12" width="8.5" style="164" customWidth="1"/>
    <col min="13" max="13" width="7" style="164" customWidth="1"/>
    <col min="14" max="21" width="9" style="164" customWidth="1"/>
    <col min="22" max="23" width="9" style="220" customWidth="1"/>
    <col min="24" max="24" width="11.09765625" style="220" customWidth="1"/>
    <col min="25" max="37" width="9" style="220" customWidth="1"/>
    <col min="38" max="16384" width="9" style="164" customWidth="1"/>
  </cols>
  <sheetData>
    <row r="1" spans="1:37" ht="17.25">
      <c r="A1" s="674" t="s">
        <v>148</v>
      </c>
      <c r="C1" s="433"/>
      <c r="D1" s="433"/>
      <c r="E1" s="433"/>
      <c r="F1" s="433"/>
      <c r="G1" s="433"/>
      <c r="H1" s="433"/>
      <c r="I1" s="433"/>
      <c r="J1" s="433"/>
      <c r="K1" s="433"/>
      <c r="L1" s="433"/>
      <c r="V1" s="221"/>
      <c r="W1" s="221"/>
      <c r="X1" s="221"/>
      <c r="Y1" s="221"/>
      <c r="Z1" s="221"/>
      <c r="AA1" s="221"/>
      <c r="AB1" s="221"/>
      <c r="AC1" s="221"/>
      <c r="AD1" s="221"/>
      <c r="AE1" s="221"/>
      <c r="AF1" s="221"/>
      <c r="AG1" s="221"/>
      <c r="AH1" s="164"/>
      <c r="AI1" s="164"/>
      <c r="AJ1" s="164"/>
      <c r="AK1" s="164"/>
    </row>
    <row r="2" spans="2:37" ht="17.25">
      <c r="B2" s="163"/>
      <c r="C2" s="163"/>
      <c r="D2" s="163"/>
      <c r="E2" s="163"/>
      <c r="F2" s="163"/>
      <c r="G2" s="163"/>
      <c r="H2" s="163"/>
      <c r="I2" s="163"/>
      <c r="J2" s="163"/>
      <c r="K2" s="163"/>
      <c r="L2" s="163"/>
      <c r="AF2" s="164"/>
      <c r="AG2" s="164"/>
      <c r="AH2" s="164"/>
      <c r="AI2" s="164"/>
      <c r="AJ2" s="164"/>
      <c r="AK2" s="164"/>
    </row>
    <row r="3" spans="22:37" ht="13.5">
      <c r="V3" s="422"/>
      <c r="W3" s="422"/>
      <c r="X3" s="422"/>
      <c r="Y3" s="422"/>
      <c r="Z3" s="422"/>
      <c r="AA3" s="422"/>
      <c r="AB3" s="422"/>
      <c r="AC3" s="422"/>
      <c r="AD3" s="422"/>
      <c r="AE3" s="422"/>
      <c r="AF3" s="164"/>
      <c r="AG3" s="164"/>
      <c r="AH3" s="164"/>
      <c r="AI3" s="164"/>
      <c r="AJ3" s="164"/>
      <c r="AK3" s="164"/>
    </row>
    <row r="4" spans="2:37" ht="17.25">
      <c r="B4" s="673" t="s">
        <v>147</v>
      </c>
      <c r="AF4" s="164"/>
      <c r="AG4" s="164"/>
      <c r="AH4" s="164"/>
      <c r="AI4" s="164"/>
      <c r="AJ4" s="164"/>
      <c r="AK4" s="164"/>
    </row>
    <row r="5" spans="32:37" ht="13.5">
      <c r="AF5" s="164"/>
      <c r="AG5" s="164"/>
      <c r="AH5" s="164"/>
      <c r="AI5" s="164"/>
      <c r="AJ5" s="164"/>
      <c r="AK5" s="164"/>
    </row>
    <row r="6" spans="2:37" ht="15" customHeight="1">
      <c r="B6" s="165" t="s">
        <v>673</v>
      </c>
      <c r="C6" s="165"/>
      <c r="D6" s="165"/>
      <c r="E6" s="165"/>
      <c r="F6" s="165"/>
      <c r="G6" s="165"/>
      <c r="H6" s="165"/>
      <c r="I6" s="165"/>
      <c r="J6" s="165"/>
      <c r="K6" s="165"/>
      <c r="L6" s="165"/>
      <c r="AF6" s="164"/>
      <c r="AG6" s="164"/>
      <c r="AH6" s="164"/>
      <c r="AI6" s="164"/>
      <c r="AJ6" s="164"/>
      <c r="AK6" s="164"/>
    </row>
    <row r="7" spans="2:37" ht="15" customHeight="1">
      <c r="B7" s="165"/>
      <c r="C7" s="166"/>
      <c r="D7" s="166"/>
      <c r="E7" s="166"/>
      <c r="F7" s="166"/>
      <c r="G7" s="166"/>
      <c r="H7" s="166"/>
      <c r="I7" s="166"/>
      <c r="J7" s="166"/>
      <c r="K7" s="166"/>
      <c r="L7" s="166"/>
      <c r="AF7" s="164"/>
      <c r="AG7" s="164"/>
      <c r="AH7" s="164"/>
      <c r="AI7" s="164"/>
      <c r="AJ7" s="164"/>
      <c r="AK7" s="164"/>
    </row>
    <row r="8" spans="2:37" ht="15.75" customHeight="1">
      <c r="B8" s="807" t="s">
        <v>521</v>
      </c>
      <c r="C8" s="807"/>
      <c r="D8" s="808"/>
      <c r="E8" s="811" t="s">
        <v>522</v>
      </c>
      <c r="F8" s="813"/>
      <c r="G8" s="811" t="s">
        <v>523</v>
      </c>
      <c r="H8" s="812"/>
      <c r="I8" s="165"/>
      <c r="J8" s="165"/>
      <c r="K8" s="165"/>
      <c r="L8" s="165"/>
      <c r="AF8" s="164"/>
      <c r="AG8" s="164"/>
      <c r="AH8" s="164"/>
      <c r="AI8" s="164"/>
      <c r="AJ8" s="164"/>
      <c r="AK8" s="164"/>
    </row>
    <row r="9" spans="2:37" ht="15.75" customHeight="1">
      <c r="B9" s="809"/>
      <c r="C9" s="809"/>
      <c r="D9" s="810"/>
      <c r="E9" s="531" t="s">
        <v>519</v>
      </c>
      <c r="F9" s="531" t="s">
        <v>87</v>
      </c>
      <c r="G9" s="531" t="s">
        <v>519</v>
      </c>
      <c r="H9" s="531" t="s">
        <v>87</v>
      </c>
      <c r="I9" s="165"/>
      <c r="J9" s="165"/>
      <c r="K9" s="165"/>
      <c r="L9" s="165"/>
      <c r="AF9" s="164"/>
      <c r="AG9" s="164"/>
      <c r="AH9" s="164"/>
      <c r="AI9" s="164"/>
      <c r="AJ9" s="164"/>
      <c r="AK9" s="164"/>
    </row>
    <row r="10" spans="2:37" ht="10.5" customHeight="1">
      <c r="B10" s="532"/>
      <c r="C10" s="532"/>
      <c r="D10" s="533"/>
      <c r="E10" s="548" t="s">
        <v>524</v>
      </c>
      <c r="F10" s="549" t="s">
        <v>28</v>
      </c>
      <c r="G10" s="550" t="s">
        <v>524</v>
      </c>
      <c r="H10" s="550" t="s">
        <v>28</v>
      </c>
      <c r="I10" s="165"/>
      <c r="J10" s="165"/>
      <c r="K10" s="165"/>
      <c r="L10" s="165"/>
      <c r="AF10" s="164"/>
      <c r="AG10" s="164"/>
      <c r="AH10" s="164"/>
      <c r="AI10" s="164"/>
      <c r="AJ10" s="164"/>
      <c r="AK10" s="164"/>
    </row>
    <row r="11" spans="2:37" ht="15.75" customHeight="1">
      <c r="B11" s="534" t="s">
        <v>525</v>
      </c>
      <c r="C11" s="535"/>
      <c r="D11" s="536"/>
      <c r="E11" s="551">
        <v>273873</v>
      </c>
      <c r="F11" s="582">
        <v>0.7</v>
      </c>
      <c r="G11" s="551">
        <v>313437</v>
      </c>
      <c r="H11" s="582">
        <v>0.1</v>
      </c>
      <c r="I11" s="165"/>
      <c r="J11" s="165"/>
      <c r="K11" s="165"/>
      <c r="L11" s="165"/>
      <c r="AF11" s="164"/>
      <c r="AG11" s="164"/>
      <c r="AH11" s="164"/>
      <c r="AI11" s="164"/>
      <c r="AJ11" s="164"/>
      <c r="AK11" s="164"/>
    </row>
    <row r="12" spans="2:37" ht="15.75" customHeight="1">
      <c r="B12" s="534"/>
      <c r="C12" s="534" t="s">
        <v>526</v>
      </c>
      <c r="D12" s="537"/>
      <c r="E12" s="551">
        <v>263065</v>
      </c>
      <c r="F12" s="582">
        <v>0.4</v>
      </c>
      <c r="G12" s="551">
        <v>304096</v>
      </c>
      <c r="H12" s="582">
        <v>0.8</v>
      </c>
      <c r="I12" s="165"/>
      <c r="J12" s="165"/>
      <c r="K12" s="165"/>
      <c r="L12" s="165"/>
      <c r="AF12" s="164"/>
      <c r="AG12" s="164"/>
      <c r="AH12" s="164"/>
      <c r="AI12" s="164"/>
      <c r="AJ12" s="164"/>
      <c r="AK12" s="164"/>
    </row>
    <row r="13" spans="2:37" ht="15.75" customHeight="1">
      <c r="B13" s="534"/>
      <c r="C13" s="534"/>
      <c r="D13" s="537" t="s">
        <v>527</v>
      </c>
      <c r="E13" s="551">
        <v>242844</v>
      </c>
      <c r="F13" s="582">
        <v>0.4</v>
      </c>
      <c r="G13" s="551">
        <v>271116</v>
      </c>
      <c r="H13" s="582">
        <v>0.6</v>
      </c>
      <c r="I13" s="165"/>
      <c r="J13" s="165"/>
      <c r="K13" s="165"/>
      <c r="L13" s="165"/>
      <c r="AF13" s="164"/>
      <c r="AG13" s="164"/>
      <c r="AH13" s="164"/>
      <c r="AI13" s="164"/>
      <c r="AJ13" s="164"/>
      <c r="AK13" s="164"/>
    </row>
    <row r="14" spans="2:37" ht="15.75" customHeight="1">
      <c r="B14" s="534"/>
      <c r="C14" s="534"/>
      <c r="D14" s="537" t="s">
        <v>528</v>
      </c>
      <c r="E14" s="551">
        <v>20221</v>
      </c>
      <c r="F14" s="582">
        <v>-1.7</v>
      </c>
      <c r="G14" s="551">
        <v>32980</v>
      </c>
      <c r="H14" s="582">
        <v>1.6</v>
      </c>
      <c r="I14" s="165"/>
      <c r="J14" s="165"/>
      <c r="K14" s="165"/>
      <c r="L14" s="165"/>
      <c r="AF14" s="164"/>
      <c r="AG14" s="164"/>
      <c r="AH14" s="164"/>
      <c r="AI14" s="164"/>
      <c r="AJ14" s="164"/>
      <c r="AK14" s="164"/>
    </row>
    <row r="15" spans="2:37" ht="15.75" customHeight="1">
      <c r="B15" s="538"/>
      <c r="C15" s="538" t="s">
        <v>529</v>
      </c>
      <c r="D15" s="539"/>
      <c r="E15" s="552">
        <v>10808</v>
      </c>
      <c r="F15" s="598">
        <v>10.9</v>
      </c>
      <c r="G15" s="552">
        <v>9341</v>
      </c>
      <c r="H15" s="598">
        <v>-15.2</v>
      </c>
      <c r="I15" s="165"/>
      <c r="J15" s="165"/>
      <c r="K15" s="165"/>
      <c r="L15" s="165"/>
      <c r="AF15" s="164"/>
      <c r="AG15" s="164"/>
      <c r="AH15" s="164"/>
      <c r="AI15" s="164"/>
      <c r="AJ15" s="164"/>
      <c r="AK15" s="164"/>
    </row>
    <row r="16" spans="2:37" ht="10.5" customHeight="1">
      <c r="B16" s="540"/>
      <c r="C16" s="540"/>
      <c r="D16" s="541"/>
      <c r="E16" s="553" t="s">
        <v>601</v>
      </c>
      <c r="F16" s="554" t="s">
        <v>601</v>
      </c>
      <c r="G16" s="555" t="s">
        <v>601</v>
      </c>
      <c r="H16" s="556" t="s">
        <v>601</v>
      </c>
      <c r="I16" s="165"/>
      <c r="J16" s="165"/>
      <c r="K16" s="165"/>
      <c r="L16" s="165"/>
      <c r="AF16" s="164"/>
      <c r="AG16" s="164"/>
      <c r="AH16" s="164"/>
      <c r="AI16" s="164"/>
      <c r="AJ16" s="164"/>
      <c r="AK16" s="164"/>
    </row>
    <row r="17" spans="2:37" ht="15.75" customHeight="1">
      <c r="B17" s="538" t="s">
        <v>483</v>
      </c>
      <c r="C17" s="542"/>
      <c r="D17" s="543"/>
      <c r="E17" s="557">
        <v>19.5</v>
      </c>
      <c r="F17" s="558">
        <v>0.2</v>
      </c>
      <c r="G17" s="557">
        <v>20.5</v>
      </c>
      <c r="H17" s="558">
        <v>0.5</v>
      </c>
      <c r="I17" s="165"/>
      <c r="J17" s="165"/>
      <c r="K17" s="165"/>
      <c r="L17" s="165"/>
      <c r="AF17" s="164"/>
      <c r="AG17" s="164"/>
      <c r="AH17" s="164"/>
      <c r="AI17" s="164"/>
      <c r="AJ17" s="164"/>
      <c r="AK17" s="164"/>
    </row>
    <row r="18" spans="2:37" ht="10.5" customHeight="1">
      <c r="B18" s="544"/>
      <c r="C18" s="544"/>
      <c r="D18" s="545"/>
      <c r="E18" s="559" t="s">
        <v>602</v>
      </c>
      <c r="F18" s="554" t="s">
        <v>603</v>
      </c>
      <c r="G18" s="560" t="s">
        <v>602</v>
      </c>
      <c r="H18" s="556" t="s">
        <v>603</v>
      </c>
      <c r="I18" s="165"/>
      <c r="J18" s="165"/>
      <c r="K18" s="165"/>
      <c r="L18" s="165"/>
      <c r="AF18" s="164"/>
      <c r="AG18" s="164"/>
      <c r="AH18" s="164"/>
      <c r="AI18" s="164"/>
      <c r="AJ18" s="164"/>
      <c r="AK18" s="164"/>
    </row>
    <row r="19" spans="2:37" ht="15.75" customHeight="1">
      <c r="B19" s="534" t="s">
        <v>426</v>
      </c>
      <c r="C19" s="534"/>
      <c r="D19" s="537"/>
      <c r="E19" s="561">
        <v>151.1</v>
      </c>
      <c r="F19" s="582">
        <v>1.2</v>
      </c>
      <c r="G19" s="561">
        <v>170.8</v>
      </c>
      <c r="H19" s="582">
        <v>2.5</v>
      </c>
      <c r="I19" s="165"/>
      <c r="J19" s="165"/>
      <c r="K19" s="165"/>
      <c r="L19" s="165"/>
      <c r="AF19" s="164"/>
      <c r="AG19" s="164"/>
      <c r="AH19" s="164"/>
      <c r="AI19" s="164"/>
      <c r="AJ19" s="164"/>
      <c r="AK19" s="164"/>
    </row>
    <row r="20" spans="2:37" ht="15.75" customHeight="1">
      <c r="B20" s="534"/>
      <c r="C20" s="534" t="s">
        <v>530</v>
      </c>
      <c r="D20" s="537"/>
      <c r="E20" s="561">
        <v>139.7</v>
      </c>
      <c r="F20" s="582">
        <v>1.3</v>
      </c>
      <c r="G20" s="561">
        <v>154.5</v>
      </c>
      <c r="H20" s="582">
        <v>2.8</v>
      </c>
      <c r="I20" s="165"/>
      <c r="J20" s="165"/>
      <c r="K20" s="165"/>
      <c r="L20" s="165"/>
      <c r="AF20" s="164"/>
      <c r="AG20" s="164"/>
      <c r="AH20" s="164"/>
      <c r="AI20" s="164"/>
      <c r="AJ20" s="164"/>
      <c r="AK20" s="164"/>
    </row>
    <row r="21" spans="2:37" ht="15.75" customHeight="1">
      <c r="B21" s="538"/>
      <c r="C21" s="538" t="s">
        <v>220</v>
      </c>
      <c r="D21" s="539"/>
      <c r="E21" s="557">
        <v>11.4</v>
      </c>
      <c r="F21" s="598">
        <v>-2.4</v>
      </c>
      <c r="G21" s="557">
        <v>16.3</v>
      </c>
      <c r="H21" s="598">
        <v>0</v>
      </c>
      <c r="I21" s="165"/>
      <c r="J21" s="165"/>
      <c r="K21" s="165"/>
      <c r="L21" s="165"/>
      <c r="AF21" s="164"/>
      <c r="AG21" s="164"/>
      <c r="AH21" s="164"/>
      <c r="AI21" s="164"/>
      <c r="AJ21" s="164"/>
      <c r="AK21" s="164"/>
    </row>
    <row r="22" spans="2:37" ht="10.5" customHeight="1">
      <c r="B22" s="540"/>
      <c r="C22" s="540"/>
      <c r="D22" s="541"/>
      <c r="E22" s="559" t="s">
        <v>604</v>
      </c>
      <c r="F22" s="554" t="s">
        <v>603</v>
      </c>
      <c r="G22" s="560" t="s">
        <v>604</v>
      </c>
      <c r="H22" s="556" t="s">
        <v>603</v>
      </c>
      <c r="I22" s="187"/>
      <c r="J22" s="165"/>
      <c r="K22" s="165"/>
      <c r="L22" s="165"/>
      <c r="AF22" s="164"/>
      <c r="AG22" s="164"/>
      <c r="AH22" s="164"/>
      <c r="AI22" s="164"/>
      <c r="AJ22" s="164"/>
      <c r="AK22" s="164"/>
    </row>
    <row r="23" spans="2:37" ht="15.75" customHeight="1">
      <c r="B23" s="805" t="s">
        <v>656</v>
      </c>
      <c r="C23" s="805"/>
      <c r="D23" s="806"/>
      <c r="E23" s="552">
        <v>47569</v>
      </c>
      <c r="F23" s="598">
        <v>2</v>
      </c>
      <c r="G23" s="552">
        <v>8055</v>
      </c>
      <c r="H23" s="598">
        <v>0.2</v>
      </c>
      <c r="I23" s="165"/>
      <c r="J23" s="165"/>
      <c r="K23" s="165"/>
      <c r="L23" s="165"/>
      <c r="AF23" s="164"/>
      <c r="AG23" s="164"/>
      <c r="AH23" s="164"/>
      <c r="AI23" s="164"/>
      <c r="AJ23" s="164"/>
      <c r="AK23" s="164"/>
    </row>
    <row r="24" spans="2:12" ht="10.5" customHeight="1">
      <c r="B24" s="544"/>
      <c r="C24" s="544"/>
      <c r="D24" s="545"/>
      <c r="E24" s="553" t="s">
        <v>603</v>
      </c>
      <c r="F24" s="562" t="s">
        <v>605</v>
      </c>
      <c r="G24" s="555" t="s">
        <v>603</v>
      </c>
      <c r="H24" s="563" t="s">
        <v>605</v>
      </c>
      <c r="I24" s="165"/>
      <c r="J24" s="165"/>
      <c r="K24" s="165"/>
      <c r="L24" s="165"/>
    </row>
    <row r="25" spans="2:12" ht="15.75" customHeight="1">
      <c r="B25" s="816" t="s">
        <v>531</v>
      </c>
      <c r="C25" s="817"/>
      <c r="D25" s="818"/>
      <c r="E25" s="564">
        <v>29.91</v>
      </c>
      <c r="F25" s="565">
        <v>0.5</v>
      </c>
      <c r="G25" s="564">
        <v>14.22</v>
      </c>
      <c r="H25" s="565">
        <v>0.38</v>
      </c>
      <c r="I25" s="165"/>
      <c r="J25" s="165"/>
      <c r="K25" s="165"/>
      <c r="L25" s="165"/>
    </row>
    <row r="26" spans="2:12" ht="15.75" customHeight="1">
      <c r="B26" s="546"/>
      <c r="C26" s="534" t="s">
        <v>532</v>
      </c>
      <c r="D26" s="537"/>
      <c r="E26" s="564">
        <v>5.63</v>
      </c>
      <c r="F26" s="565">
        <v>0.37</v>
      </c>
      <c r="G26" s="564">
        <v>3.33</v>
      </c>
      <c r="H26" s="565">
        <v>0.36</v>
      </c>
      <c r="I26" s="165"/>
      <c r="J26" s="165"/>
      <c r="K26" s="165"/>
      <c r="L26" s="165"/>
    </row>
    <row r="27" spans="2:12" ht="15.75" customHeight="1">
      <c r="B27" s="547"/>
      <c r="C27" s="538" t="s">
        <v>533</v>
      </c>
      <c r="D27" s="539"/>
      <c r="E27" s="566">
        <v>4.18</v>
      </c>
      <c r="F27" s="567">
        <v>0.18</v>
      </c>
      <c r="G27" s="566">
        <v>1.94</v>
      </c>
      <c r="H27" s="567">
        <v>0.07</v>
      </c>
      <c r="I27" s="165"/>
      <c r="J27" s="165"/>
      <c r="K27" s="165"/>
      <c r="L27" s="165"/>
    </row>
    <row r="28" spans="2:29" ht="15.75" customHeight="1">
      <c r="B28" s="165"/>
      <c r="C28" s="165"/>
      <c r="D28" s="165"/>
      <c r="E28" s="568"/>
      <c r="F28" s="568"/>
      <c r="G28" s="568"/>
      <c r="H28" s="569" t="s">
        <v>534</v>
      </c>
      <c r="I28" s="165"/>
      <c r="J28" s="165"/>
      <c r="K28" s="165"/>
      <c r="L28" s="165"/>
      <c r="AC28" s="221"/>
    </row>
    <row r="29" spans="2:12" ht="15" customHeight="1">
      <c r="B29" s="165"/>
      <c r="C29" s="165"/>
      <c r="D29" s="165"/>
      <c r="E29" s="165"/>
      <c r="F29" s="165"/>
      <c r="G29" s="165"/>
      <c r="H29" s="165"/>
      <c r="I29" s="165"/>
      <c r="J29" s="165"/>
      <c r="K29" s="165"/>
      <c r="L29" s="165"/>
    </row>
    <row r="30" spans="2:12" ht="15.75" customHeight="1">
      <c r="B30" s="165" t="s">
        <v>535</v>
      </c>
      <c r="C30" s="165"/>
      <c r="D30" s="165"/>
      <c r="E30" s="165"/>
      <c r="F30" s="165"/>
      <c r="G30" s="165"/>
      <c r="H30" s="165"/>
      <c r="I30" s="165"/>
      <c r="J30" s="165"/>
      <c r="K30" s="165"/>
      <c r="L30" s="165"/>
    </row>
    <row r="31" spans="3:12" ht="15.75" customHeight="1">
      <c r="C31" s="451"/>
      <c r="D31" s="451"/>
      <c r="E31" s="451"/>
      <c r="F31" s="451"/>
      <c r="G31" s="451"/>
      <c r="H31" s="451"/>
      <c r="I31" s="451"/>
      <c r="J31" s="451"/>
      <c r="K31" s="451"/>
      <c r="L31" s="570" t="s">
        <v>598</v>
      </c>
    </row>
    <row r="32" spans="2:12" ht="24" customHeight="1">
      <c r="B32" s="807" t="s">
        <v>536</v>
      </c>
      <c r="C32" s="807"/>
      <c r="D32" s="808"/>
      <c r="E32" s="819" t="s">
        <v>30</v>
      </c>
      <c r="F32" s="815"/>
      <c r="G32" s="814" t="s">
        <v>537</v>
      </c>
      <c r="H32" s="815"/>
      <c r="I32" s="811" t="s">
        <v>427</v>
      </c>
      <c r="J32" s="813"/>
      <c r="K32" s="811" t="s">
        <v>428</v>
      </c>
      <c r="L32" s="812"/>
    </row>
    <row r="33" spans="2:12" ht="15.75" customHeight="1">
      <c r="B33" s="809"/>
      <c r="C33" s="809"/>
      <c r="D33" s="810"/>
      <c r="E33" s="531" t="s">
        <v>538</v>
      </c>
      <c r="F33" s="531" t="s">
        <v>88</v>
      </c>
      <c r="G33" s="531" t="s">
        <v>538</v>
      </c>
      <c r="H33" s="531" t="s">
        <v>88</v>
      </c>
      <c r="I33" s="531" t="s">
        <v>538</v>
      </c>
      <c r="J33" s="531" t="s">
        <v>88</v>
      </c>
      <c r="K33" s="531" t="s">
        <v>538</v>
      </c>
      <c r="L33" s="531" t="s">
        <v>88</v>
      </c>
    </row>
    <row r="34" spans="2:12" ht="11.25" customHeight="1">
      <c r="B34" s="571"/>
      <c r="C34" s="571"/>
      <c r="D34" s="545"/>
      <c r="E34" s="580"/>
      <c r="F34" s="550" t="s">
        <v>29</v>
      </c>
      <c r="G34" s="548"/>
      <c r="H34" s="550" t="s">
        <v>29</v>
      </c>
      <c r="I34" s="548"/>
      <c r="J34" s="550" t="s">
        <v>29</v>
      </c>
      <c r="K34" s="548"/>
      <c r="L34" s="550" t="s">
        <v>29</v>
      </c>
    </row>
    <row r="35" spans="2:12" ht="15.75" customHeight="1">
      <c r="B35" s="572"/>
      <c r="C35" s="591" t="s">
        <v>737</v>
      </c>
      <c r="D35" s="592"/>
      <c r="E35" s="581">
        <v>99.8</v>
      </c>
      <c r="F35" s="582">
        <v>-0.2</v>
      </c>
      <c r="G35" s="581">
        <v>99.6</v>
      </c>
      <c r="H35" s="582">
        <v>-0.4</v>
      </c>
      <c r="I35" s="581">
        <v>101</v>
      </c>
      <c r="J35" s="582">
        <v>1</v>
      </c>
      <c r="K35" s="581">
        <v>100.6</v>
      </c>
      <c r="L35" s="582">
        <v>0.7</v>
      </c>
    </row>
    <row r="36" spans="2:25" ht="15.75" customHeight="1">
      <c r="B36" s="573"/>
      <c r="C36" s="591" t="s">
        <v>738</v>
      </c>
      <c r="D36" s="592"/>
      <c r="E36" s="581">
        <v>98.9</v>
      </c>
      <c r="F36" s="582">
        <v>-0.9</v>
      </c>
      <c r="G36" s="581">
        <v>99.4</v>
      </c>
      <c r="H36" s="582">
        <v>-0.2</v>
      </c>
      <c r="I36" s="581">
        <v>101.7</v>
      </c>
      <c r="J36" s="582">
        <v>0.7</v>
      </c>
      <c r="K36" s="581">
        <v>101.3</v>
      </c>
      <c r="L36" s="582">
        <v>0.7</v>
      </c>
      <c r="W36" s="454"/>
      <c r="Y36" s="28"/>
    </row>
    <row r="37" spans="2:23" ht="15.75" customHeight="1">
      <c r="B37" s="573"/>
      <c r="C37" s="591" t="s">
        <v>739</v>
      </c>
      <c r="D37" s="592"/>
      <c r="E37" s="581">
        <v>98.5</v>
      </c>
      <c r="F37" s="582">
        <v>-0.4</v>
      </c>
      <c r="G37" s="581">
        <v>98.5</v>
      </c>
      <c r="H37" s="582">
        <v>-0.9</v>
      </c>
      <c r="I37" s="581">
        <v>104.4</v>
      </c>
      <c r="J37" s="582">
        <v>2.7</v>
      </c>
      <c r="K37" s="581">
        <v>102.1</v>
      </c>
      <c r="L37" s="582">
        <v>0.8</v>
      </c>
      <c r="W37" s="28"/>
    </row>
    <row r="38" spans="2:12" ht="15.75" customHeight="1">
      <c r="B38" s="573"/>
      <c r="C38" s="591" t="s">
        <v>740</v>
      </c>
      <c r="D38" s="593"/>
      <c r="E38" s="583">
        <v>98.9</v>
      </c>
      <c r="F38" s="584">
        <v>0.4</v>
      </c>
      <c r="G38" s="583">
        <v>98.4</v>
      </c>
      <c r="H38" s="584">
        <v>-0.1</v>
      </c>
      <c r="I38" s="583">
        <v>108.6</v>
      </c>
      <c r="J38" s="584">
        <v>4</v>
      </c>
      <c r="K38" s="583">
        <v>103.6</v>
      </c>
      <c r="L38" s="584">
        <v>1.5</v>
      </c>
    </row>
    <row r="39" spans="2:12" ht="15.75" customHeight="1">
      <c r="B39" s="573"/>
      <c r="C39" s="588"/>
      <c r="D39" s="589"/>
      <c r="E39" s="581"/>
      <c r="F39" s="582"/>
      <c r="G39" s="581"/>
      <c r="H39" s="582"/>
      <c r="I39" s="581"/>
      <c r="J39" s="582"/>
      <c r="K39" s="581"/>
      <c r="L39" s="582"/>
    </row>
    <row r="40" spans="2:37" s="190" customFormat="1" ht="15.75" customHeight="1">
      <c r="B40" s="546"/>
      <c r="C40" s="591" t="s">
        <v>741</v>
      </c>
      <c r="D40" s="592"/>
      <c r="E40" s="581">
        <v>85.9</v>
      </c>
      <c r="F40" s="582">
        <v>0.4</v>
      </c>
      <c r="G40" s="581">
        <v>99.7</v>
      </c>
      <c r="H40" s="582">
        <v>-0.2</v>
      </c>
      <c r="I40" s="581">
        <v>114.5</v>
      </c>
      <c r="J40" s="582">
        <v>6.7</v>
      </c>
      <c r="K40" s="581">
        <v>103.2</v>
      </c>
      <c r="L40" s="582">
        <v>1.4</v>
      </c>
      <c r="V40" s="220"/>
      <c r="W40" s="220"/>
      <c r="X40" s="220"/>
      <c r="Y40" s="220"/>
      <c r="Z40" s="220"/>
      <c r="AA40" s="220"/>
      <c r="AB40" s="220"/>
      <c r="AC40" s="220"/>
      <c r="AD40" s="220"/>
      <c r="AE40" s="220"/>
      <c r="AF40" s="220"/>
      <c r="AG40" s="220"/>
      <c r="AH40" s="220"/>
      <c r="AI40" s="220"/>
      <c r="AJ40" s="220"/>
      <c r="AK40" s="220"/>
    </row>
    <row r="41" spans="2:37" s="190" customFormat="1" ht="15.75" customHeight="1">
      <c r="B41" s="546"/>
      <c r="C41" s="591" t="s">
        <v>742</v>
      </c>
      <c r="D41" s="592"/>
      <c r="E41" s="581">
        <v>84.2</v>
      </c>
      <c r="F41" s="582">
        <v>0.2</v>
      </c>
      <c r="G41" s="581">
        <v>98.3</v>
      </c>
      <c r="H41" s="582">
        <v>0</v>
      </c>
      <c r="I41" s="581">
        <v>105.7</v>
      </c>
      <c r="J41" s="582">
        <v>5.3</v>
      </c>
      <c r="K41" s="581">
        <v>103.6</v>
      </c>
      <c r="L41" s="582">
        <v>1.4</v>
      </c>
      <c r="V41" s="220"/>
      <c r="W41" s="220"/>
      <c r="X41" s="220"/>
      <c r="Y41" s="220"/>
      <c r="Z41" s="220"/>
      <c r="AA41" s="220"/>
      <c r="AB41" s="220"/>
      <c r="AC41" s="220"/>
      <c r="AD41" s="220"/>
      <c r="AE41" s="220"/>
      <c r="AF41" s="220"/>
      <c r="AG41" s="220"/>
      <c r="AH41" s="220"/>
      <c r="AI41" s="220"/>
      <c r="AJ41" s="220"/>
      <c r="AK41" s="220"/>
    </row>
    <row r="42" spans="2:37" s="190" customFormat="1" ht="15.75" customHeight="1">
      <c r="B42" s="546"/>
      <c r="C42" s="591" t="s">
        <v>743</v>
      </c>
      <c r="D42" s="592"/>
      <c r="E42" s="581">
        <v>137.7</v>
      </c>
      <c r="F42" s="582">
        <v>0.6</v>
      </c>
      <c r="G42" s="581">
        <v>98.8</v>
      </c>
      <c r="H42" s="582">
        <v>0</v>
      </c>
      <c r="I42" s="581">
        <v>105.7</v>
      </c>
      <c r="J42" s="582">
        <v>4.2</v>
      </c>
      <c r="K42" s="581">
        <v>104</v>
      </c>
      <c r="L42" s="582">
        <v>1.5</v>
      </c>
      <c r="V42" s="220"/>
      <c r="W42" s="220"/>
      <c r="X42" s="220"/>
      <c r="Y42" s="220"/>
      <c r="Z42" s="220"/>
      <c r="AA42" s="220"/>
      <c r="AB42" s="220"/>
      <c r="AC42" s="220"/>
      <c r="AD42" s="220"/>
      <c r="AE42" s="220"/>
      <c r="AF42" s="220"/>
      <c r="AG42" s="220"/>
      <c r="AH42" s="220"/>
      <c r="AI42" s="220"/>
      <c r="AJ42" s="220"/>
      <c r="AK42" s="220"/>
    </row>
    <row r="43" spans="2:37" s="190" customFormat="1" ht="15.75" customHeight="1">
      <c r="B43" s="576"/>
      <c r="C43" s="591" t="s">
        <v>744</v>
      </c>
      <c r="D43" s="592"/>
      <c r="E43" s="581">
        <v>115.4</v>
      </c>
      <c r="F43" s="582">
        <v>1.9</v>
      </c>
      <c r="G43" s="581">
        <v>98.5</v>
      </c>
      <c r="H43" s="582">
        <v>0.2</v>
      </c>
      <c r="I43" s="581">
        <v>107.7</v>
      </c>
      <c r="J43" s="582">
        <v>3.2</v>
      </c>
      <c r="K43" s="581">
        <v>104.3</v>
      </c>
      <c r="L43" s="582">
        <v>1.7</v>
      </c>
      <c r="V43" s="220"/>
      <c r="W43" s="220"/>
      <c r="X43" s="220"/>
      <c r="Y43" s="220"/>
      <c r="Z43" s="220"/>
      <c r="AA43" s="220"/>
      <c r="AB43" s="220"/>
      <c r="AC43" s="220"/>
      <c r="AD43" s="220"/>
      <c r="AE43" s="220"/>
      <c r="AF43" s="220"/>
      <c r="AG43" s="220"/>
      <c r="AH43" s="220"/>
      <c r="AI43" s="220"/>
      <c r="AJ43" s="220"/>
      <c r="AK43" s="220"/>
    </row>
    <row r="44" spans="2:37" s="190" customFormat="1" ht="15.75" customHeight="1">
      <c r="B44" s="546"/>
      <c r="C44" s="591" t="s">
        <v>745</v>
      </c>
      <c r="D44" s="592"/>
      <c r="E44" s="581">
        <v>85.6</v>
      </c>
      <c r="F44" s="582">
        <v>0.6</v>
      </c>
      <c r="G44" s="581">
        <v>97.9</v>
      </c>
      <c r="H44" s="582">
        <v>-0.1</v>
      </c>
      <c r="I44" s="581">
        <v>102.8</v>
      </c>
      <c r="J44" s="582">
        <v>1.3</v>
      </c>
      <c r="K44" s="581">
        <v>104.2</v>
      </c>
      <c r="L44" s="582">
        <v>1.7</v>
      </c>
      <c r="V44" s="220"/>
      <c r="W44" s="220"/>
      <c r="X44" s="220"/>
      <c r="Y44" s="220"/>
      <c r="Z44" s="220"/>
      <c r="AA44" s="220"/>
      <c r="AB44" s="220"/>
      <c r="AC44" s="220"/>
      <c r="AD44" s="220"/>
      <c r="AE44" s="220"/>
      <c r="AF44" s="220"/>
      <c r="AG44" s="220"/>
      <c r="AH44" s="220"/>
      <c r="AI44" s="220"/>
      <c r="AJ44" s="220"/>
      <c r="AK44" s="220"/>
    </row>
    <row r="45" spans="2:37" s="190" customFormat="1" ht="15.75" customHeight="1">
      <c r="B45" s="576"/>
      <c r="C45" s="591" t="s">
        <v>746</v>
      </c>
      <c r="D45" s="592"/>
      <c r="E45" s="581">
        <v>83.3</v>
      </c>
      <c r="F45" s="582">
        <v>0.4</v>
      </c>
      <c r="G45" s="581">
        <v>98.3</v>
      </c>
      <c r="H45" s="582">
        <v>0.2</v>
      </c>
      <c r="I45" s="581">
        <v>106.8</v>
      </c>
      <c r="J45" s="582">
        <v>3.3</v>
      </c>
      <c r="K45" s="581">
        <v>104.2</v>
      </c>
      <c r="L45" s="582">
        <v>1.7</v>
      </c>
      <c r="V45" s="220"/>
      <c r="W45" s="220"/>
      <c r="X45" s="220"/>
      <c r="Y45" s="220"/>
      <c r="Z45" s="220"/>
      <c r="AA45" s="220"/>
      <c r="AB45" s="220"/>
      <c r="AC45" s="220"/>
      <c r="AD45" s="220"/>
      <c r="AE45" s="220"/>
      <c r="AF45" s="220"/>
      <c r="AG45" s="220"/>
      <c r="AH45" s="220"/>
      <c r="AI45" s="220"/>
      <c r="AJ45" s="220"/>
      <c r="AK45" s="220"/>
    </row>
    <row r="46" spans="2:37" s="190" customFormat="1" ht="15.75" customHeight="1">
      <c r="B46" s="576"/>
      <c r="C46" s="591" t="s">
        <v>747</v>
      </c>
      <c r="D46" s="592"/>
      <c r="E46" s="581">
        <v>83.5</v>
      </c>
      <c r="F46" s="582">
        <v>-0.1</v>
      </c>
      <c r="G46" s="581">
        <v>98.5</v>
      </c>
      <c r="H46" s="582">
        <v>-0.1</v>
      </c>
      <c r="I46" s="581">
        <v>109.7</v>
      </c>
      <c r="J46" s="582">
        <v>2</v>
      </c>
      <c r="K46" s="581">
        <v>104.2</v>
      </c>
      <c r="L46" s="582">
        <v>1.6</v>
      </c>
      <c r="V46" s="220"/>
      <c r="W46" s="220"/>
      <c r="X46" s="220"/>
      <c r="Y46" s="220"/>
      <c r="Z46" s="220"/>
      <c r="AA46" s="220"/>
      <c r="AB46" s="220"/>
      <c r="AC46" s="220"/>
      <c r="AD46" s="220"/>
      <c r="AE46" s="220"/>
      <c r="AF46" s="220"/>
      <c r="AG46" s="220"/>
      <c r="AH46" s="220"/>
      <c r="AI46" s="220"/>
      <c r="AJ46" s="220"/>
      <c r="AK46" s="220"/>
    </row>
    <row r="47" spans="2:37" s="190" customFormat="1" ht="15.75" customHeight="1">
      <c r="B47" s="576"/>
      <c r="C47" s="591" t="s">
        <v>748</v>
      </c>
      <c r="D47" s="592"/>
      <c r="E47" s="581">
        <v>86.6</v>
      </c>
      <c r="F47" s="582">
        <v>-0.2</v>
      </c>
      <c r="G47" s="581">
        <v>98.4</v>
      </c>
      <c r="H47" s="582">
        <v>-0.3</v>
      </c>
      <c r="I47" s="581">
        <v>110.8</v>
      </c>
      <c r="J47" s="582">
        <v>0.4</v>
      </c>
      <c r="K47" s="581">
        <v>104.5</v>
      </c>
      <c r="L47" s="582">
        <v>1.6</v>
      </c>
      <c r="V47" s="220"/>
      <c r="W47" s="220"/>
      <c r="X47" s="220"/>
      <c r="Y47" s="220"/>
      <c r="Z47" s="220"/>
      <c r="AA47" s="220"/>
      <c r="AB47" s="220"/>
      <c r="AC47" s="220"/>
      <c r="AD47" s="220"/>
      <c r="AE47" s="220"/>
      <c r="AF47" s="220"/>
      <c r="AG47" s="220"/>
      <c r="AH47" s="220"/>
      <c r="AI47" s="220"/>
      <c r="AJ47" s="220"/>
      <c r="AK47" s="220"/>
    </row>
    <row r="48" spans="2:37" s="190" customFormat="1" ht="15.75" customHeight="1">
      <c r="B48" s="576"/>
      <c r="C48" s="591" t="s">
        <v>749</v>
      </c>
      <c r="D48" s="592"/>
      <c r="E48" s="581">
        <v>171.9</v>
      </c>
      <c r="F48" s="582">
        <v>0.9</v>
      </c>
      <c r="G48" s="581">
        <v>98.4</v>
      </c>
      <c r="H48" s="582">
        <v>-0.1</v>
      </c>
      <c r="I48" s="581">
        <v>112.8</v>
      </c>
      <c r="J48" s="582">
        <v>0.3</v>
      </c>
      <c r="K48" s="581">
        <v>104.6</v>
      </c>
      <c r="L48" s="582">
        <v>1.7</v>
      </c>
      <c r="V48" s="220"/>
      <c r="W48" s="220"/>
      <c r="X48" s="220"/>
      <c r="Y48" s="220"/>
      <c r="Z48" s="220"/>
      <c r="AA48" s="220"/>
      <c r="AB48" s="220"/>
      <c r="AC48" s="220"/>
      <c r="AD48" s="220"/>
      <c r="AE48" s="220"/>
      <c r="AF48" s="220"/>
      <c r="AG48" s="220"/>
      <c r="AH48" s="220"/>
      <c r="AI48" s="220"/>
      <c r="AJ48" s="220"/>
      <c r="AK48" s="220"/>
    </row>
    <row r="49" spans="2:37" s="190" customFormat="1" ht="15.75" customHeight="1">
      <c r="B49" s="576"/>
      <c r="C49" s="591" t="s">
        <v>750</v>
      </c>
      <c r="D49" s="592"/>
      <c r="E49" s="581">
        <v>84.9</v>
      </c>
      <c r="F49" s="582">
        <v>0.6</v>
      </c>
      <c r="G49" s="581">
        <v>97.6</v>
      </c>
      <c r="H49" s="582">
        <v>0.3</v>
      </c>
      <c r="I49" s="581">
        <v>105.9</v>
      </c>
      <c r="J49" s="582">
        <v>1.3</v>
      </c>
      <c r="K49" s="581">
        <v>104.5</v>
      </c>
      <c r="L49" s="582">
        <v>2</v>
      </c>
      <c r="V49" s="220"/>
      <c r="W49" s="220"/>
      <c r="X49" s="220"/>
      <c r="Y49" s="220"/>
      <c r="Z49" s="220"/>
      <c r="AA49" s="220"/>
      <c r="AB49" s="220"/>
      <c r="AC49" s="220"/>
      <c r="AD49" s="220"/>
      <c r="AE49" s="220"/>
      <c r="AF49" s="220"/>
      <c r="AG49" s="220"/>
      <c r="AH49" s="220"/>
      <c r="AI49" s="220"/>
      <c r="AJ49" s="220"/>
      <c r="AK49" s="220"/>
    </row>
    <row r="50" spans="2:37" s="190" customFormat="1" ht="15.75" customHeight="1">
      <c r="B50" s="576"/>
      <c r="C50" s="591" t="s">
        <v>751</v>
      </c>
      <c r="D50" s="592"/>
      <c r="E50" s="581">
        <v>82.2</v>
      </c>
      <c r="F50" s="582">
        <v>0.1</v>
      </c>
      <c r="G50" s="581">
        <v>97.8</v>
      </c>
      <c r="H50" s="582">
        <v>0</v>
      </c>
      <c r="I50" s="581">
        <v>106.9</v>
      </c>
      <c r="J50" s="582">
        <v>-0.7</v>
      </c>
      <c r="K50" s="581">
        <v>104.4</v>
      </c>
      <c r="L50" s="582">
        <v>2.1</v>
      </c>
      <c r="V50" s="220"/>
      <c r="W50" s="220"/>
      <c r="X50" s="220"/>
      <c r="Y50" s="220"/>
      <c r="Z50" s="220"/>
      <c r="AA50" s="220"/>
      <c r="AB50" s="220"/>
      <c r="AC50" s="220"/>
      <c r="AD50" s="220"/>
      <c r="AE50" s="220"/>
      <c r="AF50" s="220"/>
      <c r="AG50" s="220"/>
      <c r="AH50" s="220"/>
      <c r="AI50" s="220"/>
      <c r="AJ50" s="220"/>
      <c r="AK50" s="220"/>
    </row>
    <row r="51" spans="2:37" s="190" customFormat="1" ht="15.75" customHeight="1">
      <c r="B51" s="576"/>
      <c r="C51" s="591" t="s">
        <v>752</v>
      </c>
      <c r="D51" s="592"/>
      <c r="E51" s="581">
        <v>86.7</v>
      </c>
      <c r="F51" s="582">
        <v>0</v>
      </c>
      <c r="G51" s="581">
        <v>98.6</v>
      </c>
      <c r="H51" s="582">
        <v>0</v>
      </c>
      <c r="I51" s="581">
        <v>111.8</v>
      </c>
      <c r="J51" s="582">
        <v>-2.4</v>
      </c>
      <c r="K51" s="581">
        <v>103.8</v>
      </c>
      <c r="L51" s="582">
        <v>1.9</v>
      </c>
      <c r="V51" s="220"/>
      <c r="W51" s="220"/>
      <c r="X51" s="220"/>
      <c r="Y51" s="220"/>
      <c r="Z51" s="220"/>
      <c r="AA51" s="220"/>
      <c r="AB51" s="220"/>
      <c r="AC51" s="220"/>
      <c r="AD51" s="220"/>
      <c r="AE51" s="220"/>
      <c r="AF51" s="220"/>
      <c r="AG51" s="220"/>
      <c r="AH51" s="220"/>
      <c r="AI51" s="220"/>
      <c r="AJ51" s="220"/>
      <c r="AK51" s="220"/>
    </row>
    <row r="52" spans="2:37" s="190" customFormat="1" ht="15.75" customHeight="1">
      <c r="B52" s="578"/>
      <c r="C52" s="704" t="s">
        <v>741</v>
      </c>
      <c r="D52" s="590"/>
      <c r="E52" s="585">
        <v>86.5</v>
      </c>
      <c r="F52" s="586">
        <v>0.7</v>
      </c>
      <c r="G52" s="585">
        <v>100.1</v>
      </c>
      <c r="H52" s="586">
        <v>0.4</v>
      </c>
      <c r="I52" s="585">
        <v>111.8</v>
      </c>
      <c r="J52" s="586">
        <v>-2.4</v>
      </c>
      <c r="K52" s="585">
        <v>105.3</v>
      </c>
      <c r="L52" s="586">
        <v>2</v>
      </c>
      <c r="V52" s="220"/>
      <c r="W52" s="220"/>
      <c r="X52" s="220"/>
      <c r="Y52" s="220"/>
      <c r="Z52" s="220"/>
      <c r="AA52" s="220"/>
      <c r="AB52" s="220"/>
      <c r="AC52" s="220"/>
      <c r="AD52" s="220"/>
      <c r="AE52" s="220"/>
      <c r="AF52" s="220"/>
      <c r="AG52" s="220"/>
      <c r="AH52" s="220"/>
      <c r="AI52" s="220"/>
      <c r="AJ52" s="220"/>
      <c r="AK52" s="220"/>
    </row>
    <row r="53" spans="2:37" s="190" customFormat="1" ht="15.75" customHeight="1">
      <c r="B53" s="191"/>
      <c r="C53" s="191"/>
      <c r="D53" s="191"/>
      <c r="E53" s="192"/>
      <c r="F53" s="192"/>
      <c r="G53" s="193"/>
      <c r="H53" s="193"/>
      <c r="I53" s="193"/>
      <c r="J53" s="193"/>
      <c r="K53" s="194"/>
      <c r="L53" s="194"/>
      <c r="V53" s="220"/>
      <c r="W53" s="220"/>
      <c r="X53" s="220"/>
      <c r="Y53" s="220"/>
      <c r="Z53" s="220"/>
      <c r="AA53" s="220"/>
      <c r="AB53" s="220"/>
      <c r="AC53" s="220"/>
      <c r="AD53" s="220"/>
      <c r="AE53" s="220"/>
      <c r="AF53" s="220"/>
      <c r="AG53" s="220"/>
      <c r="AH53" s="220"/>
      <c r="AI53" s="220"/>
      <c r="AJ53" s="220"/>
      <c r="AK53" s="220"/>
    </row>
    <row r="54" spans="22:37" s="190" customFormat="1" ht="15.75" customHeight="1">
      <c r="V54" s="220"/>
      <c r="W54" s="220"/>
      <c r="X54" s="220"/>
      <c r="Y54" s="220"/>
      <c r="Z54" s="220"/>
      <c r="AA54" s="220"/>
      <c r="AB54" s="220"/>
      <c r="AC54" s="220"/>
      <c r="AD54" s="220"/>
      <c r="AE54" s="220"/>
      <c r="AF54" s="220"/>
      <c r="AG54" s="220"/>
      <c r="AH54" s="220"/>
      <c r="AI54" s="220"/>
      <c r="AJ54" s="220"/>
      <c r="AK54" s="220"/>
    </row>
    <row r="55" spans="2:28" ht="15.75" customHeight="1">
      <c r="B55" s="190"/>
      <c r="C55" s="190"/>
      <c r="D55" s="190"/>
      <c r="G55" s="676" t="s">
        <v>715</v>
      </c>
      <c r="H55" s="195"/>
      <c r="Q55" s="676" t="s">
        <v>716</v>
      </c>
      <c r="AB55" s="221"/>
    </row>
    <row r="57" spans="1:37" s="190" customFormat="1" ht="13.5">
      <c r="A57" s="164"/>
      <c r="B57" s="164"/>
      <c r="C57" s="164"/>
      <c r="E57" s="164"/>
      <c r="F57" s="164"/>
      <c r="G57" s="164"/>
      <c r="H57" s="164"/>
      <c r="I57" s="164"/>
      <c r="J57" s="164"/>
      <c r="K57" s="164"/>
      <c r="L57" s="164"/>
      <c r="N57" s="283"/>
      <c r="O57" s="283"/>
      <c r="P57" s="283"/>
      <c r="Q57" s="283"/>
      <c r="R57" s="283"/>
      <c r="S57" s="283"/>
      <c r="T57" s="283"/>
      <c r="U57" s="283"/>
      <c r="V57" s="220"/>
      <c r="W57" s="220"/>
      <c r="X57" s="220"/>
      <c r="Y57" s="220"/>
      <c r="Z57" s="220"/>
      <c r="AA57" s="220"/>
      <c r="AB57" s="220"/>
      <c r="AC57" s="221"/>
      <c r="AD57" s="221"/>
      <c r="AE57" s="221"/>
      <c r="AF57" s="221"/>
      <c r="AG57" s="221"/>
      <c r="AH57" s="221"/>
      <c r="AI57" s="221"/>
      <c r="AJ57" s="221"/>
      <c r="AK57" s="221"/>
    </row>
    <row r="58" spans="4:21" ht="13.5">
      <c r="D58" s="528"/>
      <c r="N58" s="283"/>
      <c r="O58" s="283"/>
      <c r="P58" s="283"/>
      <c r="Q58" s="283"/>
      <c r="R58" s="283"/>
      <c r="S58" s="283"/>
      <c r="T58" s="283"/>
      <c r="U58" s="283"/>
    </row>
    <row r="59" spans="4:21" ht="13.5">
      <c r="D59" s="594"/>
      <c r="N59" s="283"/>
      <c r="O59" s="283"/>
      <c r="P59" s="283"/>
      <c r="Q59" s="283"/>
      <c r="R59" s="283"/>
      <c r="S59" s="283"/>
      <c r="T59" s="283"/>
      <c r="U59" s="283"/>
    </row>
    <row r="60" spans="14:21" ht="13.5">
      <c r="N60" s="284"/>
      <c r="O60" s="284"/>
      <c r="P60" s="284"/>
      <c r="Q60" s="284"/>
      <c r="R60" s="284"/>
      <c r="S60" s="284"/>
      <c r="T60" s="284"/>
      <c r="U60" s="284"/>
    </row>
    <row r="61" ht="13.5">
      <c r="D61" s="454"/>
    </row>
    <row r="62" spans="4:27" ht="13.5">
      <c r="D62" s="529"/>
      <c r="V62" s="221"/>
      <c r="W62" s="221"/>
      <c r="X62" s="221"/>
      <c r="Y62" s="221"/>
      <c r="Z62" s="221"/>
      <c r="AA62" s="221"/>
    </row>
  </sheetData>
  <mergeCells count="10">
    <mergeCell ref="G32:H32"/>
    <mergeCell ref="I32:J32"/>
    <mergeCell ref="K32:L32"/>
    <mergeCell ref="B25:D25"/>
    <mergeCell ref="E32:F32"/>
    <mergeCell ref="B32:D33"/>
    <mergeCell ref="B23:D23"/>
    <mergeCell ref="B8:D9"/>
    <mergeCell ref="G8:H8"/>
    <mergeCell ref="E8:F8"/>
  </mergeCells>
  <printOptions/>
  <pageMargins left="0.7874015748031497" right="0.7874015748031497" top="0.6299212598425197" bottom="0.31496062992125984" header="0.5118110236220472" footer="0.1968503937007874"/>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55">
    <tabColor indexed="20"/>
  </sheetPr>
  <dimension ref="B1:AL101"/>
  <sheetViews>
    <sheetView view="pageBreakPreview" zoomScale="90" zoomScaleNormal="90" zoomScaleSheetLayoutView="90" workbookViewId="0" topLeftCell="A1">
      <selection activeCell="A1" sqref="A1"/>
    </sheetView>
  </sheetViews>
  <sheetFormatPr defaultColWidth="8.796875" defaultRowHeight="14.25"/>
  <cols>
    <col min="1" max="1" width="2.59765625" style="164" customWidth="1"/>
    <col min="2" max="3" width="3" style="164" customWidth="1"/>
    <col min="4" max="4" width="10.3984375" style="164" customWidth="1"/>
    <col min="5" max="12" width="8.5" style="164" customWidth="1"/>
    <col min="13" max="13" width="7.19921875" style="164" customWidth="1"/>
    <col min="14" max="20" width="9" style="164" customWidth="1"/>
    <col min="21" max="21" width="11.3984375" style="164" customWidth="1"/>
    <col min="22" max="22" width="9" style="164" customWidth="1"/>
    <col min="23" max="24" width="9" style="220" customWidth="1"/>
    <col min="25" max="25" width="11" style="220" customWidth="1"/>
    <col min="26" max="38" width="9" style="220" customWidth="1"/>
    <col min="39" max="16384" width="9" style="164" customWidth="1"/>
  </cols>
  <sheetData>
    <row r="1" spans="2:38" ht="17.25">
      <c r="B1" s="163"/>
      <c r="C1" s="163"/>
      <c r="D1" s="163"/>
      <c r="E1" s="163"/>
      <c r="F1" s="163"/>
      <c r="G1" s="163"/>
      <c r="H1" s="163"/>
      <c r="I1" s="163"/>
      <c r="J1" s="163"/>
      <c r="K1" s="163"/>
      <c r="L1" s="163"/>
      <c r="W1" s="221"/>
      <c r="X1" s="221"/>
      <c r="Y1" s="221"/>
      <c r="Z1" s="221"/>
      <c r="AA1" s="221"/>
      <c r="AB1" s="221"/>
      <c r="AC1" s="221"/>
      <c r="AD1" s="221"/>
      <c r="AE1" s="221"/>
      <c r="AF1" s="221"/>
      <c r="AG1" s="221"/>
      <c r="AH1" s="221"/>
      <c r="AI1" s="221"/>
      <c r="AJ1" s="221"/>
      <c r="AK1" s="221"/>
      <c r="AL1" s="221"/>
    </row>
    <row r="2" spans="2:38" ht="17.25">
      <c r="B2" s="163"/>
      <c r="C2" s="163"/>
      <c r="D2" s="163"/>
      <c r="E2" s="163"/>
      <c r="F2" s="163"/>
      <c r="G2" s="163"/>
      <c r="H2" s="163"/>
      <c r="I2" s="163"/>
      <c r="J2" s="163"/>
      <c r="K2" s="163"/>
      <c r="L2" s="163"/>
      <c r="AG2" s="164"/>
      <c r="AH2" s="164"/>
      <c r="AI2" s="164"/>
      <c r="AJ2" s="164"/>
      <c r="AK2" s="164"/>
      <c r="AL2" s="164"/>
    </row>
    <row r="3" spans="23:38" ht="13.5">
      <c r="W3" s="422"/>
      <c r="X3" s="422"/>
      <c r="Y3" s="422"/>
      <c r="Z3" s="422"/>
      <c r="AA3" s="422"/>
      <c r="AB3" s="422"/>
      <c r="AC3" s="422"/>
      <c r="AD3" s="422"/>
      <c r="AE3" s="422"/>
      <c r="AF3" s="422"/>
      <c r="AG3" s="164"/>
      <c r="AH3" s="164"/>
      <c r="AI3" s="164"/>
      <c r="AJ3" s="164"/>
      <c r="AK3" s="164"/>
      <c r="AL3" s="164"/>
    </row>
    <row r="4" spans="2:38" ht="17.25">
      <c r="B4" s="673" t="s">
        <v>31</v>
      </c>
      <c r="AG4" s="164"/>
      <c r="AH4" s="164"/>
      <c r="AI4" s="164"/>
      <c r="AJ4" s="164"/>
      <c r="AK4" s="164"/>
      <c r="AL4" s="164"/>
    </row>
    <row r="5" spans="33:38" ht="13.5">
      <c r="AG5" s="164"/>
      <c r="AH5" s="164"/>
      <c r="AI5" s="164"/>
      <c r="AJ5" s="164"/>
      <c r="AK5" s="164"/>
      <c r="AL5" s="164"/>
    </row>
    <row r="6" spans="2:38" ht="15.75" customHeight="1">
      <c r="B6" s="165" t="s">
        <v>674</v>
      </c>
      <c r="C6" s="165"/>
      <c r="D6" s="165"/>
      <c r="E6" s="165"/>
      <c r="F6" s="165"/>
      <c r="G6" s="165"/>
      <c r="H6" s="165"/>
      <c r="I6" s="165"/>
      <c r="J6" s="165"/>
      <c r="K6" s="165"/>
      <c r="L6" s="165"/>
      <c r="AG6" s="164"/>
      <c r="AH6" s="164"/>
      <c r="AI6" s="164"/>
      <c r="AJ6" s="164"/>
      <c r="AK6" s="164"/>
      <c r="AL6" s="164"/>
    </row>
    <row r="7" spans="2:38" ht="15.75" customHeight="1">
      <c r="B7" s="165"/>
      <c r="C7" s="166"/>
      <c r="D7" s="166"/>
      <c r="E7" s="166"/>
      <c r="F7" s="166"/>
      <c r="G7" s="166"/>
      <c r="H7" s="166"/>
      <c r="I7" s="166"/>
      <c r="J7" s="166"/>
      <c r="K7" s="166"/>
      <c r="L7" s="166"/>
      <c r="AG7" s="164"/>
      <c r="AH7" s="164"/>
      <c r="AI7" s="164"/>
      <c r="AJ7" s="164"/>
      <c r="AK7" s="164"/>
      <c r="AL7" s="164"/>
    </row>
    <row r="8" spans="2:38" ht="15.75" customHeight="1">
      <c r="B8" s="823" t="s">
        <v>521</v>
      </c>
      <c r="C8" s="823"/>
      <c r="D8" s="824"/>
      <c r="E8" s="820" t="s">
        <v>522</v>
      </c>
      <c r="F8" s="821"/>
      <c r="G8" s="820" t="s">
        <v>523</v>
      </c>
      <c r="H8" s="822"/>
      <c r="I8" s="198"/>
      <c r="J8" s="198"/>
      <c r="K8" s="165"/>
      <c r="L8" s="165"/>
      <c r="AG8" s="164"/>
      <c r="AH8" s="164"/>
      <c r="AI8" s="164"/>
      <c r="AJ8" s="164"/>
      <c r="AK8" s="164"/>
      <c r="AL8" s="164"/>
    </row>
    <row r="9" spans="2:38" ht="15.75" customHeight="1">
      <c r="B9" s="825"/>
      <c r="C9" s="825"/>
      <c r="D9" s="826"/>
      <c r="E9" s="421" t="s">
        <v>519</v>
      </c>
      <c r="F9" s="421" t="s">
        <v>87</v>
      </c>
      <c r="G9" s="421" t="s">
        <v>519</v>
      </c>
      <c r="H9" s="421" t="s">
        <v>87</v>
      </c>
      <c r="I9" s="198"/>
      <c r="J9" s="198"/>
      <c r="K9" s="165"/>
      <c r="L9" s="165"/>
      <c r="AG9" s="164"/>
      <c r="AH9" s="164"/>
      <c r="AI9" s="164"/>
      <c r="AJ9" s="164"/>
      <c r="AK9" s="164"/>
      <c r="AL9" s="164"/>
    </row>
    <row r="10" spans="2:38" ht="10.5" customHeight="1">
      <c r="B10" s="167"/>
      <c r="C10" s="167"/>
      <c r="D10" s="168"/>
      <c r="E10" s="169" t="s">
        <v>524</v>
      </c>
      <c r="F10" s="170" t="s">
        <v>494</v>
      </c>
      <c r="G10" s="169" t="s">
        <v>524</v>
      </c>
      <c r="H10" s="169" t="s">
        <v>494</v>
      </c>
      <c r="I10" s="198"/>
      <c r="J10" s="198"/>
      <c r="K10" s="165"/>
      <c r="L10" s="165"/>
      <c r="AG10" s="164"/>
      <c r="AH10" s="164"/>
      <c r="AI10" s="164"/>
      <c r="AJ10" s="164"/>
      <c r="AK10" s="164"/>
      <c r="AL10" s="164"/>
    </row>
    <row r="11" spans="2:38" ht="15.75" customHeight="1">
      <c r="B11" s="171" t="s">
        <v>525</v>
      </c>
      <c r="C11" s="434"/>
      <c r="D11" s="435"/>
      <c r="E11" s="436">
        <v>304981</v>
      </c>
      <c r="F11" s="599">
        <v>0.7</v>
      </c>
      <c r="G11" s="436">
        <v>332566</v>
      </c>
      <c r="H11" s="599">
        <v>-0.1</v>
      </c>
      <c r="I11" s="198"/>
      <c r="J11" s="198"/>
      <c r="K11" s="165"/>
      <c r="L11" s="165"/>
      <c r="AG11" s="164"/>
      <c r="AH11" s="164"/>
      <c r="AI11" s="164"/>
      <c r="AJ11" s="164"/>
      <c r="AK11" s="164"/>
      <c r="AL11" s="164"/>
    </row>
    <row r="12" spans="2:38" ht="15.75" customHeight="1">
      <c r="B12" s="172"/>
      <c r="C12" s="171" t="s">
        <v>526</v>
      </c>
      <c r="D12" s="437"/>
      <c r="E12" s="436">
        <v>292538</v>
      </c>
      <c r="F12" s="599">
        <v>0.5</v>
      </c>
      <c r="G12" s="436">
        <v>323043</v>
      </c>
      <c r="H12" s="599">
        <v>0.9</v>
      </c>
      <c r="I12" s="198"/>
      <c r="J12" s="198"/>
      <c r="K12" s="165"/>
      <c r="L12" s="165"/>
      <c r="AG12" s="164"/>
      <c r="AH12" s="164"/>
      <c r="AI12" s="164"/>
      <c r="AJ12" s="164"/>
      <c r="AK12" s="164"/>
      <c r="AL12" s="164"/>
    </row>
    <row r="13" spans="2:38" ht="15.75" customHeight="1">
      <c r="B13" s="172"/>
      <c r="C13" s="172"/>
      <c r="D13" s="173" t="s">
        <v>527</v>
      </c>
      <c r="E13" s="436">
        <v>266514</v>
      </c>
      <c r="F13" s="599">
        <v>0.6</v>
      </c>
      <c r="G13" s="436">
        <v>284838</v>
      </c>
      <c r="H13" s="599">
        <v>1</v>
      </c>
      <c r="I13" s="198"/>
      <c r="J13" s="165"/>
      <c r="K13" s="165"/>
      <c r="L13" s="165"/>
      <c r="AG13" s="164"/>
      <c r="AH13" s="164"/>
      <c r="AI13" s="164"/>
      <c r="AJ13" s="164"/>
      <c r="AK13" s="164"/>
      <c r="AL13" s="164"/>
    </row>
    <row r="14" spans="2:38" ht="15.75" customHeight="1">
      <c r="B14" s="172"/>
      <c r="C14" s="172"/>
      <c r="D14" s="173" t="s">
        <v>528</v>
      </c>
      <c r="E14" s="436">
        <v>26024</v>
      </c>
      <c r="F14" s="599">
        <v>-1.1</v>
      </c>
      <c r="G14" s="436">
        <v>38205</v>
      </c>
      <c r="H14" s="599">
        <v>1</v>
      </c>
      <c r="I14" s="198"/>
      <c r="J14" s="198"/>
      <c r="K14" s="165"/>
      <c r="L14" s="165"/>
      <c r="AG14" s="164"/>
      <c r="AH14" s="164"/>
      <c r="AI14" s="164"/>
      <c r="AJ14" s="164"/>
      <c r="AK14" s="164"/>
      <c r="AL14" s="164"/>
    </row>
    <row r="15" spans="2:38" ht="15.75" customHeight="1">
      <c r="B15" s="175"/>
      <c r="C15" s="174" t="s">
        <v>529</v>
      </c>
      <c r="D15" s="438"/>
      <c r="E15" s="439">
        <v>12443</v>
      </c>
      <c r="F15" s="600">
        <v>6.1</v>
      </c>
      <c r="G15" s="439">
        <v>9523</v>
      </c>
      <c r="H15" s="600">
        <v>-25.7</v>
      </c>
      <c r="I15" s="198"/>
      <c r="J15" s="198"/>
      <c r="K15" s="165"/>
      <c r="L15" s="165"/>
      <c r="AG15" s="164"/>
      <c r="AH15" s="164"/>
      <c r="AI15" s="164"/>
      <c r="AJ15" s="164"/>
      <c r="AK15" s="164"/>
      <c r="AL15" s="164"/>
    </row>
    <row r="16" spans="2:38" ht="10.5" customHeight="1">
      <c r="B16" s="177"/>
      <c r="C16" s="177"/>
      <c r="D16" s="178"/>
      <c r="E16" s="179" t="s">
        <v>601</v>
      </c>
      <c r="F16" s="181" t="s">
        <v>601</v>
      </c>
      <c r="G16" s="179" t="s">
        <v>601</v>
      </c>
      <c r="H16" s="180" t="s">
        <v>601</v>
      </c>
      <c r="I16" s="198"/>
      <c r="J16" s="198"/>
      <c r="K16" s="165"/>
      <c r="L16" s="165"/>
      <c r="AG16" s="164"/>
      <c r="AH16" s="164"/>
      <c r="AI16" s="164"/>
      <c r="AJ16" s="164"/>
      <c r="AK16" s="164"/>
      <c r="AL16" s="164"/>
    </row>
    <row r="17" spans="2:38" ht="15.75" customHeight="1">
      <c r="B17" s="174" t="s">
        <v>483</v>
      </c>
      <c r="C17" s="440"/>
      <c r="D17" s="441"/>
      <c r="E17" s="442">
        <v>19.7</v>
      </c>
      <c r="F17" s="443">
        <v>0.3</v>
      </c>
      <c r="G17" s="442">
        <v>20.3</v>
      </c>
      <c r="H17" s="443">
        <v>0.6</v>
      </c>
      <c r="I17" s="198"/>
      <c r="J17" s="198"/>
      <c r="K17" s="165"/>
      <c r="L17" s="165"/>
      <c r="AG17" s="164"/>
      <c r="AH17" s="164"/>
      <c r="AI17" s="164"/>
      <c r="AJ17" s="164"/>
      <c r="AK17" s="164"/>
      <c r="AL17" s="164"/>
    </row>
    <row r="18" spans="2:38" ht="10.5" customHeight="1">
      <c r="B18" s="182"/>
      <c r="C18" s="182"/>
      <c r="D18" s="183"/>
      <c r="E18" s="184" t="s">
        <v>602</v>
      </c>
      <c r="F18" s="181" t="s">
        <v>603</v>
      </c>
      <c r="G18" s="184" t="s">
        <v>602</v>
      </c>
      <c r="H18" s="180" t="s">
        <v>603</v>
      </c>
      <c r="I18" s="198"/>
      <c r="J18" s="198"/>
      <c r="K18" s="165"/>
      <c r="L18" s="165"/>
      <c r="AG18" s="164"/>
      <c r="AH18" s="164"/>
      <c r="AI18" s="164"/>
      <c r="AJ18" s="164"/>
      <c r="AK18" s="164"/>
      <c r="AL18" s="164"/>
    </row>
    <row r="19" spans="2:38" ht="15.75" customHeight="1">
      <c r="B19" s="171" t="s">
        <v>426</v>
      </c>
      <c r="C19" s="171"/>
      <c r="D19" s="173"/>
      <c r="E19" s="444">
        <v>155.8</v>
      </c>
      <c r="F19" s="599">
        <v>1.7</v>
      </c>
      <c r="G19" s="444">
        <v>172.3</v>
      </c>
      <c r="H19" s="599">
        <v>2.9</v>
      </c>
      <c r="I19" s="198"/>
      <c r="J19" s="198"/>
      <c r="K19" s="165"/>
      <c r="L19" s="165"/>
      <c r="AG19" s="164"/>
      <c r="AH19" s="164"/>
      <c r="AI19" s="164"/>
      <c r="AJ19" s="164"/>
      <c r="AK19" s="164"/>
      <c r="AL19" s="164"/>
    </row>
    <row r="20" spans="2:38" ht="15.75" customHeight="1">
      <c r="B20" s="172"/>
      <c r="C20" s="171" t="s">
        <v>530</v>
      </c>
      <c r="D20" s="173"/>
      <c r="E20" s="444">
        <v>142.4</v>
      </c>
      <c r="F20" s="599">
        <v>1.9</v>
      </c>
      <c r="G20" s="444">
        <v>154.4</v>
      </c>
      <c r="H20" s="599">
        <v>3.4</v>
      </c>
      <c r="I20" s="198"/>
      <c r="J20" s="198"/>
      <c r="K20" s="165"/>
      <c r="L20" s="165"/>
      <c r="AG20" s="164"/>
      <c r="AH20" s="164"/>
      <c r="AI20" s="164"/>
      <c r="AJ20" s="164"/>
      <c r="AK20" s="164"/>
      <c r="AL20" s="164"/>
    </row>
    <row r="21" spans="2:38" ht="15.75" customHeight="1">
      <c r="B21" s="175"/>
      <c r="C21" s="174" t="s">
        <v>220</v>
      </c>
      <c r="D21" s="176"/>
      <c r="E21" s="442">
        <v>13.4</v>
      </c>
      <c r="F21" s="600">
        <v>-1.2</v>
      </c>
      <c r="G21" s="442">
        <v>17.9</v>
      </c>
      <c r="H21" s="600">
        <v>-1.4</v>
      </c>
      <c r="I21" s="198"/>
      <c r="J21" s="165"/>
      <c r="K21" s="165"/>
      <c r="L21" s="165"/>
      <c r="AG21" s="164"/>
      <c r="AH21" s="164"/>
      <c r="AI21" s="164"/>
      <c r="AJ21" s="164"/>
      <c r="AK21" s="164"/>
      <c r="AL21" s="164"/>
    </row>
    <row r="22" spans="2:38" ht="10.5" customHeight="1">
      <c r="B22" s="445"/>
      <c r="C22" s="185"/>
      <c r="D22" s="186"/>
      <c r="E22" s="184" t="s">
        <v>604</v>
      </c>
      <c r="F22" s="181" t="s">
        <v>603</v>
      </c>
      <c r="G22" s="184" t="s">
        <v>604</v>
      </c>
      <c r="H22" s="180" t="s">
        <v>603</v>
      </c>
      <c r="I22" s="198"/>
      <c r="J22" s="165"/>
      <c r="K22" s="165"/>
      <c r="L22" s="165"/>
      <c r="AG22" s="164"/>
      <c r="AH22" s="164"/>
      <c r="AI22" s="164"/>
      <c r="AJ22" s="164"/>
      <c r="AK22" s="164"/>
      <c r="AL22" s="164"/>
    </row>
    <row r="23" spans="2:38" ht="15.75" customHeight="1">
      <c r="B23" s="827" t="s">
        <v>656</v>
      </c>
      <c r="C23" s="827"/>
      <c r="D23" s="828"/>
      <c r="E23" s="439">
        <v>27624</v>
      </c>
      <c r="F23" s="600">
        <v>1</v>
      </c>
      <c r="G23" s="439">
        <v>6034</v>
      </c>
      <c r="H23" s="600">
        <v>-0.2</v>
      </c>
      <c r="I23" s="198"/>
      <c r="J23" s="198"/>
      <c r="K23" s="165"/>
      <c r="L23" s="165"/>
      <c r="AG23" s="164"/>
      <c r="AH23" s="164"/>
      <c r="AI23" s="164"/>
      <c r="AJ23" s="164"/>
      <c r="AK23" s="164"/>
      <c r="AL23" s="164"/>
    </row>
    <row r="24" spans="2:28" ht="10.5" customHeight="1">
      <c r="B24" s="182"/>
      <c r="C24" s="182"/>
      <c r="D24" s="183"/>
      <c r="E24" s="179" t="s">
        <v>603</v>
      </c>
      <c r="F24" s="189" t="s">
        <v>605</v>
      </c>
      <c r="G24" s="179" t="s">
        <v>603</v>
      </c>
      <c r="H24" s="188" t="s">
        <v>605</v>
      </c>
      <c r="I24" s="198"/>
      <c r="J24" s="198"/>
      <c r="K24" s="165"/>
      <c r="L24" s="165"/>
      <c r="W24" s="214"/>
      <c r="X24" s="425"/>
      <c r="Y24" s="423"/>
      <c r="Z24" s="425"/>
      <c r="AA24" s="424"/>
      <c r="AB24" s="425"/>
    </row>
    <row r="25" spans="2:28" ht="15.75" customHeight="1">
      <c r="B25" s="829" t="s">
        <v>531</v>
      </c>
      <c r="C25" s="830"/>
      <c r="D25" s="831"/>
      <c r="E25" s="446">
        <v>25.1</v>
      </c>
      <c r="F25" s="447">
        <v>0.63</v>
      </c>
      <c r="G25" s="446">
        <v>11.25</v>
      </c>
      <c r="H25" s="447">
        <v>0.73</v>
      </c>
      <c r="I25" s="198"/>
      <c r="J25" s="198"/>
      <c r="K25" s="165"/>
      <c r="L25" s="165"/>
      <c r="W25" s="530"/>
      <c r="X25" s="425"/>
      <c r="Y25" s="423"/>
      <c r="Z25" s="425"/>
      <c r="AA25" s="424"/>
      <c r="AB25" s="425"/>
    </row>
    <row r="26" spans="2:28" ht="15.75" customHeight="1">
      <c r="B26" s="190"/>
      <c r="C26" s="171" t="s">
        <v>532</v>
      </c>
      <c r="D26" s="173"/>
      <c r="E26" s="446">
        <v>6.02</v>
      </c>
      <c r="F26" s="447">
        <v>0.5</v>
      </c>
      <c r="G26" s="446">
        <v>3.6</v>
      </c>
      <c r="H26" s="447">
        <v>0.48</v>
      </c>
      <c r="I26" s="198"/>
      <c r="J26" s="198"/>
      <c r="K26" s="165"/>
      <c r="L26" s="165"/>
      <c r="W26" s="530"/>
      <c r="X26" s="425"/>
      <c r="Y26" s="423"/>
      <c r="Z26" s="425"/>
      <c r="AA26" s="424"/>
      <c r="AB26" s="425"/>
    </row>
    <row r="27" spans="2:28" ht="15.75" customHeight="1">
      <c r="B27" s="448"/>
      <c r="C27" s="174" t="s">
        <v>533</v>
      </c>
      <c r="D27" s="176"/>
      <c r="E27" s="449">
        <v>4.02</v>
      </c>
      <c r="F27" s="450">
        <v>0.15</v>
      </c>
      <c r="G27" s="449">
        <v>1.96</v>
      </c>
      <c r="H27" s="450">
        <v>0.04</v>
      </c>
      <c r="I27" s="198"/>
      <c r="J27" s="198"/>
      <c r="K27" s="165"/>
      <c r="L27" s="165"/>
      <c r="W27" s="530"/>
      <c r="X27" s="425"/>
      <c r="Y27" s="423"/>
      <c r="Z27" s="425"/>
      <c r="AA27" s="424"/>
      <c r="AB27" s="425"/>
    </row>
    <row r="28" spans="2:29" ht="15.75" customHeight="1">
      <c r="B28" s="165"/>
      <c r="C28" s="165"/>
      <c r="D28" s="165"/>
      <c r="E28" s="165"/>
      <c r="F28" s="165"/>
      <c r="G28" s="165"/>
      <c r="H28" s="452" t="s">
        <v>108</v>
      </c>
      <c r="I28" s="165"/>
      <c r="J28" s="165"/>
      <c r="K28" s="165"/>
      <c r="L28" s="165"/>
      <c r="W28" s="530"/>
      <c r="X28" s="425"/>
      <c r="Y28" s="423"/>
      <c r="Z28" s="425"/>
      <c r="AA28" s="424"/>
      <c r="AB28" s="425"/>
      <c r="AC28" s="528"/>
    </row>
    <row r="29" spans="2:29" ht="15.75" customHeight="1">
      <c r="B29" s="165"/>
      <c r="C29" s="165"/>
      <c r="D29" s="165"/>
      <c r="E29" s="165"/>
      <c r="F29" s="165"/>
      <c r="G29" s="165"/>
      <c r="H29" s="165"/>
      <c r="I29" s="165"/>
      <c r="J29" s="165"/>
      <c r="K29" s="165"/>
      <c r="L29" s="165"/>
      <c r="W29" s="530"/>
      <c r="X29" s="425"/>
      <c r="Y29" s="423"/>
      <c r="Z29" s="425"/>
      <c r="AA29" s="424"/>
      <c r="AB29" s="425"/>
      <c r="AC29" s="454"/>
    </row>
    <row r="30" spans="2:29" ht="15.75" customHeight="1">
      <c r="B30" s="165" t="s">
        <v>520</v>
      </c>
      <c r="C30" s="165"/>
      <c r="D30" s="165"/>
      <c r="E30" s="165"/>
      <c r="F30" s="165"/>
      <c r="G30" s="165"/>
      <c r="H30" s="165"/>
      <c r="I30" s="165"/>
      <c r="J30" s="165"/>
      <c r="K30" s="165"/>
      <c r="L30" s="165"/>
      <c r="AC30" s="529"/>
    </row>
    <row r="31" spans="3:29" ht="15.75" customHeight="1">
      <c r="C31" s="451"/>
      <c r="D31" s="451"/>
      <c r="E31" s="451"/>
      <c r="F31" s="451"/>
      <c r="G31" s="451"/>
      <c r="H31" s="451"/>
      <c r="I31" s="451"/>
      <c r="J31" s="451"/>
      <c r="K31" s="451"/>
      <c r="L31" s="587" t="s">
        <v>599</v>
      </c>
      <c r="AC31" s="213"/>
    </row>
    <row r="32" spans="2:12" ht="24" customHeight="1">
      <c r="B32" s="807" t="s">
        <v>536</v>
      </c>
      <c r="C32" s="807"/>
      <c r="D32" s="808"/>
      <c r="E32" s="819" t="s">
        <v>30</v>
      </c>
      <c r="F32" s="815"/>
      <c r="G32" s="814" t="s">
        <v>537</v>
      </c>
      <c r="H32" s="815"/>
      <c r="I32" s="811" t="s">
        <v>427</v>
      </c>
      <c r="J32" s="813"/>
      <c r="K32" s="811" t="s">
        <v>428</v>
      </c>
      <c r="L32" s="812"/>
    </row>
    <row r="33" spans="2:38" ht="15.75" customHeight="1">
      <c r="B33" s="809"/>
      <c r="C33" s="809"/>
      <c r="D33" s="810"/>
      <c r="E33" s="531" t="s">
        <v>538</v>
      </c>
      <c r="F33" s="531" t="s">
        <v>88</v>
      </c>
      <c r="G33" s="531" t="s">
        <v>538</v>
      </c>
      <c r="H33" s="531" t="s">
        <v>88</v>
      </c>
      <c r="I33" s="531" t="s">
        <v>538</v>
      </c>
      <c r="J33" s="531" t="s">
        <v>88</v>
      </c>
      <c r="K33" s="531" t="s">
        <v>538</v>
      </c>
      <c r="L33" s="531" t="s">
        <v>88</v>
      </c>
      <c r="AD33" s="164"/>
      <c r="AE33" s="164"/>
      <c r="AF33" s="164"/>
      <c r="AG33" s="164"/>
      <c r="AH33" s="164"/>
      <c r="AI33" s="164"/>
      <c r="AJ33" s="164"/>
      <c r="AK33" s="164"/>
      <c r="AL33" s="164"/>
    </row>
    <row r="34" spans="2:38" ht="11.25" customHeight="1">
      <c r="B34" s="571"/>
      <c r="C34" s="571"/>
      <c r="D34" s="545"/>
      <c r="E34" s="580"/>
      <c r="F34" s="550" t="s">
        <v>86</v>
      </c>
      <c r="G34" s="548"/>
      <c r="H34" s="550" t="s">
        <v>86</v>
      </c>
      <c r="I34" s="548"/>
      <c r="J34" s="550" t="s">
        <v>86</v>
      </c>
      <c r="K34" s="548"/>
      <c r="L34" s="550" t="s">
        <v>86</v>
      </c>
      <c r="AD34" s="164"/>
      <c r="AE34" s="164"/>
      <c r="AF34" s="164"/>
      <c r="AG34" s="164"/>
      <c r="AH34" s="164"/>
      <c r="AI34" s="164"/>
      <c r="AJ34" s="164"/>
      <c r="AK34" s="164"/>
      <c r="AL34" s="164"/>
    </row>
    <row r="35" spans="2:38" ht="15.75" customHeight="1">
      <c r="B35" s="572"/>
      <c r="C35" s="596" t="s">
        <v>737</v>
      </c>
      <c r="D35" s="574"/>
      <c r="E35" s="581">
        <v>100.2</v>
      </c>
      <c r="F35" s="582">
        <v>0.2</v>
      </c>
      <c r="G35" s="581">
        <v>99.9</v>
      </c>
      <c r="H35" s="582">
        <v>-0.1</v>
      </c>
      <c r="I35" s="581">
        <v>99.5</v>
      </c>
      <c r="J35" s="582">
        <v>-0.5</v>
      </c>
      <c r="K35" s="581">
        <v>100</v>
      </c>
      <c r="L35" s="582">
        <v>0</v>
      </c>
      <c r="AD35" s="164"/>
      <c r="AE35" s="164"/>
      <c r="AF35" s="164"/>
      <c r="AG35" s="164"/>
      <c r="AH35" s="164"/>
      <c r="AI35" s="164"/>
      <c r="AJ35" s="164"/>
      <c r="AK35" s="164"/>
      <c r="AL35" s="164"/>
    </row>
    <row r="36" spans="2:38" ht="15.75" customHeight="1">
      <c r="B36" s="573"/>
      <c r="C36" s="596" t="s">
        <v>738</v>
      </c>
      <c r="D36" s="574"/>
      <c r="E36" s="581">
        <v>99.3</v>
      </c>
      <c r="F36" s="582">
        <v>-0.9</v>
      </c>
      <c r="G36" s="581">
        <v>99.8</v>
      </c>
      <c r="H36" s="582">
        <v>-0.1</v>
      </c>
      <c r="I36" s="581">
        <v>100.9</v>
      </c>
      <c r="J36" s="582">
        <v>1.4</v>
      </c>
      <c r="K36" s="581">
        <v>99.7</v>
      </c>
      <c r="L36" s="582">
        <v>-0.3</v>
      </c>
      <c r="AD36" s="164"/>
      <c r="AE36" s="164"/>
      <c r="AF36" s="164"/>
      <c r="AG36" s="164"/>
      <c r="AH36" s="164"/>
      <c r="AI36" s="164"/>
      <c r="AJ36" s="164"/>
      <c r="AK36" s="164"/>
      <c r="AL36" s="164"/>
    </row>
    <row r="37" spans="2:38" ht="15.75" customHeight="1">
      <c r="B37" s="573"/>
      <c r="C37" s="596" t="s">
        <v>739</v>
      </c>
      <c r="D37" s="574"/>
      <c r="E37" s="581">
        <v>99</v>
      </c>
      <c r="F37" s="582">
        <v>-0.3</v>
      </c>
      <c r="G37" s="581">
        <v>99</v>
      </c>
      <c r="H37" s="582">
        <v>-0.8</v>
      </c>
      <c r="I37" s="581">
        <v>103.3</v>
      </c>
      <c r="J37" s="582">
        <v>2.4</v>
      </c>
      <c r="K37" s="581">
        <v>99.5</v>
      </c>
      <c r="L37" s="582">
        <v>-0.2</v>
      </c>
      <c r="AA37" s="454"/>
      <c r="AD37" s="164"/>
      <c r="AE37" s="164"/>
      <c r="AF37" s="164"/>
      <c r="AG37" s="164"/>
      <c r="AH37" s="164"/>
      <c r="AI37" s="164"/>
      <c r="AJ37" s="164"/>
      <c r="AK37" s="164"/>
      <c r="AL37" s="164"/>
    </row>
    <row r="38" spans="2:38" ht="15.75" customHeight="1">
      <c r="B38" s="573"/>
      <c r="C38" s="596" t="s">
        <v>740</v>
      </c>
      <c r="D38" s="575"/>
      <c r="E38" s="583">
        <v>99.9</v>
      </c>
      <c r="F38" s="584">
        <v>0.9</v>
      </c>
      <c r="G38" s="583">
        <v>99.2</v>
      </c>
      <c r="H38" s="584">
        <v>0.2</v>
      </c>
      <c r="I38" s="583">
        <v>106.8</v>
      </c>
      <c r="J38" s="584">
        <v>3.4</v>
      </c>
      <c r="K38" s="583">
        <v>99.9</v>
      </c>
      <c r="L38" s="584">
        <v>0.4</v>
      </c>
      <c r="AA38" s="28"/>
      <c r="AD38" s="164"/>
      <c r="AE38" s="164"/>
      <c r="AF38" s="164"/>
      <c r="AG38" s="164"/>
      <c r="AH38" s="164"/>
      <c r="AI38" s="164"/>
      <c r="AJ38" s="164"/>
      <c r="AK38" s="164"/>
      <c r="AL38" s="164"/>
    </row>
    <row r="39" spans="2:38" ht="15.75" customHeight="1">
      <c r="B39" s="573"/>
      <c r="C39" s="596"/>
      <c r="D39" s="574"/>
      <c r="E39" s="581"/>
      <c r="F39" s="582"/>
      <c r="G39" s="581"/>
      <c r="H39" s="582"/>
      <c r="I39" s="581"/>
      <c r="J39" s="582"/>
      <c r="K39" s="581"/>
      <c r="L39" s="582"/>
      <c r="AD39" s="164"/>
      <c r="AE39" s="164"/>
      <c r="AF39" s="164"/>
      <c r="AG39" s="164"/>
      <c r="AH39" s="164"/>
      <c r="AI39" s="164"/>
      <c r="AJ39" s="164"/>
      <c r="AK39" s="164"/>
      <c r="AL39" s="164"/>
    </row>
    <row r="40" spans="2:29" s="190" customFormat="1" ht="15.75" customHeight="1">
      <c r="B40" s="546"/>
      <c r="C40" s="596" t="s">
        <v>741</v>
      </c>
      <c r="D40" s="577"/>
      <c r="E40" s="581">
        <v>84.6</v>
      </c>
      <c r="F40" s="582">
        <v>0.6</v>
      </c>
      <c r="G40" s="581">
        <v>100.5</v>
      </c>
      <c r="H40" s="582">
        <v>0.1</v>
      </c>
      <c r="I40" s="581">
        <v>112</v>
      </c>
      <c r="J40" s="582">
        <v>6</v>
      </c>
      <c r="K40" s="581">
        <v>100.1</v>
      </c>
      <c r="L40" s="582">
        <v>0.4</v>
      </c>
      <c r="W40" s="220"/>
      <c r="X40" s="220"/>
      <c r="Y40" s="220"/>
      <c r="Z40" s="220"/>
      <c r="AA40" s="220"/>
      <c r="AB40" s="220"/>
      <c r="AC40" s="220"/>
    </row>
    <row r="41" spans="2:29" s="190" customFormat="1" ht="15.75" customHeight="1">
      <c r="B41" s="546"/>
      <c r="C41" s="596" t="s">
        <v>742</v>
      </c>
      <c r="D41" s="577"/>
      <c r="E41" s="581">
        <v>83</v>
      </c>
      <c r="F41" s="582">
        <v>0.5</v>
      </c>
      <c r="G41" s="581">
        <v>99</v>
      </c>
      <c r="H41" s="582">
        <v>0.2</v>
      </c>
      <c r="I41" s="581">
        <v>104.6</v>
      </c>
      <c r="J41" s="582">
        <v>3.9</v>
      </c>
      <c r="K41" s="581">
        <v>100.3</v>
      </c>
      <c r="L41" s="582">
        <v>0.3</v>
      </c>
      <c r="W41" s="220"/>
      <c r="X41" s="220"/>
      <c r="Y41" s="220"/>
      <c r="Z41" s="220"/>
      <c r="AA41" s="220"/>
      <c r="AB41" s="220"/>
      <c r="AC41" s="220"/>
    </row>
    <row r="42" spans="2:29" s="190" customFormat="1" ht="15.75" customHeight="1">
      <c r="B42" s="546"/>
      <c r="C42" s="596" t="s">
        <v>743</v>
      </c>
      <c r="D42" s="577"/>
      <c r="E42" s="581">
        <v>149.3</v>
      </c>
      <c r="F42" s="582">
        <v>1.5</v>
      </c>
      <c r="G42" s="581">
        <v>99.4</v>
      </c>
      <c r="H42" s="582">
        <v>0.3</v>
      </c>
      <c r="I42" s="581">
        <v>103.8</v>
      </c>
      <c r="J42" s="582">
        <v>3</v>
      </c>
      <c r="K42" s="581">
        <v>100.5</v>
      </c>
      <c r="L42" s="582">
        <v>0.4</v>
      </c>
      <c r="W42" s="220"/>
      <c r="X42" s="220"/>
      <c r="Y42" s="220"/>
      <c r="Z42" s="220"/>
      <c r="AA42" s="220"/>
      <c r="AB42" s="220"/>
      <c r="AC42" s="220"/>
    </row>
    <row r="43" spans="2:29" s="190" customFormat="1" ht="15.75" customHeight="1">
      <c r="B43" s="576"/>
      <c r="C43" s="596" t="s">
        <v>744</v>
      </c>
      <c r="D43" s="577"/>
      <c r="E43" s="581">
        <v>116.5</v>
      </c>
      <c r="F43" s="582">
        <v>3.4</v>
      </c>
      <c r="G43" s="581">
        <v>99.3</v>
      </c>
      <c r="H43" s="582">
        <v>0.6</v>
      </c>
      <c r="I43" s="581">
        <v>105.5</v>
      </c>
      <c r="J43" s="582">
        <v>2.1</v>
      </c>
      <c r="K43" s="581">
        <v>100.5</v>
      </c>
      <c r="L43" s="582">
        <v>0.5</v>
      </c>
      <c r="W43" s="220"/>
      <c r="X43" s="220"/>
      <c r="Y43" s="220"/>
      <c r="Z43" s="220"/>
      <c r="AA43" s="220"/>
      <c r="AB43" s="220"/>
      <c r="AC43" s="220"/>
    </row>
    <row r="44" spans="2:29" s="190" customFormat="1" ht="15.75" customHeight="1">
      <c r="B44" s="546"/>
      <c r="C44" s="596" t="s">
        <v>745</v>
      </c>
      <c r="D44" s="577"/>
      <c r="E44" s="581">
        <v>83.1</v>
      </c>
      <c r="F44" s="582">
        <v>1</v>
      </c>
      <c r="G44" s="581">
        <v>98.9</v>
      </c>
      <c r="H44" s="582">
        <v>0.2</v>
      </c>
      <c r="I44" s="581">
        <v>100.6</v>
      </c>
      <c r="J44" s="582">
        <v>0.6</v>
      </c>
      <c r="K44" s="581">
        <v>100.3</v>
      </c>
      <c r="L44" s="582">
        <v>0.5</v>
      </c>
      <c r="W44" s="220"/>
      <c r="X44" s="220"/>
      <c r="Y44" s="220"/>
      <c r="Z44" s="220"/>
      <c r="AA44" s="220"/>
      <c r="AB44" s="220"/>
      <c r="AC44" s="220"/>
    </row>
    <row r="45" spans="2:29" s="190" customFormat="1" ht="15.75" customHeight="1">
      <c r="B45" s="576"/>
      <c r="C45" s="596" t="s">
        <v>746</v>
      </c>
      <c r="D45" s="577"/>
      <c r="E45" s="581">
        <v>82</v>
      </c>
      <c r="F45" s="582">
        <v>0.7</v>
      </c>
      <c r="G45" s="581">
        <v>99.1</v>
      </c>
      <c r="H45" s="582">
        <v>0.5</v>
      </c>
      <c r="I45" s="581">
        <v>104</v>
      </c>
      <c r="J45" s="582">
        <v>1.4</v>
      </c>
      <c r="K45" s="581">
        <v>100.1</v>
      </c>
      <c r="L45" s="582">
        <v>0.4</v>
      </c>
      <c r="W45" s="220"/>
      <c r="X45" s="220"/>
      <c r="Y45" s="220"/>
      <c r="Z45" s="220"/>
      <c r="AA45" s="220"/>
      <c r="AB45" s="220"/>
      <c r="AC45" s="220"/>
    </row>
    <row r="46" spans="2:29" s="190" customFormat="1" ht="15.75" customHeight="1">
      <c r="B46" s="576"/>
      <c r="C46" s="596" t="s">
        <v>747</v>
      </c>
      <c r="D46" s="577"/>
      <c r="E46" s="581">
        <v>82.3</v>
      </c>
      <c r="F46" s="582">
        <v>0.1</v>
      </c>
      <c r="G46" s="581">
        <v>99.5</v>
      </c>
      <c r="H46" s="582">
        <v>0.2</v>
      </c>
      <c r="I46" s="581">
        <v>107.4</v>
      </c>
      <c r="J46" s="582">
        <v>0.6</v>
      </c>
      <c r="K46" s="581">
        <v>100</v>
      </c>
      <c r="L46" s="582">
        <v>0.3</v>
      </c>
      <c r="W46" s="220"/>
      <c r="X46" s="220"/>
      <c r="Y46" s="220"/>
      <c r="Z46" s="220"/>
      <c r="AA46" s="220"/>
      <c r="AB46" s="220"/>
      <c r="AC46" s="220"/>
    </row>
    <row r="47" spans="2:29" s="190" customFormat="1" ht="15.75" customHeight="1">
      <c r="B47" s="576"/>
      <c r="C47" s="596" t="s">
        <v>748</v>
      </c>
      <c r="D47" s="577"/>
      <c r="E47" s="581">
        <v>85.9</v>
      </c>
      <c r="F47" s="582">
        <v>0</v>
      </c>
      <c r="G47" s="581">
        <v>99.3</v>
      </c>
      <c r="H47" s="582">
        <v>0.1</v>
      </c>
      <c r="I47" s="581">
        <v>109</v>
      </c>
      <c r="J47" s="582">
        <v>0.5</v>
      </c>
      <c r="K47" s="581">
        <v>100.1</v>
      </c>
      <c r="L47" s="582">
        <v>0.3</v>
      </c>
      <c r="W47" s="220"/>
      <c r="X47" s="220"/>
      <c r="Y47" s="220"/>
      <c r="Z47" s="220"/>
      <c r="AA47" s="220"/>
      <c r="AB47" s="220"/>
      <c r="AC47" s="220"/>
    </row>
    <row r="48" spans="2:29" s="190" customFormat="1" ht="15.75" customHeight="1">
      <c r="B48" s="576"/>
      <c r="C48" s="596" t="s">
        <v>749</v>
      </c>
      <c r="D48" s="577"/>
      <c r="E48" s="581">
        <v>183.6</v>
      </c>
      <c r="F48" s="582">
        <v>1.4</v>
      </c>
      <c r="G48" s="581">
        <v>99.4</v>
      </c>
      <c r="H48" s="582">
        <v>0.4</v>
      </c>
      <c r="I48" s="581">
        <v>112.4</v>
      </c>
      <c r="J48" s="582">
        <v>1.3</v>
      </c>
      <c r="K48" s="581">
        <v>100.2</v>
      </c>
      <c r="L48" s="582">
        <v>0.4</v>
      </c>
      <c r="W48" s="221"/>
      <c r="X48" s="221"/>
      <c r="Y48" s="221"/>
      <c r="Z48" s="221"/>
      <c r="AA48" s="221"/>
      <c r="AB48" s="221"/>
      <c r="AC48" s="220"/>
    </row>
    <row r="49" spans="2:29" s="190" customFormat="1" ht="15.75" customHeight="1">
      <c r="B49" s="576"/>
      <c r="C49" s="596" t="s">
        <v>750</v>
      </c>
      <c r="D49" s="577"/>
      <c r="E49" s="581">
        <v>82.8</v>
      </c>
      <c r="F49" s="582">
        <v>0.4</v>
      </c>
      <c r="G49" s="581">
        <v>98.8</v>
      </c>
      <c r="H49" s="582">
        <v>0.6</v>
      </c>
      <c r="I49" s="581">
        <v>105</v>
      </c>
      <c r="J49" s="582">
        <v>0.6</v>
      </c>
      <c r="K49" s="581">
        <v>100</v>
      </c>
      <c r="L49" s="582">
        <v>0.7</v>
      </c>
      <c r="W49" s="220"/>
      <c r="X49" s="220"/>
      <c r="Y49" s="220"/>
      <c r="Z49" s="220"/>
      <c r="AA49" s="220"/>
      <c r="AB49" s="220"/>
      <c r="AC49" s="220"/>
    </row>
    <row r="50" spans="2:29" s="190" customFormat="1" ht="15.75" customHeight="1">
      <c r="B50" s="576"/>
      <c r="C50" s="596" t="s">
        <v>751</v>
      </c>
      <c r="D50" s="577"/>
      <c r="E50" s="581">
        <v>80.6</v>
      </c>
      <c r="F50" s="582">
        <v>0</v>
      </c>
      <c r="G50" s="581">
        <v>98.6</v>
      </c>
      <c r="H50" s="582">
        <v>0.2</v>
      </c>
      <c r="I50" s="581">
        <v>105.8</v>
      </c>
      <c r="J50" s="582">
        <v>0.5</v>
      </c>
      <c r="K50" s="581">
        <v>99.9</v>
      </c>
      <c r="L50" s="582">
        <v>0.9</v>
      </c>
      <c r="W50" s="220"/>
      <c r="X50" s="220"/>
      <c r="Y50" s="220"/>
      <c r="Z50" s="220"/>
      <c r="AA50" s="220"/>
      <c r="AB50" s="220"/>
      <c r="AC50" s="220"/>
    </row>
    <row r="51" spans="2:29" s="190" customFormat="1" ht="15.75" customHeight="1">
      <c r="B51" s="576"/>
      <c r="C51" s="596" t="s">
        <v>752</v>
      </c>
      <c r="D51" s="577"/>
      <c r="E51" s="581">
        <v>85.8</v>
      </c>
      <c r="F51" s="582">
        <v>0.1</v>
      </c>
      <c r="G51" s="581">
        <v>99.5</v>
      </c>
      <c r="H51" s="582">
        <v>0.2</v>
      </c>
      <c r="I51" s="581">
        <v>109.9</v>
      </c>
      <c r="J51" s="582">
        <v>-1.9</v>
      </c>
      <c r="K51" s="581">
        <v>99.1</v>
      </c>
      <c r="L51" s="582">
        <v>0.6</v>
      </c>
      <c r="W51" s="220"/>
      <c r="X51" s="220"/>
      <c r="Y51" s="220"/>
      <c r="Z51" s="220"/>
      <c r="AA51" s="220"/>
      <c r="AB51" s="220"/>
      <c r="AC51" s="220"/>
    </row>
    <row r="52" spans="2:29" s="190" customFormat="1" ht="15.75" customHeight="1">
      <c r="B52" s="578"/>
      <c r="C52" s="597" t="s">
        <v>741</v>
      </c>
      <c r="D52" s="579"/>
      <c r="E52" s="585">
        <v>85.2</v>
      </c>
      <c r="F52" s="586">
        <v>0.7</v>
      </c>
      <c r="G52" s="585">
        <v>101</v>
      </c>
      <c r="H52" s="586">
        <v>0.5</v>
      </c>
      <c r="I52" s="585">
        <v>110.7</v>
      </c>
      <c r="J52" s="586">
        <v>-1.2</v>
      </c>
      <c r="K52" s="585">
        <v>101.1</v>
      </c>
      <c r="L52" s="586">
        <v>1</v>
      </c>
      <c r="W52" s="220"/>
      <c r="X52" s="220"/>
      <c r="Y52" s="220"/>
      <c r="Z52" s="220"/>
      <c r="AA52" s="220"/>
      <c r="AB52" s="220"/>
      <c r="AC52" s="220"/>
    </row>
    <row r="53" spans="2:29" s="190" customFormat="1" ht="15.75" customHeight="1">
      <c r="B53" s="191"/>
      <c r="C53" s="191"/>
      <c r="D53" s="191"/>
      <c r="E53" s="193"/>
      <c r="F53" s="193"/>
      <c r="G53" s="199"/>
      <c r="H53" s="199"/>
      <c r="I53" s="199"/>
      <c r="J53" s="199"/>
      <c r="K53" s="192"/>
      <c r="L53" s="192"/>
      <c r="W53" s="220"/>
      <c r="X53" s="220"/>
      <c r="Y53" s="220"/>
      <c r="Z53" s="220"/>
      <c r="AA53" s="220"/>
      <c r="AB53" s="220"/>
      <c r="AC53" s="220"/>
    </row>
    <row r="54" spans="2:29" s="190" customFormat="1" ht="15.75" customHeight="1">
      <c r="B54" s="196"/>
      <c r="C54" s="196"/>
      <c r="D54" s="196"/>
      <c r="E54" s="196"/>
      <c r="F54" s="196"/>
      <c r="G54" s="196"/>
      <c r="H54" s="196"/>
      <c r="I54" s="196"/>
      <c r="J54" s="196"/>
      <c r="K54" s="196"/>
      <c r="L54" s="196"/>
      <c r="W54" s="220"/>
      <c r="X54" s="220"/>
      <c r="Y54" s="220"/>
      <c r="Z54" s="220"/>
      <c r="AA54" s="220"/>
      <c r="AB54" s="220"/>
      <c r="AC54" s="220"/>
    </row>
    <row r="55" spans="2:29" s="190" customFormat="1" ht="15.75" customHeight="1">
      <c r="B55" s="196"/>
      <c r="C55" s="196"/>
      <c r="D55" s="196"/>
      <c r="E55" s="196"/>
      <c r="F55" s="196"/>
      <c r="G55" s="676" t="s">
        <v>717</v>
      </c>
      <c r="H55" s="196"/>
      <c r="I55" s="196"/>
      <c r="J55" s="196"/>
      <c r="K55" s="196"/>
      <c r="L55" s="196"/>
      <c r="Q55" s="676" t="s">
        <v>710</v>
      </c>
      <c r="W55" s="220"/>
      <c r="X55" s="220"/>
      <c r="Y55" s="220"/>
      <c r="Z55" s="220"/>
      <c r="AA55" s="220"/>
      <c r="AB55" s="220"/>
      <c r="AC55" s="220"/>
    </row>
    <row r="56" spans="2:29" s="190" customFormat="1" ht="13.5">
      <c r="B56" s="196"/>
      <c r="C56" s="196"/>
      <c r="D56" s="196"/>
      <c r="E56" s="196"/>
      <c r="F56" s="196"/>
      <c r="G56" s="196"/>
      <c r="H56" s="196"/>
      <c r="I56" s="196"/>
      <c r="J56" s="196"/>
      <c r="K56" s="196"/>
      <c r="L56" s="196"/>
      <c r="W56" s="220"/>
      <c r="X56" s="220"/>
      <c r="Y56" s="220"/>
      <c r="Z56" s="220"/>
      <c r="AA56" s="220"/>
      <c r="AB56" s="220"/>
      <c r="AC56" s="220"/>
    </row>
    <row r="57" spans="2:38" ht="13.5">
      <c r="B57" s="196"/>
      <c r="C57" s="196"/>
      <c r="D57" s="196"/>
      <c r="E57" s="196"/>
      <c r="F57" s="196"/>
      <c r="G57" s="196"/>
      <c r="H57" s="196"/>
      <c r="I57" s="196"/>
      <c r="J57" s="196"/>
      <c r="K57" s="196"/>
      <c r="L57" s="196"/>
      <c r="AD57" s="164"/>
      <c r="AE57" s="164"/>
      <c r="AF57" s="164"/>
      <c r="AG57" s="164"/>
      <c r="AH57" s="164"/>
      <c r="AI57" s="164"/>
      <c r="AJ57" s="164"/>
      <c r="AK57" s="164"/>
      <c r="AL57" s="164"/>
    </row>
    <row r="58" spans="2:29" s="190" customFormat="1" ht="13.5">
      <c r="B58" s="197"/>
      <c r="C58" s="197"/>
      <c r="D58" s="164"/>
      <c r="E58" s="196"/>
      <c r="F58" s="196"/>
      <c r="G58" s="196"/>
      <c r="H58" s="196"/>
      <c r="I58" s="196"/>
      <c r="J58" s="196"/>
      <c r="K58" s="196"/>
      <c r="L58" s="196"/>
      <c r="M58" s="164"/>
      <c r="N58" s="164"/>
      <c r="W58" s="220"/>
      <c r="X58" s="220"/>
      <c r="Y58" s="220"/>
      <c r="Z58" s="220"/>
      <c r="AA58" s="220"/>
      <c r="AB58" s="220"/>
      <c r="AC58" s="221"/>
    </row>
    <row r="59" spans="2:38" ht="13.5">
      <c r="B59" s="196"/>
      <c r="C59" s="196"/>
      <c r="D59" s="190"/>
      <c r="E59" s="196"/>
      <c r="F59" s="196"/>
      <c r="G59" s="196"/>
      <c r="H59" s="196"/>
      <c r="I59" s="196"/>
      <c r="J59" s="196"/>
      <c r="K59" s="196"/>
      <c r="L59" s="196"/>
      <c r="AD59" s="164"/>
      <c r="AE59" s="164"/>
      <c r="AF59" s="164"/>
      <c r="AG59" s="164"/>
      <c r="AH59" s="164"/>
      <c r="AI59" s="164"/>
      <c r="AJ59" s="164"/>
      <c r="AK59" s="164"/>
      <c r="AL59" s="164"/>
    </row>
    <row r="60" spans="2:38" ht="13.5">
      <c r="B60" s="196"/>
      <c r="C60" s="196"/>
      <c r="D60" s="528"/>
      <c r="E60" s="196"/>
      <c r="F60" s="196"/>
      <c r="G60" s="196"/>
      <c r="H60" s="196"/>
      <c r="I60" s="196"/>
      <c r="J60" s="196"/>
      <c r="K60" s="196"/>
      <c r="L60" s="196"/>
      <c r="AD60" s="164"/>
      <c r="AE60" s="164"/>
      <c r="AF60" s="164"/>
      <c r="AG60" s="164"/>
      <c r="AH60" s="164"/>
      <c r="AI60" s="164"/>
      <c r="AJ60" s="164"/>
      <c r="AK60" s="164"/>
      <c r="AL60" s="164"/>
    </row>
    <row r="61" spans="2:38" ht="13.5">
      <c r="B61" s="196"/>
      <c r="C61" s="196"/>
      <c r="D61" s="594"/>
      <c r="E61" s="196"/>
      <c r="F61" s="196"/>
      <c r="G61" s="196"/>
      <c r="H61" s="196"/>
      <c r="I61" s="196"/>
      <c r="J61" s="196"/>
      <c r="K61" s="196"/>
      <c r="L61" s="196"/>
      <c r="AD61" s="164"/>
      <c r="AE61" s="164"/>
      <c r="AF61" s="164"/>
      <c r="AG61" s="164"/>
      <c r="AH61" s="164"/>
      <c r="AI61" s="164"/>
      <c r="AJ61" s="164"/>
      <c r="AK61" s="164"/>
      <c r="AL61" s="164"/>
    </row>
    <row r="62" spans="2:38" ht="13.5">
      <c r="B62" s="196"/>
      <c r="C62" s="196"/>
      <c r="E62" s="196"/>
      <c r="F62" s="196"/>
      <c r="G62" s="196"/>
      <c r="H62" s="196"/>
      <c r="I62" s="196"/>
      <c r="J62" s="196"/>
      <c r="K62" s="196"/>
      <c r="L62" s="196"/>
      <c r="AD62" s="164"/>
      <c r="AE62" s="164"/>
      <c r="AF62" s="164"/>
      <c r="AG62" s="164"/>
      <c r="AH62" s="164"/>
      <c r="AI62" s="164"/>
      <c r="AJ62" s="164"/>
      <c r="AK62" s="164"/>
      <c r="AL62" s="164"/>
    </row>
    <row r="63" spans="2:38" ht="13.5">
      <c r="B63" s="196"/>
      <c r="C63" s="196"/>
      <c r="D63" s="196"/>
      <c r="E63" s="196"/>
      <c r="F63" s="196"/>
      <c r="G63" s="196"/>
      <c r="H63" s="196"/>
      <c r="I63" s="196"/>
      <c r="J63" s="196"/>
      <c r="K63" s="196"/>
      <c r="L63" s="196"/>
      <c r="AD63" s="164"/>
      <c r="AE63" s="164"/>
      <c r="AF63" s="164"/>
      <c r="AG63" s="164"/>
      <c r="AH63" s="164"/>
      <c r="AI63" s="164"/>
      <c r="AJ63" s="164"/>
      <c r="AK63" s="164"/>
      <c r="AL63" s="164"/>
    </row>
    <row r="64" spans="2:38" ht="13.5">
      <c r="B64" s="196"/>
      <c r="C64" s="196"/>
      <c r="D64" s="196"/>
      <c r="E64" s="196"/>
      <c r="F64" s="196"/>
      <c r="G64" s="196"/>
      <c r="H64" s="196"/>
      <c r="I64" s="196"/>
      <c r="J64" s="196"/>
      <c r="K64" s="196"/>
      <c r="L64" s="196"/>
      <c r="AD64" s="164"/>
      <c r="AE64" s="164"/>
      <c r="AF64" s="164"/>
      <c r="AG64" s="164"/>
      <c r="AH64" s="164"/>
      <c r="AI64" s="164"/>
      <c r="AJ64" s="164"/>
      <c r="AK64" s="164"/>
      <c r="AL64" s="164"/>
    </row>
    <row r="65" spans="2:38" ht="13.5">
      <c r="B65" s="196"/>
      <c r="C65" s="196"/>
      <c r="D65" s="196"/>
      <c r="E65" s="196"/>
      <c r="F65" s="196"/>
      <c r="G65" s="196"/>
      <c r="H65" s="196"/>
      <c r="I65" s="196"/>
      <c r="J65" s="196"/>
      <c r="K65" s="196"/>
      <c r="L65" s="196"/>
      <c r="AD65" s="164"/>
      <c r="AE65" s="164"/>
      <c r="AF65" s="164"/>
      <c r="AG65" s="164"/>
      <c r="AH65" s="164"/>
      <c r="AI65" s="164"/>
      <c r="AJ65" s="164"/>
      <c r="AK65" s="164"/>
      <c r="AL65" s="164"/>
    </row>
    <row r="66" spans="2:38" ht="13.5">
      <c r="B66" s="196"/>
      <c r="C66" s="196"/>
      <c r="D66" s="196"/>
      <c r="E66" s="196"/>
      <c r="F66" s="196"/>
      <c r="G66" s="196"/>
      <c r="H66" s="196"/>
      <c r="I66" s="196"/>
      <c r="J66" s="196"/>
      <c r="K66" s="196"/>
      <c r="L66" s="196"/>
      <c r="AD66" s="164"/>
      <c r="AE66" s="164"/>
      <c r="AF66" s="164"/>
      <c r="AG66" s="164"/>
      <c r="AH66" s="164"/>
      <c r="AI66" s="164"/>
      <c r="AJ66" s="164"/>
      <c r="AK66" s="164"/>
      <c r="AL66" s="164"/>
    </row>
    <row r="67" spans="2:38" ht="13.5">
      <c r="B67" s="196"/>
      <c r="C67" s="196"/>
      <c r="D67" s="196"/>
      <c r="E67" s="196"/>
      <c r="F67" s="196"/>
      <c r="G67" s="196"/>
      <c r="H67" s="196"/>
      <c r="I67" s="196"/>
      <c r="J67" s="196"/>
      <c r="K67" s="196"/>
      <c r="L67" s="196"/>
      <c r="AD67" s="164"/>
      <c r="AE67" s="164"/>
      <c r="AF67" s="164"/>
      <c r="AG67" s="164"/>
      <c r="AH67" s="164"/>
      <c r="AI67" s="164"/>
      <c r="AJ67" s="164"/>
      <c r="AK67" s="164"/>
      <c r="AL67" s="164"/>
    </row>
    <row r="68" spans="2:38" ht="13.5">
      <c r="B68" s="196"/>
      <c r="C68" s="196"/>
      <c r="D68" s="196"/>
      <c r="E68" s="196"/>
      <c r="F68" s="196"/>
      <c r="G68" s="196"/>
      <c r="H68" s="196"/>
      <c r="I68" s="196"/>
      <c r="J68" s="196"/>
      <c r="K68" s="196"/>
      <c r="L68" s="196"/>
      <c r="AD68" s="164"/>
      <c r="AE68" s="164"/>
      <c r="AF68" s="164"/>
      <c r="AG68" s="164"/>
      <c r="AH68" s="164"/>
      <c r="AI68" s="164"/>
      <c r="AJ68" s="164"/>
      <c r="AK68" s="164"/>
      <c r="AL68" s="164"/>
    </row>
    <row r="69" spans="2:38" ht="13.5">
      <c r="B69" s="196"/>
      <c r="C69" s="196"/>
      <c r="D69" s="196"/>
      <c r="E69" s="196"/>
      <c r="F69" s="196"/>
      <c r="G69" s="196"/>
      <c r="H69" s="196"/>
      <c r="I69" s="196"/>
      <c r="J69" s="196"/>
      <c r="K69" s="196"/>
      <c r="L69" s="196"/>
      <c r="AD69" s="164"/>
      <c r="AE69" s="164"/>
      <c r="AF69" s="164"/>
      <c r="AG69" s="164"/>
      <c r="AH69" s="164"/>
      <c r="AI69" s="164"/>
      <c r="AJ69" s="164"/>
      <c r="AK69" s="164"/>
      <c r="AL69" s="164"/>
    </row>
    <row r="70" spans="2:38" ht="13.5">
      <c r="B70" s="196"/>
      <c r="C70" s="196"/>
      <c r="D70" s="196"/>
      <c r="E70" s="196"/>
      <c r="F70" s="196"/>
      <c r="G70" s="196"/>
      <c r="H70" s="196"/>
      <c r="I70" s="196"/>
      <c r="J70" s="196"/>
      <c r="K70" s="196"/>
      <c r="L70" s="196"/>
      <c r="AD70" s="164"/>
      <c r="AE70" s="164"/>
      <c r="AF70" s="164"/>
      <c r="AG70" s="164"/>
      <c r="AH70" s="164"/>
      <c r="AI70" s="164"/>
      <c r="AJ70" s="164"/>
      <c r="AK70" s="164"/>
      <c r="AL70" s="164"/>
    </row>
    <row r="71" spans="2:38" ht="13.5">
      <c r="B71" s="196"/>
      <c r="C71" s="196"/>
      <c r="D71" s="196"/>
      <c r="E71" s="196"/>
      <c r="F71" s="196"/>
      <c r="G71" s="196"/>
      <c r="H71" s="196"/>
      <c r="I71" s="196"/>
      <c r="J71" s="196"/>
      <c r="K71" s="196"/>
      <c r="L71" s="196"/>
      <c r="AD71" s="164"/>
      <c r="AE71" s="164"/>
      <c r="AF71" s="164"/>
      <c r="AG71" s="164"/>
      <c r="AH71" s="164"/>
      <c r="AI71" s="164"/>
      <c r="AJ71" s="164"/>
      <c r="AK71" s="164"/>
      <c r="AL71" s="164"/>
    </row>
    <row r="72" spans="2:38" ht="13.5">
      <c r="B72" s="196"/>
      <c r="C72" s="196"/>
      <c r="D72" s="196"/>
      <c r="E72" s="196"/>
      <c r="F72" s="196"/>
      <c r="G72" s="196"/>
      <c r="H72" s="196"/>
      <c r="I72" s="196"/>
      <c r="J72" s="196"/>
      <c r="K72" s="196"/>
      <c r="L72" s="196"/>
      <c r="AD72" s="164"/>
      <c r="AE72" s="164"/>
      <c r="AF72" s="164"/>
      <c r="AG72" s="164"/>
      <c r="AH72" s="164"/>
      <c r="AI72" s="164"/>
      <c r="AJ72" s="164"/>
      <c r="AK72" s="164"/>
      <c r="AL72" s="164"/>
    </row>
    <row r="73" spans="2:38" ht="13.5">
      <c r="B73" s="196"/>
      <c r="C73" s="196"/>
      <c r="D73" s="196"/>
      <c r="E73" s="196"/>
      <c r="F73" s="196"/>
      <c r="G73" s="196"/>
      <c r="H73" s="196"/>
      <c r="I73" s="196"/>
      <c r="J73" s="196"/>
      <c r="K73" s="196"/>
      <c r="L73" s="196"/>
      <c r="AD73" s="164"/>
      <c r="AE73" s="164"/>
      <c r="AF73" s="164"/>
      <c r="AG73" s="164"/>
      <c r="AH73" s="164"/>
      <c r="AI73" s="164"/>
      <c r="AJ73" s="164"/>
      <c r="AK73" s="164"/>
      <c r="AL73" s="164"/>
    </row>
    <row r="74" spans="2:38" ht="13.5">
      <c r="B74" s="196"/>
      <c r="C74" s="196"/>
      <c r="D74" s="196"/>
      <c r="E74" s="196"/>
      <c r="F74" s="196"/>
      <c r="G74" s="196"/>
      <c r="H74" s="196"/>
      <c r="I74" s="196"/>
      <c r="J74" s="196"/>
      <c r="K74" s="196"/>
      <c r="L74" s="196"/>
      <c r="AD74" s="164"/>
      <c r="AE74" s="164"/>
      <c r="AF74" s="164"/>
      <c r="AG74" s="164"/>
      <c r="AH74" s="164"/>
      <c r="AI74" s="164"/>
      <c r="AJ74" s="164"/>
      <c r="AK74" s="164"/>
      <c r="AL74" s="164"/>
    </row>
    <row r="75" spans="2:38" ht="13.5">
      <c r="B75" s="196"/>
      <c r="C75" s="196"/>
      <c r="D75" s="196"/>
      <c r="E75" s="196"/>
      <c r="F75" s="196"/>
      <c r="G75" s="196"/>
      <c r="H75" s="196"/>
      <c r="I75" s="196"/>
      <c r="J75" s="196"/>
      <c r="K75" s="196"/>
      <c r="L75" s="196"/>
      <c r="AD75" s="164"/>
      <c r="AE75" s="164"/>
      <c r="AF75" s="164"/>
      <c r="AG75" s="164"/>
      <c r="AH75" s="164"/>
      <c r="AI75" s="164"/>
      <c r="AJ75" s="164"/>
      <c r="AK75" s="164"/>
      <c r="AL75" s="164"/>
    </row>
    <row r="76" spans="2:38" ht="13.5">
      <c r="B76" s="196"/>
      <c r="C76" s="196"/>
      <c r="D76" s="196"/>
      <c r="E76" s="196"/>
      <c r="F76" s="196"/>
      <c r="G76" s="196"/>
      <c r="H76" s="196"/>
      <c r="I76" s="196"/>
      <c r="J76" s="196"/>
      <c r="K76" s="196"/>
      <c r="L76" s="196"/>
      <c r="AD76" s="164"/>
      <c r="AE76" s="164"/>
      <c r="AF76" s="164"/>
      <c r="AG76" s="164"/>
      <c r="AH76" s="164"/>
      <c r="AI76" s="164"/>
      <c r="AJ76" s="164"/>
      <c r="AK76" s="164"/>
      <c r="AL76" s="164"/>
    </row>
    <row r="77" spans="2:38" ht="13.5">
      <c r="B77" s="196"/>
      <c r="C77" s="196"/>
      <c r="D77" s="196"/>
      <c r="E77" s="196"/>
      <c r="F77" s="196"/>
      <c r="G77" s="196"/>
      <c r="H77" s="196"/>
      <c r="I77" s="196"/>
      <c r="J77" s="196"/>
      <c r="K77" s="196"/>
      <c r="L77" s="196"/>
      <c r="AD77" s="164"/>
      <c r="AE77" s="164"/>
      <c r="AF77" s="164"/>
      <c r="AG77" s="164"/>
      <c r="AH77" s="164"/>
      <c r="AI77" s="164"/>
      <c r="AJ77" s="164"/>
      <c r="AK77" s="164"/>
      <c r="AL77" s="164"/>
    </row>
    <row r="78" spans="2:38" ht="13.5">
      <c r="B78" s="196"/>
      <c r="C78" s="196"/>
      <c r="D78" s="196"/>
      <c r="E78" s="196"/>
      <c r="F78" s="196"/>
      <c r="G78" s="196"/>
      <c r="H78" s="196"/>
      <c r="I78" s="196"/>
      <c r="J78" s="196"/>
      <c r="K78" s="196"/>
      <c r="L78" s="196"/>
      <c r="AD78" s="164"/>
      <c r="AE78" s="164"/>
      <c r="AF78" s="164"/>
      <c r="AG78" s="164"/>
      <c r="AH78" s="164"/>
      <c r="AI78" s="164"/>
      <c r="AJ78" s="164"/>
      <c r="AK78" s="164"/>
      <c r="AL78" s="164"/>
    </row>
    <row r="79" spans="2:38" ht="13.5">
      <c r="B79" s="196"/>
      <c r="C79" s="196"/>
      <c r="D79" s="196"/>
      <c r="E79" s="196"/>
      <c r="F79" s="196"/>
      <c r="G79" s="196"/>
      <c r="H79" s="196"/>
      <c r="I79" s="196"/>
      <c r="J79" s="196"/>
      <c r="K79" s="196"/>
      <c r="L79" s="196"/>
      <c r="AD79" s="164"/>
      <c r="AE79" s="164"/>
      <c r="AF79" s="164"/>
      <c r="AG79" s="164"/>
      <c r="AH79" s="164"/>
      <c r="AI79" s="164"/>
      <c r="AJ79" s="164"/>
      <c r="AK79" s="164"/>
      <c r="AL79" s="164"/>
    </row>
    <row r="80" spans="2:38" ht="13.5">
      <c r="B80" s="196"/>
      <c r="C80" s="196"/>
      <c r="D80" s="196"/>
      <c r="E80" s="196"/>
      <c r="F80" s="196"/>
      <c r="G80" s="196"/>
      <c r="H80" s="196"/>
      <c r="I80" s="196"/>
      <c r="J80" s="196"/>
      <c r="K80" s="196"/>
      <c r="L80" s="196"/>
      <c r="AD80" s="164"/>
      <c r="AE80" s="164"/>
      <c r="AF80" s="164"/>
      <c r="AG80" s="164"/>
      <c r="AH80" s="164"/>
      <c r="AI80" s="164"/>
      <c r="AJ80" s="164"/>
      <c r="AK80" s="164"/>
      <c r="AL80" s="164"/>
    </row>
    <row r="81" spans="2:38" ht="13.5">
      <c r="B81" s="196"/>
      <c r="C81" s="196"/>
      <c r="D81" s="196"/>
      <c r="E81" s="196"/>
      <c r="F81" s="196"/>
      <c r="G81" s="196"/>
      <c r="H81" s="196"/>
      <c r="I81" s="196"/>
      <c r="J81" s="196"/>
      <c r="K81" s="196"/>
      <c r="L81" s="196"/>
      <c r="AD81" s="164"/>
      <c r="AE81" s="164"/>
      <c r="AF81" s="164"/>
      <c r="AG81" s="164"/>
      <c r="AH81" s="164"/>
      <c r="AI81" s="164"/>
      <c r="AJ81" s="164"/>
      <c r="AK81" s="164"/>
      <c r="AL81" s="164"/>
    </row>
    <row r="82" spans="2:38" ht="13.5">
      <c r="B82" s="196"/>
      <c r="C82" s="196"/>
      <c r="D82" s="196"/>
      <c r="AD82" s="164"/>
      <c r="AE82" s="164"/>
      <c r="AF82" s="164"/>
      <c r="AG82" s="164"/>
      <c r="AH82" s="164"/>
      <c r="AI82" s="164"/>
      <c r="AJ82" s="164"/>
      <c r="AK82" s="164"/>
      <c r="AL82" s="164"/>
    </row>
    <row r="83" spans="2:38" ht="13.5">
      <c r="B83" s="196"/>
      <c r="C83" s="196"/>
      <c r="AD83" s="164"/>
      <c r="AE83" s="164"/>
      <c r="AF83" s="164"/>
      <c r="AG83" s="164"/>
      <c r="AH83" s="164"/>
      <c r="AI83" s="164"/>
      <c r="AJ83" s="164"/>
      <c r="AK83" s="164"/>
      <c r="AL83" s="164"/>
    </row>
    <row r="84" spans="2:38" ht="13.5">
      <c r="B84" s="196"/>
      <c r="C84" s="196"/>
      <c r="AD84" s="164"/>
      <c r="AE84" s="164"/>
      <c r="AF84" s="164"/>
      <c r="AG84" s="164"/>
      <c r="AH84" s="164"/>
      <c r="AI84" s="164"/>
      <c r="AJ84" s="164"/>
      <c r="AK84" s="164"/>
      <c r="AL84" s="164"/>
    </row>
    <row r="85" spans="2:38" ht="13.5">
      <c r="B85" s="196"/>
      <c r="C85" s="196"/>
      <c r="AD85" s="164"/>
      <c r="AE85" s="164"/>
      <c r="AF85" s="164"/>
      <c r="AG85" s="164"/>
      <c r="AH85" s="164"/>
      <c r="AI85" s="164"/>
      <c r="AJ85" s="164"/>
      <c r="AK85" s="164"/>
      <c r="AL85" s="164"/>
    </row>
    <row r="86" spans="2:38" ht="13.5">
      <c r="B86" s="196"/>
      <c r="C86" s="196"/>
      <c r="AD86" s="164"/>
      <c r="AE86" s="164"/>
      <c r="AF86" s="164"/>
      <c r="AG86" s="164"/>
      <c r="AH86" s="164"/>
      <c r="AI86" s="164"/>
      <c r="AJ86" s="164"/>
      <c r="AK86" s="164"/>
      <c r="AL86" s="164"/>
    </row>
    <row r="87" spans="2:38" ht="13.5">
      <c r="B87" s="196"/>
      <c r="C87" s="196"/>
      <c r="AD87" s="164"/>
      <c r="AE87" s="164"/>
      <c r="AF87" s="164"/>
      <c r="AG87" s="164"/>
      <c r="AH87" s="164"/>
      <c r="AI87" s="164"/>
      <c r="AJ87" s="164"/>
      <c r="AK87" s="164"/>
      <c r="AL87" s="164"/>
    </row>
    <row r="88" spans="30:38" ht="13.5">
      <c r="AD88" s="164"/>
      <c r="AE88" s="164"/>
      <c r="AF88" s="164"/>
      <c r="AG88" s="164"/>
      <c r="AH88" s="164"/>
      <c r="AI88" s="164"/>
      <c r="AJ88" s="164"/>
      <c r="AK88" s="164"/>
      <c r="AL88" s="164"/>
    </row>
    <row r="89" spans="30:38" ht="13.5">
      <c r="AD89" s="164"/>
      <c r="AE89" s="164"/>
      <c r="AF89" s="164"/>
      <c r="AG89" s="164"/>
      <c r="AH89" s="164"/>
      <c r="AI89" s="164"/>
      <c r="AJ89" s="164"/>
      <c r="AK89" s="164"/>
      <c r="AL89" s="164"/>
    </row>
    <row r="90" spans="30:38" ht="13.5">
      <c r="AD90" s="164"/>
      <c r="AE90" s="164"/>
      <c r="AF90" s="164"/>
      <c r="AG90" s="164"/>
      <c r="AH90" s="164"/>
      <c r="AI90" s="164"/>
      <c r="AJ90" s="164"/>
      <c r="AK90" s="164"/>
      <c r="AL90" s="164"/>
    </row>
    <row r="91" spans="30:38" ht="13.5">
      <c r="AD91" s="164"/>
      <c r="AE91" s="164"/>
      <c r="AF91" s="164"/>
      <c r="AG91" s="164"/>
      <c r="AH91" s="164"/>
      <c r="AI91" s="164"/>
      <c r="AJ91" s="164"/>
      <c r="AK91" s="164"/>
      <c r="AL91" s="164"/>
    </row>
    <row r="92" spans="30:38" ht="13.5">
      <c r="AD92" s="164"/>
      <c r="AE92" s="164"/>
      <c r="AF92" s="164"/>
      <c r="AG92" s="164"/>
      <c r="AH92" s="164"/>
      <c r="AI92" s="164"/>
      <c r="AJ92" s="164"/>
      <c r="AK92" s="164"/>
      <c r="AL92" s="164"/>
    </row>
    <row r="93" spans="30:38" ht="13.5">
      <c r="AD93" s="164"/>
      <c r="AE93" s="164"/>
      <c r="AF93" s="164"/>
      <c r="AG93" s="164"/>
      <c r="AH93" s="164"/>
      <c r="AI93" s="164"/>
      <c r="AJ93" s="164"/>
      <c r="AK93" s="164"/>
      <c r="AL93" s="164"/>
    </row>
    <row r="94" spans="30:38" ht="13.5">
      <c r="AD94" s="164"/>
      <c r="AE94" s="164"/>
      <c r="AF94" s="164"/>
      <c r="AG94" s="164"/>
      <c r="AH94" s="164"/>
      <c r="AI94" s="164"/>
      <c r="AJ94" s="164"/>
      <c r="AK94" s="164"/>
      <c r="AL94" s="164"/>
    </row>
    <row r="95" spans="30:38" ht="13.5">
      <c r="AD95" s="164"/>
      <c r="AE95" s="164"/>
      <c r="AF95" s="164"/>
      <c r="AG95" s="164"/>
      <c r="AH95" s="164"/>
      <c r="AI95" s="164"/>
      <c r="AJ95" s="164"/>
      <c r="AK95" s="164"/>
      <c r="AL95" s="164"/>
    </row>
    <row r="96" spans="30:38" ht="13.5">
      <c r="AD96" s="164"/>
      <c r="AE96" s="164"/>
      <c r="AF96" s="164"/>
      <c r="AG96" s="164"/>
      <c r="AH96" s="164"/>
      <c r="AI96" s="164"/>
      <c r="AJ96" s="164"/>
      <c r="AK96" s="164"/>
      <c r="AL96" s="164"/>
    </row>
    <row r="97" spans="30:38" ht="13.5">
      <c r="AD97" s="164"/>
      <c r="AE97" s="164"/>
      <c r="AF97" s="164"/>
      <c r="AG97" s="164"/>
      <c r="AH97" s="164"/>
      <c r="AI97" s="164"/>
      <c r="AJ97" s="164"/>
      <c r="AK97" s="164"/>
      <c r="AL97" s="164"/>
    </row>
    <row r="98" spans="30:38" ht="13.5">
      <c r="AD98" s="164"/>
      <c r="AE98" s="164"/>
      <c r="AF98" s="164"/>
      <c r="AG98" s="164"/>
      <c r="AH98" s="164"/>
      <c r="AI98" s="164"/>
      <c r="AJ98" s="164"/>
      <c r="AK98" s="164"/>
      <c r="AL98" s="164"/>
    </row>
    <row r="99" spans="30:38" ht="13.5">
      <c r="AD99" s="164"/>
      <c r="AE99" s="164"/>
      <c r="AF99" s="164"/>
      <c r="AG99" s="164"/>
      <c r="AH99" s="164"/>
      <c r="AI99" s="164"/>
      <c r="AJ99" s="164"/>
      <c r="AK99" s="164"/>
      <c r="AL99" s="164"/>
    </row>
    <row r="100" spans="30:38" ht="13.5">
      <c r="AD100" s="164"/>
      <c r="AE100" s="164"/>
      <c r="AF100" s="164"/>
      <c r="AG100" s="164"/>
      <c r="AH100" s="164"/>
      <c r="AI100" s="164"/>
      <c r="AJ100" s="164"/>
      <c r="AK100" s="164"/>
      <c r="AL100" s="164"/>
    </row>
    <row r="101" spans="30:38" ht="13.5">
      <c r="AD101" s="164"/>
      <c r="AE101" s="164"/>
      <c r="AF101" s="164"/>
      <c r="AG101" s="164"/>
      <c r="AH101" s="164"/>
      <c r="AI101" s="164"/>
      <c r="AJ101" s="164"/>
      <c r="AK101" s="164"/>
      <c r="AL101" s="164"/>
    </row>
  </sheetData>
  <mergeCells count="10">
    <mergeCell ref="B32:D33"/>
    <mergeCell ref="B8:D9"/>
    <mergeCell ref="B23:D23"/>
    <mergeCell ref="B25:D25"/>
    <mergeCell ref="I32:J32"/>
    <mergeCell ref="K32:L32"/>
    <mergeCell ref="E8:F8"/>
    <mergeCell ref="G8:H8"/>
    <mergeCell ref="E32:F32"/>
    <mergeCell ref="G32:H32"/>
  </mergeCells>
  <printOptions/>
  <pageMargins left="0.78" right="0.7874015748031497" top="0.63" bottom="0.32" header="0.5118110236220472" footer="0.19"/>
  <pageSetup horizontalDpi="600" verticalDpi="600" orientation="portrait" paperSize="9" scale="99" r:id="rId2"/>
  <drawing r:id="rId1"/>
</worksheet>
</file>

<file path=xl/worksheets/sheet27.xml><?xml version="1.0" encoding="utf-8"?>
<worksheet xmlns="http://schemas.openxmlformats.org/spreadsheetml/2006/main" xmlns:r="http://schemas.openxmlformats.org/officeDocument/2006/relationships">
  <sheetPr codeName="Sheet56">
    <tabColor indexed="8"/>
  </sheetPr>
  <dimension ref="A1:AG123"/>
  <sheetViews>
    <sheetView showGridLines="0" view="pageBreakPreview" zoomScaleSheetLayoutView="100" workbookViewId="0" topLeftCell="A1">
      <selection activeCell="A1" sqref="A1"/>
    </sheetView>
  </sheetViews>
  <sheetFormatPr defaultColWidth="8.796875" defaultRowHeight="14.25"/>
  <cols>
    <col min="1" max="1" width="2.59765625" style="0" customWidth="1"/>
    <col min="2" max="2" width="2.8984375" style="0" customWidth="1"/>
    <col min="3" max="3" width="3.3984375" style="0" customWidth="1"/>
    <col min="4" max="4" width="2.69921875" style="0" customWidth="1"/>
    <col min="5" max="15" width="8" style="0" customWidth="1"/>
    <col min="16" max="33" width="2.59765625" style="0" customWidth="1"/>
  </cols>
  <sheetData>
    <row r="1" spans="1:33" ht="13.5">
      <c r="A1" s="200"/>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row>
    <row r="2" spans="1:33" ht="14.25">
      <c r="A2" s="832" t="s">
        <v>243</v>
      </c>
      <c r="B2" s="832"/>
      <c r="C2" s="832"/>
      <c r="D2" s="832"/>
      <c r="E2" s="832"/>
      <c r="F2" s="832"/>
      <c r="G2" s="832"/>
      <c r="H2" s="832"/>
      <c r="I2" s="832"/>
      <c r="J2" s="832"/>
      <c r="K2" s="832"/>
      <c r="L2" s="832"/>
      <c r="M2" s="832"/>
      <c r="N2" s="832"/>
      <c r="O2" s="200"/>
      <c r="P2" s="200"/>
      <c r="Q2" s="200"/>
      <c r="R2" s="200"/>
      <c r="S2" s="200"/>
      <c r="T2" s="200"/>
      <c r="U2" s="200"/>
      <c r="V2" s="200"/>
      <c r="W2" s="200"/>
      <c r="X2" s="200"/>
      <c r="Y2" s="200"/>
      <c r="Z2" s="200"/>
      <c r="AA2" s="200"/>
      <c r="AB2" s="200"/>
      <c r="AC2" s="200"/>
      <c r="AD2" s="200"/>
      <c r="AE2" s="200"/>
      <c r="AF2" s="200"/>
      <c r="AG2" s="200"/>
    </row>
    <row r="3" spans="1:33" ht="14.25" customHeight="1">
      <c r="A3" s="200"/>
      <c r="B3" s="201"/>
      <c r="C3" s="201"/>
      <c r="D3" s="201"/>
      <c r="E3" s="201"/>
      <c r="F3" s="201"/>
      <c r="G3" s="201"/>
      <c r="H3" s="201"/>
      <c r="I3" s="201"/>
      <c r="J3" s="201"/>
      <c r="K3" s="201"/>
      <c r="L3" s="201"/>
      <c r="M3" s="200"/>
      <c r="N3" s="200"/>
      <c r="O3" s="200"/>
      <c r="P3" s="200"/>
      <c r="Q3" s="200"/>
      <c r="R3" s="200"/>
      <c r="S3" s="200"/>
      <c r="T3" s="200"/>
      <c r="U3" s="200"/>
      <c r="V3" s="200"/>
      <c r="W3" s="200"/>
      <c r="X3" s="200"/>
      <c r="Y3" s="200"/>
      <c r="Z3" s="200"/>
      <c r="AA3" s="200"/>
      <c r="AB3" s="200"/>
      <c r="AC3" s="200"/>
      <c r="AD3" s="200"/>
      <c r="AE3" s="200"/>
      <c r="AF3" s="200"/>
      <c r="AG3" s="200"/>
    </row>
    <row r="4" spans="1:33" s="1" customFormat="1" ht="15" customHeight="1">
      <c r="A4" s="203"/>
      <c r="B4" s="202" t="s">
        <v>244</v>
      </c>
      <c r="C4" s="201"/>
      <c r="D4" s="201"/>
      <c r="E4" s="201"/>
      <c r="F4" s="201"/>
      <c r="G4" s="201"/>
      <c r="H4" s="201"/>
      <c r="I4" s="201"/>
      <c r="J4" s="201"/>
      <c r="K4" s="201"/>
      <c r="L4" s="201"/>
      <c r="M4" s="200"/>
      <c r="N4" s="200"/>
      <c r="O4" s="200"/>
      <c r="P4" s="200"/>
      <c r="Q4" s="200"/>
      <c r="R4" s="200"/>
      <c r="S4" s="200"/>
      <c r="T4" s="200"/>
      <c r="U4" s="200"/>
      <c r="V4" s="200"/>
      <c r="W4" s="200"/>
      <c r="X4" s="200"/>
      <c r="Y4" s="200"/>
      <c r="Z4" s="200"/>
      <c r="AA4" s="200"/>
      <c r="AB4" s="200"/>
      <c r="AC4" s="200"/>
      <c r="AD4" s="200"/>
      <c r="AE4" s="200"/>
      <c r="AF4" s="200"/>
      <c r="AG4" s="200"/>
    </row>
    <row r="5" spans="1:33" ht="15" customHeight="1">
      <c r="A5" s="200"/>
      <c r="B5" s="201"/>
      <c r="C5" s="708" t="s">
        <v>109</v>
      </c>
      <c r="D5" s="708"/>
      <c r="E5" s="708"/>
      <c r="F5" s="708"/>
      <c r="G5" s="708"/>
      <c r="H5" s="708"/>
      <c r="I5" s="708"/>
      <c r="J5" s="708"/>
      <c r="K5" s="708"/>
      <c r="L5" s="708"/>
      <c r="M5" s="708"/>
      <c r="N5" s="708"/>
      <c r="O5" s="259"/>
      <c r="P5" s="259"/>
      <c r="Q5" s="259"/>
      <c r="R5" s="259"/>
      <c r="S5" s="259"/>
      <c r="T5" s="259"/>
      <c r="U5" s="259"/>
      <c r="V5" s="259"/>
      <c r="W5" s="259"/>
      <c r="X5" s="259"/>
      <c r="Y5" s="259"/>
      <c r="Z5" s="259"/>
      <c r="AA5" s="259"/>
      <c r="AB5" s="259"/>
      <c r="AC5" s="259"/>
      <c r="AD5" s="259"/>
      <c r="AE5" s="259"/>
      <c r="AF5" s="259"/>
      <c r="AG5" s="259"/>
    </row>
    <row r="6" spans="1:33" ht="15" customHeight="1">
      <c r="A6" s="200"/>
      <c r="B6" s="201"/>
      <c r="C6" s="708"/>
      <c r="D6" s="708"/>
      <c r="E6" s="708"/>
      <c r="F6" s="708"/>
      <c r="G6" s="708"/>
      <c r="H6" s="708"/>
      <c r="I6" s="708"/>
      <c r="J6" s="708"/>
      <c r="K6" s="708"/>
      <c r="L6" s="708"/>
      <c r="M6" s="708"/>
      <c r="N6" s="708"/>
      <c r="O6" s="259"/>
      <c r="P6" s="259"/>
      <c r="Q6" s="259"/>
      <c r="R6" s="259"/>
      <c r="S6" s="259"/>
      <c r="T6" s="259"/>
      <c r="U6" s="259"/>
      <c r="V6" s="259"/>
      <c r="W6" s="259"/>
      <c r="X6" s="259"/>
      <c r="Y6" s="259"/>
      <c r="Z6" s="259"/>
      <c r="AA6" s="259"/>
      <c r="AB6" s="259"/>
      <c r="AC6" s="259"/>
      <c r="AD6" s="259"/>
      <c r="AE6" s="259"/>
      <c r="AF6" s="259"/>
      <c r="AG6" s="259"/>
    </row>
    <row r="7" spans="1:33" ht="15" customHeight="1">
      <c r="A7" s="200"/>
      <c r="B7" s="201"/>
      <c r="C7" s="708"/>
      <c r="D7" s="708"/>
      <c r="E7" s="708"/>
      <c r="F7" s="708"/>
      <c r="G7" s="708"/>
      <c r="H7" s="708"/>
      <c r="I7" s="708"/>
      <c r="J7" s="708"/>
      <c r="K7" s="708"/>
      <c r="L7" s="708"/>
      <c r="M7" s="708"/>
      <c r="N7" s="708"/>
      <c r="O7" s="259"/>
      <c r="P7" s="259"/>
      <c r="Q7" s="259"/>
      <c r="R7" s="259"/>
      <c r="S7" s="259"/>
      <c r="T7" s="259"/>
      <c r="U7" s="259"/>
      <c r="V7" s="259"/>
      <c r="W7" s="259"/>
      <c r="X7" s="259"/>
      <c r="Y7" s="259"/>
      <c r="Z7" s="259"/>
      <c r="AA7" s="259"/>
      <c r="AB7" s="259"/>
      <c r="AC7" s="259"/>
      <c r="AD7" s="259"/>
      <c r="AE7" s="259"/>
      <c r="AF7" s="259"/>
      <c r="AG7" s="259"/>
    </row>
    <row r="8" spans="1:33" ht="9" customHeight="1">
      <c r="A8" s="200"/>
      <c r="B8" s="201"/>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row>
    <row r="9" spans="1:33" s="1" customFormat="1" ht="15" customHeight="1">
      <c r="A9" s="203"/>
      <c r="B9" s="202" t="s">
        <v>245</v>
      </c>
      <c r="C9" s="201"/>
      <c r="D9" s="201"/>
      <c r="E9" s="201"/>
      <c r="F9" s="201"/>
      <c r="G9" s="201"/>
      <c r="H9" s="201"/>
      <c r="I9" s="201"/>
      <c r="J9" s="201"/>
      <c r="K9" s="201"/>
      <c r="L9" s="201"/>
      <c r="M9" s="200"/>
      <c r="N9" s="200"/>
      <c r="O9" s="200"/>
      <c r="P9" s="200"/>
      <c r="Q9" s="200"/>
      <c r="R9" s="200"/>
      <c r="S9" s="200"/>
      <c r="T9" s="200"/>
      <c r="U9" s="200"/>
      <c r="V9" s="200"/>
      <c r="W9" s="200"/>
      <c r="X9" s="200"/>
      <c r="Y9" s="200"/>
      <c r="Z9" s="200"/>
      <c r="AA9" s="200"/>
      <c r="AB9" s="200"/>
      <c r="AC9" s="200"/>
      <c r="AD9" s="200"/>
      <c r="AE9" s="200"/>
      <c r="AF9" s="200"/>
      <c r="AG9" s="200"/>
    </row>
    <row r="10" spans="1:33" s="1" customFormat="1" ht="15" customHeight="1">
      <c r="A10" s="203"/>
      <c r="B10" s="202"/>
      <c r="C10" s="834" t="s">
        <v>157</v>
      </c>
      <c r="D10" s="834"/>
      <c r="E10" s="834"/>
      <c r="F10" s="834"/>
      <c r="G10" s="834"/>
      <c r="H10" s="834"/>
      <c r="I10" s="834"/>
      <c r="J10" s="834"/>
      <c r="K10" s="834"/>
      <c r="L10" s="834"/>
      <c r="M10" s="834"/>
      <c r="N10" s="834"/>
      <c r="O10" s="453"/>
      <c r="P10" s="453"/>
      <c r="Q10" s="453"/>
      <c r="R10" s="453"/>
      <c r="S10" s="453"/>
      <c r="T10" s="453"/>
      <c r="U10" s="453"/>
      <c r="V10" s="453"/>
      <c r="W10" s="453"/>
      <c r="X10" s="453"/>
      <c r="Y10" s="453"/>
      <c r="Z10" s="453"/>
      <c r="AA10" s="453"/>
      <c r="AB10" s="453"/>
      <c r="AC10" s="453"/>
      <c r="AD10" s="453"/>
      <c r="AE10" s="453"/>
      <c r="AF10" s="453"/>
      <c r="AG10" s="453"/>
    </row>
    <row r="11" spans="1:33" s="1" customFormat="1" ht="15" customHeight="1">
      <c r="A11" s="203"/>
      <c r="B11" s="202"/>
      <c r="C11" s="834"/>
      <c r="D11" s="834"/>
      <c r="E11" s="834"/>
      <c r="F11" s="834"/>
      <c r="G11" s="834"/>
      <c r="H11" s="834"/>
      <c r="I11" s="834"/>
      <c r="J11" s="834"/>
      <c r="K11" s="834"/>
      <c r="L11" s="834"/>
      <c r="M11" s="834"/>
      <c r="N11" s="834"/>
      <c r="O11" s="453"/>
      <c r="P11" s="453"/>
      <c r="Q11" s="453"/>
      <c r="R11" s="453"/>
      <c r="S11" s="453"/>
      <c r="T11" s="453"/>
      <c r="U11" s="453"/>
      <c r="V11" s="453"/>
      <c r="W11" s="453"/>
      <c r="X11" s="453"/>
      <c r="Y11" s="453"/>
      <c r="Z11" s="453"/>
      <c r="AA11" s="453"/>
      <c r="AB11" s="453"/>
      <c r="AC11" s="453"/>
      <c r="AD11" s="453"/>
      <c r="AE11" s="453"/>
      <c r="AF11" s="453"/>
      <c r="AG11" s="453"/>
    </row>
    <row r="12" spans="1:33" s="1" customFormat="1" ht="15" customHeight="1">
      <c r="A12" s="203"/>
      <c r="B12" s="202"/>
      <c r="C12" s="834"/>
      <c r="D12" s="834"/>
      <c r="E12" s="834"/>
      <c r="F12" s="834"/>
      <c r="G12" s="834"/>
      <c r="H12" s="834"/>
      <c r="I12" s="834"/>
      <c r="J12" s="834"/>
      <c r="K12" s="834"/>
      <c r="L12" s="834"/>
      <c r="M12" s="834"/>
      <c r="N12" s="834"/>
      <c r="O12" s="453"/>
      <c r="P12" s="453"/>
      <c r="Q12" s="453"/>
      <c r="R12" s="453"/>
      <c r="S12" s="453"/>
      <c r="T12" s="453"/>
      <c r="U12" s="453"/>
      <c r="V12" s="453"/>
      <c r="W12" s="453"/>
      <c r="X12" s="453"/>
      <c r="Y12" s="453"/>
      <c r="Z12" s="453"/>
      <c r="AA12" s="453"/>
      <c r="AB12" s="453"/>
      <c r="AC12" s="453"/>
      <c r="AD12" s="453"/>
      <c r="AE12" s="453"/>
      <c r="AF12" s="453"/>
      <c r="AG12" s="453"/>
    </row>
    <row r="13" spans="1:33" s="1" customFormat="1" ht="15" customHeight="1">
      <c r="A13" s="203"/>
      <c r="B13" s="202"/>
      <c r="C13" s="834"/>
      <c r="D13" s="834"/>
      <c r="E13" s="834"/>
      <c r="F13" s="834"/>
      <c r="G13" s="834"/>
      <c r="H13" s="834"/>
      <c r="I13" s="834"/>
      <c r="J13" s="834"/>
      <c r="K13" s="834"/>
      <c r="L13" s="834"/>
      <c r="M13" s="834"/>
      <c r="N13" s="834"/>
      <c r="O13" s="453"/>
      <c r="P13" s="453"/>
      <c r="Q13" s="453"/>
      <c r="R13" s="453"/>
      <c r="S13" s="453"/>
      <c r="T13" s="453"/>
      <c r="U13" s="453"/>
      <c r="V13" s="453"/>
      <c r="W13" s="453"/>
      <c r="X13" s="453"/>
      <c r="Y13" s="453"/>
      <c r="Z13" s="453"/>
      <c r="AA13" s="453"/>
      <c r="AB13" s="453"/>
      <c r="AC13" s="453"/>
      <c r="AD13" s="453"/>
      <c r="AE13" s="453"/>
      <c r="AF13" s="453"/>
      <c r="AG13" s="453"/>
    </row>
    <row r="14" spans="1:33" s="1" customFormat="1" ht="15" customHeight="1">
      <c r="A14" s="203"/>
      <c r="B14" s="202"/>
      <c r="C14" s="834"/>
      <c r="D14" s="834"/>
      <c r="E14" s="834"/>
      <c r="F14" s="834"/>
      <c r="G14" s="834"/>
      <c r="H14" s="834"/>
      <c r="I14" s="834"/>
      <c r="J14" s="834"/>
      <c r="K14" s="834"/>
      <c r="L14" s="834"/>
      <c r="M14" s="834"/>
      <c r="N14" s="834"/>
      <c r="O14" s="453"/>
      <c r="P14" s="453"/>
      <c r="Q14" s="453"/>
      <c r="R14" s="453"/>
      <c r="S14" s="453"/>
      <c r="T14" s="453"/>
      <c r="U14" s="453"/>
      <c r="V14" s="453"/>
      <c r="W14" s="453"/>
      <c r="X14" s="453"/>
      <c r="Y14" s="453"/>
      <c r="Z14" s="453"/>
      <c r="AA14" s="453"/>
      <c r="AB14" s="453"/>
      <c r="AC14" s="453"/>
      <c r="AD14" s="453"/>
      <c r="AE14" s="453"/>
      <c r="AF14" s="453"/>
      <c r="AG14" s="453"/>
    </row>
    <row r="15" spans="1:33" s="1" customFormat="1" ht="15" customHeight="1">
      <c r="A15" s="203"/>
      <c r="B15" s="202"/>
      <c r="C15" s="834"/>
      <c r="D15" s="834"/>
      <c r="E15" s="834"/>
      <c r="F15" s="834"/>
      <c r="G15" s="834"/>
      <c r="H15" s="834"/>
      <c r="I15" s="834"/>
      <c r="J15" s="834"/>
      <c r="K15" s="834"/>
      <c r="L15" s="834"/>
      <c r="M15" s="834"/>
      <c r="N15" s="834"/>
      <c r="O15" s="453"/>
      <c r="P15" s="453"/>
      <c r="Q15" s="453"/>
      <c r="R15" s="453"/>
      <c r="S15" s="453"/>
      <c r="T15" s="453"/>
      <c r="U15" s="453"/>
      <c r="V15" s="453"/>
      <c r="W15" s="453"/>
      <c r="X15" s="453"/>
      <c r="Y15" s="453"/>
      <c r="Z15" s="453"/>
      <c r="AA15" s="453"/>
      <c r="AB15" s="453"/>
      <c r="AC15" s="453"/>
      <c r="AD15" s="453"/>
      <c r="AE15" s="453"/>
      <c r="AF15" s="453"/>
      <c r="AG15" s="453"/>
    </row>
    <row r="16" spans="1:33" s="1" customFormat="1" ht="15" customHeight="1">
      <c r="A16" s="203"/>
      <c r="B16" s="202"/>
      <c r="C16" s="834" t="s">
        <v>110</v>
      </c>
      <c r="D16" s="834"/>
      <c r="E16" s="834"/>
      <c r="F16" s="834"/>
      <c r="G16" s="834"/>
      <c r="H16" s="834"/>
      <c r="I16" s="834"/>
      <c r="J16" s="834"/>
      <c r="K16" s="834"/>
      <c r="L16" s="834"/>
      <c r="M16" s="834"/>
      <c r="N16" s="834"/>
      <c r="O16" s="453"/>
      <c r="P16" s="453"/>
      <c r="Q16" s="453"/>
      <c r="R16" s="453"/>
      <c r="S16" s="453"/>
      <c r="T16" s="453"/>
      <c r="U16" s="453"/>
      <c r="V16" s="453"/>
      <c r="W16" s="453"/>
      <c r="X16" s="453"/>
      <c r="Y16" s="453"/>
      <c r="Z16" s="453"/>
      <c r="AA16" s="453"/>
      <c r="AB16" s="453"/>
      <c r="AC16" s="453"/>
      <c r="AD16" s="453"/>
      <c r="AE16" s="453"/>
      <c r="AF16" s="453"/>
      <c r="AG16" s="453"/>
    </row>
    <row r="17" spans="1:33" s="1" customFormat="1" ht="15" customHeight="1">
      <c r="A17" s="203"/>
      <c r="B17" s="202"/>
      <c r="C17" s="834"/>
      <c r="D17" s="834"/>
      <c r="E17" s="834"/>
      <c r="F17" s="834"/>
      <c r="G17" s="834"/>
      <c r="H17" s="834"/>
      <c r="I17" s="834"/>
      <c r="J17" s="834"/>
      <c r="K17" s="834"/>
      <c r="L17" s="834"/>
      <c r="M17" s="834"/>
      <c r="N17" s="834"/>
      <c r="O17" s="453"/>
      <c r="P17" s="453"/>
      <c r="Q17" s="453"/>
      <c r="R17" s="453"/>
      <c r="S17" s="453"/>
      <c r="T17" s="453"/>
      <c r="U17" s="453"/>
      <c r="V17" s="453"/>
      <c r="W17" s="453"/>
      <c r="X17" s="453"/>
      <c r="Y17" s="453"/>
      <c r="Z17" s="453"/>
      <c r="AA17" s="453"/>
      <c r="AB17" s="453"/>
      <c r="AC17" s="453"/>
      <c r="AD17" s="453"/>
      <c r="AE17" s="453"/>
      <c r="AF17" s="453"/>
      <c r="AG17" s="453"/>
    </row>
    <row r="18" spans="1:33" s="1" customFormat="1" ht="15" customHeight="1">
      <c r="A18" s="203"/>
      <c r="B18" s="202"/>
      <c r="C18" s="834"/>
      <c r="D18" s="834"/>
      <c r="E18" s="834"/>
      <c r="F18" s="834"/>
      <c r="G18" s="834"/>
      <c r="H18" s="834"/>
      <c r="I18" s="834"/>
      <c r="J18" s="834"/>
      <c r="K18" s="834"/>
      <c r="L18" s="834"/>
      <c r="M18" s="834"/>
      <c r="N18" s="834"/>
      <c r="O18" s="453"/>
      <c r="P18" s="453"/>
      <c r="Q18" s="453"/>
      <c r="R18" s="453"/>
      <c r="S18" s="453"/>
      <c r="T18" s="453"/>
      <c r="U18" s="453"/>
      <c r="V18" s="453"/>
      <c r="W18" s="453"/>
      <c r="X18" s="453"/>
      <c r="Y18" s="453"/>
      <c r="Z18" s="453"/>
      <c r="AA18" s="453"/>
      <c r="AB18" s="453"/>
      <c r="AC18" s="453"/>
      <c r="AD18" s="453"/>
      <c r="AE18" s="453"/>
      <c r="AF18" s="453"/>
      <c r="AG18" s="453"/>
    </row>
    <row r="19" spans="1:33" s="1" customFormat="1" ht="15" customHeight="1">
      <c r="A19" s="203"/>
      <c r="B19" s="202"/>
      <c r="C19" s="834"/>
      <c r="D19" s="834"/>
      <c r="E19" s="834"/>
      <c r="F19" s="834"/>
      <c r="G19" s="834"/>
      <c r="H19" s="834"/>
      <c r="I19" s="834"/>
      <c r="J19" s="834"/>
      <c r="K19" s="834"/>
      <c r="L19" s="834"/>
      <c r="M19" s="834"/>
      <c r="N19" s="834"/>
      <c r="O19" s="290"/>
      <c r="P19" s="290"/>
      <c r="Q19" s="290"/>
      <c r="R19" s="290"/>
      <c r="S19" s="290"/>
      <c r="T19" s="290"/>
      <c r="U19" s="290"/>
      <c r="V19" s="290"/>
      <c r="W19" s="290"/>
      <c r="X19" s="290"/>
      <c r="Y19" s="290"/>
      <c r="Z19" s="290"/>
      <c r="AA19" s="290"/>
      <c r="AB19" s="290"/>
      <c r="AC19" s="290"/>
      <c r="AD19" s="290"/>
      <c r="AE19" s="290"/>
      <c r="AF19" s="290"/>
      <c r="AG19" s="290"/>
    </row>
    <row r="20" spans="1:33" ht="9" customHeight="1">
      <c r="A20" s="200"/>
      <c r="B20" s="201"/>
      <c r="C20" s="834"/>
      <c r="D20" s="834"/>
      <c r="E20" s="834"/>
      <c r="F20" s="834"/>
      <c r="G20" s="834"/>
      <c r="H20" s="834"/>
      <c r="I20" s="834"/>
      <c r="J20" s="834"/>
      <c r="K20" s="834"/>
      <c r="L20" s="834"/>
      <c r="M20" s="834"/>
      <c r="N20" s="834"/>
      <c r="O20" s="259"/>
      <c r="P20" s="259"/>
      <c r="Q20" s="259"/>
      <c r="R20" s="259"/>
      <c r="S20" s="259"/>
      <c r="T20" s="259"/>
      <c r="U20" s="259"/>
      <c r="V20" s="259"/>
      <c r="W20" s="259"/>
      <c r="X20" s="259"/>
      <c r="Y20" s="259"/>
      <c r="Z20" s="259"/>
      <c r="AA20" s="259"/>
      <c r="AB20" s="259"/>
      <c r="AC20" s="259"/>
      <c r="AD20" s="259"/>
      <c r="AE20" s="259"/>
      <c r="AF20" s="259"/>
      <c r="AG20" s="259"/>
    </row>
    <row r="21" spans="1:33" s="1" customFormat="1" ht="15" customHeight="1">
      <c r="A21" s="203"/>
      <c r="B21" s="202" t="s">
        <v>246</v>
      </c>
      <c r="C21" s="201"/>
      <c r="D21" s="201"/>
      <c r="E21" s="201"/>
      <c r="F21" s="201"/>
      <c r="G21" s="201"/>
      <c r="H21" s="201"/>
      <c r="I21" s="201"/>
      <c r="J21" s="201"/>
      <c r="K21" s="201"/>
      <c r="L21" s="201"/>
      <c r="M21" s="200"/>
      <c r="N21" s="200"/>
      <c r="O21" s="200"/>
      <c r="P21" s="200"/>
      <c r="Q21" s="200"/>
      <c r="R21" s="200"/>
      <c r="S21" s="200"/>
      <c r="T21" s="200"/>
      <c r="U21" s="200"/>
      <c r="V21" s="200"/>
      <c r="W21" s="200"/>
      <c r="X21" s="200"/>
      <c r="Y21" s="200"/>
      <c r="Z21" s="200"/>
      <c r="AA21" s="200"/>
      <c r="AB21" s="200"/>
      <c r="AC21" s="200"/>
      <c r="AD21" s="200"/>
      <c r="AE21" s="200"/>
      <c r="AF21" s="200"/>
      <c r="AG21" s="200"/>
    </row>
    <row r="22" spans="1:33" ht="15" customHeight="1">
      <c r="A22" s="200"/>
      <c r="B22" s="201"/>
      <c r="C22" s="708" t="s">
        <v>158</v>
      </c>
      <c r="D22" s="708"/>
      <c r="E22" s="708"/>
      <c r="F22" s="708"/>
      <c r="G22" s="708"/>
      <c r="H22" s="708"/>
      <c r="I22" s="708"/>
      <c r="J22" s="708"/>
      <c r="K22" s="708"/>
      <c r="L22" s="708"/>
      <c r="M22" s="708"/>
      <c r="N22" s="708"/>
      <c r="O22" s="259"/>
      <c r="P22" s="259"/>
      <c r="Q22" s="259"/>
      <c r="R22" s="259"/>
      <c r="S22" s="259"/>
      <c r="T22" s="259"/>
      <c r="U22" s="259"/>
      <c r="V22" s="259"/>
      <c r="W22" s="259"/>
      <c r="X22" s="259"/>
      <c r="Y22" s="259"/>
      <c r="Z22" s="259"/>
      <c r="AA22" s="259"/>
      <c r="AB22" s="259"/>
      <c r="AC22" s="259"/>
      <c r="AD22" s="259"/>
      <c r="AE22" s="259"/>
      <c r="AF22" s="259"/>
      <c r="AG22" s="259"/>
    </row>
    <row r="23" spans="1:33" ht="15" customHeight="1">
      <c r="A23" s="200"/>
      <c r="B23" s="201"/>
      <c r="C23" s="708"/>
      <c r="D23" s="708"/>
      <c r="E23" s="708"/>
      <c r="F23" s="708"/>
      <c r="G23" s="708"/>
      <c r="H23" s="708"/>
      <c r="I23" s="708"/>
      <c r="J23" s="708"/>
      <c r="K23" s="708"/>
      <c r="L23" s="708"/>
      <c r="M23" s="708"/>
      <c r="N23" s="708"/>
      <c r="O23" s="259"/>
      <c r="P23" s="259"/>
      <c r="Q23" s="259"/>
      <c r="R23" s="259"/>
      <c r="S23" s="259"/>
      <c r="T23" s="259"/>
      <c r="U23" s="259"/>
      <c r="V23" s="259"/>
      <c r="W23" s="259"/>
      <c r="X23" s="259"/>
      <c r="Y23" s="259"/>
      <c r="Z23" s="259"/>
      <c r="AA23" s="259"/>
      <c r="AB23" s="259"/>
      <c r="AC23" s="259"/>
      <c r="AD23" s="259"/>
      <c r="AE23" s="259"/>
      <c r="AF23" s="259"/>
      <c r="AG23" s="259"/>
    </row>
    <row r="24" spans="1:33" ht="15" customHeight="1">
      <c r="A24" s="200"/>
      <c r="B24" s="201"/>
      <c r="C24" s="708"/>
      <c r="D24" s="708"/>
      <c r="E24" s="708"/>
      <c r="F24" s="708"/>
      <c r="G24" s="708"/>
      <c r="H24" s="708"/>
      <c r="I24" s="708"/>
      <c r="J24" s="708"/>
      <c r="K24" s="708"/>
      <c r="L24" s="708"/>
      <c r="M24" s="708"/>
      <c r="N24" s="708"/>
      <c r="O24" s="259"/>
      <c r="P24" s="259"/>
      <c r="Q24" s="259"/>
      <c r="R24" s="259"/>
      <c r="S24" s="259"/>
      <c r="T24" s="259"/>
      <c r="U24" s="259"/>
      <c r="V24" s="259"/>
      <c r="W24" s="259"/>
      <c r="X24" s="259"/>
      <c r="Y24" s="259"/>
      <c r="Z24" s="259"/>
      <c r="AA24" s="259"/>
      <c r="AB24" s="259"/>
      <c r="AC24" s="259"/>
      <c r="AD24" s="259"/>
      <c r="AE24" s="259"/>
      <c r="AF24" s="259"/>
      <c r="AG24" s="259"/>
    </row>
    <row r="25" spans="1:33" ht="15" customHeight="1">
      <c r="A25" s="200"/>
      <c r="B25" s="201"/>
      <c r="C25" s="708"/>
      <c r="D25" s="708"/>
      <c r="E25" s="708"/>
      <c r="F25" s="708"/>
      <c r="G25" s="708"/>
      <c r="H25" s="708"/>
      <c r="I25" s="708"/>
      <c r="J25" s="708"/>
      <c r="K25" s="708"/>
      <c r="L25" s="708"/>
      <c r="M25" s="708"/>
      <c r="N25" s="708"/>
      <c r="O25" s="259"/>
      <c r="P25" s="259"/>
      <c r="Q25" s="259"/>
      <c r="R25" s="259"/>
      <c r="S25" s="259"/>
      <c r="T25" s="259"/>
      <c r="U25" s="259"/>
      <c r="V25" s="259"/>
      <c r="W25" s="259"/>
      <c r="X25" s="259"/>
      <c r="Y25" s="259"/>
      <c r="Z25" s="259"/>
      <c r="AA25" s="259"/>
      <c r="AB25" s="259"/>
      <c r="AC25" s="259"/>
      <c r="AD25" s="259"/>
      <c r="AE25" s="259"/>
      <c r="AF25" s="259"/>
      <c r="AG25" s="259"/>
    </row>
    <row r="26" spans="1:33" ht="9" customHeight="1">
      <c r="A26" s="200"/>
      <c r="B26" s="201"/>
      <c r="C26" s="708"/>
      <c r="D26" s="708"/>
      <c r="E26" s="708"/>
      <c r="F26" s="708"/>
      <c r="G26" s="708"/>
      <c r="H26" s="708"/>
      <c r="I26" s="708"/>
      <c r="J26" s="708"/>
      <c r="K26" s="708"/>
      <c r="L26" s="708"/>
      <c r="M26" s="708"/>
      <c r="N26" s="708"/>
      <c r="O26" s="259"/>
      <c r="P26" s="259"/>
      <c r="Q26" s="259"/>
      <c r="R26" s="259"/>
      <c r="S26" s="259"/>
      <c r="T26" s="259"/>
      <c r="U26" s="259"/>
      <c r="V26" s="259"/>
      <c r="W26" s="259"/>
      <c r="X26" s="259"/>
      <c r="Y26" s="259"/>
      <c r="Z26" s="259"/>
      <c r="AA26" s="259"/>
      <c r="AB26" s="259"/>
      <c r="AC26" s="259"/>
      <c r="AD26" s="259"/>
      <c r="AE26" s="259"/>
      <c r="AF26" s="259"/>
      <c r="AG26" s="259"/>
    </row>
    <row r="27" spans="1:33" s="1" customFormat="1" ht="15" customHeight="1">
      <c r="A27" s="203"/>
      <c r="B27" s="202" t="s">
        <v>247</v>
      </c>
      <c r="C27" s="204"/>
      <c r="D27" s="204"/>
      <c r="E27" s="204"/>
      <c r="F27" s="204"/>
      <c r="G27" s="204"/>
      <c r="H27" s="204"/>
      <c r="I27" s="204"/>
      <c r="J27" s="204"/>
      <c r="K27" s="204"/>
      <c r="L27" s="204"/>
      <c r="M27" s="204"/>
      <c r="N27" s="204"/>
      <c r="O27" s="200"/>
      <c r="P27" s="200"/>
      <c r="Q27" s="200"/>
      <c r="R27" s="200"/>
      <c r="S27" s="200"/>
      <c r="T27" s="200"/>
      <c r="U27" s="200"/>
      <c r="V27" s="200"/>
      <c r="W27" s="200"/>
      <c r="X27" s="200"/>
      <c r="Y27" s="200"/>
      <c r="Z27" s="200"/>
      <c r="AA27" s="200"/>
      <c r="AB27" s="200"/>
      <c r="AC27" s="200"/>
      <c r="AD27" s="200"/>
      <c r="AE27" s="200"/>
      <c r="AF27" s="200"/>
      <c r="AG27" s="200"/>
    </row>
    <row r="28" spans="1:33" ht="15" customHeight="1">
      <c r="A28" s="200"/>
      <c r="B28" s="201"/>
      <c r="C28" s="201" t="s">
        <v>111</v>
      </c>
      <c r="D28" s="201" t="s">
        <v>112</v>
      </c>
      <c r="E28" s="201"/>
      <c r="F28" s="201"/>
      <c r="G28" s="201"/>
      <c r="H28" s="201"/>
      <c r="I28" s="201"/>
      <c r="J28" s="201"/>
      <c r="K28" s="201"/>
      <c r="L28" s="201"/>
      <c r="M28" s="200"/>
      <c r="N28" s="200"/>
      <c r="O28" s="200"/>
      <c r="P28" s="200"/>
      <c r="Q28" s="200"/>
      <c r="R28" s="200"/>
      <c r="S28" s="200"/>
      <c r="T28" s="200"/>
      <c r="U28" s="200"/>
      <c r="V28" s="200"/>
      <c r="W28" s="200"/>
      <c r="X28" s="200"/>
      <c r="Y28" s="200"/>
      <c r="Z28" s="200"/>
      <c r="AA28" s="200"/>
      <c r="AB28" s="200"/>
      <c r="AC28" s="200"/>
      <c r="AD28" s="200"/>
      <c r="AE28" s="200"/>
      <c r="AF28" s="200"/>
      <c r="AG28" s="200"/>
    </row>
    <row r="29" spans="1:33" ht="15" customHeight="1">
      <c r="A29" s="200"/>
      <c r="B29" s="201"/>
      <c r="C29" s="201"/>
      <c r="D29" s="708" t="s">
        <v>113</v>
      </c>
      <c r="E29" s="708"/>
      <c r="F29" s="708"/>
      <c r="G29" s="708"/>
      <c r="H29" s="708"/>
      <c r="I29" s="708"/>
      <c r="J29" s="708"/>
      <c r="K29" s="708"/>
      <c r="L29" s="708"/>
      <c r="M29" s="708"/>
      <c r="N29" s="708"/>
      <c r="O29" s="259"/>
      <c r="P29" s="259"/>
      <c r="Q29" s="259"/>
      <c r="R29" s="259"/>
      <c r="S29" s="259"/>
      <c r="T29" s="259"/>
      <c r="U29" s="259"/>
      <c r="V29" s="259"/>
      <c r="W29" s="259"/>
      <c r="X29" s="259"/>
      <c r="Y29" s="259"/>
      <c r="Z29" s="259"/>
      <c r="AA29" s="259"/>
      <c r="AB29" s="259"/>
      <c r="AC29" s="259"/>
      <c r="AD29" s="259"/>
      <c r="AE29" s="259"/>
      <c r="AF29" s="259"/>
      <c r="AG29" s="259"/>
    </row>
    <row r="30" spans="1:33" ht="15" customHeight="1">
      <c r="A30" s="200"/>
      <c r="B30" s="201"/>
      <c r="C30" s="201"/>
      <c r="D30" s="708"/>
      <c r="E30" s="708"/>
      <c r="F30" s="708"/>
      <c r="G30" s="708"/>
      <c r="H30" s="708"/>
      <c r="I30" s="708"/>
      <c r="J30" s="708"/>
      <c r="K30" s="708"/>
      <c r="L30" s="708"/>
      <c r="M30" s="708"/>
      <c r="N30" s="708"/>
      <c r="O30" s="259"/>
      <c r="P30" s="259"/>
      <c r="Q30" s="259"/>
      <c r="R30" s="259"/>
      <c r="S30" s="259"/>
      <c r="T30" s="259"/>
      <c r="U30" s="259"/>
      <c r="V30" s="259"/>
      <c r="W30" s="259"/>
      <c r="X30" s="259"/>
      <c r="Y30" s="259"/>
      <c r="Z30" s="259"/>
      <c r="AA30" s="259"/>
      <c r="AB30" s="259"/>
      <c r="AC30" s="259"/>
      <c r="AD30" s="259"/>
      <c r="AE30" s="259"/>
      <c r="AF30" s="259"/>
      <c r="AG30" s="259"/>
    </row>
    <row r="31" spans="1:33" ht="15" customHeight="1">
      <c r="A31" s="200"/>
      <c r="B31" s="201"/>
      <c r="C31" s="201"/>
      <c r="D31" s="708"/>
      <c r="E31" s="708"/>
      <c r="F31" s="708"/>
      <c r="G31" s="708"/>
      <c r="H31" s="708"/>
      <c r="I31" s="708"/>
      <c r="J31" s="708"/>
      <c r="K31" s="708"/>
      <c r="L31" s="708"/>
      <c r="M31" s="708"/>
      <c r="N31" s="708"/>
      <c r="O31" s="259"/>
      <c r="P31" s="259"/>
      <c r="Q31" s="259"/>
      <c r="R31" s="259"/>
      <c r="S31" s="259"/>
      <c r="T31" s="259"/>
      <c r="U31" s="259"/>
      <c r="V31" s="259"/>
      <c r="W31" s="259"/>
      <c r="X31" s="259"/>
      <c r="Y31" s="259"/>
      <c r="Z31" s="259"/>
      <c r="AA31" s="259"/>
      <c r="AB31" s="259"/>
      <c r="AC31" s="259"/>
      <c r="AD31" s="259"/>
      <c r="AE31" s="259"/>
      <c r="AF31" s="259"/>
      <c r="AG31" s="259"/>
    </row>
    <row r="32" spans="1:33" ht="15" customHeight="1">
      <c r="A32" s="200"/>
      <c r="B32" s="201"/>
      <c r="C32" s="201"/>
      <c r="D32" s="833" t="s">
        <v>159</v>
      </c>
      <c r="E32" s="833"/>
      <c r="F32" s="833"/>
      <c r="G32" s="833"/>
      <c r="H32" s="833"/>
      <c r="I32" s="833"/>
      <c r="J32" s="833"/>
      <c r="K32" s="833"/>
      <c r="L32" s="833"/>
      <c r="M32" s="833"/>
      <c r="N32" s="833"/>
      <c r="O32" s="259"/>
      <c r="P32" s="259"/>
      <c r="Q32" s="259"/>
      <c r="R32" s="259"/>
      <c r="S32" s="259"/>
      <c r="T32" s="259"/>
      <c r="U32" s="259"/>
      <c r="V32" s="259"/>
      <c r="W32" s="259"/>
      <c r="X32" s="259"/>
      <c r="Y32" s="259"/>
      <c r="Z32" s="259"/>
      <c r="AA32" s="259"/>
      <c r="AB32" s="259"/>
      <c r="AC32" s="259"/>
      <c r="AD32" s="259"/>
      <c r="AE32" s="259"/>
      <c r="AF32" s="259"/>
      <c r="AG32" s="259"/>
    </row>
    <row r="33" spans="1:33" ht="15" customHeight="1">
      <c r="A33" s="200"/>
      <c r="B33" s="201"/>
      <c r="C33" s="201"/>
      <c r="D33" s="833"/>
      <c r="E33" s="833"/>
      <c r="F33" s="833"/>
      <c r="G33" s="833"/>
      <c r="H33" s="833"/>
      <c r="I33" s="833"/>
      <c r="J33" s="833"/>
      <c r="K33" s="833"/>
      <c r="L33" s="833"/>
      <c r="M33" s="833"/>
      <c r="N33" s="833"/>
      <c r="O33" s="259"/>
      <c r="P33" s="259"/>
      <c r="Q33" s="259"/>
      <c r="R33" s="259"/>
      <c r="S33" s="259"/>
      <c r="T33" s="259"/>
      <c r="U33" s="259"/>
      <c r="V33" s="259"/>
      <c r="W33" s="259"/>
      <c r="X33" s="259"/>
      <c r="Y33" s="259"/>
      <c r="Z33" s="259"/>
      <c r="AA33" s="259"/>
      <c r="AB33" s="259"/>
      <c r="AC33" s="259"/>
      <c r="AD33" s="259"/>
      <c r="AE33" s="259"/>
      <c r="AF33" s="259"/>
      <c r="AG33" s="259"/>
    </row>
    <row r="34" spans="1:33" ht="15" customHeight="1">
      <c r="A34" s="200"/>
      <c r="B34" s="201"/>
      <c r="C34" s="201"/>
      <c r="D34" s="833"/>
      <c r="E34" s="833"/>
      <c r="F34" s="833"/>
      <c r="G34" s="833"/>
      <c r="H34" s="833"/>
      <c r="I34" s="833"/>
      <c r="J34" s="833"/>
      <c r="K34" s="833"/>
      <c r="L34" s="833"/>
      <c r="M34" s="833"/>
      <c r="N34" s="833"/>
      <c r="O34" s="259"/>
      <c r="P34" s="259"/>
      <c r="Q34" s="259"/>
      <c r="R34" s="259"/>
      <c r="S34" s="259"/>
      <c r="T34" s="259"/>
      <c r="U34" s="259"/>
      <c r="V34" s="259"/>
      <c r="W34" s="259"/>
      <c r="X34" s="259"/>
      <c r="Y34" s="259"/>
      <c r="Z34" s="259"/>
      <c r="AA34" s="259"/>
      <c r="AB34" s="259"/>
      <c r="AC34" s="259"/>
      <c r="AD34" s="259"/>
      <c r="AE34" s="259"/>
      <c r="AF34" s="259"/>
      <c r="AG34" s="259"/>
    </row>
    <row r="35" spans="1:33" ht="15" customHeight="1">
      <c r="A35" s="200"/>
      <c r="B35" s="201"/>
      <c r="C35" s="201"/>
      <c r="D35" s="202" t="s">
        <v>114</v>
      </c>
      <c r="E35" s="201"/>
      <c r="F35" s="201"/>
      <c r="G35" s="201"/>
      <c r="H35" s="201"/>
      <c r="I35" s="201"/>
      <c r="J35" s="201"/>
      <c r="K35" s="201"/>
      <c r="L35" s="201"/>
      <c r="M35" s="200"/>
      <c r="N35" s="200"/>
      <c r="O35" s="200"/>
      <c r="P35" s="200"/>
      <c r="Q35" s="200"/>
      <c r="R35" s="200"/>
      <c r="S35" s="200"/>
      <c r="T35" s="200"/>
      <c r="U35" s="200"/>
      <c r="V35" s="200"/>
      <c r="W35" s="200"/>
      <c r="X35" s="200"/>
      <c r="Y35" s="200"/>
      <c r="Z35" s="200"/>
      <c r="AA35" s="200"/>
      <c r="AB35" s="200"/>
      <c r="AC35" s="200"/>
      <c r="AD35" s="200"/>
      <c r="AE35" s="200"/>
      <c r="AF35" s="200"/>
      <c r="AG35" s="200"/>
    </row>
    <row r="36" spans="1:33" ht="15" customHeight="1">
      <c r="A36" s="200"/>
      <c r="B36" s="201"/>
      <c r="C36" s="201"/>
      <c r="D36" s="833" t="s">
        <v>115</v>
      </c>
      <c r="E36" s="833"/>
      <c r="F36" s="833"/>
      <c r="G36" s="833"/>
      <c r="H36" s="833"/>
      <c r="I36" s="833"/>
      <c r="J36" s="833"/>
      <c r="K36" s="833"/>
      <c r="L36" s="833"/>
      <c r="M36" s="833"/>
      <c r="N36" s="833"/>
      <c r="O36" s="259"/>
      <c r="P36" s="259"/>
      <c r="Q36" s="259"/>
      <c r="R36" s="259"/>
      <c r="S36" s="259"/>
      <c r="T36" s="259"/>
      <c r="U36" s="259"/>
      <c r="V36" s="259"/>
      <c r="W36" s="259"/>
      <c r="X36" s="259"/>
      <c r="Y36" s="259"/>
      <c r="Z36" s="259"/>
      <c r="AA36" s="259"/>
      <c r="AB36" s="259"/>
      <c r="AC36" s="259"/>
      <c r="AD36" s="259"/>
      <c r="AE36" s="259"/>
      <c r="AF36" s="259"/>
      <c r="AG36" s="259"/>
    </row>
    <row r="37" spans="1:33" ht="15" customHeight="1">
      <c r="A37" s="200"/>
      <c r="B37" s="201"/>
      <c r="C37" s="201"/>
      <c r="D37" s="833"/>
      <c r="E37" s="833"/>
      <c r="F37" s="833"/>
      <c r="G37" s="833"/>
      <c r="H37" s="833"/>
      <c r="I37" s="833"/>
      <c r="J37" s="833"/>
      <c r="K37" s="833"/>
      <c r="L37" s="833"/>
      <c r="M37" s="833"/>
      <c r="N37" s="833"/>
      <c r="O37" s="259"/>
      <c r="P37" s="259"/>
      <c r="Q37" s="259"/>
      <c r="R37" s="259"/>
      <c r="S37" s="259"/>
      <c r="T37" s="259"/>
      <c r="U37" s="259"/>
      <c r="V37" s="259"/>
      <c r="W37" s="259"/>
      <c r="X37" s="259"/>
      <c r="Y37" s="259"/>
      <c r="Z37" s="259"/>
      <c r="AA37" s="259"/>
      <c r="AB37" s="259"/>
      <c r="AC37" s="259"/>
      <c r="AD37" s="259"/>
      <c r="AE37" s="259"/>
      <c r="AF37" s="259"/>
      <c r="AG37" s="259"/>
    </row>
    <row r="38" spans="1:33" ht="15" customHeight="1">
      <c r="A38" s="200"/>
      <c r="B38" s="201"/>
      <c r="C38" s="201"/>
      <c r="D38" s="833" t="s">
        <v>116</v>
      </c>
      <c r="E38" s="833"/>
      <c r="F38" s="833"/>
      <c r="G38" s="833"/>
      <c r="H38" s="833"/>
      <c r="I38" s="833"/>
      <c r="J38" s="833"/>
      <c r="K38" s="833"/>
      <c r="L38" s="833"/>
      <c r="M38" s="833"/>
      <c r="N38" s="833"/>
      <c r="O38" s="259"/>
      <c r="P38" s="259"/>
      <c r="Q38" s="259"/>
      <c r="R38" s="259"/>
      <c r="S38" s="259"/>
      <c r="T38" s="259"/>
      <c r="U38" s="259"/>
      <c r="V38" s="259"/>
      <c r="W38" s="259"/>
      <c r="X38" s="259"/>
      <c r="Y38" s="259"/>
      <c r="Z38" s="259"/>
      <c r="AA38" s="259"/>
      <c r="AB38" s="259"/>
      <c r="AC38" s="259"/>
      <c r="AD38" s="259"/>
      <c r="AE38" s="259"/>
      <c r="AF38" s="259"/>
      <c r="AG38" s="259"/>
    </row>
    <row r="39" spans="1:33" ht="15" customHeight="1">
      <c r="A39" s="200"/>
      <c r="B39" s="201"/>
      <c r="C39" s="201"/>
      <c r="D39" s="833"/>
      <c r="E39" s="833"/>
      <c r="F39" s="833"/>
      <c r="G39" s="833"/>
      <c r="H39" s="833"/>
      <c r="I39" s="833"/>
      <c r="J39" s="833"/>
      <c r="K39" s="833"/>
      <c r="L39" s="833"/>
      <c r="M39" s="833"/>
      <c r="N39" s="833"/>
      <c r="O39" s="259"/>
      <c r="P39" s="259"/>
      <c r="Q39" s="259"/>
      <c r="R39" s="259"/>
      <c r="S39" s="259"/>
      <c r="T39" s="259"/>
      <c r="U39" s="259"/>
      <c r="V39" s="259"/>
      <c r="W39" s="259"/>
      <c r="X39" s="259"/>
      <c r="Y39" s="259"/>
      <c r="Z39" s="259"/>
      <c r="AA39" s="259"/>
      <c r="AB39" s="259"/>
      <c r="AC39" s="259"/>
      <c r="AD39" s="259"/>
      <c r="AE39" s="259"/>
      <c r="AF39" s="259"/>
      <c r="AG39" s="259"/>
    </row>
    <row r="40" spans="1:33" ht="15" customHeight="1">
      <c r="A40" s="200"/>
      <c r="B40" s="201"/>
      <c r="C40" s="201"/>
      <c r="D40" s="833"/>
      <c r="E40" s="833"/>
      <c r="F40" s="833"/>
      <c r="G40" s="833"/>
      <c r="H40" s="833"/>
      <c r="I40" s="833"/>
      <c r="J40" s="833"/>
      <c r="K40" s="833"/>
      <c r="L40" s="833"/>
      <c r="M40" s="833"/>
      <c r="N40" s="833"/>
      <c r="O40" s="259"/>
      <c r="P40" s="259"/>
      <c r="Q40" s="259"/>
      <c r="R40" s="259"/>
      <c r="S40" s="259"/>
      <c r="T40" s="259"/>
      <c r="U40" s="259"/>
      <c r="V40" s="259"/>
      <c r="W40" s="259"/>
      <c r="X40" s="259"/>
      <c r="Y40" s="259"/>
      <c r="Z40" s="259"/>
      <c r="AA40" s="259"/>
      <c r="AB40" s="259"/>
      <c r="AC40" s="259"/>
      <c r="AD40" s="259"/>
      <c r="AE40" s="259"/>
      <c r="AF40" s="259"/>
      <c r="AG40" s="259"/>
    </row>
    <row r="41" spans="1:33" ht="15" customHeight="1">
      <c r="A41" s="200"/>
      <c r="B41" s="201"/>
      <c r="C41" s="201"/>
      <c r="D41" s="833"/>
      <c r="E41" s="833"/>
      <c r="F41" s="833"/>
      <c r="G41" s="833"/>
      <c r="H41" s="833"/>
      <c r="I41" s="833"/>
      <c r="J41" s="833"/>
      <c r="K41" s="833"/>
      <c r="L41" s="833"/>
      <c r="M41" s="833"/>
      <c r="N41" s="833"/>
      <c r="O41" s="259"/>
      <c r="P41" s="259"/>
      <c r="Q41" s="259"/>
      <c r="R41" s="259"/>
      <c r="S41" s="259"/>
      <c r="T41" s="259"/>
      <c r="U41" s="259"/>
      <c r="V41" s="259"/>
      <c r="W41" s="259"/>
      <c r="X41" s="259"/>
      <c r="Y41" s="259"/>
      <c r="Z41" s="259"/>
      <c r="AA41" s="259"/>
      <c r="AB41" s="259"/>
      <c r="AC41" s="259"/>
      <c r="AD41" s="259"/>
      <c r="AE41" s="259"/>
      <c r="AF41" s="259"/>
      <c r="AG41" s="259"/>
    </row>
    <row r="42" spans="1:33" ht="15" customHeight="1">
      <c r="A42" s="200"/>
      <c r="B42" s="201"/>
      <c r="C42" s="201"/>
      <c r="D42" s="833"/>
      <c r="E42" s="833"/>
      <c r="F42" s="833"/>
      <c r="G42" s="833"/>
      <c r="H42" s="833"/>
      <c r="I42" s="833"/>
      <c r="J42" s="833"/>
      <c r="K42" s="833"/>
      <c r="L42" s="833"/>
      <c r="M42" s="833"/>
      <c r="N42" s="833"/>
      <c r="O42" s="259"/>
      <c r="P42" s="259"/>
      <c r="Q42" s="259"/>
      <c r="R42" s="259"/>
      <c r="S42" s="259"/>
      <c r="T42" s="259"/>
      <c r="U42" s="259"/>
      <c r="V42" s="259"/>
      <c r="W42" s="259"/>
      <c r="X42" s="259"/>
      <c r="Y42" s="259"/>
      <c r="Z42" s="259"/>
      <c r="AA42" s="259"/>
      <c r="AB42" s="259"/>
      <c r="AC42" s="259"/>
      <c r="AD42" s="259"/>
      <c r="AE42" s="259"/>
      <c r="AF42" s="259"/>
      <c r="AG42" s="259"/>
    </row>
    <row r="43" spans="1:33" ht="15" customHeight="1">
      <c r="A43" s="200"/>
      <c r="B43" s="201"/>
      <c r="C43" s="201"/>
      <c r="D43" s="202" t="s">
        <v>117</v>
      </c>
      <c r="E43" s="201"/>
      <c r="F43" s="201"/>
      <c r="G43" s="201"/>
      <c r="H43" s="201"/>
      <c r="I43" s="201"/>
      <c r="J43" s="201"/>
      <c r="K43" s="201"/>
      <c r="L43" s="201"/>
      <c r="M43" s="200"/>
      <c r="N43" s="200"/>
      <c r="O43" s="200"/>
      <c r="P43" s="200"/>
      <c r="Q43" s="200"/>
      <c r="R43" s="200"/>
      <c r="S43" s="200"/>
      <c r="T43" s="200"/>
      <c r="U43" s="200"/>
      <c r="V43" s="200"/>
      <c r="W43" s="200"/>
      <c r="X43" s="200"/>
      <c r="Y43" s="200"/>
      <c r="Z43" s="200"/>
      <c r="AA43" s="200"/>
      <c r="AB43" s="200"/>
      <c r="AC43" s="200"/>
      <c r="AD43" s="200"/>
      <c r="AE43" s="200"/>
      <c r="AF43" s="200"/>
      <c r="AG43" s="200"/>
    </row>
    <row r="44" spans="1:33" ht="9" customHeight="1">
      <c r="A44" s="200"/>
      <c r="B44" s="201"/>
      <c r="C44" s="201"/>
      <c r="D44" s="201"/>
      <c r="E44" s="201"/>
      <c r="F44" s="201"/>
      <c r="G44" s="201"/>
      <c r="H44" s="201"/>
      <c r="I44" s="201"/>
      <c r="J44" s="201"/>
      <c r="K44" s="201"/>
      <c r="L44" s="201"/>
      <c r="M44" s="200"/>
      <c r="N44" s="200"/>
      <c r="O44" s="200"/>
      <c r="P44" s="200"/>
      <c r="Q44" s="200"/>
      <c r="R44" s="200"/>
      <c r="S44" s="200"/>
      <c r="T44" s="200"/>
      <c r="U44" s="200"/>
      <c r="V44" s="200"/>
      <c r="W44" s="200"/>
      <c r="X44" s="200"/>
      <c r="Y44" s="200"/>
      <c r="Z44" s="200"/>
      <c r="AA44" s="200"/>
      <c r="AB44" s="200"/>
      <c r="AC44" s="200"/>
      <c r="AD44" s="200"/>
      <c r="AE44" s="200"/>
      <c r="AF44" s="200"/>
      <c r="AG44" s="200"/>
    </row>
    <row r="45" spans="1:33" ht="15" customHeight="1">
      <c r="A45" s="200"/>
      <c r="B45" s="201"/>
      <c r="C45" s="201" t="s">
        <v>118</v>
      </c>
      <c r="D45" s="201" t="s">
        <v>119</v>
      </c>
      <c r="E45" s="201"/>
      <c r="F45" s="201"/>
      <c r="G45" s="201"/>
      <c r="H45" s="201"/>
      <c r="I45" s="201"/>
      <c r="J45" s="201"/>
      <c r="K45" s="201"/>
      <c r="L45" s="201"/>
      <c r="M45" s="200"/>
      <c r="N45" s="200"/>
      <c r="O45" s="200"/>
      <c r="P45" s="200"/>
      <c r="Q45" s="200"/>
      <c r="R45" s="200"/>
      <c r="S45" s="200"/>
      <c r="T45" s="200"/>
      <c r="U45" s="200"/>
      <c r="V45" s="200"/>
      <c r="W45" s="200"/>
      <c r="X45" s="200"/>
      <c r="Y45" s="200"/>
      <c r="Z45" s="200"/>
      <c r="AA45" s="200"/>
      <c r="AB45" s="200"/>
      <c r="AC45" s="200"/>
      <c r="AD45" s="200"/>
      <c r="AE45" s="200"/>
      <c r="AF45" s="200"/>
      <c r="AG45" s="200"/>
    </row>
    <row r="46" spans="1:33" ht="15" customHeight="1">
      <c r="A46" s="200"/>
      <c r="B46" s="201"/>
      <c r="C46" s="201"/>
      <c r="D46" s="708" t="s">
        <v>120</v>
      </c>
      <c r="E46" s="708"/>
      <c r="F46" s="708"/>
      <c r="G46" s="708"/>
      <c r="H46" s="708"/>
      <c r="I46" s="708"/>
      <c r="J46" s="708"/>
      <c r="K46" s="708"/>
      <c r="L46" s="708"/>
      <c r="M46" s="708"/>
      <c r="N46" s="708"/>
      <c r="O46" s="259"/>
      <c r="P46" s="259"/>
      <c r="Q46" s="259"/>
      <c r="R46" s="259"/>
      <c r="S46" s="259"/>
      <c r="T46" s="259"/>
      <c r="U46" s="259"/>
      <c r="V46" s="259"/>
      <c r="W46" s="259"/>
      <c r="X46" s="259"/>
      <c r="Y46" s="259"/>
      <c r="Z46" s="259"/>
      <c r="AA46" s="259"/>
      <c r="AB46" s="259"/>
      <c r="AC46" s="259"/>
      <c r="AD46" s="259"/>
      <c r="AE46" s="259"/>
      <c r="AF46" s="259"/>
      <c r="AG46" s="259"/>
    </row>
    <row r="47" spans="1:33" ht="15" customHeight="1">
      <c r="A47" s="200"/>
      <c r="B47" s="201"/>
      <c r="C47" s="201"/>
      <c r="D47" s="708"/>
      <c r="E47" s="708"/>
      <c r="F47" s="708"/>
      <c r="G47" s="708"/>
      <c r="H47" s="708"/>
      <c r="I47" s="708"/>
      <c r="J47" s="708"/>
      <c r="K47" s="708"/>
      <c r="L47" s="708"/>
      <c r="M47" s="708"/>
      <c r="N47" s="708"/>
      <c r="O47" s="259"/>
      <c r="P47" s="259"/>
      <c r="Q47" s="259"/>
      <c r="R47" s="259"/>
      <c r="S47" s="259"/>
      <c r="T47" s="259"/>
      <c r="U47" s="259"/>
      <c r="V47" s="259"/>
      <c r="W47" s="259"/>
      <c r="X47" s="259"/>
      <c r="Y47" s="259"/>
      <c r="Z47" s="259"/>
      <c r="AA47" s="259"/>
      <c r="AB47" s="259"/>
      <c r="AC47" s="259"/>
      <c r="AD47" s="259"/>
      <c r="AE47" s="259"/>
      <c r="AF47" s="259"/>
      <c r="AG47" s="259"/>
    </row>
    <row r="48" spans="1:33" ht="15" customHeight="1">
      <c r="A48" s="200"/>
      <c r="B48" s="201"/>
      <c r="C48" s="201"/>
      <c r="D48" s="708"/>
      <c r="E48" s="708"/>
      <c r="F48" s="708"/>
      <c r="G48" s="708"/>
      <c r="H48" s="708"/>
      <c r="I48" s="708"/>
      <c r="J48" s="708"/>
      <c r="K48" s="708"/>
      <c r="L48" s="708"/>
      <c r="M48" s="708"/>
      <c r="N48" s="708"/>
      <c r="O48" s="259"/>
      <c r="P48" s="259"/>
      <c r="Q48" s="259"/>
      <c r="R48" s="259"/>
      <c r="S48" s="259"/>
      <c r="T48" s="259"/>
      <c r="U48" s="259"/>
      <c r="V48" s="259"/>
      <c r="W48" s="259"/>
      <c r="X48" s="259"/>
      <c r="Y48" s="259"/>
      <c r="Z48" s="259"/>
      <c r="AA48" s="259"/>
      <c r="AB48" s="259"/>
      <c r="AC48" s="259"/>
      <c r="AD48" s="259"/>
      <c r="AE48" s="259"/>
      <c r="AF48" s="259"/>
      <c r="AG48" s="259"/>
    </row>
    <row r="49" spans="1:33" ht="15" customHeight="1">
      <c r="A49" s="200"/>
      <c r="B49" s="201"/>
      <c r="C49" s="201"/>
      <c r="D49" s="833" t="s">
        <v>121</v>
      </c>
      <c r="E49" s="833"/>
      <c r="F49" s="833"/>
      <c r="G49" s="833"/>
      <c r="H49" s="833"/>
      <c r="I49" s="833"/>
      <c r="J49" s="833"/>
      <c r="K49" s="833"/>
      <c r="L49" s="833"/>
      <c r="M49" s="833"/>
      <c r="N49" s="833"/>
      <c r="O49" s="259"/>
      <c r="P49" s="259"/>
      <c r="Q49" s="259"/>
      <c r="R49" s="259"/>
      <c r="S49" s="259"/>
      <c r="T49" s="259"/>
      <c r="U49" s="259"/>
      <c r="V49" s="259"/>
      <c r="W49" s="259"/>
      <c r="X49" s="259"/>
      <c r="Y49" s="259"/>
      <c r="Z49" s="259"/>
      <c r="AA49" s="259"/>
      <c r="AB49" s="259"/>
      <c r="AC49" s="259"/>
      <c r="AD49" s="259"/>
      <c r="AE49" s="259"/>
      <c r="AF49" s="259"/>
      <c r="AG49" s="259"/>
    </row>
    <row r="50" spans="1:33" ht="15" customHeight="1">
      <c r="A50" s="200"/>
      <c r="B50" s="201"/>
      <c r="C50" s="201"/>
      <c r="D50" s="833"/>
      <c r="E50" s="833"/>
      <c r="F50" s="833"/>
      <c r="G50" s="833"/>
      <c r="H50" s="833"/>
      <c r="I50" s="833"/>
      <c r="J50" s="833"/>
      <c r="K50" s="833"/>
      <c r="L50" s="833"/>
      <c r="M50" s="833"/>
      <c r="N50" s="833"/>
      <c r="O50" s="259"/>
      <c r="P50" s="259"/>
      <c r="Q50" s="259"/>
      <c r="R50" s="259"/>
      <c r="S50" s="259"/>
      <c r="T50" s="259"/>
      <c r="U50" s="259"/>
      <c r="V50" s="259"/>
      <c r="W50" s="259"/>
      <c r="X50" s="259"/>
      <c r="Y50" s="259"/>
      <c r="Z50" s="259"/>
      <c r="AA50" s="259"/>
      <c r="AB50" s="259"/>
      <c r="AC50" s="259"/>
      <c r="AD50" s="259"/>
      <c r="AE50" s="259"/>
      <c r="AF50" s="259"/>
      <c r="AG50" s="259"/>
    </row>
    <row r="51" spans="1:33" ht="15" customHeight="1">
      <c r="A51" s="200"/>
      <c r="B51" s="201"/>
      <c r="C51" s="201"/>
      <c r="D51" s="833" t="s">
        <v>122</v>
      </c>
      <c r="E51" s="833"/>
      <c r="F51" s="833"/>
      <c r="G51" s="833"/>
      <c r="H51" s="833"/>
      <c r="I51" s="833"/>
      <c r="J51" s="833"/>
      <c r="K51" s="833"/>
      <c r="L51" s="833"/>
      <c r="M51" s="833"/>
      <c r="N51" s="833"/>
      <c r="O51" s="259"/>
      <c r="P51" s="259"/>
      <c r="Q51" s="259"/>
      <c r="R51" s="259"/>
      <c r="S51" s="259"/>
      <c r="T51" s="259"/>
      <c r="U51" s="259"/>
      <c r="V51" s="259"/>
      <c r="W51" s="259"/>
      <c r="X51" s="259"/>
      <c r="Y51" s="259"/>
      <c r="Z51" s="259"/>
      <c r="AA51" s="259"/>
      <c r="AB51" s="259"/>
      <c r="AC51" s="259"/>
      <c r="AD51" s="259"/>
      <c r="AE51" s="259"/>
      <c r="AF51" s="259"/>
      <c r="AG51" s="259"/>
    </row>
    <row r="52" spans="1:33" ht="15" customHeight="1">
      <c r="A52" s="200"/>
      <c r="B52" s="201"/>
      <c r="C52" s="201"/>
      <c r="D52" s="833"/>
      <c r="E52" s="833"/>
      <c r="F52" s="833"/>
      <c r="G52" s="833"/>
      <c r="H52" s="833"/>
      <c r="I52" s="833"/>
      <c r="J52" s="833"/>
      <c r="K52" s="833"/>
      <c r="L52" s="833"/>
      <c r="M52" s="833"/>
      <c r="N52" s="833"/>
      <c r="O52" s="259"/>
      <c r="P52" s="259"/>
      <c r="Q52" s="259"/>
      <c r="R52" s="259"/>
      <c r="S52" s="259"/>
      <c r="T52" s="259"/>
      <c r="U52" s="259"/>
      <c r="V52" s="259"/>
      <c r="W52" s="259"/>
      <c r="X52" s="259"/>
      <c r="Y52" s="259"/>
      <c r="Z52" s="259"/>
      <c r="AA52" s="259"/>
      <c r="AB52" s="259"/>
      <c r="AC52" s="259"/>
      <c r="AD52" s="259"/>
      <c r="AE52" s="259"/>
      <c r="AF52" s="259"/>
      <c r="AG52" s="259"/>
    </row>
    <row r="53" spans="1:33" ht="15" customHeight="1">
      <c r="A53" s="200"/>
      <c r="B53" s="201"/>
      <c r="C53" s="201"/>
      <c r="D53" s="202" t="s">
        <v>123</v>
      </c>
      <c r="E53" s="201"/>
      <c r="F53" s="201"/>
      <c r="G53" s="201"/>
      <c r="H53" s="201"/>
      <c r="I53" s="201"/>
      <c r="J53" s="201"/>
      <c r="K53" s="201"/>
      <c r="L53" s="201"/>
      <c r="M53" s="200"/>
      <c r="N53" s="200"/>
      <c r="O53" s="200"/>
      <c r="P53" s="200"/>
      <c r="Q53" s="200"/>
      <c r="R53" s="200"/>
      <c r="S53" s="200"/>
      <c r="T53" s="200"/>
      <c r="U53" s="200"/>
      <c r="V53" s="200"/>
      <c r="W53" s="200"/>
      <c r="X53" s="200"/>
      <c r="Y53" s="200"/>
      <c r="Z53" s="200"/>
      <c r="AA53" s="200"/>
      <c r="AB53" s="200"/>
      <c r="AC53" s="200"/>
      <c r="AD53" s="200"/>
      <c r="AE53" s="200"/>
      <c r="AF53" s="200"/>
      <c r="AG53" s="200"/>
    </row>
    <row r="54" spans="1:33" ht="9" customHeight="1">
      <c r="A54" s="200"/>
      <c r="B54" s="201"/>
      <c r="C54" s="201"/>
      <c r="D54" s="201"/>
      <c r="E54" s="201"/>
      <c r="F54" s="201"/>
      <c r="G54" s="201"/>
      <c r="H54" s="201"/>
      <c r="I54" s="201"/>
      <c r="J54" s="201"/>
      <c r="K54" s="201"/>
      <c r="L54" s="201"/>
      <c r="M54" s="200"/>
      <c r="N54" s="200"/>
      <c r="O54" s="200"/>
      <c r="P54" s="200"/>
      <c r="Q54" s="200"/>
      <c r="R54" s="200"/>
      <c r="S54" s="200"/>
      <c r="T54" s="200"/>
      <c r="U54" s="200"/>
      <c r="V54" s="200"/>
      <c r="W54" s="200"/>
      <c r="X54" s="200"/>
      <c r="Y54" s="200"/>
      <c r="Z54" s="200"/>
      <c r="AA54" s="200"/>
      <c r="AB54" s="200"/>
      <c r="AC54" s="200"/>
      <c r="AD54" s="200"/>
      <c r="AE54" s="200"/>
      <c r="AF54" s="200"/>
      <c r="AG54" s="200"/>
    </row>
    <row r="55" spans="1:33" ht="15" customHeight="1">
      <c r="A55" s="200"/>
      <c r="B55" s="201"/>
      <c r="C55" s="201" t="s">
        <v>124</v>
      </c>
      <c r="D55" s="201" t="s">
        <v>125</v>
      </c>
      <c r="E55" s="201"/>
      <c r="F55" s="201"/>
      <c r="G55" s="201"/>
      <c r="H55" s="201"/>
      <c r="I55" s="201"/>
      <c r="J55" s="201"/>
      <c r="K55" s="201"/>
      <c r="L55" s="201"/>
      <c r="M55" s="200"/>
      <c r="N55" s="200"/>
      <c r="O55" s="200"/>
      <c r="P55" s="200"/>
      <c r="Q55" s="200"/>
      <c r="R55" s="200"/>
      <c r="S55" s="200"/>
      <c r="T55" s="200"/>
      <c r="U55" s="200"/>
      <c r="V55" s="200"/>
      <c r="W55" s="200"/>
      <c r="X55" s="200"/>
      <c r="Y55" s="200"/>
      <c r="Z55" s="200"/>
      <c r="AA55" s="200"/>
      <c r="AB55" s="200"/>
      <c r="AC55" s="200"/>
      <c r="AD55" s="200"/>
      <c r="AE55" s="200"/>
      <c r="AF55" s="200"/>
      <c r="AG55" s="200"/>
    </row>
    <row r="56" spans="1:33" ht="15" customHeight="1">
      <c r="A56" s="200"/>
      <c r="B56" s="201"/>
      <c r="C56" s="201"/>
      <c r="D56" s="708" t="s">
        <v>126</v>
      </c>
      <c r="E56" s="708"/>
      <c r="F56" s="708"/>
      <c r="G56" s="708"/>
      <c r="H56" s="708"/>
      <c r="I56" s="708"/>
      <c r="J56" s="708"/>
      <c r="K56" s="708"/>
      <c r="L56" s="708"/>
      <c r="M56" s="708"/>
      <c r="N56" s="708"/>
      <c r="O56" s="204"/>
      <c r="P56" s="204"/>
      <c r="Q56" s="204"/>
      <c r="R56" s="204"/>
      <c r="S56" s="204"/>
      <c r="T56" s="204"/>
      <c r="U56" s="204"/>
      <c r="V56" s="204"/>
      <c r="W56" s="204"/>
      <c r="X56" s="204"/>
      <c r="Y56" s="204"/>
      <c r="Z56" s="204"/>
      <c r="AA56" s="204"/>
      <c r="AB56" s="204"/>
      <c r="AC56" s="204"/>
      <c r="AD56" s="204"/>
      <c r="AE56" s="204"/>
      <c r="AF56" s="204"/>
      <c r="AG56" s="204"/>
    </row>
    <row r="57" spans="1:33" ht="15" customHeight="1">
      <c r="A57" s="200"/>
      <c r="B57" s="201"/>
      <c r="C57" s="201"/>
      <c r="D57" s="708"/>
      <c r="E57" s="708"/>
      <c r="F57" s="708"/>
      <c r="G57" s="708"/>
      <c r="H57" s="708"/>
      <c r="I57" s="708"/>
      <c r="J57" s="708"/>
      <c r="K57" s="708"/>
      <c r="L57" s="708"/>
      <c r="M57" s="708"/>
      <c r="N57" s="708"/>
      <c r="O57" s="204"/>
      <c r="P57" s="204"/>
      <c r="Q57" s="204"/>
      <c r="R57" s="204"/>
      <c r="S57" s="204"/>
      <c r="T57" s="204"/>
      <c r="U57" s="204"/>
      <c r="V57" s="204"/>
      <c r="W57" s="204"/>
      <c r="X57" s="204"/>
      <c r="Y57" s="204"/>
      <c r="Z57" s="204"/>
      <c r="AA57" s="204"/>
      <c r="AB57" s="204"/>
      <c r="AC57" s="204"/>
      <c r="AD57" s="204"/>
      <c r="AE57" s="204"/>
      <c r="AF57" s="204"/>
      <c r="AG57" s="204"/>
    </row>
    <row r="58" spans="1:33" ht="9" customHeight="1">
      <c r="A58" s="200"/>
      <c r="B58" s="201"/>
      <c r="C58" s="201"/>
      <c r="D58" s="708"/>
      <c r="E58" s="708"/>
      <c r="F58" s="708"/>
      <c r="G58" s="708"/>
      <c r="H58" s="708"/>
      <c r="I58" s="708"/>
      <c r="J58" s="708"/>
      <c r="K58" s="708"/>
      <c r="L58" s="708"/>
      <c r="M58" s="708"/>
      <c r="N58" s="708"/>
      <c r="O58" s="200"/>
      <c r="P58" s="200"/>
      <c r="Q58" s="200"/>
      <c r="R58" s="200"/>
      <c r="S58" s="200"/>
      <c r="T58" s="200"/>
      <c r="U58" s="200"/>
      <c r="V58" s="200"/>
      <c r="W58" s="200"/>
      <c r="X58" s="200"/>
      <c r="Y58" s="200"/>
      <c r="Z58" s="200"/>
      <c r="AA58" s="200"/>
      <c r="AB58" s="200"/>
      <c r="AC58" s="200"/>
      <c r="AD58" s="200"/>
      <c r="AE58" s="200"/>
      <c r="AF58" s="200"/>
      <c r="AG58" s="200"/>
    </row>
    <row r="59" spans="1:33" ht="15" customHeight="1">
      <c r="A59" s="200"/>
      <c r="B59" s="201"/>
      <c r="C59" s="201"/>
      <c r="D59" s="708"/>
      <c r="E59" s="708"/>
      <c r="F59" s="708"/>
      <c r="G59" s="708"/>
      <c r="H59" s="708"/>
      <c r="I59" s="708"/>
      <c r="J59" s="708"/>
      <c r="K59" s="708"/>
      <c r="L59" s="708"/>
      <c r="M59" s="708"/>
      <c r="N59" s="708"/>
      <c r="O59" s="200"/>
      <c r="P59" s="200"/>
      <c r="Q59" s="200"/>
      <c r="R59" s="200"/>
      <c r="S59" s="200"/>
      <c r="T59" s="200"/>
      <c r="U59" s="200"/>
      <c r="V59" s="200"/>
      <c r="W59" s="200"/>
      <c r="X59" s="200"/>
      <c r="Y59" s="200"/>
      <c r="Z59" s="200"/>
      <c r="AA59" s="200"/>
      <c r="AB59" s="200"/>
      <c r="AC59" s="200"/>
      <c r="AD59" s="200"/>
      <c r="AE59" s="200"/>
      <c r="AF59" s="200"/>
      <c r="AG59" s="200"/>
    </row>
    <row r="60" spans="1:33" ht="15" customHeight="1">
      <c r="A60" s="200"/>
      <c r="B60" s="201"/>
      <c r="C60" s="201"/>
      <c r="D60" s="201"/>
      <c r="E60" s="201"/>
      <c r="F60" s="201"/>
      <c r="G60" s="201"/>
      <c r="H60" s="201"/>
      <c r="I60" s="677" t="s">
        <v>718</v>
      </c>
      <c r="J60" s="201"/>
      <c r="K60" s="201"/>
      <c r="L60" s="201"/>
      <c r="M60" s="200"/>
      <c r="N60" s="200"/>
      <c r="O60" s="200"/>
      <c r="R60" s="200"/>
      <c r="S60" s="200"/>
      <c r="T60" s="200"/>
      <c r="U60" s="200"/>
      <c r="V60" s="200"/>
      <c r="W60" s="200"/>
      <c r="X60" s="200"/>
      <c r="Y60" s="200"/>
      <c r="Z60" s="200"/>
      <c r="AA60" s="200"/>
      <c r="AB60" s="200"/>
      <c r="AC60" s="200"/>
      <c r="AD60" s="200"/>
      <c r="AE60" s="200"/>
      <c r="AF60" s="200"/>
      <c r="AG60" s="200"/>
    </row>
    <row r="61" spans="1:33" ht="15" customHeight="1">
      <c r="A61" s="200"/>
      <c r="B61" s="201"/>
      <c r="C61" s="201" t="s">
        <v>127</v>
      </c>
      <c r="D61" s="201" t="s">
        <v>128</v>
      </c>
      <c r="E61" s="201"/>
      <c r="F61" s="201"/>
      <c r="G61" s="201"/>
      <c r="H61" s="201"/>
      <c r="I61" s="201"/>
      <c r="J61" s="201"/>
      <c r="K61" s="201"/>
      <c r="L61" s="201"/>
      <c r="M61" s="200"/>
      <c r="N61" s="200"/>
      <c r="O61" s="200"/>
      <c r="P61" s="200"/>
      <c r="Q61" s="200"/>
      <c r="R61" s="200"/>
      <c r="S61" s="200"/>
      <c r="T61" s="200"/>
      <c r="U61" s="200"/>
      <c r="V61" s="200"/>
      <c r="W61" s="200"/>
      <c r="X61" s="200"/>
      <c r="Y61" s="200"/>
      <c r="Z61" s="200"/>
      <c r="AA61" s="200"/>
      <c r="AB61" s="200"/>
      <c r="AC61" s="200"/>
      <c r="AD61" s="200"/>
      <c r="AE61" s="200"/>
      <c r="AF61" s="200"/>
      <c r="AG61" s="200"/>
    </row>
    <row r="62" spans="1:33" ht="15" customHeight="1">
      <c r="A62" s="200"/>
      <c r="B62" s="201"/>
      <c r="C62" s="201"/>
      <c r="D62" s="201" t="s">
        <v>129</v>
      </c>
      <c r="E62" s="201"/>
      <c r="F62" s="201"/>
      <c r="G62" s="201"/>
      <c r="H62" s="201"/>
      <c r="I62" s="201"/>
      <c r="J62" s="201"/>
      <c r="K62" s="201"/>
      <c r="L62" s="201"/>
      <c r="M62" s="200"/>
      <c r="N62" s="200"/>
      <c r="O62" s="200"/>
      <c r="P62" s="200"/>
      <c r="Q62" s="200"/>
      <c r="R62" s="200"/>
      <c r="S62" s="200"/>
      <c r="T62" s="200"/>
      <c r="U62" s="200"/>
      <c r="V62" s="200"/>
      <c r="W62" s="200"/>
      <c r="X62" s="200"/>
      <c r="Y62" s="200"/>
      <c r="Z62" s="200"/>
      <c r="AA62" s="200"/>
      <c r="AB62" s="200"/>
      <c r="AC62" s="200"/>
      <c r="AD62" s="200"/>
      <c r="AE62" s="200"/>
      <c r="AF62" s="200"/>
      <c r="AG62" s="200"/>
    </row>
    <row r="63" spans="1:33" ht="15" customHeight="1">
      <c r="A63" s="200"/>
      <c r="B63" s="201"/>
      <c r="C63" s="201"/>
      <c r="D63" s="201" t="s">
        <v>249</v>
      </c>
      <c r="E63" s="201" t="s">
        <v>130</v>
      </c>
      <c r="F63" s="201"/>
      <c r="G63" s="201"/>
      <c r="H63" s="201"/>
      <c r="I63" s="201"/>
      <c r="J63" s="201"/>
      <c r="K63" s="201"/>
      <c r="L63" s="201"/>
      <c r="M63" s="200"/>
      <c r="N63" s="200"/>
      <c r="O63" s="200"/>
      <c r="P63" s="200"/>
      <c r="Q63" s="200"/>
      <c r="R63" s="200"/>
      <c r="S63" s="200"/>
      <c r="T63" s="200"/>
      <c r="U63" s="200"/>
      <c r="V63" s="200"/>
      <c r="W63" s="200"/>
      <c r="X63" s="200"/>
      <c r="Y63" s="200"/>
      <c r="Z63" s="200"/>
      <c r="AA63" s="200"/>
      <c r="AB63" s="200"/>
      <c r="AC63" s="200"/>
      <c r="AD63" s="200"/>
      <c r="AE63" s="200"/>
      <c r="AF63" s="200"/>
      <c r="AG63" s="200"/>
    </row>
    <row r="64" spans="1:33" ht="15" customHeight="1">
      <c r="A64" s="200"/>
      <c r="B64" s="201"/>
      <c r="C64" s="201"/>
      <c r="D64" s="201" t="s">
        <v>250</v>
      </c>
      <c r="E64" s="708" t="s">
        <v>131</v>
      </c>
      <c r="F64" s="708"/>
      <c r="G64" s="708"/>
      <c r="H64" s="708"/>
      <c r="I64" s="708"/>
      <c r="J64" s="708"/>
      <c r="K64" s="708"/>
      <c r="L64" s="708"/>
      <c r="M64" s="708"/>
      <c r="N64" s="708"/>
      <c r="O64" s="204"/>
      <c r="P64" s="204"/>
      <c r="Q64" s="204"/>
      <c r="R64" s="204"/>
      <c r="S64" s="204"/>
      <c r="T64" s="204"/>
      <c r="U64" s="204"/>
      <c r="V64" s="204"/>
      <c r="W64" s="204"/>
      <c r="X64" s="204"/>
      <c r="Y64" s="204"/>
      <c r="Z64" s="204"/>
      <c r="AA64" s="204"/>
      <c r="AB64" s="204"/>
      <c r="AC64" s="204"/>
      <c r="AD64" s="204"/>
      <c r="AE64" s="204"/>
      <c r="AF64" s="204"/>
      <c r="AG64" s="204"/>
    </row>
    <row r="65" spans="1:33" ht="15" customHeight="1">
      <c r="A65" s="200"/>
      <c r="B65" s="201"/>
      <c r="C65" s="201"/>
      <c r="D65" s="201"/>
      <c r="E65" s="708"/>
      <c r="F65" s="708"/>
      <c r="G65" s="708"/>
      <c r="H65" s="708"/>
      <c r="I65" s="708"/>
      <c r="J65" s="708"/>
      <c r="K65" s="708"/>
      <c r="L65" s="708"/>
      <c r="M65" s="708"/>
      <c r="N65" s="708"/>
      <c r="O65" s="204"/>
      <c r="P65" s="204"/>
      <c r="Q65" s="204"/>
      <c r="R65" s="204"/>
      <c r="S65" s="204"/>
      <c r="T65" s="204"/>
      <c r="U65" s="204"/>
      <c r="V65" s="204"/>
      <c r="W65" s="204"/>
      <c r="X65" s="204"/>
      <c r="Y65" s="204"/>
      <c r="Z65" s="204"/>
      <c r="AA65" s="204"/>
      <c r="AB65" s="204"/>
      <c r="AC65" s="204"/>
      <c r="AD65" s="204"/>
      <c r="AE65" s="204"/>
      <c r="AF65" s="204"/>
      <c r="AG65" s="204"/>
    </row>
    <row r="66" spans="1:33" ht="15" customHeight="1">
      <c r="A66" s="200"/>
      <c r="B66" s="201"/>
      <c r="C66" s="201"/>
      <c r="D66" s="708" t="s">
        <v>132</v>
      </c>
      <c r="E66" s="708"/>
      <c r="F66" s="708"/>
      <c r="G66" s="708"/>
      <c r="H66" s="708"/>
      <c r="I66" s="708"/>
      <c r="J66" s="708"/>
      <c r="K66" s="708"/>
      <c r="L66" s="708"/>
      <c r="M66" s="708"/>
      <c r="N66" s="708"/>
      <c r="O66" s="204"/>
      <c r="P66" s="204"/>
      <c r="Q66" s="204"/>
      <c r="R66" s="204"/>
      <c r="S66" s="204"/>
      <c r="T66" s="204"/>
      <c r="U66" s="204"/>
      <c r="V66" s="204"/>
      <c r="W66" s="204"/>
      <c r="X66" s="204"/>
      <c r="Y66" s="204"/>
      <c r="Z66" s="204"/>
      <c r="AA66" s="204"/>
      <c r="AB66" s="204"/>
      <c r="AC66" s="204"/>
      <c r="AD66" s="204"/>
      <c r="AE66" s="204"/>
      <c r="AF66" s="204"/>
      <c r="AG66" s="204"/>
    </row>
    <row r="67" spans="1:33" ht="15" customHeight="1">
      <c r="A67" s="200"/>
      <c r="B67" s="201"/>
      <c r="C67" s="201"/>
      <c r="D67" s="708"/>
      <c r="E67" s="708"/>
      <c r="F67" s="708"/>
      <c r="G67" s="708"/>
      <c r="H67" s="708"/>
      <c r="I67" s="708"/>
      <c r="J67" s="708"/>
      <c r="K67" s="708"/>
      <c r="L67" s="708"/>
      <c r="M67" s="708"/>
      <c r="N67" s="708"/>
      <c r="O67" s="204"/>
      <c r="P67" s="204"/>
      <c r="Q67" s="204"/>
      <c r="R67" s="204"/>
      <c r="S67" s="204"/>
      <c r="T67" s="204"/>
      <c r="U67" s="204"/>
      <c r="V67" s="204"/>
      <c r="W67" s="204"/>
      <c r="X67" s="204"/>
      <c r="Y67" s="204"/>
      <c r="Z67" s="204"/>
      <c r="AA67" s="204"/>
      <c r="AB67" s="204"/>
      <c r="AC67" s="204"/>
      <c r="AD67" s="204"/>
      <c r="AE67" s="204"/>
      <c r="AF67" s="204"/>
      <c r="AG67" s="204"/>
    </row>
    <row r="68" spans="1:33" ht="15" customHeight="1">
      <c r="A68" s="200"/>
      <c r="B68" s="201"/>
      <c r="C68" s="201"/>
      <c r="D68" s="708"/>
      <c r="E68" s="708"/>
      <c r="F68" s="708"/>
      <c r="G68" s="708"/>
      <c r="H68" s="708"/>
      <c r="I68" s="708"/>
      <c r="J68" s="708"/>
      <c r="K68" s="708"/>
      <c r="L68" s="708"/>
      <c r="M68" s="708"/>
      <c r="N68" s="708"/>
      <c r="O68" s="204"/>
      <c r="P68" s="204"/>
      <c r="Q68" s="204"/>
      <c r="R68" s="204"/>
      <c r="S68" s="204"/>
      <c r="T68" s="204"/>
      <c r="U68" s="204"/>
      <c r="V68" s="204"/>
      <c r="W68" s="204"/>
      <c r="X68" s="204"/>
      <c r="Y68" s="204"/>
      <c r="Z68" s="204"/>
      <c r="AA68" s="204"/>
      <c r="AB68" s="204"/>
      <c r="AC68" s="204"/>
      <c r="AD68" s="204"/>
      <c r="AE68" s="204"/>
      <c r="AF68" s="204"/>
      <c r="AG68" s="204"/>
    </row>
    <row r="69" spans="1:33" ht="15" customHeight="1">
      <c r="A69" s="200"/>
      <c r="B69" s="201"/>
      <c r="C69" s="201"/>
      <c r="D69" s="833" t="s">
        <v>133</v>
      </c>
      <c r="E69" s="833"/>
      <c r="F69" s="833"/>
      <c r="G69" s="833"/>
      <c r="H69" s="833"/>
      <c r="I69" s="833"/>
      <c r="J69" s="833"/>
      <c r="K69" s="833"/>
      <c r="L69" s="833"/>
      <c r="M69" s="833"/>
      <c r="N69" s="833"/>
      <c r="O69" s="204"/>
      <c r="P69" s="204"/>
      <c r="Q69" s="204"/>
      <c r="R69" s="204"/>
      <c r="S69" s="204"/>
      <c r="T69" s="204"/>
      <c r="U69" s="204"/>
      <c r="V69" s="204"/>
      <c r="W69" s="204"/>
      <c r="X69" s="204"/>
      <c r="Y69" s="204"/>
      <c r="Z69" s="204"/>
      <c r="AA69" s="204"/>
      <c r="AB69" s="204"/>
      <c r="AC69" s="204"/>
      <c r="AD69" s="204"/>
      <c r="AE69" s="204"/>
      <c r="AF69" s="204"/>
      <c r="AG69" s="204"/>
    </row>
    <row r="70" spans="1:33" ht="15" customHeight="1">
      <c r="A70" s="200"/>
      <c r="B70" s="201"/>
      <c r="C70" s="201"/>
      <c r="D70" s="833"/>
      <c r="E70" s="833"/>
      <c r="F70" s="833"/>
      <c r="G70" s="833"/>
      <c r="H70" s="833"/>
      <c r="I70" s="833"/>
      <c r="J70" s="833"/>
      <c r="K70" s="833"/>
      <c r="L70" s="833"/>
      <c r="M70" s="833"/>
      <c r="N70" s="833"/>
      <c r="O70" s="204"/>
      <c r="P70" s="204"/>
      <c r="Q70" s="204"/>
      <c r="R70" s="204"/>
      <c r="S70" s="204"/>
      <c r="T70" s="204"/>
      <c r="U70" s="204"/>
      <c r="V70" s="204"/>
      <c r="W70" s="204"/>
      <c r="X70" s="204"/>
      <c r="Y70" s="204"/>
      <c r="Z70" s="204"/>
      <c r="AA70" s="204"/>
      <c r="AB70" s="204"/>
      <c r="AC70" s="204"/>
      <c r="AD70" s="204"/>
      <c r="AE70" s="204"/>
      <c r="AF70" s="204"/>
      <c r="AG70" s="204"/>
    </row>
    <row r="71" spans="1:33" ht="15" customHeight="1">
      <c r="A71" s="200"/>
      <c r="B71" s="201"/>
      <c r="C71" s="201"/>
      <c r="D71" s="201" t="s">
        <v>249</v>
      </c>
      <c r="E71" s="201" t="s">
        <v>134</v>
      </c>
      <c r="F71" s="201"/>
      <c r="G71" s="201"/>
      <c r="H71" s="201"/>
      <c r="I71" s="201"/>
      <c r="J71" s="201"/>
      <c r="K71" s="201"/>
      <c r="L71" s="201"/>
      <c r="M71" s="200"/>
      <c r="N71" s="200"/>
      <c r="O71" s="200"/>
      <c r="P71" s="200"/>
      <c r="Q71" s="200"/>
      <c r="R71" s="200"/>
      <c r="S71" s="200"/>
      <c r="T71" s="200"/>
      <c r="U71" s="200"/>
      <c r="V71" s="200"/>
      <c r="W71" s="200"/>
      <c r="X71" s="200"/>
      <c r="Y71" s="200"/>
      <c r="Z71" s="200"/>
      <c r="AA71" s="200"/>
      <c r="AB71" s="200"/>
      <c r="AC71" s="200"/>
      <c r="AD71" s="200"/>
      <c r="AE71" s="200"/>
      <c r="AF71" s="200"/>
      <c r="AG71" s="200"/>
    </row>
    <row r="72" spans="1:33" ht="15" customHeight="1">
      <c r="A72" s="200"/>
      <c r="B72" s="201"/>
      <c r="C72" s="201"/>
      <c r="D72" s="201" t="s">
        <v>250</v>
      </c>
      <c r="E72" s="708" t="s">
        <v>251</v>
      </c>
      <c r="F72" s="708"/>
      <c r="G72" s="708"/>
      <c r="H72" s="708"/>
      <c r="I72" s="708"/>
      <c r="J72" s="708"/>
      <c r="K72" s="708"/>
      <c r="L72" s="708"/>
      <c r="M72" s="708"/>
      <c r="N72" s="708"/>
      <c r="O72" s="204"/>
      <c r="P72" s="204"/>
      <c r="Q72" s="204"/>
      <c r="R72" s="204"/>
      <c r="S72" s="204"/>
      <c r="T72" s="204"/>
      <c r="U72" s="204"/>
      <c r="V72" s="204"/>
      <c r="W72" s="204"/>
      <c r="X72" s="204"/>
      <c r="Y72" s="204"/>
      <c r="Z72" s="204"/>
      <c r="AA72" s="204"/>
      <c r="AB72" s="204"/>
      <c r="AC72" s="204"/>
      <c r="AD72" s="204"/>
      <c r="AE72" s="204"/>
      <c r="AF72" s="204"/>
      <c r="AG72" s="204"/>
    </row>
    <row r="73" spans="1:33" ht="15" customHeight="1">
      <c r="A73" s="200"/>
      <c r="B73" s="201"/>
      <c r="C73" s="201"/>
      <c r="D73" s="201"/>
      <c r="E73" s="708"/>
      <c r="F73" s="708"/>
      <c r="G73" s="708"/>
      <c r="H73" s="708"/>
      <c r="I73" s="708"/>
      <c r="J73" s="708"/>
      <c r="K73" s="708"/>
      <c r="L73" s="708"/>
      <c r="M73" s="708"/>
      <c r="N73" s="708"/>
      <c r="O73" s="204"/>
      <c r="P73" s="204"/>
      <c r="Q73" s="204"/>
      <c r="R73" s="204"/>
      <c r="S73" s="204"/>
      <c r="T73" s="204"/>
      <c r="U73" s="204"/>
      <c r="V73" s="204"/>
      <c r="W73" s="204"/>
      <c r="X73" s="204"/>
      <c r="Y73" s="204"/>
      <c r="Z73" s="204"/>
      <c r="AA73" s="204"/>
      <c r="AB73" s="204"/>
      <c r="AC73" s="204"/>
      <c r="AD73" s="204"/>
      <c r="AE73" s="204"/>
      <c r="AF73" s="204"/>
      <c r="AG73" s="204"/>
    </row>
    <row r="74" spans="1:33" ht="15" customHeight="1">
      <c r="A74" s="200"/>
      <c r="B74" s="201"/>
      <c r="C74" s="201"/>
      <c r="D74" s="835" t="s">
        <v>135</v>
      </c>
      <c r="E74" s="835"/>
      <c r="F74" s="835"/>
      <c r="G74" s="835"/>
      <c r="H74" s="835"/>
      <c r="I74" s="835"/>
      <c r="J74" s="835"/>
      <c r="K74" s="835"/>
      <c r="L74" s="835"/>
      <c r="M74" s="835"/>
      <c r="N74" s="835"/>
      <c r="O74" s="206"/>
      <c r="P74" s="206"/>
      <c r="Q74" s="206"/>
      <c r="R74" s="206"/>
      <c r="S74" s="206"/>
      <c r="T74" s="206"/>
      <c r="U74" s="206"/>
      <c r="V74" s="206"/>
      <c r="W74" s="206"/>
      <c r="X74" s="206"/>
      <c r="Y74" s="206"/>
      <c r="Z74" s="206"/>
      <c r="AA74" s="206"/>
      <c r="AB74" s="206"/>
      <c r="AC74" s="206"/>
      <c r="AD74" s="206"/>
      <c r="AE74" s="206"/>
      <c r="AF74" s="206"/>
      <c r="AG74" s="206"/>
    </row>
    <row r="75" spans="1:33" ht="15" customHeight="1">
      <c r="A75" s="200"/>
      <c r="B75" s="201"/>
      <c r="C75" s="201"/>
      <c r="D75" s="833" t="s">
        <v>136</v>
      </c>
      <c r="E75" s="833"/>
      <c r="F75" s="833"/>
      <c r="G75" s="833"/>
      <c r="H75" s="833"/>
      <c r="I75" s="833"/>
      <c r="J75" s="833"/>
      <c r="K75" s="833"/>
      <c r="L75" s="833"/>
      <c r="M75" s="833"/>
      <c r="N75" s="833"/>
      <c r="O75" s="204"/>
      <c r="P75" s="204"/>
      <c r="Q75" s="204"/>
      <c r="R75" s="204"/>
      <c r="S75" s="204"/>
      <c r="T75" s="204"/>
      <c r="U75" s="204"/>
      <c r="V75" s="204"/>
      <c r="W75" s="204"/>
      <c r="X75" s="204"/>
      <c r="Y75" s="204"/>
      <c r="Z75" s="204"/>
      <c r="AA75" s="204"/>
      <c r="AB75" s="204"/>
      <c r="AC75" s="204"/>
      <c r="AD75" s="204"/>
      <c r="AE75" s="204"/>
      <c r="AF75" s="204"/>
      <c r="AG75" s="204"/>
    </row>
    <row r="76" spans="1:33" ht="15" customHeight="1">
      <c r="A76" s="200"/>
      <c r="B76" s="201"/>
      <c r="C76" s="201"/>
      <c r="D76" s="833"/>
      <c r="E76" s="833"/>
      <c r="F76" s="833"/>
      <c r="G76" s="833"/>
      <c r="H76" s="833"/>
      <c r="I76" s="833"/>
      <c r="J76" s="833"/>
      <c r="K76" s="833"/>
      <c r="L76" s="833"/>
      <c r="M76" s="833"/>
      <c r="N76" s="833"/>
      <c r="O76" s="204"/>
      <c r="P76" s="204"/>
      <c r="Q76" s="204"/>
      <c r="R76" s="204"/>
      <c r="S76" s="204"/>
      <c r="T76" s="204"/>
      <c r="U76" s="204"/>
      <c r="V76" s="204"/>
      <c r="W76" s="204"/>
      <c r="X76" s="204"/>
      <c r="Y76" s="204"/>
      <c r="Z76" s="204"/>
      <c r="AA76" s="204"/>
      <c r="AB76" s="204"/>
      <c r="AC76" s="204"/>
      <c r="AD76" s="204"/>
      <c r="AE76" s="204"/>
      <c r="AF76" s="204"/>
      <c r="AG76" s="204"/>
    </row>
    <row r="77" spans="1:33" ht="9" customHeight="1">
      <c r="A77" s="200"/>
      <c r="B77" s="201"/>
      <c r="C77" s="201"/>
      <c r="D77" s="833"/>
      <c r="E77" s="833"/>
      <c r="F77" s="833"/>
      <c r="G77" s="833"/>
      <c r="H77" s="833"/>
      <c r="I77" s="833"/>
      <c r="J77" s="833"/>
      <c r="K77" s="833"/>
      <c r="L77" s="833"/>
      <c r="M77" s="833"/>
      <c r="N77" s="833"/>
      <c r="O77" s="200"/>
      <c r="P77" s="200"/>
      <c r="Q77" s="200"/>
      <c r="R77" s="200"/>
      <c r="S77" s="200"/>
      <c r="T77" s="200"/>
      <c r="U77" s="200"/>
      <c r="V77" s="200"/>
      <c r="W77" s="200"/>
      <c r="X77" s="200"/>
      <c r="Y77" s="200"/>
      <c r="Z77" s="200"/>
      <c r="AA77" s="200"/>
      <c r="AB77" s="200"/>
      <c r="AC77" s="200"/>
      <c r="AD77" s="200"/>
      <c r="AE77" s="200"/>
      <c r="AF77" s="200"/>
      <c r="AG77" s="200"/>
    </row>
    <row r="78" spans="1:33" ht="15" customHeight="1">
      <c r="A78" s="200"/>
      <c r="B78" s="201"/>
      <c r="C78" s="201" t="s">
        <v>137</v>
      </c>
      <c r="D78" s="201" t="s">
        <v>138</v>
      </c>
      <c r="E78" s="201"/>
      <c r="F78" s="201"/>
      <c r="G78" s="201"/>
      <c r="H78" s="201"/>
      <c r="I78" s="201"/>
      <c r="J78" s="201"/>
      <c r="K78" s="201"/>
      <c r="L78" s="201"/>
      <c r="M78" s="200"/>
      <c r="N78" s="200"/>
      <c r="O78" s="200"/>
      <c r="P78" s="200"/>
      <c r="Q78" s="200"/>
      <c r="R78" s="200"/>
      <c r="S78" s="200"/>
      <c r="T78" s="200"/>
      <c r="U78" s="200"/>
      <c r="V78" s="200"/>
      <c r="W78" s="200"/>
      <c r="X78" s="200"/>
      <c r="Y78" s="200"/>
      <c r="Z78" s="200"/>
      <c r="AA78" s="200"/>
      <c r="AB78" s="200"/>
      <c r="AC78" s="200"/>
      <c r="AD78" s="200"/>
      <c r="AE78" s="200"/>
      <c r="AF78" s="200"/>
      <c r="AG78" s="200"/>
    </row>
    <row r="79" spans="1:33" ht="15" customHeight="1">
      <c r="A79" s="200"/>
      <c r="B79" s="201"/>
      <c r="C79" s="201"/>
      <c r="D79" s="201" t="s">
        <v>77</v>
      </c>
      <c r="E79" s="201"/>
      <c r="F79" s="201"/>
      <c r="G79" s="201"/>
      <c r="H79" s="201"/>
      <c r="I79" s="201"/>
      <c r="J79" s="201"/>
      <c r="K79" s="201"/>
      <c r="L79" s="201"/>
      <c r="M79" s="200"/>
      <c r="N79" s="200"/>
      <c r="O79" s="200"/>
      <c r="P79" s="200"/>
      <c r="Q79" s="200"/>
      <c r="R79" s="200"/>
      <c r="S79" s="200"/>
      <c r="T79" s="200"/>
      <c r="U79" s="200"/>
      <c r="V79" s="200"/>
      <c r="W79" s="200"/>
      <c r="X79" s="200"/>
      <c r="Y79" s="200"/>
      <c r="Z79" s="200"/>
      <c r="AA79" s="200"/>
      <c r="AB79" s="200"/>
      <c r="AC79" s="200"/>
      <c r="AD79" s="200"/>
      <c r="AE79" s="200"/>
      <c r="AF79" s="200"/>
      <c r="AG79" s="200"/>
    </row>
    <row r="80" spans="1:33" ht="5.25" customHeight="1">
      <c r="A80" s="200"/>
      <c r="B80" s="201"/>
      <c r="C80" s="201"/>
      <c r="D80" s="201"/>
      <c r="E80" s="201"/>
      <c r="F80" s="201"/>
      <c r="G80" s="201"/>
      <c r="H80" s="201"/>
      <c r="I80" s="201"/>
      <c r="J80" s="201"/>
      <c r="K80" s="201"/>
      <c r="L80" s="201"/>
      <c r="M80" s="200"/>
      <c r="N80" s="200"/>
      <c r="O80" s="200"/>
      <c r="P80" s="200"/>
      <c r="Q80" s="200"/>
      <c r="R80" s="200"/>
      <c r="S80" s="200"/>
      <c r="T80" s="200"/>
      <c r="U80" s="200"/>
      <c r="V80" s="200"/>
      <c r="W80" s="200"/>
      <c r="X80" s="200"/>
      <c r="Y80" s="200"/>
      <c r="Z80" s="200"/>
      <c r="AA80" s="200"/>
      <c r="AB80" s="200"/>
      <c r="AC80" s="200"/>
      <c r="AD80" s="200"/>
      <c r="AE80" s="200"/>
      <c r="AF80" s="200"/>
      <c r="AG80" s="200"/>
    </row>
    <row r="81" spans="1:33" ht="15" customHeight="1">
      <c r="A81" s="200"/>
      <c r="B81" s="201"/>
      <c r="C81" s="201"/>
      <c r="D81" s="201" t="s">
        <v>252</v>
      </c>
      <c r="E81" s="201"/>
      <c r="F81" s="201" t="s">
        <v>139</v>
      </c>
      <c r="G81" s="200"/>
      <c r="H81" s="201"/>
      <c r="I81" s="201"/>
      <c r="J81" s="201"/>
      <c r="L81" s="201"/>
      <c r="M81" s="200"/>
      <c r="N81" s="200"/>
      <c r="O81" s="200"/>
      <c r="P81" s="200"/>
      <c r="Q81" s="200"/>
      <c r="R81" s="200"/>
      <c r="S81" s="200"/>
      <c r="T81" s="200"/>
      <c r="U81" s="200"/>
      <c r="V81" s="200"/>
      <c r="W81" s="200"/>
      <c r="X81" s="200"/>
      <c r="Y81" s="200"/>
      <c r="Z81" s="200"/>
      <c r="AA81" s="200"/>
      <c r="AB81" s="200"/>
      <c r="AC81" s="200"/>
      <c r="AD81" s="200"/>
      <c r="AE81" s="200"/>
      <c r="AF81" s="200"/>
      <c r="AG81" s="200"/>
    </row>
    <row r="82" spans="1:33" ht="15" customHeight="1">
      <c r="A82" s="200"/>
      <c r="B82" s="201"/>
      <c r="C82" s="201"/>
      <c r="D82" s="201" t="s">
        <v>140</v>
      </c>
      <c r="E82" s="201"/>
      <c r="F82" s="201"/>
      <c r="G82" s="201"/>
      <c r="H82" s="201"/>
      <c r="I82" s="201"/>
      <c r="J82" s="201"/>
      <c r="K82" s="201"/>
      <c r="L82" s="201"/>
      <c r="M82" s="200"/>
      <c r="N82" s="200"/>
      <c r="O82" s="200"/>
      <c r="P82" s="200"/>
      <c r="Q82" s="200"/>
      <c r="R82" s="200"/>
      <c r="S82" s="200"/>
      <c r="T82" s="200"/>
      <c r="U82" s="200"/>
      <c r="V82" s="200"/>
      <c r="W82" s="200"/>
      <c r="X82" s="200"/>
      <c r="Y82" s="200"/>
      <c r="Z82" s="200"/>
      <c r="AA82" s="200"/>
      <c r="AB82" s="200"/>
      <c r="AC82" s="200"/>
      <c r="AD82" s="200"/>
      <c r="AE82" s="200"/>
      <c r="AF82" s="200"/>
      <c r="AG82" s="200"/>
    </row>
    <row r="83" spans="1:33" ht="15" customHeight="1">
      <c r="A83" s="200"/>
      <c r="B83" s="201"/>
      <c r="C83" s="201"/>
      <c r="D83" s="201" t="s">
        <v>253</v>
      </c>
      <c r="E83" s="201"/>
      <c r="F83" s="201"/>
      <c r="G83" s="201" t="s">
        <v>255</v>
      </c>
      <c r="H83" s="200"/>
      <c r="I83" s="201"/>
      <c r="J83" s="201"/>
      <c r="K83" s="201"/>
      <c r="L83" s="201"/>
      <c r="N83" s="200"/>
      <c r="O83" s="200"/>
      <c r="P83" s="200"/>
      <c r="Q83" s="200"/>
      <c r="R83" s="200"/>
      <c r="S83" s="200"/>
      <c r="T83" s="200"/>
      <c r="U83" s="200"/>
      <c r="V83" s="200"/>
      <c r="W83" s="200"/>
      <c r="X83" s="200"/>
      <c r="Y83" s="200"/>
      <c r="Z83" s="200"/>
      <c r="AA83" s="200"/>
      <c r="AB83" s="200"/>
      <c r="AC83" s="200"/>
      <c r="AD83" s="200"/>
      <c r="AE83" s="200"/>
      <c r="AF83" s="200"/>
      <c r="AG83" s="200"/>
    </row>
    <row r="84" spans="1:33" ht="5.25" customHeight="1">
      <c r="A84" s="200"/>
      <c r="B84" s="201"/>
      <c r="C84" s="201"/>
      <c r="D84" s="201"/>
      <c r="E84" s="201"/>
      <c r="F84" s="201"/>
      <c r="G84" s="201"/>
      <c r="H84" s="200"/>
      <c r="I84" s="201"/>
      <c r="J84" s="201"/>
      <c r="K84" s="201"/>
      <c r="L84" s="201"/>
      <c r="M84" s="200"/>
      <c r="N84" s="200"/>
      <c r="O84" s="200"/>
      <c r="P84" s="200"/>
      <c r="Q84" s="200"/>
      <c r="R84" s="200"/>
      <c r="S84" s="200"/>
      <c r="T84" s="200"/>
      <c r="U84" s="200"/>
      <c r="V84" s="200"/>
      <c r="W84" s="200"/>
      <c r="X84" s="200"/>
      <c r="Y84" s="200"/>
      <c r="Z84" s="200"/>
      <c r="AA84" s="200"/>
      <c r="AB84" s="200"/>
      <c r="AC84" s="200"/>
      <c r="AD84" s="200"/>
      <c r="AE84" s="200"/>
      <c r="AF84" s="200"/>
      <c r="AG84" s="200"/>
    </row>
    <row r="85" spans="1:33" ht="15" customHeight="1">
      <c r="A85" s="200"/>
      <c r="B85" s="201"/>
      <c r="C85" s="201"/>
      <c r="D85" s="708" t="s">
        <v>141</v>
      </c>
      <c r="E85" s="708"/>
      <c r="F85" s="708"/>
      <c r="G85" s="708"/>
      <c r="H85" s="708"/>
      <c r="I85" s="708"/>
      <c r="J85" s="708"/>
      <c r="K85" s="708"/>
      <c r="L85" s="708"/>
      <c r="M85" s="708"/>
      <c r="N85" s="708"/>
      <c r="O85" s="204"/>
      <c r="P85" s="204"/>
      <c r="Q85" s="204"/>
      <c r="R85" s="204"/>
      <c r="S85" s="204"/>
      <c r="T85" s="204"/>
      <c r="U85" s="204"/>
      <c r="V85" s="204"/>
      <c r="W85" s="204"/>
      <c r="X85" s="204"/>
      <c r="Y85" s="204"/>
      <c r="Z85" s="204"/>
      <c r="AA85" s="204"/>
      <c r="AB85" s="204"/>
      <c r="AC85" s="204"/>
      <c r="AD85" s="204"/>
      <c r="AE85" s="204"/>
      <c r="AF85" s="204"/>
      <c r="AG85" s="204"/>
    </row>
    <row r="86" spans="1:33" ht="15" customHeight="1">
      <c r="A86" s="200"/>
      <c r="B86" s="201"/>
      <c r="C86" s="201"/>
      <c r="D86" s="708"/>
      <c r="E86" s="708"/>
      <c r="F86" s="708"/>
      <c r="G86" s="708"/>
      <c r="H86" s="708"/>
      <c r="I86" s="708"/>
      <c r="J86" s="708"/>
      <c r="K86" s="708"/>
      <c r="L86" s="708"/>
      <c r="M86" s="708"/>
      <c r="N86" s="708"/>
      <c r="O86" s="204"/>
      <c r="P86" s="204"/>
      <c r="Q86" s="204"/>
      <c r="R86" s="204"/>
      <c r="S86" s="204"/>
      <c r="T86" s="204"/>
      <c r="U86" s="204"/>
      <c r="V86" s="204"/>
      <c r="W86" s="204"/>
      <c r="X86" s="204"/>
      <c r="Y86" s="204"/>
      <c r="Z86" s="204"/>
      <c r="AA86" s="204"/>
      <c r="AB86" s="204"/>
      <c r="AC86" s="204"/>
      <c r="AD86" s="204"/>
      <c r="AE86" s="204"/>
      <c r="AF86" s="204"/>
      <c r="AG86" s="204"/>
    </row>
    <row r="87" spans="2:14" ht="13.5">
      <c r="B87" s="43"/>
      <c r="C87" s="43"/>
      <c r="D87" s="204"/>
      <c r="E87" s="204"/>
      <c r="F87" s="204"/>
      <c r="G87" s="204"/>
      <c r="H87" s="204"/>
      <c r="I87" s="204"/>
      <c r="J87" s="204"/>
      <c r="K87" s="204"/>
      <c r="L87" s="204"/>
      <c r="M87" s="204"/>
      <c r="N87" s="204"/>
    </row>
    <row r="88" spans="2:12" ht="13.5">
      <c r="B88" s="43"/>
      <c r="C88" s="43"/>
      <c r="D88" s="43"/>
      <c r="E88" s="43"/>
      <c r="F88" s="43"/>
      <c r="G88" s="43"/>
      <c r="H88" s="43"/>
      <c r="I88" s="43"/>
      <c r="J88" s="43"/>
      <c r="K88" s="43"/>
      <c r="L88" s="43"/>
    </row>
    <row r="89" spans="2:12" ht="13.5">
      <c r="B89" s="43"/>
      <c r="C89" s="43"/>
      <c r="D89" s="43"/>
      <c r="E89" s="43"/>
      <c r="F89" s="43"/>
      <c r="G89" s="43"/>
      <c r="H89" s="43"/>
      <c r="I89" s="43"/>
      <c r="J89" s="43"/>
      <c r="K89" s="43"/>
      <c r="L89" s="43"/>
    </row>
    <row r="90" spans="2:12" ht="13.5">
      <c r="B90" s="43"/>
      <c r="C90" s="43"/>
      <c r="D90" s="43"/>
      <c r="E90" s="43"/>
      <c r="F90" s="43"/>
      <c r="G90" s="43"/>
      <c r="H90" s="43"/>
      <c r="I90" s="43"/>
      <c r="J90" s="43"/>
      <c r="K90" s="43"/>
      <c r="L90" s="43"/>
    </row>
    <row r="91" spans="2:12" ht="13.5">
      <c r="B91" s="43"/>
      <c r="C91" s="43"/>
      <c r="D91" s="43"/>
      <c r="E91" s="43"/>
      <c r="F91" s="43"/>
      <c r="G91" s="43"/>
      <c r="H91" s="43"/>
      <c r="I91" s="43"/>
      <c r="J91" s="43"/>
      <c r="K91" s="43"/>
      <c r="L91" s="43"/>
    </row>
    <row r="92" spans="2:12" ht="13.5">
      <c r="B92" s="43"/>
      <c r="C92" s="43"/>
      <c r="D92" s="43"/>
      <c r="E92" s="43"/>
      <c r="F92" s="43"/>
      <c r="G92" s="43"/>
      <c r="H92" s="43"/>
      <c r="I92" s="43"/>
      <c r="J92" s="43"/>
      <c r="K92" s="43"/>
      <c r="L92" s="43"/>
    </row>
    <row r="93" spans="2:12" ht="13.5">
      <c r="B93" s="43"/>
      <c r="C93" s="43"/>
      <c r="D93" s="43"/>
      <c r="E93" s="43"/>
      <c r="F93" s="43"/>
      <c r="G93" s="43"/>
      <c r="H93" s="43"/>
      <c r="I93" s="43"/>
      <c r="J93" s="43"/>
      <c r="K93" s="43"/>
      <c r="L93" s="43"/>
    </row>
    <row r="94" spans="2:12" ht="13.5">
      <c r="B94" s="43"/>
      <c r="C94" s="43"/>
      <c r="D94" s="43"/>
      <c r="E94" s="43"/>
      <c r="F94" s="43"/>
      <c r="G94" s="43"/>
      <c r="H94" s="43"/>
      <c r="I94" s="43"/>
      <c r="J94" s="43"/>
      <c r="K94" s="43"/>
      <c r="L94" s="43"/>
    </row>
    <row r="123" ht="13.5">
      <c r="I123" s="677" t="s">
        <v>719</v>
      </c>
    </row>
  </sheetData>
  <mergeCells count="20">
    <mergeCell ref="D36:N37"/>
    <mergeCell ref="D38:N42"/>
    <mergeCell ref="C16:N20"/>
    <mergeCell ref="D29:N31"/>
    <mergeCell ref="D32:N34"/>
    <mergeCell ref="C22:N26"/>
    <mergeCell ref="D85:N86"/>
    <mergeCell ref="E72:N73"/>
    <mergeCell ref="D74:N74"/>
    <mergeCell ref="D75:N77"/>
    <mergeCell ref="A2:N2"/>
    <mergeCell ref="D51:N52"/>
    <mergeCell ref="D56:N59"/>
    <mergeCell ref="D69:N70"/>
    <mergeCell ref="E64:N65"/>
    <mergeCell ref="D66:N68"/>
    <mergeCell ref="D46:N48"/>
    <mergeCell ref="D49:N50"/>
    <mergeCell ref="C5:N7"/>
    <mergeCell ref="C10:N15"/>
  </mergeCells>
  <printOptions/>
  <pageMargins left="0.5905511811023623" right="0.7480314960629921" top="0.7480314960629921" bottom="0.3" header="0.5118110236220472" footer="0.2"/>
  <pageSetup horizontalDpi="600" verticalDpi="600" orientation="portrait" paperSize="9" scale="97" r:id="rId2"/>
  <drawing r:id="rId1"/>
</worksheet>
</file>

<file path=xl/worksheets/sheet28.xml><?xml version="1.0" encoding="utf-8"?>
<worksheet xmlns="http://schemas.openxmlformats.org/spreadsheetml/2006/main" xmlns:r="http://schemas.openxmlformats.org/officeDocument/2006/relationships">
  <sheetPr codeName="Sheet43">
    <tabColor indexed="8"/>
  </sheetPr>
  <dimension ref="A1:I65"/>
  <sheetViews>
    <sheetView showGridLines="0" view="pageBreakPreview" zoomScaleSheetLayoutView="100" workbookViewId="0" topLeftCell="A1">
      <selection activeCell="A1" sqref="A1:F1"/>
    </sheetView>
  </sheetViews>
  <sheetFormatPr defaultColWidth="8.796875" defaultRowHeight="14.25"/>
  <cols>
    <col min="1" max="1" width="8.09765625" style="47" customWidth="1"/>
    <col min="2" max="2" width="6.3984375" style="46" customWidth="1"/>
    <col min="3" max="3" width="33" style="48" customWidth="1"/>
    <col min="4" max="4" width="11.69921875" style="49" customWidth="1"/>
    <col min="5" max="5" width="6.5" style="46" customWidth="1"/>
    <col min="6" max="6" width="35.5" style="46" customWidth="1"/>
    <col min="7" max="16384" width="9" style="46" customWidth="1"/>
  </cols>
  <sheetData>
    <row r="1" spans="1:9" ht="21.75" customHeight="1">
      <c r="A1" s="837" t="s">
        <v>168</v>
      </c>
      <c r="B1" s="837"/>
      <c r="C1" s="837"/>
      <c r="D1" s="837"/>
      <c r="E1" s="837"/>
      <c r="F1" s="837"/>
      <c r="G1" s="45"/>
      <c r="H1" s="45"/>
      <c r="I1" s="44"/>
    </row>
    <row r="2" spans="1:9" ht="9" customHeight="1" thickBot="1">
      <c r="A2" s="44"/>
      <c r="B2" s="44"/>
      <c r="C2" s="44"/>
      <c r="D2" s="44"/>
      <c r="E2" s="44"/>
      <c r="F2" s="44"/>
      <c r="G2" s="44"/>
      <c r="H2" s="44"/>
      <c r="I2" s="44"/>
    </row>
    <row r="3" spans="1:6" s="50" customFormat="1" ht="28.5" customHeight="1" thickBot="1">
      <c r="A3" s="838" t="s">
        <v>547</v>
      </c>
      <c r="B3" s="839"/>
      <c r="C3" s="840"/>
      <c r="D3" s="295" t="s">
        <v>256</v>
      </c>
      <c r="E3" s="838" t="s">
        <v>376</v>
      </c>
      <c r="F3" s="840"/>
    </row>
    <row r="4" spans="1:6" s="51" customFormat="1" ht="15" customHeight="1">
      <c r="A4" s="296" t="s">
        <v>377</v>
      </c>
      <c r="B4" s="297" t="s">
        <v>378</v>
      </c>
      <c r="C4" s="298" t="s">
        <v>257</v>
      </c>
      <c r="D4" s="299" t="s">
        <v>258</v>
      </c>
      <c r="E4" s="300" t="s">
        <v>259</v>
      </c>
      <c r="F4" s="301" t="s">
        <v>257</v>
      </c>
    </row>
    <row r="5" spans="1:6" s="51" customFormat="1" ht="15" customHeight="1">
      <c r="A5" s="302"/>
      <c r="B5" s="297" t="s">
        <v>260</v>
      </c>
      <c r="C5" s="298" t="s">
        <v>261</v>
      </c>
      <c r="D5" s="299" t="s">
        <v>262</v>
      </c>
      <c r="E5" s="303" t="s">
        <v>263</v>
      </c>
      <c r="F5" s="301" t="s">
        <v>264</v>
      </c>
    </row>
    <row r="6" spans="1:6" s="51" customFormat="1" ht="15" customHeight="1">
      <c r="A6" s="302"/>
      <c r="B6" s="297" t="s">
        <v>263</v>
      </c>
      <c r="C6" s="298" t="s">
        <v>265</v>
      </c>
      <c r="D6" s="299" t="s">
        <v>262</v>
      </c>
      <c r="E6" s="303" t="s">
        <v>266</v>
      </c>
      <c r="F6" s="301" t="s">
        <v>265</v>
      </c>
    </row>
    <row r="7" spans="1:6" s="51" customFormat="1" ht="15" customHeight="1">
      <c r="A7" s="302"/>
      <c r="B7" s="297" t="s">
        <v>266</v>
      </c>
      <c r="C7" s="298" t="s">
        <v>267</v>
      </c>
      <c r="D7" s="299" t="s">
        <v>262</v>
      </c>
      <c r="E7" s="303" t="s">
        <v>268</v>
      </c>
      <c r="F7" s="301" t="s">
        <v>267</v>
      </c>
    </row>
    <row r="8" spans="1:6" s="51" customFormat="1" ht="15" customHeight="1">
      <c r="A8" s="302"/>
      <c r="B8" s="297" t="s">
        <v>268</v>
      </c>
      <c r="C8" s="298" t="s">
        <v>269</v>
      </c>
      <c r="D8" s="299" t="s">
        <v>262</v>
      </c>
      <c r="E8" s="303" t="s">
        <v>270</v>
      </c>
      <c r="F8" s="301" t="s">
        <v>271</v>
      </c>
    </row>
    <row r="9" spans="1:6" s="51" customFormat="1" ht="15" customHeight="1">
      <c r="A9" s="302"/>
      <c r="B9" s="297" t="s">
        <v>270</v>
      </c>
      <c r="C9" s="298" t="s">
        <v>272</v>
      </c>
      <c r="D9" s="299" t="s">
        <v>273</v>
      </c>
      <c r="E9" s="303" t="s">
        <v>274</v>
      </c>
      <c r="F9" s="301" t="s">
        <v>272</v>
      </c>
    </row>
    <row r="10" spans="1:6" s="51" customFormat="1" ht="15" customHeight="1">
      <c r="A10" s="302"/>
      <c r="B10" s="297" t="s">
        <v>274</v>
      </c>
      <c r="C10" s="298" t="s">
        <v>275</v>
      </c>
      <c r="D10" s="299" t="s">
        <v>273</v>
      </c>
      <c r="E10" s="303" t="s">
        <v>276</v>
      </c>
      <c r="F10" s="301" t="s">
        <v>277</v>
      </c>
    </row>
    <row r="11" spans="1:6" s="51" customFormat="1" ht="15" customHeight="1">
      <c r="A11" s="302"/>
      <c r="B11" s="297" t="s">
        <v>276</v>
      </c>
      <c r="C11" s="298" t="s">
        <v>278</v>
      </c>
      <c r="D11" s="299" t="s">
        <v>273</v>
      </c>
      <c r="E11" s="303" t="s">
        <v>279</v>
      </c>
      <c r="F11" s="301" t="s">
        <v>280</v>
      </c>
    </row>
    <row r="12" spans="1:6" s="51" customFormat="1" ht="15" customHeight="1">
      <c r="A12" s="302"/>
      <c r="B12" s="297" t="s">
        <v>279</v>
      </c>
      <c r="C12" s="298" t="s">
        <v>281</v>
      </c>
      <c r="D12" s="299" t="s">
        <v>262</v>
      </c>
      <c r="E12" s="303" t="s">
        <v>282</v>
      </c>
      <c r="F12" s="301" t="s">
        <v>283</v>
      </c>
    </row>
    <row r="13" spans="1:6" s="51" customFormat="1" ht="15" customHeight="1">
      <c r="A13" s="302"/>
      <c r="B13" s="297" t="s">
        <v>282</v>
      </c>
      <c r="C13" s="298" t="s">
        <v>284</v>
      </c>
      <c r="D13" s="299" t="s">
        <v>285</v>
      </c>
      <c r="E13" s="304" t="s">
        <v>379</v>
      </c>
      <c r="F13" s="305" t="s">
        <v>380</v>
      </c>
    </row>
    <row r="14" spans="1:6" s="51" customFormat="1" ht="15" customHeight="1">
      <c r="A14" s="302"/>
      <c r="B14" s="297" t="s">
        <v>286</v>
      </c>
      <c r="C14" s="298" t="s">
        <v>287</v>
      </c>
      <c r="D14" s="299" t="s">
        <v>285</v>
      </c>
      <c r="E14" s="304" t="s">
        <v>381</v>
      </c>
      <c r="F14" s="305" t="s">
        <v>382</v>
      </c>
    </row>
    <row r="15" spans="1:6" s="51" customFormat="1" ht="15" customHeight="1">
      <c r="A15" s="302"/>
      <c r="B15" s="297" t="s">
        <v>288</v>
      </c>
      <c r="C15" s="298" t="s">
        <v>289</v>
      </c>
      <c r="D15" s="299" t="s">
        <v>285</v>
      </c>
      <c r="E15" s="304" t="s">
        <v>383</v>
      </c>
      <c r="F15" s="305" t="s">
        <v>384</v>
      </c>
    </row>
    <row r="16" spans="1:6" s="51" customFormat="1" ht="15" customHeight="1">
      <c r="A16" s="302"/>
      <c r="B16" s="297" t="s">
        <v>290</v>
      </c>
      <c r="C16" s="298" t="s">
        <v>291</v>
      </c>
      <c r="D16" s="299" t="s">
        <v>285</v>
      </c>
      <c r="E16" s="304" t="s">
        <v>385</v>
      </c>
      <c r="F16" s="305" t="s">
        <v>382</v>
      </c>
    </row>
    <row r="17" spans="1:6" s="51" customFormat="1" ht="15" customHeight="1">
      <c r="A17" s="302"/>
      <c r="B17" s="297" t="s">
        <v>292</v>
      </c>
      <c r="C17" s="298" t="s">
        <v>293</v>
      </c>
      <c r="D17" s="299" t="s">
        <v>273</v>
      </c>
      <c r="E17" s="303" t="s">
        <v>292</v>
      </c>
      <c r="F17" s="301" t="s">
        <v>294</v>
      </c>
    </row>
    <row r="18" spans="1:6" s="51" customFormat="1" ht="15" customHeight="1">
      <c r="A18" s="302"/>
      <c r="B18" s="297" t="s">
        <v>295</v>
      </c>
      <c r="C18" s="298" t="s">
        <v>296</v>
      </c>
      <c r="D18" s="299" t="s">
        <v>258</v>
      </c>
      <c r="E18" s="303" t="s">
        <v>290</v>
      </c>
      <c r="F18" s="301" t="s">
        <v>297</v>
      </c>
    </row>
    <row r="19" spans="1:6" s="51" customFormat="1" ht="15" customHeight="1">
      <c r="A19" s="302"/>
      <c r="B19" s="297" t="s">
        <v>298</v>
      </c>
      <c r="C19" s="298" t="s">
        <v>299</v>
      </c>
      <c r="D19" s="299" t="s">
        <v>273</v>
      </c>
      <c r="E19" s="303" t="s">
        <v>295</v>
      </c>
      <c r="F19" s="301" t="s">
        <v>386</v>
      </c>
    </row>
    <row r="20" spans="1:6" s="51" customFormat="1" ht="15" customHeight="1">
      <c r="A20" s="306"/>
      <c r="B20" s="307" t="s">
        <v>300</v>
      </c>
      <c r="C20" s="308" t="s">
        <v>301</v>
      </c>
      <c r="D20" s="309" t="s">
        <v>285</v>
      </c>
      <c r="E20" s="310" t="s">
        <v>387</v>
      </c>
      <c r="F20" s="311" t="s">
        <v>382</v>
      </c>
    </row>
    <row r="21" spans="1:6" s="51" customFormat="1" ht="14.25" customHeight="1">
      <c r="A21" s="302" t="s">
        <v>388</v>
      </c>
      <c r="B21" s="312" t="s">
        <v>302</v>
      </c>
      <c r="C21" s="313" t="s">
        <v>303</v>
      </c>
      <c r="D21" s="314" t="s">
        <v>262</v>
      </c>
      <c r="E21" s="315" t="s">
        <v>304</v>
      </c>
      <c r="F21" s="316" t="s">
        <v>305</v>
      </c>
    </row>
    <row r="22" spans="1:6" s="51" customFormat="1" ht="14.25" customHeight="1">
      <c r="A22" s="302"/>
      <c r="B22" s="297" t="s">
        <v>306</v>
      </c>
      <c r="C22" s="298" t="s">
        <v>307</v>
      </c>
      <c r="D22" s="299" t="s">
        <v>285</v>
      </c>
      <c r="E22" s="304" t="s">
        <v>389</v>
      </c>
      <c r="F22" s="305" t="s">
        <v>390</v>
      </c>
    </row>
    <row r="23" spans="1:6" s="51" customFormat="1" ht="14.25" customHeight="1">
      <c r="A23" s="302"/>
      <c r="B23" s="297" t="s">
        <v>308</v>
      </c>
      <c r="C23" s="301" t="s">
        <v>309</v>
      </c>
      <c r="D23" s="317" t="s">
        <v>310</v>
      </c>
      <c r="E23" s="303" t="s">
        <v>311</v>
      </c>
      <c r="F23" s="318" t="s">
        <v>309</v>
      </c>
    </row>
    <row r="24" spans="1:6" s="51" customFormat="1" ht="14.25" customHeight="1">
      <c r="A24" s="302"/>
      <c r="B24" s="297" t="s">
        <v>312</v>
      </c>
      <c r="C24" s="298" t="s">
        <v>313</v>
      </c>
      <c r="D24" s="299" t="s">
        <v>262</v>
      </c>
      <c r="E24" s="303" t="s">
        <v>314</v>
      </c>
      <c r="F24" s="301" t="s">
        <v>313</v>
      </c>
    </row>
    <row r="25" spans="1:6" s="51" customFormat="1" ht="14.25" customHeight="1">
      <c r="A25" s="302"/>
      <c r="B25" s="297" t="s">
        <v>315</v>
      </c>
      <c r="C25" s="298" t="s">
        <v>316</v>
      </c>
      <c r="D25" s="299" t="s">
        <v>310</v>
      </c>
      <c r="E25" s="303" t="s">
        <v>317</v>
      </c>
      <c r="F25" s="301" t="s">
        <v>316</v>
      </c>
    </row>
    <row r="26" spans="1:6" s="51" customFormat="1" ht="14.25" customHeight="1">
      <c r="A26" s="302"/>
      <c r="B26" s="297" t="s">
        <v>318</v>
      </c>
      <c r="C26" s="298" t="s">
        <v>319</v>
      </c>
      <c r="D26" s="299" t="s">
        <v>262</v>
      </c>
      <c r="E26" s="303" t="s">
        <v>320</v>
      </c>
      <c r="F26" s="301" t="s">
        <v>319</v>
      </c>
    </row>
    <row r="27" spans="1:6" s="51" customFormat="1" ht="14.25" customHeight="1">
      <c r="A27" s="302"/>
      <c r="B27" s="297" t="s">
        <v>321</v>
      </c>
      <c r="C27" s="298" t="s">
        <v>322</v>
      </c>
      <c r="D27" s="299" t="s">
        <v>391</v>
      </c>
      <c r="E27" s="319"/>
      <c r="F27" s="318"/>
    </row>
    <row r="28" spans="1:6" s="51" customFormat="1" ht="14.25" customHeight="1">
      <c r="A28" s="302"/>
      <c r="B28" s="297" t="s">
        <v>323</v>
      </c>
      <c r="C28" s="301" t="s">
        <v>324</v>
      </c>
      <c r="D28" s="317" t="s">
        <v>262</v>
      </c>
      <c r="E28" s="303" t="s">
        <v>325</v>
      </c>
      <c r="F28" s="318" t="s">
        <v>324</v>
      </c>
    </row>
    <row r="29" spans="1:6" s="51" customFormat="1" ht="14.25" customHeight="1">
      <c r="A29" s="302"/>
      <c r="B29" s="297" t="s">
        <v>326</v>
      </c>
      <c r="C29" s="298" t="s">
        <v>327</v>
      </c>
      <c r="D29" s="299" t="s">
        <v>262</v>
      </c>
      <c r="E29" s="303" t="s">
        <v>328</v>
      </c>
      <c r="F29" s="301" t="s">
        <v>327</v>
      </c>
    </row>
    <row r="30" spans="1:6" s="51" customFormat="1" ht="14.25" customHeight="1">
      <c r="A30" s="302"/>
      <c r="B30" s="297" t="s">
        <v>329</v>
      </c>
      <c r="C30" s="298" t="s">
        <v>330</v>
      </c>
      <c r="D30" s="299" t="s">
        <v>258</v>
      </c>
      <c r="E30" s="303" t="s">
        <v>331</v>
      </c>
      <c r="F30" s="301" t="s">
        <v>330</v>
      </c>
    </row>
    <row r="31" spans="1:6" s="51" customFormat="1" ht="14.25" customHeight="1">
      <c r="A31" s="302"/>
      <c r="B31" s="297" t="s">
        <v>332</v>
      </c>
      <c r="C31" s="298" t="s">
        <v>333</v>
      </c>
      <c r="D31" s="299" t="s">
        <v>262</v>
      </c>
      <c r="E31" s="303" t="s">
        <v>334</v>
      </c>
      <c r="F31" s="301" t="s">
        <v>333</v>
      </c>
    </row>
    <row r="32" spans="1:6" s="51" customFormat="1" ht="14.25" customHeight="1">
      <c r="A32" s="302"/>
      <c r="B32" s="297" t="s">
        <v>335</v>
      </c>
      <c r="C32" s="298" t="s">
        <v>336</v>
      </c>
      <c r="D32" s="299" t="s">
        <v>262</v>
      </c>
      <c r="E32" s="303" t="s">
        <v>337</v>
      </c>
      <c r="F32" s="301" t="s">
        <v>336</v>
      </c>
    </row>
    <row r="33" spans="1:6" s="51" customFormat="1" ht="14.25" customHeight="1">
      <c r="A33" s="302"/>
      <c r="B33" s="297" t="s">
        <v>338</v>
      </c>
      <c r="C33" s="298" t="s">
        <v>339</v>
      </c>
      <c r="D33" s="299" t="s">
        <v>262</v>
      </c>
      <c r="E33" s="303" t="s">
        <v>340</v>
      </c>
      <c r="F33" s="301" t="s">
        <v>339</v>
      </c>
    </row>
    <row r="34" spans="1:6" s="51" customFormat="1" ht="14.25" customHeight="1">
      <c r="A34" s="302"/>
      <c r="B34" s="297" t="s">
        <v>341</v>
      </c>
      <c r="C34" s="298" t="s">
        <v>342</v>
      </c>
      <c r="D34" s="299" t="s">
        <v>285</v>
      </c>
      <c r="E34" s="304" t="s">
        <v>169</v>
      </c>
      <c r="F34" s="305" t="s">
        <v>392</v>
      </c>
    </row>
    <row r="35" spans="1:6" s="51" customFormat="1" ht="14.25" customHeight="1">
      <c r="A35" s="302"/>
      <c r="B35" s="297" t="s">
        <v>343</v>
      </c>
      <c r="C35" s="298" t="s">
        <v>344</v>
      </c>
      <c r="D35" s="299" t="s">
        <v>285</v>
      </c>
      <c r="E35" s="304" t="s">
        <v>393</v>
      </c>
      <c r="F35" s="305" t="s">
        <v>392</v>
      </c>
    </row>
    <row r="36" spans="1:6" s="51" customFormat="1" ht="14.25" customHeight="1">
      <c r="A36" s="302"/>
      <c r="B36" s="297" t="s">
        <v>345</v>
      </c>
      <c r="C36" s="298" t="s">
        <v>346</v>
      </c>
      <c r="D36" s="299" t="s">
        <v>285</v>
      </c>
      <c r="E36" s="304" t="s">
        <v>394</v>
      </c>
      <c r="F36" s="305" t="s">
        <v>395</v>
      </c>
    </row>
    <row r="37" spans="1:6" s="51" customFormat="1" ht="14.25" customHeight="1">
      <c r="A37" s="302"/>
      <c r="B37" s="297" t="s">
        <v>347</v>
      </c>
      <c r="C37" s="298" t="s">
        <v>348</v>
      </c>
      <c r="D37" s="299" t="s">
        <v>273</v>
      </c>
      <c r="E37" s="303" t="s">
        <v>349</v>
      </c>
      <c r="F37" s="301" t="s">
        <v>350</v>
      </c>
    </row>
    <row r="38" spans="1:6" s="51" customFormat="1" ht="14.25" customHeight="1">
      <c r="A38" s="302"/>
      <c r="B38" s="297" t="s">
        <v>351</v>
      </c>
      <c r="C38" s="298" t="s">
        <v>352</v>
      </c>
      <c r="D38" s="299" t="s">
        <v>285</v>
      </c>
      <c r="E38" s="304" t="s">
        <v>396</v>
      </c>
      <c r="F38" s="298" t="s">
        <v>352</v>
      </c>
    </row>
    <row r="39" spans="1:6" s="51" customFormat="1" ht="14.25" customHeight="1">
      <c r="A39" s="302"/>
      <c r="B39" s="297" t="s">
        <v>353</v>
      </c>
      <c r="C39" s="298" t="s">
        <v>354</v>
      </c>
      <c r="D39" s="299" t="s">
        <v>285</v>
      </c>
      <c r="E39" s="304" t="s">
        <v>397</v>
      </c>
      <c r="F39" s="298" t="s">
        <v>354</v>
      </c>
    </row>
    <row r="40" spans="1:6" s="51" customFormat="1" ht="14.25" customHeight="1">
      <c r="A40" s="302"/>
      <c r="B40" s="297" t="s">
        <v>355</v>
      </c>
      <c r="C40" s="298" t="s">
        <v>356</v>
      </c>
      <c r="D40" s="299" t="s">
        <v>262</v>
      </c>
      <c r="E40" s="303" t="s">
        <v>357</v>
      </c>
      <c r="F40" s="301" t="s">
        <v>356</v>
      </c>
    </row>
    <row r="41" spans="1:6" s="51" customFormat="1" ht="14.25" customHeight="1">
      <c r="A41" s="302"/>
      <c r="B41" s="297" t="s">
        <v>358</v>
      </c>
      <c r="C41" s="298" t="s">
        <v>359</v>
      </c>
      <c r="D41" s="299" t="s">
        <v>391</v>
      </c>
      <c r="E41" s="319"/>
      <c r="F41" s="318"/>
    </row>
    <row r="42" spans="1:6" s="51" customFormat="1" ht="14.25" customHeight="1">
      <c r="A42" s="302"/>
      <c r="B42" s="312" t="s">
        <v>360</v>
      </c>
      <c r="C42" s="316" t="s">
        <v>361</v>
      </c>
      <c r="D42" s="320" t="s">
        <v>310</v>
      </c>
      <c r="E42" s="315" t="s">
        <v>362</v>
      </c>
      <c r="F42" s="321" t="s">
        <v>363</v>
      </c>
    </row>
    <row r="43" spans="1:6" s="51" customFormat="1" ht="14.25" customHeight="1">
      <c r="A43" s="302"/>
      <c r="B43" s="307" t="s">
        <v>364</v>
      </c>
      <c r="C43" s="308" t="s">
        <v>365</v>
      </c>
      <c r="D43" s="309" t="s">
        <v>285</v>
      </c>
      <c r="E43" s="322" t="s">
        <v>170</v>
      </c>
      <c r="F43" s="323" t="s">
        <v>398</v>
      </c>
    </row>
    <row r="44" spans="1:6" s="51" customFormat="1" ht="14.25" customHeight="1">
      <c r="A44" s="302"/>
      <c r="B44" s="312" t="s">
        <v>366</v>
      </c>
      <c r="C44" s="313" t="s">
        <v>367</v>
      </c>
      <c r="D44" s="314"/>
      <c r="E44" s="315"/>
      <c r="F44" s="316"/>
    </row>
    <row r="45" spans="1:6" s="51" customFormat="1" ht="14.25" customHeight="1">
      <c r="A45" s="302"/>
      <c r="B45" s="307" t="s">
        <v>171</v>
      </c>
      <c r="C45" s="324" t="s">
        <v>399</v>
      </c>
      <c r="D45" s="325"/>
      <c r="E45" s="322"/>
      <c r="F45" s="308"/>
    </row>
    <row r="46" spans="1:6" s="51" customFormat="1" ht="14.25" customHeight="1">
      <c r="A46" s="302"/>
      <c r="B46" s="312" t="s">
        <v>368</v>
      </c>
      <c r="C46" s="313" t="s">
        <v>369</v>
      </c>
      <c r="D46" s="314"/>
      <c r="E46" s="315"/>
      <c r="F46" s="316"/>
    </row>
    <row r="47" spans="1:6" s="51" customFormat="1" ht="14.25" customHeight="1">
      <c r="A47" s="302"/>
      <c r="B47" s="307" t="s">
        <v>400</v>
      </c>
      <c r="C47" s="324" t="s">
        <v>401</v>
      </c>
      <c r="D47" s="325"/>
      <c r="E47" s="322"/>
      <c r="F47" s="308"/>
    </row>
    <row r="48" spans="1:6" s="51" customFormat="1" ht="14.25" customHeight="1">
      <c r="A48" s="302"/>
      <c r="B48" s="312" t="s">
        <v>370</v>
      </c>
      <c r="C48" s="313" t="s">
        <v>371</v>
      </c>
      <c r="D48" s="314"/>
      <c r="E48" s="326"/>
      <c r="F48" s="321"/>
    </row>
    <row r="49" spans="1:6" s="51" customFormat="1" ht="14.25" customHeight="1">
      <c r="A49" s="302"/>
      <c r="B49" s="297" t="s">
        <v>372</v>
      </c>
      <c r="C49" s="298" t="s">
        <v>373</v>
      </c>
      <c r="D49" s="299"/>
      <c r="E49" s="319"/>
      <c r="F49" s="318"/>
    </row>
    <row r="50" spans="1:6" s="51" customFormat="1" ht="14.25" customHeight="1" thickBot="1">
      <c r="A50" s="327"/>
      <c r="B50" s="328" t="s">
        <v>172</v>
      </c>
      <c r="C50" s="329" t="s">
        <v>402</v>
      </c>
      <c r="D50" s="330"/>
      <c r="E50" s="331" t="s">
        <v>403</v>
      </c>
      <c r="F50" s="332" t="s">
        <v>404</v>
      </c>
    </row>
    <row r="51" spans="2:6" s="51" customFormat="1" ht="14.25" customHeight="1">
      <c r="B51" s="333"/>
      <c r="C51" s="334"/>
      <c r="D51" s="335"/>
      <c r="E51" s="336"/>
      <c r="F51" s="337"/>
    </row>
    <row r="52" spans="1:6" s="51" customFormat="1" ht="13.5" customHeight="1">
      <c r="A52" s="338" t="s">
        <v>173</v>
      </c>
      <c r="B52" s="333"/>
      <c r="C52" s="334"/>
      <c r="D52" s="335"/>
      <c r="E52" s="336"/>
      <c r="F52" s="337"/>
    </row>
    <row r="53" spans="1:6" s="51" customFormat="1" ht="13.5" customHeight="1">
      <c r="A53" s="338"/>
      <c r="B53" s="333"/>
      <c r="C53" s="334"/>
      <c r="D53" s="335"/>
      <c r="E53" s="336"/>
      <c r="F53" s="337"/>
    </row>
    <row r="54" spans="1:6" ht="13.5" customHeight="1">
      <c r="A54" s="836" t="s">
        <v>174</v>
      </c>
      <c r="B54" s="836"/>
      <c r="C54" s="836"/>
      <c r="D54" s="836"/>
      <c r="E54" s="836"/>
      <c r="F54" s="836"/>
    </row>
    <row r="55" spans="1:6" ht="13.5" customHeight="1">
      <c r="A55" s="836"/>
      <c r="B55" s="836"/>
      <c r="C55" s="836"/>
      <c r="D55" s="836"/>
      <c r="E55" s="836"/>
      <c r="F55" s="836"/>
    </row>
    <row r="56" spans="1:6" ht="13.5" customHeight="1">
      <c r="A56" s="836"/>
      <c r="B56" s="836"/>
      <c r="C56" s="836"/>
      <c r="D56" s="836"/>
      <c r="E56" s="836"/>
      <c r="F56" s="836"/>
    </row>
    <row r="57" spans="1:6" ht="13.5">
      <c r="A57" s="836" t="s">
        <v>175</v>
      </c>
      <c r="B57" s="836"/>
      <c r="C57" s="836"/>
      <c r="D57" s="836"/>
      <c r="E57" s="836"/>
      <c r="F57" s="836"/>
    </row>
    <row r="58" spans="1:6" ht="13.5">
      <c r="A58" s="46"/>
      <c r="B58" s="339" t="s">
        <v>405</v>
      </c>
      <c r="C58" s="340"/>
      <c r="D58" s="341"/>
      <c r="E58" s="342"/>
      <c r="F58" s="342"/>
    </row>
    <row r="59" spans="1:6" ht="13.5">
      <c r="A59" s="343"/>
      <c r="B59" s="344" t="s">
        <v>406</v>
      </c>
      <c r="C59" s="340"/>
      <c r="D59" s="345" t="s">
        <v>374</v>
      </c>
      <c r="E59" s="342"/>
      <c r="F59" s="342"/>
    </row>
    <row r="60" spans="1:6" ht="13.5">
      <c r="A60" s="343"/>
      <c r="B60" s="344" t="s">
        <v>407</v>
      </c>
      <c r="C60" s="340"/>
      <c r="D60" s="345" t="s">
        <v>375</v>
      </c>
      <c r="E60" s="342"/>
      <c r="F60" s="342"/>
    </row>
    <row r="61" spans="1:6" ht="13.5">
      <c r="A61" s="343"/>
      <c r="B61" s="342"/>
      <c r="C61" s="340"/>
      <c r="D61" s="345" t="s">
        <v>408</v>
      </c>
      <c r="E61" s="342"/>
      <c r="F61" s="342"/>
    </row>
    <row r="62" spans="1:6" ht="13.5">
      <c r="A62" s="343"/>
      <c r="B62" s="342"/>
      <c r="C62" s="340"/>
      <c r="D62" s="345"/>
      <c r="E62" s="342"/>
      <c r="F62" s="342"/>
    </row>
    <row r="63" spans="1:6" ht="13.5">
      <c r="A63" s="343"/>
      <c r="B63" s="342"/>
      <c r="C63" s="340"/>
      <c r="D63" s="345"/>
      <c r="E63" s="342"/>
      <c r="F63" s="342"/>
    </row>
    <row r="65" ht="13.5">
      <c r="D65" s="346" t="s">
        <v>711</v>
      </c>
    </row>
  </sheetData>
  <mergeCells count="5">
    <mergeCell ref="A54:F56"/>
    <mergeCell ref="A57:F57"/>
    <mergeCell ref="A1:F1"/>
    <mergeCell ref="A3:C3"/>
    <mergeCell ref="E3:F3"/>
  </mergeCells>
  <printOptions/>
  <pageMargins left="0.62" right="0.4724409448818898" top="0.52" bottom="0.41" header="0.35433070866141736" footer="0.28"/>
  <pageSetup horizontalDpi="300" verticalDpi="300" orientation="portrait" paperSize="9" scale="86" r:id="rId2"/>
  <drawing r:id="rId1"/>
</worksheet>
</file>

<file path=xl/worksheets/sheet29.xml><?xml version="1.0" encoding="utf-8"?>
<worksheet xmlns="http://schemas.openxmlformats.org/spreadsheetml/2006/main" xmlns:r="http://schemas.openxmlformats.org/officeDocument/2006/relationships">
  <sheetPr codeName="Sheet41">
    <tabColor indexed="8"/>
  </sheetPr>
  <dimension ref="A9:H33"/>
  <sheetViews>
    <sheetView showGridLines="0" view="pageBreakPreview" zoomScaleSheetLayoutView="100" workbookViewId="0" topLeftCell="A1">
      <selection activeCell="A1" sqref="A1"/>
    </sheetView>
  </sheetViews>
  <sheetFormatPr defaultColWidth="8.796875" defaultRowHeight="14.25"/>
  <cols>
    <col min="1" max="1" width="4.19921875" style="222" customWidth="1"/>
    <col min="2" max="2" width="6.59765625" style="222" customWidth="1"/>
    <col min="3" max="3" width="10.59765625" style="222" customWidth="1"/>
    <col min="4" max="8" width="9" style="222" customWidth="1"/>
    <col min="9" max="9" width="4.8984375" style="222" customWidth="1"/>
    <col min="10" max="10" width="9" style="222" customWidth="1"/>
    <col min="11" max="11" width="6.59765625" style="222" customWidth="1"/>
    <col min="12" max="16384" width="9" style="222" customWidth="1"/>
  </cols>
  <sheetData>
    <row r="1" ht="24" customHeight="1"/>
    <row r="2" ht="24" customHeight="1"/>
    <row r="3" ht="24" customHeight="1"/>
    <row r="4" ht="24" customHeight="1"/>
    <row r="5" ht="24" customHeight="1"/>
    <row r="6" ht="24" customHeight="1"/>
    <row r="7" ht="24" customHeight="1"/>
    <row r="8" ht="13.5"/>
    <row r="9" spans="1:8" ht="22.5" customHeight="1">
      <c r="A9" s="223"/>
      <c r="B9" s="224" t="s">
        <v>632</v>
      </c>
      <c r="C9" s="225"/>
      <c r="D9" s="225"/>
      <c r="E9" s="225"/>
      <c r="F9" s="225"/>
      <c r="G9" s="225"/>
      <c r="H9" s="225"/>
    </row>
    <row r="10" spans="1:8" ht="22.5" customHeight="1">
      <c r="A10" s="223"/>
      <c r="B10" s="224" t="s">
        <v>551</v>
      </c>
      <c r="C10" s="225"/>
      <c r="D10" s="225"/>
      <c r="E10" s="225"/>
      <c r="F10" s="225"/>
      <c r="G10" s="225"/>
      <c r="H10" s="225"/>
    </row>
    <row r="11" spans="1:8" ht="22.5" customHeight="1">
      <c r="A11" s="223"/>
      <c r="B11" s="224" t="s">
        <v>552</v>
      </c>
      <c r="C11" s="225"/>
      <c r="D11" s="225"/>
      <c r="E11" s="225"/>
      <c r="F11" s="225"/>
      <c r="G11" s="225"/>
      <c r="H11" s="225"/>
    </row>
    <row r="12" spans="1:8" ht="27" customHeight="1">
      <c r="A12" s="223"/>
      <c r="B12" s="226"/>
      <c r="C12" s="225"/>
      <c r="D12" s="225"/>
      <c r="E12" s="225"/>
      <c r="F12" s="225"/>
      <c r="G12" s="225"/>
      <c r="H12" s="225"/>
    </row>
    <row r="13" spans="1:8" ht="18" customHeight="1">
      <c r="A13" s="223"/>
      <c r="B13" s="227" t="s">
        <v>553</v>
      </c>
      <c r="C13" s="225"/>
      <c r="D13" s="225"/>
      <c r="E13" s="225"/>
      <c r="F13" s="225"/>
      <c r="G13" s="225"/>
      <c r="H13" s="225"/>
    </row>
    <row r="14" spans="1:8" ht="24.75" customHeight="1">
      <c r="A14" s="223"/>
      <c r="B14" s="228"/>
      <c r="C14" s="225"/>
      <c r="D14" s="225"/>
      <c r="E14" s="225"/>
      <c r="F14" s="225"/>
      <c r="G14" s="225"/>
      <c r="H14" s="225"/>
    </row>
    <row r="15" spans="1:8" ht="22.5" customHeight="1">
      <c r="A15" s="223"/>
      <c r="B15" s="225" t="s">
        <v>554</v>
      </c>
      <c r="C15" s="225"/>
      <c r="D15" s="225"/>
      <c r="E15" s="225" t="s">
        <v>555</v>
      </c>
      <c r="F15" s="229"/>
      <c r="H15" s="225"/>
    </row>
    <row r="16" spans="1:8" ht="22.5" customHeight="1">
      <c r="A16" s="223"/>
      <c r="B16" s="230" t="s">
        <v>556</v>
      </c>
      <c r="C16" s="225"/>
      <c r="D16" s="225"/>
      <c r="E16" s="225" t="s">
        <v>557</v>
      </c>
      <c r="F16" s="229"/>
      <c r="H16" s="225"/>
    </row>
    <row r="17" spans="1:8" ht="22.5" customHeight="1">
      <c r="A17" s="223"/>
      <c r="B17" s="230" t="s">
        <v>558</v>
      </c>
      <c r="C17" s="225"/>
      <c r="D17" s="225"/>
      <c r="E17" s="225" t="s">
        <v>559</v>
      </c>
      <c r="F17" s="229"/>
      <c r="H17" s="225"/>
    </row>
    <row r="18" spans="1:5" ht="22.5" customHeight="1">
      <c r="A18" s="223"/>
      <c r="B18" s="230" t="s">
        <v>560</v>
      </c>
      <c r="C18" s="225"/>
      <c r="D18" s="225"/>
      <c r="E18" s="225" t="s">
        <v>78</v>
      </c>
    </row>
    <row r="19" spans="2:5" ht="15" customHeight="1">
      <c r="B19" s="230"/>
      <c r="C19" s="225"/>
      <c r="D19" s="225"/>
      <c r="E19" s="225"/>
    </row>
    <row r="20" spans="2:5" ht="20.25" customHeight="1">
      <c r="B20" s="230"/>
      <c r="C20" s="231" t="s">
        <v>561</v>
      </c>
      <c r="D20" s="225"/>
      <c r="E20" s="225"/>
    </row>
    <row r="21" spans="2:5" ht="20.25" customHeight="1">
      <c r="B21" s="230"/>
      <c r="C21" s="231"/>
      <c r="D21" s="225"/>
      <c r="E21" s="225"/>
    </row>
    <row r="22" spans="6:8" ht="13.5">
      <c r="F22" s="225"/>
      <c r="G22" s="225"/>
      <c r="H22" s="225"/>
    </row>
    <row r="23" spans="3:8" ht="17.25">
      <c r="C23" s="232"/>
      <c r="F23" s="225"/>
      <c r="G23" s="225"/>
      <c r="H23" s="225"/>
    </row>
    <row r="24" spans="3:8" ht="17.25">
      <c r="C24" s="232"/>
      <c r="F24" s="225"/>
      <c r="G24" s="225"/>
      <c r="H24" s="225"/>
    </row>
    <row r="25" spans="3:8" ht="17.25">
      <c r="C25" s="232"/>
      <c r="F25" s="225"/>
      <c r="G25" s="225"/>
      <c r="H25" s="225"/>
    </row>
    <row r="26" spans="3:8" ht="17.25">
      <c r="C26" s="232"/>
      <c r="F26" s="225"/>
      <c r="G26" s="225"/>
      <c r="H26" s="225"/>
    </row>
    <row r="27" spans="3:8" ht="17.25">
      <c r="C27" s="232"/>
      <c r="F27" s="225"/>
      <c r="G27" s="225"/>
      <c r="H27" s="225"/>
    </row>
    <row r="28" spans="3:8" ht="17.25">
      <c r="C28" s="232"/>
      <c r="F28" s="225"/>
      <c r="G28" s="225"/>
      <c r="H28" s="225"/>
    </row>
    <row r="29" spans="3:8" ht="17.25">
      <c r="C29" s="232"/>
      <c r="F29" s="225"/>
      <c r="G29" s="225"/>
      <c r="H29" s="225"/>
    </row>
    <row r="30" spans="3:8" ht="17.25">
      <c r="C30" s="232"/>
      <c r="F30" s="225"/>
      <c r="G30" s="225"/>
      <c r="H30" s="225"/>
    </row>
    <row r="31" spans="3:7" ht="13.5">
      <c r="C31" s="233"/>
      <c r="D31" s="234"/>
      <c r="E31" s="235"/>
      <c r="F31" s="235"/>
      <c r="G31" s="235"/>
    </row>
    <row r="32" spans="3:7" ht="13.5">
      <c r="C32" s="234"/>
      <c r="D32" s="234"/>
      <c r="E32" s="235"/>
      <c r="F32" s="235"/>
      <c r="G32" s="235"/>
    </row>
    <row r="33" spans="3:7" ht="13.5">
      <c r="C33" s="234"/>
      <c r="D33" s="234"/>
      <c r="E33" s="235"/>
      <c r="F33" s="235"/>
      <c r="G33" s="235"/>
    </row>
    <row r="35" ht="17.25" customHeight="1"/>
    <row r="36" ht="17.25" customHeight="1"/>
  </sheetData>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1">
    <tabColor indexed="8"/>
  </sheetPr>
  <dimension ref="A1:M52"/>
  <sheetViews>
    <sheetView showGridLines="0" view="pageBreakPreview" zoomScaleSheetLayoutView="100" workbookViewId="0" topLeftCell="A1">
      <selection activeCell="A1" sqref="A1"/>
    </sheetView>
  </sheetViews>
  <sheetFormatPr defaultColWidth="8.796875" defaultRowHeight="14.25"/>
  <cols>
    <col min="1" max="1" width="2.59765625" style="0" customWidth="1"/>
    <col min="2" max="2" width="2.8984375" style="403" customWidth="1"/>
    <col min="3" max="3" width="3.5" style="0" customWidth="1"/>
    <col min="4" max="13" width="8" style="0" customWidth="1"/>
  </cols>
  <sheetData>
    <row r="1" spans="1:12" ht="19.5" customHeight="1">
      <c r="A1" s="200"/>
      <c r="B1" s="401"/>
      <c r="C1" s="200"/>
      <c r="D1" s="200"/>
      <c r="E1" s="200"/>
      <c r="F1" s="200"/>
      <c r="G1" s="400" t="s">
        <v>142</v>
      </c>
      <c r="H1" s="200"/>
      <c r="I1" s="200"/>
      <c r="J1" s="200"/>
      <c r="K1" s="200"/>
      <c r="L1" s="200"/>
    </row>
    <row r="2" spans="1:12" ht="17.25" customHeight="1">
      <c r="A2" s="200"/>
      <c r="B2" s="402"/>
      <c r="C2" s="201"/>
      <c r="D2" s="200"/>
      <c r="E2" s="201"/>
      <c r="F2" s="201"/>
      <c r="G2" s="201"/>
      <c r="H2" s="201"/>
      <c r="I2" s="200"/>
      <c r="L2" s="201"/>
    </row>
    <row r="3" spans="1:13" ht="14.25" customHeight="1">
      <c r="A3" s="200"/>
      <c r="B3" s="402"/>
      <c r="C3" s="201"/>
      <c r="D3" s="201"/>
      <c r="E3" s="201"/>
      <c r="F3" s="201"/>
      <c r="G3" s="201"/>
      <c r="H3" s="201"/>
      <c r="I3" s="201"/>
      <c r="J3" s="201"/>
      <c r="K3" s="201"/>
      <c r="L3" s="201"/>
      <c r="M3" s="200"/>
    </row>
    <row r="4" spans="1:12" ht="13.5" customHeight="1">
      <c r="A4" s="291"/>
      <c r="C4" s="201"/>
      <c r="D4" s="201"/>
      <c r="E4" s="201"/>
      <c r="F4" s="201"/>
      <c r="G4" s="201"/>
      <c r="H4" s="201"/>
      <c r="I4" s="201"/>
      <c r="J4" s="201"/>
      <c r="K4" s="201"/>
      <c r="L4" s="200"/>
    </row>
    <row r="5" spans="1:13" ht="18" customHeight="1">
      <c r="A5" s="200"/>
      <c r="B5" s="402" t="s">
        <v>93</v>
      </c>
      <c r="C5" s="708" t="s">
        <v>94</v>
      </c>
      <c r="D5" s="708"/>
      <c r="E5" s="708"/>
      <c r="F5" s="708"/>
      <c r="G5" s="708"/>
      <c r="H5" s="708"/>
      <c r="I5" s="708"/>
      <c r="J5" s="708"/>
      <c r="K5" s="708"/>
      <c r="L5" s="708"/>
      <c r="M5" s="708"/>
    </row>
    <row r="6" spans="1:13" ht="18" customHeight="1">
      <c r="A6" s="200"/>
      <c r="B6" s="402"/>
      <c r="C6" s="708"/>
      <c r="D6" s="708"/>
      <c r="E6" s="708"/>
      <c r="F6" s="708"/>
      <c r="G6" s="708"/>
      <c r="H6" s="708"/>
      <c r="I6" s="708"/>
      <c r="J6" s="708"/>
      <c r="K6" s="708"/>
      <c r="L6" s="708"/>
      <c r="M6" s="708"/>
    </row>
    <row r="7" spans="1:13" ht="9.75" customHeight="1">
      <c r="A7" s="200"/>
      <c r="B7" s="402"/>
      <c r="C7" s="708"/>
      <c r="D7" s="708"/>
      <c r="E7" s="708"/>
      <c r="F7" s="708"/>
      <c r="G7" s="708"/>
      <c r="H7" s="708"/>
      <c r="I7" s="708"/>
      <c r="J7" s="708"/>
      <c r="K7" s="708"/>
      <c r="L7" s="708"/>
      <c r="M7" s="708"/>
    </row>
    <row r="8" spans="1:13" ht="18" customHeight="1">
      <c r="A8" s="200"/>
      <c r="B8" s="402" t="s">
        <v>95</v>
      </c>
      <c r="C8" s="708" t="s">
        <v>96</v>
      </c>
      <c r="D8" s="708"/>
      <c r="E8" s="708"/>
      <c r="F8" s="708"/>
      <c r="G8" s="708"/>
      <c r="H8" s="708"/>
      <c r="I8" s="708"/>
      <c r="J8" s="708"/>
      <c r="K8" s="708"/>
      <c r="L8" s="708"/>
      <c r="M8" s="708"/>
    </row>
    <row r="9" spans="1:13" ht="18" customHeight="1">
      <c r="A9" s="200"/>
      <c r="B9" s="402"/>
      <c r="C9" s="708"/>
      <c r="D9" s="708"/>
      <c r="E9" s="708"/>
      <c r="F9" s="708"/>
      <c r="G9" s="708"/>
      <c r="H9" s="708"/>
      <c r="I9" s="708"/>
      <c r="J9" s="708"/>
      <c r="K9" s="708"/>
      <c r="L9" s="708"/>
      <c r="M9" s="708"/>
    </row>
    <row r="10" spans="1:13" ht="18" customHeight="1">
      <c r="A10" s="200"/>
      <c r="B10" s="402" t="s">
        <v>681</v>
      </c>
      <c r="C10" s="708" t="s">
        <v>682</v>
      </c>
      <c r="D10" s="708"/>
      <c r="E10" s="708"/>
      <c r="F10" s="708"/>
      <c r="G10" s="708"/>
      <c r="H10" s="708"/>
      <c r="I10" s="708"/>
      <c r="J10" s="708"/>
      <c r="K10" s="708"/>
      <c r="L10" s="708"/>
      <c r="M10" s="708"/>
    </row>
    <row r="11" spans="1:13" ht="18" customHeight="1">
      <c r="A11" s="200"/>
      <c r="B11" s="402"/>
      <c r="C11" s="708"/>
      <c r="D11" s="708"/>
      <c r="E11" s="708"/>
      <c r="F11" s="708"/>
      <c r="G11" s="708"/>
      <c r="H11" s="708"/>
      <c r="I11" s="708"/>
      <c r="J11" s="708"/>
      <c r="K11" s="708"/>
      <c r="L11" s="708"/>
      <c r="M11" s="708"/>
    </row>
    <row r="12" spans="1:13" ht="9.75" customHeight="1">
      <c r="A12" s="200"/>
      <c r="B12" s="402"/>
      <c r="C12" s="708"/>
      <c r="D12" s="708"/>
      <c r="E12" s="708"/>
      <c r="F12" s="708"/>
      <c r="G12" s="708"/>
      <c r="H12" s="708"/>
      <c r="I12" s="708"/>
      <c r="J12" s="708"/>
      <c r="K12" s="708"/>
      <c r="L12" s="708"/>
      <c r="M12" s="708"/>
    </row>
    <row r="13" spans="1:13" s="1" customFormat="1" ht="18" customHeight="1">
      <c r="A13" s="203"/>
      <c r="B13" s="402" t="s">
        <v>97</v>
      </c>
      <c r="C13" s="398" t="s">
        <v>143</v>
      </c>
      <c r="D13" s="399"/>
      <c r="E13" s="399"/>
      <c r="F13" s="399"/>
      <c r="G13" s="209"/>
      <c r="H13" s="209"/>
      <c r="I13" s="209"/>
      <c r="J13" s="209"/>
      <c r="K13" s="209"/>
      <c r="L13" s="209"/>
      <c r="M13" s="206"/>
    </row>
    <row r="14" spans="1:13" ht="18" customHeight="1">
      <c r="A14" s="200"/>
      <c r="B14" s="402"/>
      <c r="C14" s="209" t="s">
        <v>98</v>
      </c>
      <c r="D14" s="708" t="s">
        <v>145</v>
      </c>
      <c r="E14" s="708"/>
      <c r="F14" s="708"/>
      <c r="G14" s="708"/>
      <c r="H14" s="708"/>
      <c r="I14" s="708"/>
      <c r="J14" s="708"/>
      <c r="K14" s="708"/>
      <c r="L14" s="708"/>
      <c r="M14" s="708"/>
    </row>
    <row r="15" spans="1:13" ht="18" customHeight="1">
      <c r="A15" s="200"/>
      <c r="B15" s="402"/>
      <c r="C15" s="209"/>
      <c r="D15" s="708"/>
      <c r="E15" s="708"/>
      <c r="F15" s="708"/>
      <c r="G15" s="708"/>
      <c r="H15" s="708"/>
      <c r="I15" s="708"/>
      <c r="J15" s="708"/>
      <c r="K15" s="708"/>
      <c r="L15" s="708"/>
      <c r="M15" s="708"/>
    </row>
    <row r="16" spans="1:13" ht="18" customHeight="1">
      <c r="A16" s="200"/>
      <c r="B16" s="402"/>
      <c r="C16" s="209" t="s">
        <v>99</v>
      </c>
      <c r="D16" s="708" t="s">
        <v>709</v>
      </c>
      <c r="E16" s="708"/>
      <c r="F16" s="708"/>
      <c r="G16" s="708"/>
      <c r="H16" s="708"/>
      <c r="I16" s="708"/>
      <c r="J16" s="708"/>
      <c r="K16" s="708"/>
      <c r="L16" s="708"/>
      <c r="M16" s="708"/>
    </row>
    <row r="17" spans="1:13" ht="18" customHeight="1">
      <c r="A17" s="200"/>
      <c r="B17" s="402"/>
      <c r="C17" s="209"/>
      <c r="D17" s="708"/>
      <c r="E17" s="708"/>
      <c r="F17" s="708"/>
      <c r="G17" s="708"/>
      <c r="H17" s="708"/>
      <c r="I17" s="708"/>
      <c r="J17" s="708"/>
      <c r="K17" s="708"/>
      <c r="L17" s="708"/>
      <c r="M17" s="708"/>
    </row>
    <row r="18" spans="1:13" ht="18" customHeight="1">
      <c r="A18" s="200"/>
      <c r="B18" s="402"/>
      <c r="C18" s="209"/>
      <c r="D18" s="708"/>
      <c r="E18" s="708"/>
      <c r="F18" s="708"/>
      <c r="G18" s="708"/>
      <c r="H18" s="708"/>
      <c r="I18" s="708"/>
      <c r="J18" s="708"/>
      <c r="K18" s="708"/>
      <c r="L18" s="708"/>
      <c r="M18" s="708"/>
    </row>
    <row r="19" spans="1:13" ht="9.75" customHeight="1">
      <c r="A19" s="200"/>
      <c r="B19" s="402"/>
      <c r="C19" s="209"/>
      <c r="D19" s="708"/>
      <c r="E19" s="708"/>
      <c r="F19" s="708"/>
      <c r="G19" s="708"/>
      <c r="H19" s="708"/>
      <c r="I19" s="708"/>
      <c r="J19" s="708"/>
      <c r="K19" s="708"/>
      <c r="L19" s="708"/>
      <c r="M19" s="708"/>
    </row>
    <row r="20" spans="1:13" ht="18" customHeight="1">
      <c r="A20" s="200"/>
      <c r="B20" s="402"/>
      <c r="C20" s="209" t="s">
        <v>254</v>
      </c>
      <c r="D20" s="708" t="s">
        <v>0</v>
      </c>
      <c r="E20" s="708"/>
      <c r="F20" s="708"/>
      <c r="G20" s="708"/>
      <c r="H20" s="708"/>
      <c r="I20" s="708"/>
      <c r="J20" s="708"/>
      <c r="K20" s="708"/>
      <c r="L20" s="708"/>
      <c r="M20" s="708"/>
    </row>
    <row r="21" spans="1:13" ht="18" customHeight="1">
      <c r="A21" s="200"/>
      <c r="B21" s="402"/>
      <c r="C21" s="209"/>
      <c r="D21" s="708"/>
      <c r="E21" s="708"/>
      <c r="F21" s="708"/>
      <c r="G21" s="708"/>
      <c r="H21" s="708"/>
      <c r="I21" s="708"/>
      <c r="J21" s="708"/>
      <c r="K21" s="708"/>
      <c r="L21" s="708"/>
      <c r="M21" s="708"/>
    </row>
    <row r="22" spans="1:13" ht="18" customHeight="1">
      <c r="A22" s="200"/>
      <c r="B22" s="402"/>
      <c r="C22" s="209"/>
      <c r="D22" s="708"/>
      <c r="E22" s="708"/>
      <c r="F22" s="708"/>
      <c r="G22" s="708"/>
      <c r="H22" s="708"/>
      <c r="I22" s="708"/>
      <c r="J22" s="708"/>
      <c r="K22" s="708"/>
      <c r="L22" s="708"/>
      <c r="M22" s="708"/>
    </row>
    <row r="23" spans="1:13" ht="18" customHeight="1">
      <c r="A23" s="200"/>
      <c r="B23" s="402"/>
      <c r="C23" s="201"/>
      <c r="D23" s="708"/>
      <c r="E23" s="708"/>
      <c r="F23" s="708"/>
      <c r="G23" s="708"/>
      <c r="H23" s="708"/>
      <c r="I23" s="708"/>
      <c r="J23" s="708"/>
      <c r="K23" s="708"/>
      <c r="L23" s="708"/>
      <c r="M23" s="708"/>
    </row>
    <row r="24" spans="1:13" ht="18" customHeight="1">
      <c r="A24" s="200"/>
      <c r="B24" s="402"/>
      <c r="C24" s="201"/>
      <c r="D24" s="708"/>
      <c r="E24" s="708"/>
      <c r="F24" s="708"/>
      <c r="G24" s="708"/>
      <c r="H24" s="708"/>
      <c r="I24" s="708"/>
      <c r="J24" s="708"/>
      <c r="K24" s="708"/>
      <c r="L24" s="708"/>
      <c r="M24" s="708"/>
    </row>
    <row r="25" spans="1:13" ht="18" customHeight="1">
      <c r="A25" s="200"/>
      <c r="B25" s="402" t="s">
        <v>100</v>
      </c>
      <c r="C25" s="708" t="s">
        <v>144</v>
      </c>
      <c r="D25" s="708"/>
      <c r="E25" s="708"/>
      <c r="F25" s="708"/>
      <c r="G25" s="708"/>
      <c r="H25" s="708"/>
      <c r="I25" s="708"/>
      <c r="J25" s="708"/>
      <c r="K25" s="708"/>
      <c r="L25" s="708"/>
      <c r="M25" s="708"/>
    </row>
    <row r="26" spans="1:13" ht="18" customHeight="1">
      <c r="A26" s="200"/>
      <c r="B26" s="402"/>
      <c r="C26" s="708"/>
      <c r="D26" s="708"/>
      <c r="E26" s="708"/>
      <c r="F26" s="708"/>
      <c r="G26" s="708"/>
      <c r="H26" s="708"/>
      <c r="I26" s="708"/>
      <c r="J26" s="708"/>
      <c r="K26" s="708"/>
      <c r="L26" s="708"/>
      <c r="M26" s="708"/>
    </row>
    <row r="27" spans="1:13" ht="18" customHeight="1">
      <c r="A27" s="200"/>
      <c r="B27" s="402" t="s">
        <v>101</v>
      </c>
      <c r="C27" s="206" t="s">
        <v>670</v>
      </c>
      <c r="E27" s="200"/>
      <c r="F27" s="200"/>
      <c r="G27" s="200"/>
      <c r="H27" s="200"/>
      <c r="I27" s="200"/>
      <c r="J27" s="200"/>
      <c r="K27" s="200"/>
      <c r="L27" s="200"/>
      <c r="M27" s="200"/>
    </row>
    <row r="28" spans="1:13" ht="18" customHeight="1">
      <c r="A28" s="200"/>
      <c r="B28" s="402"/>
      <c r="C28" s="397" t="s">
        <v>102</v>
      </c>
      <c r="D28" s="201"/>
      <c r="E28" s="201"/>
      <c r="F28" s="201"/>
      <c r="G28" s="201"/>
      <c r="H28" s="201"/>
      <c r="I28" s="201"/>
      <c r="J28" s="201"/>
      <c r="K28" s="201"/>
      <c r="L28" s="200"/>
      <c r="M28" s="200"/>
    </row>
    <row r="29" spans="1:13" ht="18" customHeight="1">
      <c r="A29" s="200"/>
      <c r="B29" s="402"/>
      <c r="C29" s="397" t="s">
        <v>103</v>
      </c>
      <c r="D29" s="201"/>
      <c r="E29" s="201"/>
      <c r="F29" s="201"/>
      <c r="G29" s="201"/>
      <c r="H29" s="201"/>
      <c r="I29" s="201"/>
      <c r="J29" s="201"/>
      <c r="K29" s="201"/>
      <c r="L29" s="200"/>
      <c r="M29" s="200"/>
    </row>
    <row r="30" spans="1:13" ht="18" customHeight="1">
      <c r="A30" s="200"/>
      <c r="B30" s="402"/>
      <c r="C30" s="397" t="s">
        <v>104</v>
      </c>
      <c r="D30" s="210"/>
      <c r="E30" s="210"/>
      <c r="F30" s="210"/>
      <c r="G30" s="210"/>
      <c r="H30" s="210"/>
      <c r="I30" s="210"/>
      <c r="J30" s="210"/>
      <c r="K30" s="210"/>
      <c r="L30" s="210"/>
      <c r="M30" s="210"/>
    </row>
    <row r="31" spans="1:13" ht="18" customHeight="1">
      <c r="A31" s="200"/>
      <c r="B31" s="402"/>
      <c r="C31" s="209"/>
      <c r="D31" s="210"/>
      <c r="E31" s="210"/>
      <c r="F31" s="210"/>
      <c r="G31" s="210"/>
      <c r="H31" s="210"/>
      <c r="I31" s="210"/>
      <c r="J31" s="210"/>
      <c r="K31" s="210"/>
      <c r="L31" s="210"/>
      <c r="M31" s="210"/>
    </row>
    <row r="32" spans="2:13" ht="18" customHeight="1">
      <c r="B32" s="404" t="s">
        <v>105</v>
      </c>
      <c r="C32" s="209" t="s">
        <v>671</v>
      </c>
      <c r="E32" s="204"/>
      <c r="G32" s="204"/>
      <c r="H32" s="204"/>
      <c r="I32" s="204"/>
      <c r="J32" s="204"/>
      <c r="K32" s="204"/>
      <c r="L32" s="204"/>
      <c r="M32" s="204"/>
    </row>
    <row r="33" spans="2:13" ht="18" customHeight="1">
      <c r="B33" s="404"/>
      <c r="C33" s="724" t="s">
        <v>650</v>
      </c>
      <c r="D33" s="724"/>
      <c r="E33" s="724"/>
      <c r="F33" s="724"/>
      <c r="G33" s="729"/>
      <c r="H33" s="723" t="s">
        <v>651</v>
      </c>
      <c r="I33" s="724"/>
      <c r="J33" s="724"/>
      <c r="K33" s="724"/>
      <c r="L33" s="724"/>
      <c r="M33" s="729"/>
    </row>
    <row r="34" spans="2:13" s="260" customFormat="1" ht="18" customHeight="1">
      <c r="B34" s="405"/>
      <c r="C34" s="266" t="s">
        <v>73</v>
      </c>
      <c r="D34" s="268"/>
      <c r="E34" s="266"/>
      <c r="F34" s="266"/>
      <c r="G34" s="266"/>
      <c r="H34" s="270" t="s">
        <v>646</v>
      </c>
      <c r="I34" s="266"/>
      <c r="J34" s="266"/>
      <c r="K34" s="266"/>
      <c r="L34" s="266"/>
      <c r="M34" s="269"/>
    </row>
    <row r="35" spans="2:13" s="260" customFormat="1" ht="18" customHeight="1">
      <c r="B35" s="405"/>
      <c r="C35" s="266" t="s">
        <v>644</v>
      </c>
      <c r="D35" s="268"/>
      <c r="E35" s="266"/>
      <c r="F35" s="266"/>
      <c r="G35" s="266"/>
      <c r="H35" s="270" t="s">
        <v>647</v>
      </c>
      <c r="I35" s="266"/>
      <c r="J35" s="266"/>
      <c r="K35" s="266"/>
      <c r="L35" s="266"/>
      <c r="M35" s="269"/>
    </row>
    <row r="36" spans="2:13" s="260" customFormat="1" ht="18" customHeight="1">
      <c r="B36" s="405"/>
      <c r="C36" s="266" t="s">
        <v>645</v>
      </c>
      <c r="D36" s="268"/>
      <c r="E36" s="266"/>
      <c r="F36" s="266"/>
      <c r="G36" s="266"/>
      <c r="H36" s="270" t="s">
        <v>648</v>
      </c>
      <c r="I36" s="266"/>
      <c r="J36" s="266"/>
      <c r="K36" s="266"/>
      <c r="L36" s="266"/>
      <c r="M36" s="269"/>
    </row>
    <row r="37" spans="2:13" s="260" customFormat="1" ht="18" customHeight="1">
      <c r="B37" s="405"/>
      <c r="C37" s="262" t="s">
        <v>166</v>
      </c>
      <c r="D37" s="261"/>
      <c r="E37" s="262"/>
      <c r="F37" s="262"/>
      <c r="G37" s="262"/>
      <c r="H37" s="264" t="s">
        <v>649</v>
      </c>
      <c r="I37" s="262"/>
      <c r="J37" s="262"/>
      <c r="K37" s="262"/>
      <c r="L37" s="265"/>
      <c r="M37" s="263"/>
    </row>
    <row r="38" spans="2:13" s="260" customFormat="1" ht="18" customHeight="1">
      <c r="B38" s="405"/>
      <c r="C38" s="266"/>
      <c r="D38" s="268"/>
      <c r="E38" s="266"/>
      <c r="F38" s="266"/>
      <c r="G38" s="266"/>
      <c r="H38" s="266"/>
      <c r="I38" s="266"/>
      <c r="J38" s="266"/>
      <c r="K38" s="266"/>
      <c r="L38" s="267"/>
      <c r="M38" s="267"/>
    </row>
    <row r="39" spans="2:12" ht="18" customHeight="1">
      <c r="B39" s="404" t="s">
        <v>106</v>
      </c>
      <c r="C39" s="209" t="s">
        <v>672</v>
      </c>
      <c r="E39" s="43"/>
      <c r="F39" s="43"/>
      <c r="G39" s="43"/>
      <c r="H39" s="43"/>
      <c r="I39" s="43"/>
      <c r="J39" s="43"/>
      <c r="K39" s="43"/>
      <c r="L39" s="43"/>
    </row>
    <row r="40" spans="2:13" ht="18" customHeight="1">
      <c r="B40" s="404"/>
      <c r="C40" s="724" t="s">
        <v>167</v>
      </c>
      <c r="D40" s="724"/>
      <c r="E40" s="729"/>
      <c r="F40" s="723" t="s">
        <v>163</v>
      </c>
      <c r="G40" s="724"/>
      <c r="H40" s="724"/>
      <c r="I40" s="724"/>
      <c r="J40" s="724"/>
      <c r="K40" s="724"/>
      <c r="L40" s="724"/>
      <c r="M40" s="724"/>
    </row>
    <row r="41" spans="2:13" ht="14.25" customHeight="1">
      <c r="B41" s="404"/>
      <c r="C41" s="725" t="s">
        <v>160</v>
      </c>
      <c r="D41" s="725"/>
      <c r="E41" s="726"/>
      <c r="F41" s="730" t="s">
        <v>79</v>
      </c>
      <c r="G41" s="712"/>
      <c r="H41" s="712"/>
      <c r="I41" s="712"/>
      <c r="J41" s="712"/>
      <c r="K41" s="712"/>
      <c r="L41" s="712"/>
      <c r="M41" s="712"/>
    </row>
    <row r="42" spans="2:13" ht="14.25" customHeight="1">
      <c r="B42" s="404"/>
      <c r="C42" s="426"/>
      <c r="D42" s="268"/>
      <c r="E42" s="427"/>
      <c r="F42" s="713"/>
      <c r="G42" s="714"/>
      <c r="H42" s="714"/>
      <c r="I42" s="714"/>
      <c r="J42" s="714"/>
      <c r="K42" s="714"/>
      <c r="L42" s="714"/>
      <c r="M42" s="714"/>
    </row>
    <row r="43" spans="2:13" ht="14.25" customHeight="1">
      <c r="B43" s="404"/>
      <c r="C43" s="727" t="s">
        <v>161</v>
      </c>
      <c r="D43" s="727"/>
      <c r="E43" s="728"/>
      <c r="F43" s="713" t="s">
        <v>80</v>
      </c>
      <c r="G43" s="715"/>
      <c r="H43" s="715"/>
      <c r="I43" s="715"/>
      <c r="J43" s="715"/>
      <c r="K43" s="715"/>
      <c r="L43" s="715"/>
      <c r="M43" s="715"/>
    </row>
    <row r="44" spans="2:13" ht="14.25" customHeight="1">
      <c r="B44" s="404"/>
      <c r="C44" s="426"/>
      <c r="D44" s="268"/>
      <c r="E44" s="427"/>
      <c r="F44" s="709"/>
      <c r="G44" s="715"/>
      <c r="H44" s="715"/>
      <c r="I44" s="715"/>
      <c r="J44" s="715"/>
      <c r="K44" s="715"/>
      <c r="L44" s="715"/>
      <c r="M44" s="715"/>
    </row>
    <row r="45" spans="2:13" ht="14.25" customHeight="1">
      <c r="B45" s="404"/>
      <c r="C45" s="727" t="s">
        <v>162</v>
      </c>
      <c r="D45" s="727"/>
      <c r="E45" s="728"/>
      <c r="F45" s="713" t="s">
        <v>81</v>
      </c>
      <c r="G45" s="715"/>
      <c r="H45" s="715"/>
      <c r="I45" s="715"/>
      <c r="J45" s="715"/>
      <c r="K45" s="715"/>
      <c r="L45" s="715"/>
      <c r="M45" s="715"/>
    </row>
    <row r="46" spans="2:13" ht="13.5">
      <c r="B46" s="404"/>
      <c r="C46" s="428"/>
      <c r="D46" s="428"/>
      <c r="E46" s="429"/>
      <c r="F46" s="709"/>
      <c r="G46" s="715"/>
      <c r="H46" s="715"/>
      <c r="I46" s="715"/>
      <c r="J46" s="715"/>
      <c r="K46" s="715"/>
      <c r="L46" s="715"/>
      <c r="M46" s="715"/>
    </row>
    <row r="47" spans="2:13" ht="13.5">
      <c r="B47" s="404"/>
      <c r="C47" s="293"/>
      <c r="D47" s="293"/>
      <c r="E47" s="294"/>
      <c r="F47" s="710"/>
      <c r="G47" s="711"/>
      <c r="H47" s="711"/>
      <c r="I47" s="711"/>
      <c r="J47" s="711"/>
      <c r="K47" s="711"/>
      <c r="L47" s="711"/>
      <c r="M47" s="711"/>
    </row>
    <row r="48" spans="2:12" ht="13.5">
      <c r="B48" s="404"/>
      <c r="C48" s="43"/>
      <c r="D48" s="43"/>
      <c r="E48" s="43"/>
      <c r="F48" s="43"/>
      <c r="G48" s="43"/>
      <c r="H48" s="43"/>
      <c r="I48" s="43"/>
      <c r="J48" s="43"/>
      <c r="K48" s="43"/>
      <c r="L48" s="43"/>
    </row>
    <row r="49" spans="2:12" ht="13.5">
      <c r="B49" s="404"/>
      <c r="C49" s="43"/>
      <c r="D49" s="43"/>
      <c r="E49" s="43"/>
      <c r="F49" s="43"/>
      <c r="G49" s="43"/>
      <c r="H49" s="43"/>
      <c r="I49" s="43"/>
      <c r="J49" s="43"/>
      <c r="K49" s="43"/>
      <c r="L49" s="43"/>
    </row>
    <row r="50" spans="2:12" ht="13.5">
      <c r="B50" s="404"/>
      <c r="C50" s="43"/>
      <c r="D50" s="43"/>
      <c r="E50" s="43"/>
      <c r="F50" s="43"/>
      <c r="G50" s="43"/>
      <c r="H50" s="205"/>
      <c r="I50" s="43"/>
      <c r="J50" s="43"/>
      <c r="K50" s="43"/>
      <c r="L50" s="43"/>
    </row>
    <row r="51" spans="2:12" ht="13.5">
      <c r="B51" s="404"/>
      <c r="C51" s="43"/>
      <c r="D51" s="43"/>
      <c r="E51" s="43"/>
      <c r="F51" s="43"/>
      <c r="G51" s="43"/>
      <c r="H51" s="43"/>
      <c r="I51" s="43"/>
      <c r="J51" s="43"/>
      <c r="K51" s="43"/>
      <c r="L51" s="43"/>
    </row>
    <row r="52" spans="2:12" ht="13.5">
      <c r="B52" s="404"/>
      <c r="C52" s="43"/>
      <c r="D52" s="43"/>
      <c r="E52" s="43"/>
      <c r="F52" s="43"/>
      <c r="G52" s="43"/>
      <c r="H52" s="43"/>
      <c r="I52" s="43"/>
      <c r="J52" s="43"/>
      <c r="K52" s="43"/>
      <c r="L52" s="43"/>
    </row>
  </sheetData>
  <mergeCells count="17">
    <mergeCell ref="C5:M7"/>
    <mergeCell ref="C8:M9"/>
    <mergeCell ref="C10:M12"/>
    <mergeCell ref="D14:M15"/>
    <mergeCell ref="D16:M19"/>
    <mergeCell ref="C25:M26"/>
    <mergeCell ref="C33:G33"/>
    <mergeCell ref="H33:M33"/>
    <mergeCell ref="D20:M24"/>
    <mergeCell ref="F40:M40"/>
    <mergeCell ref="C41:E41"/>
    <mergeCell ref="C43:E43"/>
    <mergeCell ref="C45:E45"/>
    <mergeCell ref="C40:E40"/>
    <mergeCell ref="F41:M42"/>
    <mergeCell ref="F43:M44"/>
    <mergeCell ref="F45:M47"/>
  </mergeCells>
  <printOptions/>
  <pageMargins left="0.5905511811023623" right="0.7480314960629921" top="0.63" bottom="0.3" header="0.5118110236220472" footer="0.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codeName="Sheet9">
    <tabColor indexed="12"/>
  </sheetPr>
  <dimension ref="A1:P98"/>
  <sheetViews>
    <sheetView view="pageBreakPreview" zoomScaleNormal="90" zoomScaleSheetLayoutView="100" workbookViewId="0" topLeftCell="A1">
      <selection activeCell="A1" sqref="A1"/>
    </sheetView>
  </sheetViews>
  <sheetFormatPr defaultColWidth="8.796875" defaultRowHeight="14.25"/>
  <cols>
    <col min="1" max="1" width="2.09765625" style="1" customWidth="1"/>
    <col min="2" max="2" width="23" style="1" customWidth="1"/>
    <col min="3" max="3" width="8.8984375" style="1" customWidth="1"/>
    <col min="4" max="4" width="6.59765625" style="1" customWidth="1"/>
    <col min="5" max="5" width="8.8984375" style="1" customWidth="1"/>
    <col min="6" max="6" width="6.59765625" style="1" customWidth="1"/>
    <col min="7" max="7" width="8.8984375" style="1" customWidth="1"/>
    <col min="8" max="8" width="6.59765625" style="1" customWidth="1"/>
    <col min="9" max="12" width="8.8984375" style="1" customWidth="1"/>
    <col min="13" max="13" width="8.59765625" style="1" customWidth="1"/>
    <col min="14" max="16" width="9.09765625" style="1" customWidth="1"/>
    <col min="17" max="16384" width="9" style="1" customWidth="1"/>
  </cols>
  <sheetData>
    <row r="1" spans="1:12" ht="17.25">
      <c r="A1" s="669" t="s">
        <v>179</v>
      </c>
      <c r="B1" s="354"/>
      <c r="C1" s="354"/>
      <c r="D1" s="12"/>
      <c r="E1" s="12"/>
      <c r="F1" s="12"/>
      <c r="G1" s="12"/>
      <c r="H1" s="12"/>
      <c r="I1" s="12"/>
      <c r="J1" s="12"/>
      <c r="K1" s="12"/>
      <c r="L1" s="12"/>
    </row>
    <row r="2" spans="1:13" ht="12" customHeight="1">
      <c r="A2" s="353"/>
      <c r="B2" s="354"/>
      <c r="C2" s="354"/>
      <c r="D2" s="12"/>
      <c r="E2" s="12"/>
      <c r="F2" s="12"/>
      <c r="G2" s="12"/>
      <c r="H2" s="12"/>
      <c r="I2" s="12"/>
      <c r="J2" s="12"/>
      <c r="K2" s="12"/>
      <c r="L2" s="12"/>
      <c r="M2" s="12"/>
    </row>
    <row r="3" spans="1:13" ht="18" customHeight="1">
      <c r="A3" s="352" t="s">
        <v>694</v>
      </c>
      <c r="B3" s="353"/>
      <c r="C3" s="354"/>
      <c r="D3" s="12"/>
      <c r="E3" s="12"/>
      <c r="F3" s="12"/>
      <c r="G3" s="12"/>
      <c r="H3" s="12"/>
      <c r="I3" s="12"/>
      <c r="J3" s="12"/>
      <c r="K3" s="12"/>
      <c r="L3" s="12"/>
      <c r="M3" s="12"/>
    </row>
    <row r="4" spans="1:13" ht="12" customHeight="1">
      <c r="A4" s="353"/>
      <c r="B4" s="354"/>
      <c r="C4" s="354"/>
      <c r="D4" s="12"/>
      <c r="E4" s="12"/>
      <c r="F4" s="12"/>
      <c r="G4" s="12"/>
      <c r="H4" s="12"/>
      <c r="I4" s="12"/>
      <c r="J4" s="12"/>
      <c r="K4" s="12"/>
      <c r="L4" s="12"/>
      <c r="M4" s="12"/>
    </row>
    <row r="5" spans="1:10" ht="17.25">
      <c r="A5" s="352" t="s">
        <v>180</v>
      </c>
      <c r="C5" s="353"/>
      <c r="D5" s="12"/>
      <c r="E5" s="12"/>
      <c r="F5" s="12"/>
      <c r="G5" s="12"/>
      <c r="H5" s="12"/>
      <c r="I5" s="12"/>
      <c r="J5" s="12"/>
    </row>
    <row r="7" spans="2:13" ht="15" customHeight="1">
      <c r="B7" s="743" t="s">
        <v>725</v>
      </c>
      <c r="C7" s="743"/>
      <c r="D7" s="743"/>
      <c r="E7" s="743"/>
      <c r="F7" s="743"/>
      <c r="G7" s="743"/>
      <c r="H7" s="743"/>
      <c r="I7" s="743"/>
      <c r="J7" s="743"/>
      <c r="K7" s="743"/>
      <c r="L7" s="743"/>
      <c r="M7" s="419"/>
    </row>
    <row r="8" spans="2:13" ht="15" customHeight="1">
      <c r="B8" s="743"/>
      <c r="C8" s="743"/>
      <c r="D8" s="743"/>
      <c r="E8" s="743"/>
      <c r="F8" s="743"/>
      <c r="G8" s="743"/>
      <c r="H8" s="743"/>
      <c r="I8" s="743"/>
      <c r="J8" s="743"/>
      <c r="K8" s="743"/>
      <c r="L8" s="743"/>
      <c r="M8" s="419"/>
    </row>
    <row r="9" spans="2:13" ht="15" customHeight="1">
      <c r="B9" s="705" t="s">
        <v>726</v>
      </c>
      <c r="C9" s="705"/>
      <c r="D9" s="705"/>
      <c r="E9" s="705"/>
      <c r="F9" s="705"/>
      <c r="G9" s="705"/>
      <c r="H9" s="705"/>
      <c r="I9" s="705"/>
      <c r="J9" s="705"/>
      <c r="K9" s="705"/>
      <c r="L9" s="705"/>
      <c r="M9" s="420"/>
    </row>
    <row r="10" spans="2:13" ht="15" customHeight="1">
      <c r="B10" s="705"/>
      <c r="C10" s="705"/>
      <c r="D10" s="705"/>
      <c r="E10" s="705"/>
      <c r="F10" s="705"/>
      <c r="G10" s="705"/>
      <c r="H10" s="705"/>
      <c r="I10" s="705"/>
      <c r="J10" s="705"/>
      <c r="K10" s="705"/>
      <c r="L10" s="705"/>
      <c r="M10" s="420"/>
    </row>
    <row r="11" spans="2:13" ht="15" customHeight="1">
      <c r="B11" s="705" t="s">
        <v>727</v>
      </c>
      <c r="C11" s="705"/>
      <c r="D11" s="705"/>
      <c r="E11" s="705"/>
      <c r="F11" s="705"/>
      <c r="G11" s="705"/>
      <c r="H11" s="705"/>
      <c r="I11" s="705"/>
      <c r="J11" s="705"/>
      <c r="K11" s="705"/>
      <c r="L11" s="705"/>
      <c r="M11" s="420"/>
    </row>
    <row r="12" spans="2:13" ht="15" customHeight="1">
      <c r="B12" s="705"/>
      <c r="C12" s="705"/>
      <c r="D12" s="705"/>
      <c r="E12" s="705"/>
      <c r="F12" s="705"/>
      <c r="G12" s="705"/>
      <c r="H12" s="705"/>
      <c r="I12" s="705"/>
      <c r="J12" s="705"/>
      <c r="K12" s="705"/>
      <c r="L12" s="705"/>
      <c r="M12" s="420"/>
    </row>
    <row r="13" spans="2:13" ht="13.5">
      <c r="B13" s="14"/>
      <c r="C13" s="14"/>
      <c r="D13" s="14"/>
      <c r="E13" s="14"/>
      <c r="F13" s="14"/>
      <c r="G13" s="14"/>
      <c r="H13" s="14"/>
      <c r="I13" s="14"/>
      <c r="J13" s="14"/>
      <c r="K13" s="14"/>
      <c r="L13" s="12"/>
      <c r="M13" s="12"/>
    </row>
    <row r="14" spans="2:16" ht="14.25" customHeight="1">
      <c r="B14" s="499" t="s">
        <v>696</v>
      </c>
      <c r="C14" s="12"/>
      <c r="D14" s="12"/>
      <c r="E14" s="12"/>
      <c r="F14" s="12"/>
      <c r="G14" s="12"/>
      <c r="H14" s="12"/>
      <c r="I14" s="12"/>
      <c r="J14" s="12"/>
      <c r="K14" s="12"/>
      <c r="L14" s="430" t="s">
        <v>207</v>
      </c>
      <c r="M14" s="12"/>
      <c r="P14" s="26"/>
    </row>
    <row r="15" spans="2:13" ht="13.5" customHeight="1">
      <c r="B15" s="706" t="s">
        <v>686</v>
      </c>
      <c r="C15" s="732" t="s">
        <v>85</v>
      </c>
      <c r="D15" s="733"/>
      <c r="E15" s="459"/>
      <c r="F15" s="460"/>
      <c r="G15" s="481"/>
      <c r="H15" s="459"/>
      <c r="I15" s="481"/>
      <c r="J15" s="459"/>
      <c r="K15" s="459"/>
      <c r="L15" s="461"/>
      <c r="M15" s="4"/>
    </row>
    <row r="16" spans="2:13" ht="8.25" customHeight="1">
      <c r="B16" s="707"/>
      <c r="C16" s="734"/>
      <c r="D16" s="735"/>
      <c r="E16" s="736" t="s">
        <v>206</v>
      </c>
      <c r="F16" s="737"/>
      <c r="G16" s="481"/>
      <c r="H16" s="459"/>
      <c r="I16" s="481"/>
      <c r="J16" s="482"/>
      <c r="K16" s="737" t="s">
        <v>516</v>
      </c>
      <c r="L16" s="737"/>
      <c r="M16" s="4"/>
    </row>
    <row r="17" spans="2:13" ht="13.5" customHeight="1">
      <c r="B17" s="707"/>
      <c r="C17" s="734"/>
      <c r="D17" s="735"/>
      <c r="E17" s="738"/>
      <c r="F17" s="739"/>
      <c r="G17" s="736" t="s">
        <v>218</v>
      </c>
      <c r="H17" s="740"/>
      <c r="I17" s="741" t="s">
        <v>208</v>
      </c>
      <c r="J17" s="742"/>
      <c r="K17" s="739"/>
      <c r="L17" s="739"/>
      <c r="M17" s="4"/>
    </row>
    <row r="18" spans="2:13" ht="24.75" customHeight="1">
      <c r="B18" s="731"/>
      <c r="C18" s="462"/>
      <c r="D18" s="479" t="s">
        <v>684</v>
      </c>
      <c r="E18" s="473"/>
      <c r="F18" s="479" t="s">
        <v>684</v>
      </c>
      <c r="G18" s="483"/>
      <c r="H18" s="479" t="s">
        <v>684</v>
      </c>
      <c r="I18" s="483"/>
      <c r="J18" s="480" t="s">
        <v>685</v>
      </c>
      <c r="K18" s="474"/>
      <c r="L18" s="479" t="s">
        <v>685</v>
      </c>
      <c r="M18" s="11"/>
    </row>
    <row r="19" spans="1:13" ht="12" customHeight="1">
      <c r="A19" s="7"/>
      <c r="B19" s="463"/>
      <c r="C19" s="456" t="s">
        <v>196</v>
      </c>
      <c r="D19" s="457" t="s">
        <v>683</v>
      </c>
      <c r="E19" s="457" t="s">
        <v>196</v>
      </c>
      <c r="F19" s="457" t="s">
        <v>683</v>
      </c>
      <c r="G19" s="457" t="s">
        <v>196</v>
      </c>
      <c r="H19" s="457" t="s">
        <v>683</v>
      </c>
      <c r="I19" s="457" t="s">
        <v>196</v>
      </c>
      <c r="J19" s="457" t="s">
        <v>196</v>
      </c>
      <c r="K19" s="457" t="s">
        <v>196</v>
      </c>
      <c r="L19" s="457" t="s">
        <v>196</v>
      </c>
      <c r="M19" s="8"/>
    </row>
    <row r="20" spans="1:13" s="7" customFormat="1" ht="15" customHeight="1">
      <c r="A20" s="1"/>
      <c r="B20" s="464" t="s">
        <v>190</v>
      </c>
      <c r="C20" s="465">
        <v>269350</v>
      </c>
      <c r="D20" s="492">
        <v>2.8</v>
      </c>
      <c r="E20" s="466">
        <v>259162</v>
      </c>
      <c r="F20" s="492">
        <v>1</v>
      </c>
      <c r="G20" s="466">
        <v>236200</v>
      </c>
      <c r="H20" s="492">
        <v>1</v>
      </c>
      <c r="I20" s="501">
        <v>22962</v>
      </c>
      <c r="J20" s="502">
        <v>60</v>
      </c>
      <c r="K20" s="501">
        <v>10188</v>
      </c>
      <c r="L20" s="503">
        <v>4682</v>
      </c>
      <c r="M20" s="10"/>
    </row>
    <row r="21" spans="2:13" ht="15" customHeight="1">
      <c r="B21" s="464" t="s">
        <v>191</v>
      </c>
      <c r="C21" s="467">
        <v>287616</v>
      </c>
      <c r="D21" s="492">
        <v>-11</v>
      </c>
      <c r="E21" s="468">
        <v>287615</v>
      </c>
      <c r="F21" s="492">
        <v>-10.6</v>
      </c>
      <c r="G21" s="468">
        <v>264136</v>
      </c>
      <c r="H21" s="492">
        <v>-11.3</v>
      </c>
      <c r="I21" s="504">
        <v>23479</v>
      </c>
      <c r="J21" s="502">
        <v>-2672</v>
      </c>
      <c r="K21" s="504">
        <v>1</v>
      </c>
      <c r="L21" s="503">
        <v>-1336</v>
      </c>
      <c r="M21" s="10"/>
    </row>
    <row r="22" spans="2:13" ht="15" customHeight="1">
      <c r="B22" s="464" t="s">
        <v>192</v>
      </c>
      <c r="C22" s="467">
        <v>321157</v>
      </c>
      <c r="D22" s="492">
        <v>3.6</v>
      </c>
      <c r="E22" s="468">
        <v>306840</v>
      </c>
      <c r="F22" s="492">
        <v>1.3</v>
      </c>
      <c r="G22" s="468">
        <v>270123</v>
      </c>
      <c r="H22" s="492">
        <v>1</v>
      </c>
      <c r="I22" s="504">
        <v>36717</v>
      </c>
      <c r="J22" s="502">
        <v>979</v>
      </c>
      <c r="K22" s="504">
        <v>14317</v>
      </c>
      <c r="L22" s="503">
        <v>7122</v>
      </c>
      <c r="M22" s="10"/>
    </row>
    <row r="23" spans="2:13" ht="15" customHeight="1">
      <c r="B23" s="464" t="s">
        <v>205</v>
      </c>
      <c r="C23" s="467">
        <v>397876</v>
      </c>
      <c r="D23" s="492">
        <v>-6.7</v>
      </c>
      <c r="E23" s="468">
        <v>389102</v>
      </c>
      <c r="F23" s="492">
        <v>-6.7</v>
      </c>
      <c r="G23" s="468">
        <v>347016</v>
      </c>
      <c r="H23" s="492">
        <v>-2.7</v>
      </c>
      <c r="I23" s="504">
        <v>42086</v>
      </c>
      <c r="J23" s="502">
        <v>-25154</v>
      </c>
      <c r="K23" s="504">
        <v>8774</v>
      </c>
      <c r="L23" s="503">
        <v>-1624</v>
      </c>
      <c r="M23" s="10"/>
    </row>
    <row r="24" spans="2:13" ht="15" customHeight="1">
      <c r="B24" s="464" t="s">
        <v>186</v>
      </c>
      <c r="C24" s="467">
        <v>378703</v>
      </c>
      <c r="D24" s="492">
        <v>-5.7</v>
      </c>
      <c r="E24" s="468">
        <v>375642</v>
      </c>
      <c r="F24" s="492">
        <v>9.8</v>
      </c>
      <c r="G24" s="468">
        <v>342077</v>
      </c>
      <c r="H24" s="492">
        <v>11.9</v>
      </c>
      <c r="I24" s="504">
        <v>33565</v>
      </c>
      <c r="J24" s="502">
        <v>1833</v>
      </c>
      <c r="K24" s="504">
        <v>3061</v>
      </c>
      <c r="L24" s="503">
        <v>-49227</v>
      </c>
      <c r="M24" s="10"/>
    </row>
    <row r="25" spans="2:13" ht="15" customHeight="1">
      <c r="B25" s="464" t="s">
        <v>204</v>
      </c>
      <c r="C25" s="467">
        <v>281056</v>
      </c>
      <c r="D25" s="492">
        <v>0.6</v>
      </c>
      <c r="E25" s="468">
        <v>265926</v>
      </c>
      <c r="F25" s="492">
        <v>-4.2</v>
      </c>
      <c r="G25" s="469">
        <v>220090</v>
      </c>
      <c r="H25" s="513">
        <v>-10.4</v>
      </c>
      <c r="I25" s="505">
        <v>45836</v>
      </c>
      <c r="J25" s="506">
        <v>15410</v>
      </c>
      <c r="K25" s="504">
        <v>15130</v>
      </c>
      <c r="L25" s="503">
        <v>13288</v>
      </c>
      <c r="M25" s="10"/>
    </row>
    <row r="26" spans="2:13" ht="15" customHeight="1">
      <c r="B26" s="464" t="s">
        <v>211</v>
      </c>
      <c r="C26" s="467">
        <v>228109</v>
      </c>
      <c r="D26" s="513">
        <v>5.9</v>
      </c>
      <c r="E26" s="469">
        <v>220465</v>
      </c>
      <c r="F26" s="513">
        <v>5.9</v>
      </c>
      <c r="G26" s="469">
        <v>208087</v>
      </c>
      <c r="H26" s="513">
        <v>6</v>
      </c>
      <c r="I26" s="505">
        <v>12378</v>
      </c>
      <c r="J26" s="506">
        <v>211</v>
      </c>
      <c r="K26" s="505">
        <v>7644</v>
      </c>
      <c r="L26" s="507">
        <v>162</v>
      </c>
      <c r="M26" s="219"/>
    </row>
    <row r="27" spans="2:13" ht="15" customHeight="1">
      <c r="B27" s="464" t="s">
        <v>212</v>
      </c>
      <c r="C27" s="467">
        <v>382621</v>
      </c>
      <c r="D27" s="513">
        <v>-6.9</v>
      </c>
      <c r="E27" s="469">
        <v>368996</v>
      </c>
      <c r="F27" s="513">
        <v>-8.5</v>
      </c>
      <c r="G27" s="469">
        <v>339131</v>
      </c>
      <c r="H27" s="513">
        <v>-8.3</v>
      </c>
      <c r="I27" s="505">
        <v>29865</v>
      </c>
      <c r="J27" s="506">
        <v>-3509</v>
      </c>
      <c r="K27" s="505">
        <v>13625</v>
      </c>
      <c r="L27" s="507">
        <v>5627</v>
      </c>
      <c r="M27" s="219"/>
    </row>
    <row r="28" spans="2:13" ht="15" customHeight="1">
      <c r="B28" s="464" t="s">
        <v>203</v>
      </c>
      <c r="C28" s="467">
        <v>299232</v>
      </c>
      <c r="D28" s="513">
        <v>-3.3</v>
      </c>
      <c r="E28" s="469">
        <v>283782</v>
      </c>
      <c r="F28" s="513">
        <v>-8.1</v>
      </c>
      <c r="G28" s="469">
        <v>266976</v>
      </c>
      <c r="H28" s="513">
        <v>-7.8</v>
      </c>
      <c r="I28" s="505">
        <v>16806</v>
      </c>
      <c r="J28" s="506">
        <v>897</v>
      </c>
      <c r="K28" s="505">
        <v>15450</v>
      </c>
      <c r="L28" s="507">
        <v>14833</v>
      </c>
      <c r="M28" s="219"/>
    </row>
    <row r="29" spans="2:13" ht="15" customHeight="1">
      <c r="B29" s="500" t="s">
        <v>202</v>
      </c>
      <c r="C29" s="467">
        <v>326871</v>
      </c>
      <c r="D29" s="513">
        <v>-4.6</v>
      </c>
      <c r="E29" s="469">
        <v>320633</v>
      </c>
      <c r="F29" s="513">
        <v>-5.8</v>
      </c>
      <c r="G29" s="469">
        <v>295048</v>
      </c>
      <c r="H29" s="513">
        <v>-0.4</v>
      </c>
      <c r="I29" s="505">
        <v>25585</v>
      </c>
      <c r="J29" s="506">
        <v>-21042</v>
      </c>
      <c r="K29" s="505">
        <v>6238</v>
      </c>
      <c r="L29" s="507">
        <v>3912</v>
      </c>
      <c r="M29" s="219"/>
    </row>
    <row r="30" spans="2:13" ht="15" customHeight="1">
      <c r="B30" s="464" t="s">
        <v>201</v>
      </c>
      <c r="C30" s="467">
        <v>130374</v>
      </c>
      <c r="D30" s="513">
        <v>14.9</v>
      </c>
      <c r="E30" s="469">
        <v>127450</v>
      </c>
      <c r="F30" s="513">
        <v>13.1</v>
      </c>
      <c r="G30" s="469">
        <v>119399</v>
      </c>
      <c r="H30" s="513">
        <v>12.4</v>
      </c>
      <c r="I30" s="505">
        <v>8051</v>
      </c>
      <c r="J30" s="506">
        <v>1903</v>
      </c>
      <c r="K30" s="505">
        <v>2924</v>
      </c>
      <c r="L30" s="507">
        <v>2104</v>
      </c>
      <c r="M30" s="219"/>
    </row>
    <row r="31" spans="2:13" ht="15" customHeight="1">
      <c r="B31" s="464" t="s">
        <v>200</v>
      </c>
      <c r="C31" s="467">
        <v>197991</v>
      </c>
      <c r="D31" s="513">
        <v>0.9</v>
      </c>
      <c r="E31" s="469">
        <v>197483</v>
      </c>
      <c r="F31" s="513">
        <v>1.7</v>
      </c>
      <c r="G31" s="469">
        <v>186843</v>
      </c>
      <c r="H31" s="513">
        <v>1.2</v>
      </c>
      <c r="I31" s="505">
        <v>10640</v>
      </c>
      <c r="J31" s="506">
        <v>976</v>
      </c>
      <c r="K31" s="505">
        <v>508</v>
      </c>
      <c r="L31" s="507">
        <v>-1828</v>
      </c>
      <c r="M31" s="219"/>
    </row>
    <row r="32" spans="2:13" ht="15" customHeight="1">
      <c r="B32" s="464" t="s">
        <v>193</v>
      </c>
      <c r="C32" s="467">
        <v>287987</v>
      </c>
      <c r="D32" s="513">
        <v>14.8</v>
      </c>
      <c r="E32" s="469">
        <v>287641</v>
      </c>
      <c r="F32" s="513">
        <v>14.9</v>
      </c>
      <c r="G32" s="469">
        <v>284672</v>
      </c>
      <c r="H32" s="513">
        <v>15.3</v>
      </c>
      <c r="I32" s="505">
        <v>2969</v>
      </c>
      <c r="J32" s="506">
        <v>-597</v>
      </c>
      <c r="K32" s="505">
        <v>346</v>
      </c>
      <c r="L32" s="507">
        <v>-148</v>
      </c>
      <c r="M32" s="219"/>
    </row>
    <row r="33" spans="2:13" ht="15" customHeight="1">
      <c r="B33" s="464" t="s">
        <v>189</v>
      </c>
      <c r="C33" s="467">
        <v>247623</v>
      </c>
      <c r="D33" s="513">
        <v>0.4</v>
      </c>
      <c r="E33" s="469">
        <v>242850</v>
      </c>
      <c r="F33" s="513">
        <v>0.5</v>
      </c>
      <c r="G33" s="469">
        <v>227352</v>
      </c>
      <c r="H33" s="513">
        <v>0.9</v>
      </c>
      <c r="I33" s="505">
        <v>15498</v>
      </c>
      <c r="J33" s="506">
        <v>-1229</v>
      </c>
      <c r="K33" s="505">
        <v>4773</v>
      </c>
      <c r="L33" s="507">
        <v>-556</v>
      </c>
      <c r="M33" s="219"/>
    </row>
    <row r="34" spans="2:13" ht="15" customHeight="1">
      <c r="B34" s="464" t="s">
        <v>187</v>
      </c>
      <c r="C34" s="467">
        <v>310381</v>
      </c>
      <c r="D34" s="513">
        <v>0.3</v>
      </c>
      <c r="E34" s="469">
        <v>278763</v>
      </c>
      <c r="F34" s="513">
        <v>-4.8</v>
      </c>
      <c r="G34" s="469">
        <v>263202</v>
      </c>
      <c r="H34" s="513">
        <v>-5.9</v>
      </c>
      <c r="I34" s="505">
        <v>15561</v>
      </c>
      <c r="J34" s="506">
        <v>2664</v>
      </c>
      <c r="K34" s="505">
        <v>31618</v>
      </c>
      <c r="L34" s="507">
        <v>15088</v>
      </c>
      <c r="M34" s="219"/>
    </row>
    <row r="35" spans="2:13" ht="15" customHeight="1">
      <c r="B35" s="490" t="s">
        <v>188</v>
      </c>
      <c r="C35" s="470">
        <v>234366</v>
      </c>
      <c r="D35" s="526">
        <v>16.9</v>
      </c>
      <c r="E35" s="471">
        <v>206608</v>
      </c>
      <c r="F35" s="526">
        <v>3.6</v>
      </c>
      <c r="G35" s="471">
        <v>194508</v>
      </c>
      <c r="H35" s="526">
        <v>7.4</v>
      </c>
      <c r="I35" s="508">
        <v>12100</v>
      </c>
      <c r="J35" s="509">
        <v>-5557</v>
      </c>
      <c r="K35" s="508">
        <v>27758</v>
      </c>
      <c r="L35" s="510">
        <v>26605</v>
      </c>
      <c r="M35" s="219"/>
    </row>
    <row r="36" spans="2:13" ht="13.5">
      <c r="B36" s="458"/>
      <c r="C36" s="12"/>
      <c r="D36" s="12"/>
      <c r="E36" s="12"/>
      <c r="F36" s="12"/>
      <c r="L36" s="217"/>
      <c r="M36" s="217"/>
    </row>
    <row r="37" spans="1:13" ht="18" customHeight="1">
      <c r="A37" s="352" t="s">
        <v>89</v>
      </c>
      <c r="B37" s="353"/>
      <c r="C37" s="354"/>
      <c r="D37" s="12"/>
      <c r="E37" s="12"/>
      <c r="F37" s="12"/>
      <c r="G37" s="12"/>
      <c r="H37" s="12"/>
      <c r="I37" s="12"/>
      <c r="J37" s="12"/>
      <c r="K37" s="12"/>
      <c r="L37" s="12"/>
      <c r="M37" s="12"/>
    </row>
    <row r="38" spans="1:13" ht="13.5" customHeight="1">
      <c r="A38" s="352"/>
      <c r="B38" s="353"/>
      <c r="C38" s="354"/>
      <c r="D38" s="12"/>
      <c r="E38" s="12"/>
      <c r="F38" s="12"/>
      <c r="G38" s="12"/>
      <c r="H38" s="12"/>
      <c r="I38" s="12"/>
      <c r="J38" s="12"/>
      <c r="K38" s="12"/>
      <c r="L38" s="12"/>
      <c r="M38" s="12"/>
    </row>
    <row r="39" spans="2:13" ht="15" customHeight="1">
      <c r="B39" s="743" t="s">
        <v>728</v>
      </c>
      <c r="C39" s="743"/>
      <c r="D39" s="743"/>
      <c r="E39" s="743"/>
      <c r="F39" s="743"/>
      <c r="G39" s="743"/>
      <c r="H39" s="743"/>
      <c r="I39" s="743"/>
      <c r="J39" s="743"/>
      <c r="K39" s="743"/>
      <c r="L39" s="743"/>
      <c r="M39" s="419"/>
    </row>
    <row r="40" spans="2:13" ht="15" customHeight="1">
      <c r="B40" s="743"/>
      <c r="C40" s="743"/>
      <c r="D40" s="743"/>
      <c r="E40" s="743"/>
      <c r="F40" s="743"/>
      <c r="G40" s="743"/>
      <c r="H40" s="743"/>
      <c r="I40" s="743"/>
      <c r="J40" s="743"/>
      <c r="K40" s="743"/>
      <c r="L40" s="743"/>
      <c r="M40" s="419"/>
    </row>
    <row r="41" spans="2:13" ht="15" customHeight="1">
      <c r="B41" s="705" t="s">
        <v>729</v>
      </c>
      <c r="C41" s="705"/>
      <c r="D41" s="705"/>
      <c r="E41" s="705"/>
      <c r="F41" s="705"/>
      <c r="G41" s="705"/>
      <c r="H41" s="705"/>
      <c r="I41" s="705"/>
      <c r="J41" s="705"/>
      <c r="K41" s="705"/>
      <c r="L41" s="705"/>
      <c r="M41" s="420"/>
    </row>
    <row r="42" spans="2:13" ht="15" customHeight="1">
      <c r="B42" s="705"/>
      <c r="C42" s="705"/>
      <c r="D42" s="705"/>
      <c r="E42" s="705"/>
      <c r="F42" s="705"/>
      <c r="G42" s="705"/>
      <c r="H42" s="705"/>
      <c r="I42" s="705"/>
      <c r="J42" s="705"/>
      <c r="K42" s="705"/>
      <c r="L42" s="705"/>
      <c r="M42" s="420"/>
    </row>
    <row r="43" spans="2:13" ht="15" customHeight="1">
      <c r="B43" s="705" t="s">
        <v>730</v>
      </c>
      <c r="C43" s="705"/>
      <c r="D43" s="705"/>
      <c r="E43" s="705"/>
      <c r="F43" s="705"/>
      <c r="G43" s="705"/>
      <c r="H43" s="705"/>
      <c r="I43" s="705"/>
      <c r="J43" s="705"/>
      <c r="K43" s="705"/>
      <c r="L43" s="705"/>
      <c r="M43" s="420"/>
    </row>
    <row r="44" spans="2:13" ht="15" customHeight="1">
      <c r="B44" s="705"/>
      <c r="C44" s="705"/>
      <c r="D44" s="705"/>
      <c r="E44" s="705"/>
      <c r="F44" s="705"/>
      <c r="G44" s="705"/>
      <c r="H44" s="705"/>
      <c r="I44" s="705"/>
      <c r="J44" s="705"/>
      <c r="K44" s="705"/>
      <c r="L44" s="705"/>
      <c r="M44" s="420"/>
    </row>
    <row r="46" spans="2:12" ht="14.25" customHeight="1">
      <c r="B46" s="499" t="s">
        <v>698</v>
      </c>
      <c r="C46" s="12"/>
      <c r="D46" s="12"/>
      <c r="E46" s="12"/>
      <c r="F46" s="12"/>
      <c r="G46" s="12"/>
      <c r="H46" s="12"/>
      <c r="I46" s="12"/>
      <c r="J46" s="430"/>
      <c r="K46" s="12"/>
      <c r="L46" s="430" t="s">
        <v>215</v>
      </c>
    </row>
    <row r="47" spans="2:13" ht="13.5">
      <c r="B47" s="706" t="s">
        <v>697</v>
      </c>
      <c r="C47" s="732" t="s">
        <v>85</v>
      </c>
      <c r="D47" s="733"/>
      <c r="E47" s="459"/>
      <c r="F47" s="460"/>
      <c r="G47" s="481"/>
      <c r="H47" s="459"/>
      <c r="I47" s="481"/>
      <c r="J47" s="459"/>
      <c r="K47" s="459"/>
      <c r="L47" s="461"/>
      <c r="M47" s="4"/>
    </row>
    <row r="48" spans="2:13" ht="8.25" customHeight="1">
      <c r="B48" s="707"/>
      <c r="C48" s="734"/>
      <c r="D48" s="735"/>
      <c r="E48" s="736" t="s">
        <v>206</v>
      </c>
      <c r="F48" s="737"/>
      <c r="G48" s="481"/>
      <c r="H48" s="459"/>
      <c r="I48" s="481"/>
      <c r="J48" s="482"/>
      <c r="K48" s="737" t="s">
        <v>516</v>
      </c>
      <c r="L48" s="737"/>
      <c r="M48" s="4"/>
    </row>
    <row r="49" spans="2:13" ht="13.5" customHeight="1">
      <c r="B49" s="707"/>
      <c r="C49" s="734"/>
      <c r="D49" s="735"/>
      <c r="E49" s="738"/>
      <c r="F49" s="739"/>
      <c r="G49" s="736" t="s">
        <v>218</v>
      </c>
      <c r="H49" s="740"/>
      <c r="I49" s="741" t="s">
        <v>208</v>
      </c>
      <c r="J49" s="742"/>
      <c r="K49" s="739"/>
      <c r="L49" s="739"/>
      <c r="M49" s="4"/>
    </row>
    <row r="50" spans="2:13" ht="24.75" customHeight="1">
      <c r="B50" s="731"/>
      <c r="C50" s="462"/>
      <c r="D50" s="479" t="s">
        <v>684</v>
      </c>
      <c r="E50" s="473"/>
      <c r="F50" s="479" t="s">
        <v>684</v>
      </c>
      <c r="G50" s="483"/>
      <c r="H50" s="479" t="s">
        <v>684</v>
      </c>
      <c r="I50" s="483"/>
      <c r="J50" s="480" t="s">
        <v>685</v>
      </c>
      <c r="K50" s="474"/>
      <c r="L50" s="479" t="s">
        <v>685</v>
      </c>
      <c r="M50" s="11"/>
    </row>
    <row r="51" spans="2:13" ht="12" customHeight="1">
      <c r="B51" s="455"/>
      <c r="C51" s="456" t="s">
        <v>196</v>
      </c>
      <c r="D51" s="457" t="s">
        <v>199</v>
      </c>
      <c r="E51" s="457" t="s">
        <v>196</v>
      </c>
      <c r="F51" s="457" t="s">
        <v>199</v>
      </c>
      <c r="G51" s="457" t="s">
        <v>196</v>
      </c>
      <c r="H51" s="457" t="s">
        <v>199</v>
      </c>
      <c r="I51" s="457" t="s">
        <v>196</v>
      </c>
      <c r="J51" s="457" t="s">
        <v>196</v>
      </c>
      <c r="K51" s="457" t="s">
        <v>196</v>
      </c>
      <c r="L51" s="457" t="s">
        <v>196</v>
      </c>
      <c r="M51" s="8"/>
    </row>
    <row r="52" spans="2:13" ht="15" customHeight="1">
      <c r="B52" s="464" t="s">
        <v>190</v>
      </c>
      <c r="C52" s="465">
        <v>290153</v>
      </c>
      <c r="D52" s="492">
        <v>1.8</v>
      </c>
      <c r="E52" s="466">
        <v>280321</v>
      </c>
      <c r="F52" s="492">
        <v>0.8</v>
      </c>
      <c r="G52" s="466">
        <v>251452</v>
      </c>
      <c r="H52" s="492">
        <v>0.7</v>
      </c>
      <c r="I52" s="501">
        <v>28869</v>
      </c>
      <c r="J52" s="502">
        <v>-174</v>
      </c>
      <c r="K52" s="501">
        <v>9832</v>
      </c>
      <c r="L52" s="503">
        <v>2651</v>
      </c>
      <c r="M52" s="10"/>
    </row>
    <row r="53" spans="2:13" ht="15" customHeight="1">
      <c r="B53" s="464" t="s">
        <v>191</v>
      </c>
      <c r="C53" s="465">
        <v>338230</v>
      </c>
      <c r="D53" s="492">
        <v>3</v>
      </c>
      <c r="E53" s="466">
        <v>338230</v>
      </c>
      <c r="F53" s="492">
        <v>2.9</v>
      </c>
      <c r="G53" s="466">
        <v>287665</v>
      </c>
      <c r="H53" s="492">
        <v>-4.6</v>
      </c>
      <c r="I53" s="501">
        <v>50565</v>
      </c>
      <c r="J53" s="502">
        <v>16103</v>
      </c>
      <c r="K53" s="501">
        <v>0</v>
      </c>
      <c r="L53" s="503">
        <v>0</v>
      </c>
      <c r="M53" s="10"/>
    </row>
    <row r="54" spans="2:13" ht="15" customHeight="1">
      <c r="B54" s="464" t="s">
        <v>192</v>
      </c>
      <c r="C54" s="465">
        <v>344105</v>
      </c>
      <c r="D54" s="492">
        <v>3.9</v>
      </c>
      <c r="E54" s="466">
        <v>328226</v>
      </c>
      <c r="F54" s="492">
        <v>1.8</v>
      </c>
      <c r="G54" s="466">
        <v>287232</v>
      </c>
      <c r="H54" s="492">
        <v>1.9</v>
      </c>
      <c r="I54" s="501">
        <v>40994</v>
      </c>
      <c r="J54" s="502">
        <v>-777</v>
      </c>
      <c r="K54" s="501">
        <v>15879</v>
      </c>
      <c r="L54" s="503">
        <v>7204</v>
      </c>
      <c r="M54" s="10"/>
    </row>
    <row r="55" spans="2:13" ht="15" customHeight="1">
      <c r="B55" s="464" t="s">
        <v>205</v>
      </c>
      <c r="C55" s="465">
        <v>421773</v>
      </c>
      <c r="D55" s="492">
        <v>9.7</v>
      </c>
      <c r="E55" s="466">
        <v>409414</v>
      </c>
      <c r="F55" s="492">
        <v>6.6</v>
      </c>
      <c r="G55" s="466">
        <v>362553</v>
      </c>
      <c r="H55" s="492">
        <v>8.7</v>
      </c>
      <c r="I55" s="501">
        <v>46861</v>
      </c>
      <c r="J55" s="502">
        <v>-11332</v>
      </c>
      <c r="K55" s="501">
        <v>12359</v>
      </c>
      <c r="L55" s="503">
        <v>12359</v>
      </c>
      <c r="M55" s="10"/>
    </row>
    <row r="56" spans="2:13" ht="15" customHeight="1">
      <c r="B56" s="464" t="s">
        <v>186</v>
      </c>
      <c r="C56" s="465">
        <v>397974</v>
      </c>
      <c r="D56" s="492">
        <v>-13.1</v>
      </c>
      <c r="E56" s="466">
        <v>393266</v>
      </c>
      <c r="F56" s="492">
        <v>6.6</v>
      </c>
      <c r="G56" s="466">
        <v>366774</v>
      </c>
      <c r="H56" s="492">
        <v>10.6</v>
      </c>
      <c r="I56" s="501">
        <v>26492</v>
      </c>
      <c r="J56" s="502">
        <v>-3930</v>
      </c>
      <c r="K56" s="501">
        <v>4708</v>
      </c>
      <c r="L56" s="503">
        <v>-68341</v>
      </c>
      <c r="M56" s="10"/>
    </row>
    <row r="57" spans="2:13" ht="15" customHeight="1">
      <c r="B57" s="464" t="s">
        <v>204</v>
      </c>
      <c r="C57" s="465">
        <v>304642</v>
      </c>
      <c r="D57" s="492">
        <v>2.6</v>
      </c>
      <c r="E57" s="466">
        <v>285217</v>
      </c>
      <c r="F57" s="492">
        <v>-3</v>
      </c>
      <c r="G57" s="466">
        <v>229652</v>
      </c>
      <c r="H57" s="513">
        <v>-10.6</v>
      </c>
      <c r="I57" s="511">
        <v>55565</v>
      </c>
      <c r="J57" s="506">
        <v>20596</v>
      </c>
      <c r="K57" s="501">
        <v>19425</v>
      </c>
      <c r="L57" s="503">
        <v>16847</v>
      </c>
      <c r="M57" s="10"/>
    </row>
    <row r="58" spans="2:13" ht="15" customHeight="1">
      <c r="B58" s="464" t="s">
        <v>211</v>
      </c>
      <c r="C58" s="465">
        <v>207483</v>
      </c>
      <c r="D58" s="492">
        <v>-4.1</v>
      </c>
      <c r="E58" s="466">
        <v>202714</v>
      </c>
      <c r="F58" s="492">
        <v>-0.7</v>
      </c>
      <c r="G58" s="466">
        <v>190015</v>
      </c>
      <c r="H58" s="492">
        <v>-0.2</v>
      </c>
      <c r="I58" s="511">
        <v>12699</v>
      </c>
      <c r="J58" s="506">
        <v>-1753</v>
      </c>
      <c r="K58" s="501">
        <v>4769</v>
      </c>
      <c r="L58" s="503">
        <v>-7788</v>
      </c>
      <c r="M58" s="10"/>
    </row>
    <row r="59" spans="2:13" ht="15" customHeight="1">
      <c r="B59" s="464" t="s">
        <v>212</v>
      </c>
      <c r="C59" s="465">
        <v>369210</v>
      </c>
      <c r="D59" s="492">
        <v>-12.8</v>
      </c>
      <c r="E59" s="475">
        <v>365977</v>
      </c>
      <c r="F59" s="492">
        <v>-12.4</v>
      </c>
      <c r="G59" s="466">
        <v>333634</v>
      </c>
      <c r="H59" s="492">
        <v>-11.5</v>
      </c>
      <c r="I59" s="511">
        <v>32343</v>
      </c>
      <c r="J59" s="506">
        <v>-8987</v>
      </c>
      <c r="K59" s="511">
        <v>3233</v>
      </c>
      <c r="L59" s="507">
        <v>-2163</v>
      </c>
      <c r="M59" s="10"/>
    </row>
    <row r="60" spans="2:13" ht="15" customHeight="1">
      <c r="B60" s="464" t="s">
        <v>203</v>
      </c>
      <c r="C60" s="465">
        <v>330329</v>
      </c>
      <c r="D60" s="492">
        <v>2.1</v>
      </c>
      <c r="E60" s="475">
        <v>323328</v>
      </c>
      <c r="F60" s="492">
        <v>-0.1</v>
      </c>
      <c r="G60" s="466">
        <v>297852</v>
      </c>
      <c r="H60" s="492">
        <v>-1.5</v>
      </c>
      <c r="I60" s="511">
        <v>25476</v>
      </c>
      <c r="J60" s="506">
        <v>12512</v>
      </c>
      <c r="K60" s="511">
        <v>7001</v>
      </c>
      <c r="L60" s="507">
        <v>7001</v>
      </c>
      <c r="M60" s="10"/>
    </row>
    <row r="61" spans="2:13" ht="15" customHeight="1">
      <c r="B61" s="500" t="s">
        <v>202</v>
      </c>
      <c r="C61" s="465">
        <v>341565</v>
      </c>
      <c r="D61" s="492">
        <v>0.1</v>
      </c>
      <c r="E61" s="475">
        <v>341289</v>
      </c>
      <c r="F61" s="492">
        <v>0.1</v>
      </c>
      <c r="G61" s="466">
        <v>308111</v>
      </c>
      <c r="H61" s="492">
        <v>6.8</v>
      </c>
      <c r="I61" s="511">
        <v>33178</v>
      </c>
      <c r="J61" s="506">
        <v>-23493</v>
      </c>
      <c r="K61" s="511">
        <v>276</v>
      </c>
      <c r="L61" s="507">
        <v>150</v>
      </c>
      <c r="M61" s="10"/>
    </row>
    <row r="62" spans="2:13" ht="15" customHeight="1">
      <c r="B62" s="464" t="s">
        <v>201</v>
      </c>
      <c r="C62" s="465">
        <v>156379</v>
      </c>
      <c r="D62" s="492">
        <v>8.6</v>
      </c>
      <c r="E62" s="475">
        <v>149291</v>
      </c>
      <c r="F62" s="492">
        <v>4.9</v>
      </c>
      <c r="G62" s="466">
        <v>137795</v>
      </c>
      <c r="H62" s="492">
        <v>4.4</v>
      </c>
      <c r="I62" s="511">
        <v>11496</v>
      </c>
      <c r="J62" s="506">
        <v>1607</v>
      </c>
      <c r="K62" s="511">
        <v>7088</v>
      </c>
      <c r="L62" s="507">
        <v>5315</v>
      </c>
      <c r="M62" s="10"/>
    </row>
    <row r="63" spans="2:13" ht="15" customHeight="1">
      <c r="B63" s="464" t="s">
        <v>200</v>
      </c>
      <c r="C63" s="465">
        <v>185374</v>
      </c>
      <c r="D63" s="492">
        <v>-4.6</v>
      </c>
      <c r="E63" s="475">
        <v>185374</v>
      </c>
      <c r="F63" s="492">
        <v>-3.8</v>
      </c>
      <c r="G63" s="466">
        <v>174674</v>
      </c>
      <c r="H63" s="492">
        <v>-2.6</v>
      </c>
      <c r="I63" s="511">
        <v>10700</v>
      </c>
      <c r="J63" s="506">
        <v>-3391</v>
      </c>
      <c r="K63" s="511">
        <v>0</v>
      </c>
      <c r="L63" s="507">
        <v>-1603</v>
      </c>
      <c r="M63" s="10"/>
    </row>
    <row r="64" spans="2:13" ht="15" customHeight="1">
      <c r="B64" s="464" t="s">
        <v>193</v>
      </c>
      <c r="C64" s="465">
        <v>328640</v>
      </c>
      <c r="D64" s="492">
        <v>6</v>
      </c>
      <c r="E64" s="475">
        <v>328090</v>
      </c>
      <c r="F64" s="492">
        <v>6.3</v>
      </c>
      <c r="G64" s="466">
        <v>324922</v>
      </c>
      <c r="H64" s="492">
        <v>6.7</v>
      </c>
      <c r="I64" s="511">
        <v>3168</v>
      </c>
      <c r="J64" s="506">
        <v>-972</v>
      </c>
      <c r="K64" s="511">
        <v>550</v>
      </c>
      <c r="L64" s="507">
        <v>-224</v>
      </c>
      <c r="M64" s="10"/>
    </row>
    <row r="65" spans="2:13" ht="15" customHeight="1">
      <c r="B65" s="464" t="s">
        <v>189</v>
      </c>
      <c r="C65" s="465">
        <v>265311</v>
      </c>
      <c r="D65" s="492">
        <v>-1.3</v>
      </c>
      <c r="E65" s="475">
        <v>261011</v>
      </c>
      <c r="F65" s="492">
        <v>-0.3</v>
      </c>
      <c r="G65" s="466">
        <v>242228</v>
      </c>
      <c r="H65" s="492">
        <v>0.1</v>
      </c>
      <c r="I65" s="511">
        <v>18783</v>
      </c>
      <c r="J65" s="506">
        <v>-2145</v>
      </c>
      <c r="K65" s="511">
        <v>4300</v>
      </c>
      <c r="L65" s="507">
        <v>-3055</v>
      </c>
      <c r="M65" s="10"/>
    </row>
    <row r="66" spans="2:13" ht="15" customHeight="1">
      <c r="B66" s="464" t="s">
        <v>187</v>
      </c>
      <c r="C66" s="465">
        <v>383299</v>
      </c>
      <c r="D66" s="492">
        <v>17.2</v>
      </c>
      <c r="E66" s="475">
        <v>301069</v>
      </c>
      <c r="F66" s="492">
        <v>-6.8</v>
      </c>
      <c r="G66" s="466">
        <v>283776</v>
      </c>
      <c r="H66" s="492">
        <v>-7.6</v>
      </c>
      <c r="I66" s="511">
        <v>17293</v>
      </c>
      <c r="J66" s="506">
        <v>2481</v>
      </c>
      <c r="K66" s="511">
        <v>82230</v>
      </c>
      <c r="L66" s="507">
        <v>78542</v>
      </c>
      <c r="M66" s="10"/>
    </row>
    <row r="67" spans="2:13" ht="15" customHeight="1">
      <c r="B67" s="490" t="s">
        <v>188</v>
      </c>
      <c r="C67" s="476">
        <v>184495</v>
      </c>
      <c r="D67" s="495">
        <v>5.8</v>
      </c>
      <c r="E67" s="477">
        <v>182131</v>
      </c>
      <c r="F67" s="495">
        <v>4.4</v>
      </c>
      <c r="G67" s="478">
        <v>171206</v>
      </c>
      <c r="H67" s="495">
        <v>10</v>
      </c>
      <c r="I67" s="512">
        <v>10925</v>
      </c>
      <c r="J67" s="509">
        <v>-6406</v>
      </c>
      <c r="K67" s="512">
        <v>2364</v>
      </c>
      <c r="L67" s="510">
        <v>2034</v>
      </c>
      <c r="M67" s="10"/>
    </row>
    <row r="69" spans="2:13" ht="13.5">
      <c r="B69" s="458"/>
      <c r="C69" s="12"/>
      <c r="D69" s="12"/>
      <c r="F69" s="431" t="s">
        <v>712</v>
      </c>
      <c r="L69" s="217"/>
      <c r="M69" s="217"/>
    </row>
    <row r="70" spans="2:13" ht="13.5">
      <c r="B70" s="458"/>
      <c r="C70" s="12"/>
      <c r="D70" s="12"/>
      <c r="E70" s="12"/>
      <c r="F70" s="12"/>
      <c r="L70" s="217"/>
      <c r="M70" s="217"/>
    </row>
    <row r="71" spans="2:13" ht="13.5">
      <c r="B71" s="458"/>
      <c r="C71" s="12"/>
      <c r="D71" s="12"/>
      <c r="E71" s="12"/>
      <c r="F71" s="12"/>
      <c r="L71" s="217"/>
      <c r="M71" s="217"/>
    </row>
    <row r="72" spans="2:13" ht="13.5">
      <c r="B72" s="458"/>
      <c r="C72" s="12"/>
      <c r="D72" s="12"/>
      <c r="E72" s="12"/>
      <c r="F72" s="12"/>
      <c r="L72" s="217"/>
      <c r="M72" s="217"/>
    </row>
    <row r="73" spans="2:13" ht="13.5">
      <c r="B73" s="458"/>
      <c r="C73" s="12"/>
      <c r="D73" s="12"/>
      <c r="E73" s="12"/>
      <c r="F73" s="12"/>
      <c r="L73" s="217"/>
      <c r="M73" s="217"/>
    </row>
    <row r="74" spans="2:13" ht="13.5">
      <c r="B74" s="458"/>
      <c r="C74" s="12"/>
      <c r="D74" s="12"/>
      <c r="E74" s="12"/>
      <c r="F74" s="12"/>
      <c r="L74" s="217"/>
      <c r="M74" s="217"/>
    </row>
    <row r="75" spans="2:13" ht="13.5">
      <c r="B75" s="458"/>
      <c r="C75" s="12"/>
      <c r="D75" s="12"/>
      <c r="E75" s="12"/>
      <c r="F75" s="12"/>
      <c r="L75" s="217"/>
      <c r="M75" s="217"/>
    </row>
    <row r="76" spans="2:13" ht="13.5">
      <c r="B76" s="458"/>
      <c r="C76" s="12"/>
      <c r="D76" s="12"/>
      <c r="E76" s="12"/>
      <c r="F76" s="12"/>
      <c r="L76" s="217"/>
      <c r="M76" s="217"/>
    </row>
    <row r="77" spans="2:13" ht="13.5">
      <c r="B77" s="458"/>
      <c r="C77" s="12"/>
      <c r="D77" s="12"/>
      <c r="E77" s="12"/>
      <c r="F77" s="12"/>
      <c r="L77" s="217"/>
      <c r="M77" s="217"/>
    </row>
    <row r="78" spans="2:13" ht="13.5">
      <c r="B78" s="458"/>
      <c r="C78" s="12"/>
      <c r="D78" s="12"/>
      <c r="E78" s="12"/>
      <c r="F78" s="12"/>
      <c r="L78" s="217"/>
      <c r="M78" s="217"/>
    </row>
    <row r="79" spans="2:13" ht="13.5">
      <c r="B79" s="458"/>
      <c r="C79" s="12"/>
      <c r="D79" s="12"/>
      <c r="E79" s="12"/>
      <c r="F79" s="12"/>
      <c r="L79" s="217"/>
      <c r="M79" s="217"/>
    </row>
    <row r="80" spans="2:13" ht="13.5">
      <c r="B80" s="458"/>
      <c r="C80" s="12"/>
      <c r="D80" s="12"/>
      <c r="E80" s="12"/>
      <c r="F80" s="12"/>
      <c r="L80" s="217"/>
      <c r="M80" s="217"/>
    </row>
    <row r="81" spans="2:13" ht="13.5">
      <c r="B81" s="458"/>
      <c r="C81" s="12"/>
      <c r="D81" s="12"/>
      <c r="E81" s="12"/>
      <c r="F81" s="12"/>
      <c r="L81" s="217"/>
      <c r="M81" s="217"/>
    </row>
    <row r="82" spans="2:13" ht="13.5">
      <c r="B82" s="458"/>
      <c r="C82" s="12"/>
      <c r="D82" s="12"/>
      <c r="E82" s="12"/>
      <c r="F82" s="12"/>
      <c r="L82" s="217"/>
      <c r="M82" s="217"/>
    </row>
    <row r="83" spans="2:13" ht="13.5">
      <c r="B83" s="458"/>
      <c r="C83" s="12"/>
      <c r="D83" s="12"/>
      <c r="E83" s="12"/>
      <c r="F83" s="12"/>
      <c r="L83" s="217"/>
      <c r="M83" s="217"/>
    </row>
    <row r="84" spans="2:13" ht="13.5">
      <c r="B84" s="458"/>
      <c r="C84" s="12"/>
      <c r="D84" s="12"/>
      <c r="E84" s="12"/>
      <c r="F84" s="12"/>
      <c r="L84" s="217"/>
      <c r="M84" s="217"/>
    </row>
    <row r="85" spans="2:13" ht="13.5">
      <c r="B85" s="458"/>
      <c r="C85" s="12"/>
      <c r="D85" s="12"/>
      <c r="E85" s="12"/>
      <c r="F85" s="12"/>
      <c r="L85" s="217"/>
      <c r="M85" s="217"/>
    </row>
    <row r="86" spans="2:13" ht="13.5">
      <c r="B86" s="458"/>
      <c r="C86" s="12"/>
      <c r="D86" s="12"/>
      <c r="E86" s="12"/>
      <c r="F86" s="12"/>
      <c r="L86" s="217"/>
      <c r="M86" s="217"/>
    </row>
    <row r="87" spans="2:13" ht="13.5">
      <c r="B87" s="458"/>
      <c r="C87" s="12"/>
      <c r="D87" s="12"/>
      <c r="E87" s="12"/>
      <c r="F87" s="12"/>
      <c r="L87" s="217"/>
      <c r="M87" s="217"/>
    </row>
    <row r="88" spans="2:13" ht="13.5">
      <c r="B88" s="458"/>
      <c r="C88" s="12"/>
      <c r="D88" s="12"/>
      <c r="E88" s="12"/>
      <c r="F88" s="12"/>
      <c r="L88" s="217"/>
      <c r="M88" s="217"/>
    </row>
    <row r="89" spans="2:13" ht="13.5">
      <c r="B89" s="458"/>
      <c r="C89" s="12"/>
      <c r="D89" s="12"/>
      <c r="E89" s="12"/>
      <c r="F89" s="12"/>
      <c r="L89" s="217"/>
      <c r="M89" s="217"/>
    </row>
    <row r="90" spans="2:13" ht="13.5">
      <c r="B90" s="458"/>
      <c r="C90" s="12"/>
      <c r="D90" s="12"/>
      <c r="E90" s="12"/>
      <c r="F90" s="12"/>
      <c r="L90" s="217"/>
      <c r="M90" s="217"/>
    </row>
    <row r="91" spans="2:13" ht="13.5">
      <c r="B91" s="458"/>
      <c r="C91" s="12"/>
      <c r="D91" s="12"/>
      <c r="E91" s="12"/>
      <c r="F91" s="12"/>
      <c r="L91" s="217"/>
      <c r="M91" s="217"/>
    </row>
    <row r="92" spans="2:13" ht="13.5">
      <c r="B92" s="458"/>
      <c r="C92" s="12"/>
      <c r="D92" s="12"/>
      <c r="E92" s="12"/>
      <c r="F92" s="12"/>
      <c r="L92" s="217"/>
      <c r="M92" s="217"/>
    </row>
    <row r="93" spans="2:13" ht="13.5">
      <c r="B93" s="458"/>
      <c r="C93" s="12"/>
      <c r="D93" s="12"/>
      <c r="E93" s="12"/>
      <c r="F93" s="12"/>
      <c r="L93" s="217"/>
      <c r="M93" s="217"/>
    </row>
    <row r="94" spans="2:13" ht="13.5">
      <c r="B94" s="458"/>
      <c r="C94" s="12"/>
      <c r="D94" s="12"/>
      <c r="E94" s="12"/>
      <c r="F94" s="12"/>
      <c r="L94" s="217"/>
      <c r="M94" s="217"/>
    </row>
    <row r="95" spans="2:13" ht="13.5">
      <c r="B95" s="458"/>
      <c r="C95" s="12"/>
      <c r="D95" s="12"/>
      <c r="E95" s="12"/>
      <c r="F95" s="12"/>
      <c r="L95" s="217"/>
      <c r="M95" s="217"/>
    </row>
    <row r="96" spans="2:13" ht="13.5">
      <c r="B96" s="458"/>
      <c r="C96" s="12"/>
      <c r="D96" s="12"/>
      <c r="E96" s="12"/>
      <c r="F96" s="431" t="s">
        <v>695</v>
      </c>
      <c r="L96" s="217"/>
      <c r="M96" s="217"/>
    </row>
    <row r="97" spans="2:13" ht="13.5">
      <c r="B97" s="458"/>
      <c r="C97" s="12"/>
      <c r="D97" s="12"/>
      <c r="E97" s="12"/>
      <c r="L97" s="217"/>
      <c r="M97" s="217"/>
    </row>
    <row r="98" spans="2:13" ht="13.5">
      <c r="B98" s="458"/>
      <c r="C98" s="12"/>
      <c r="D98" s="12"/>
      <c r="E98" s="12"/>
      <c r="L98" s="217"/>
      <c r="M98" s="217"/>
    </row>
  </sheetData>
  <mergeCells count="18">
    <mergeCell ref="B39:L40"/>
    <mergeCell ref="B7:L8"/>
    <mergeCell ref="B9:L10"/>
    <mergeCell ref="B11:L12"/>
    <mergeCell ref="B15:B18"/>
    <mergeCell ref="K16:L17"/>
    <mergeCell ref="C15:D17"/>
    <mergeCell ref="E16:F17"/>
    <mergeCell ref="G17:H17"/>
    <mergeCell ref="I17:J17"/>
    <mergeCell ref="B41:L42"/>
    <mergeCell ref="B43:L44"/>
    <mergeCell ref="B47:B50"/>
    <mergeCell ref="C47:D49"/>
    <mergeCell ref="E48:F49"/>
    <mergeCell ref="K48:L49"/>
    <mergeCell ref="G49:H49"/>
    <mergeCell ref="I49:J49"/>
  </mergeCells>
  <printOptions/>
  <pageMargins left="0.58" right="0.43" top="0.4" bottom="0.2755905511811024" header="0.22" footer="0.35433070866141736"/>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codeName="Sheet52">
    <tabColor indexed="12"/>
  </sheetPr>
  <dimension ref="A1:K97"/>
  <sheetViews>
    <sheetView view="pageBreakPreview" zoomScaleNormal="90" zoomScaleSheetLayoutView="100" workbookViewId="0" topLeftCell="A1">
      <selection activeCell="A1" sqref="A1"/>
    </sheetView>
  </sheetViews>
  <sheetFormatPr defaultColWidth="8.796875" defaultRowHeight="14.25"/>
  <cols>
    <col min="1" max="1" width="2.09765625" style="1" customWidth="1"/>
    <col min="2" max="2" width="29.69921875" style="1" customWidth="1"/>
    <col min="3" max="10" width="9.19921875" style="1" customWidth="1"/>
    <col min="11" max="11" width="7.69921875" style="1" customWidth="1"/>
    <col min="12" max="12" width="9.19921875" style="1" bestFit="1" customWidth="1"/>
    <col min="13" max="13" width="9.5" style="1" bestFit="1" customWidth="1"/>
    <col min="14" max="16384" width="9" style="1" customWidth="1"/>
  </cols>
  <sheetData>
    <row r="1" spans="1:11" ht="17.25">
      <c r="A1" s="352" t="s">
        <v>209</v>
      </c>
      <c r="B1" s="353"/>
      <c r="C1" s="12"/>
      <c r="D1" s="12"/>
      <c r="E1" s="12"/>
      <c r="F1" s="12"/>
      <c r="G1" s="12"/>
      <c r="H1" s="12"/>
      <c r="I1" s="12"/>
      <c r="J1" s="12"/>
      <c r="K1" s="12"/>
    </row>
    <row r="2" spans="1:11" ht="17.25">
      <c r="A2" s="352"/>
      <c r="B2" s="353"/>
      <c r="C2" s="12"/>
      <c r="D2" s="12"/>
      <c r="E2" s="12"/>
      <c r="F2" s="12"/>
      <c r="G2" s="12"/>
      <c r="H2" s="12"/>
      <c r="I2" s="12"/>
      <c r="J2" s="12"/>
      <c r="K2" s="12"/>
    </row>
    <row r="3" spans="1:11" ht="17.25">
      <c r="A3" s="352" t="s">
        <v>90</v>
      </c>
      <c r="D3" s="12"/>
      <c r="E3" s="12"/>
      <c r="F3" s="12"/>
      <c r="G3" s="12"/>
      <c r="H3" s="12"/>
      <c r="I3" s="12"/>
      <c r="J3" s="12"/>
      <c r="K3" s="12"/>
    </row>
    <row r="4" spans="1:11" ht="13.5" customHeight="1">
      <c r="A4" s="352"/>
      <c r="D4" s="12"/>
      <c r="E4" s="12"/>
      <c r="F4" s="12"/>
      <c r="G4" s="12"/>
      <c r="H4" s="12"/>
      <c r="I4" s="12"/>
      <c r="J4" s="12"/>
      <c r="K4" s="12"/>
    </row>
    <row r="5" spans="2:11" ht="15" customHeight="1">
      <c r="B5" s="743" t="s">
        <v>731</v>
      </c>
      <c r="C5" s="743"/>
      <c r="D5" s="743"/>
      <c r="E5" s="743"/>
      <c r="F5" s="743"/>
      <c r="G5" s="743"/>
      <c r="H5" s="743"/>
      <c r="I5" s="743"/>
      <c r="J5" s="743"/>
      <c r="K5" s="514"/>
    </row>
    <row r="6" spans="2:11" ht="15" customHeight="1">
      <c r="B6" s="743"/>
      <c r="C6" s="743"/>
      <c r="D6" s="743"/>
      <c r="E6" s="743"/>
      <c r="F6" s="743"/>
      <c r="G6" s="743"/>
      <c r="H6" s="743"/>
      <c r="I6" s="743"/>
      <c r="J6" s="743"/>
      <c r="K6" s="514"/>
    </row>
    <row r="7" spans="2:11" ht="15" customHeight="1">
      <c r="B7" s="705" t="s">
        <v>732</v>
      </c>
      <c r="C7" s="705"/>
      <c r="D7" s="705"/>
      <c r="E7" s="705"/>
      <c r="F7" s="705"/>
      <c r="G7" s="705"/>
      <c r="H7" s="705"/>
      <c r="I7" s="705"/>
      <c r="J7" s="705"/>
      <c r="K7" s="515"/>
    </row>
    <row r="8" spans="2:11" ht="15" customHeight="1">
      <c r="B8" s="705"/>
      <c r="C8" s="705"/>
      <c r="D8" s="705"/>
      <c r="E8" s="705"/>
      <c r="F8" s="705"/>
      <c r="G8" s="705"/>
      <c r="H8" s="705"/>
      <c r="I8" s="705"/>
      <c r="J8" s="705"/>
      <c r="K8" s="515"/>
    </row>
    <row r="9" spans="2:11" ht="15" customHeight="1">
      <c r="B9" s="705"/>
      <c r="C9" s="705"/>
      <c r="D9" s="705"/>
      <c r="E9" s="705"/>
      <c r="F9" s="705"/>
      <c r="G9" s="705"/>
      <c r="H9" s="705"/>
      <c r="I9" s="705"/>
      <c r="J9" s="705"/>
      <c r="K9" s="515"/>
    </row>
    <row r="10" spans="2:11" ht="15" customHeight="1">
      <c r="B10" s="705" t="s">
        <v>733</v>
      </c>
      <c r="C10" s="705"/>
      <c r="D10" s="705"/>
      <c r="E10" s="705"/>
      <c r="F10" s="705"/>
      <c r="G10" s="705"/>
      <c r="H10" s="705"/>
      <c r="I10" s="705"/>
      <c r="J10" s="705"/>
      <c r="K10" s="515"/>
    </row>
    <row r="11" spans="2:11" ht="15" customHeight="1">
      <c r="B11" s="705"/>
      <c r="C11" s="705"/>
      <c r="D11" s="705"/>
      <c r="E11" s="705"/>
      <c r="F11" s="705"/>
      <c r="G11" s="705"/>
      <c r="H11" s="705"/>
      <c r="I11" s="705"/>
      <c r="J11" s="705"/>
      <c r="K11" s="515"/>
    </row>
    <row r="12" spans="2:11" ht="14.25" customHeight="1">
      <c r="B12" s="14"/>
      <c r="C12" s="14"/>
      <c r="D12" s="14"/>
      <c r="E12" s="14"/>
      <c r="F12" s="14"/>
      <c r="G12" s="14"/>
      <c r="H12" s="14"/>
      <c r="I12" s="14"/>
      <c r="J12" s="14"/>
      <c r="K12" s="14"/>
    </row>
    <row r="13" spans="2:10" s="12" customFormat="1" ht="14.25" customHeight="1">
      <c r="B13" s="499" t="s">
        <v>705</v>
      </c>
      <c r="J13" s="430" t="s">
        <v>207</v>
      </c>
    </row>
    <row r="14" spans="2:10" ht="8.25" customHeight="1">
      <c r="B14" s="706" t="s">
        <v>689</v>
      </c>
      <c r="C14" s="732" t="s">
        <v>426</v>
      </c>
      <c r="D14" s="733"/>
      <c r="E14" s="486"/>
      <c r="F14" s="460"/>
      <c r="G14" s="486"/>
      <c r="H14" s="460"/>
      <c r="I14" s="736" t="s">
        <v>91</v>
      </c>
      <c r="J14" s="737"/>
    </row>
    <row r="15" spans="2:10" ht="15" customHeight="1">
      <c r="B15" s="707"/>
      <c r="C15" s="734"/>
      <c r="D15" s="735"/>
      <c r="E15" s="732" t="s">
        <v>485</v>
      </c>
      <c r="F15" s="744"/>
      <c r="G15" s="732" t="s">
        <v>427</v>
      </c>
      <c r="H15" s="744"/>
      <c r="I15" s="738"/>
      <c r="J15" s="739"/>
    </row>
    <row r="16" spans="2:10" s="6" customFormat="1" ht="24.75" customHeight="1">
      <c r="B16" s="731"/>
      <c r="C16" s="462"/>
      <c r="D16" s="479" t="s">
        <v>684</v>
      </c>
      <c r="E16" s="462"/>
      <c r="F16" s="479" t="s">
        <v>684</v>
      </c>
      <c r="G16" s="462"/>
      <c r="H16" s="479" t="s">
        <v>684</v>
      </c>
      <c r="I16" s="473"/>
      <c r="J16" s="479" t="s">
        <v>688</v>
      </c>
    </row>
    <row r="17" spans="2:10" s="9" customFormat="1" ht="10.5" customHeight="1">
      <c r="B17" s="455"/>
      <c r="C17" s="484" t="s">
        <v>197</v>
      </c>
      <c r="D17" s="485" t="s">
        <v>687</v>
      </c>
      <c r="E17" s="485" t="s">
        <v>197</v>
      </c>
      <c r="F17" s="485" t="s">
        <v>687</v>
      </c>
      <c r="G17" s="485" t="s">
        <v>197</v>
      </c>
      <c r="H17" s="485" t="s">
        <v>687</v>
      </c>
      <c r="I17" s="485" t="s">
        <v>92</v>
      </c>
      <c r="J17" s="485" t="s">
        <v>92</v>
      </c>
    </row>
    <row r="18" spans="2:10" ht="15" customHeight="1">
      <c r="B18" s="464" t="s">
        <v>190</v>
      </c>
      <c r="C18" s="516">
        <v>156.5</v>
      </c>
      <c r="D18" s="492">
        <v>5</v>
      </c>
      <c r="E18" s="517">
        <v>144</v>
      </c>
      <c r="F18" s="492">
        <v>5.5</v>
      </c>
      <c r="G18" s="517">
        <v>12.5</v>
      </c>
      <c r="H18" s="492">
        <v>0.8</v>
      </c>
      <c r="I18" s="517">
        <v>20</v>
      </c>
      <c r="J18" s="492">
        <v>0.6999999999999993</v>
      </c>
    </row>
    <row r="19" spans="2:10" ht="15" customHeight="1">
      <c r="B19" s="464" t="s">
        <v>191</v>
      </c>
      <c r="C19" s="521">
        <v>173.8</v>
      </c>
      <c r="D19" s="492">
        <v>-0.4</v>
      </c>
      <c r="E19" s="522">
        <v>161</v>
      </c>
      <c r="F19" s="492">
        <v>0.1</v>
      </c>
      <c r="G19" s="522">
        <v>12.8</v>
      </c>
      <c r="H19" s="492">
        <v>-8.6</v>
      </c>
      <c r="I19" s="517">
        <v>22.2</v>
      </c>
      <c r="J19" s="492">
        <v>0.3999999999999986</v>
      </c>
    </row>
    <row r="20" spans="2:10" ht="15" customHeight="1">
      <c r="B20" s="464" t="s">
        <v>192</v>
      </c>
      <c r="C20" s="521">
        <v>173.4</v>
      </c>
      <c r="D20" s="492">
        <v>4.7</v>
      </c>
      <c r="E20" s="522">
        <v>155.7</v>
      </c>
      <c r="F20" s="492">
        <v>4.8</v>
      </c>
      <c r="G20" s="522">
        <v>17.7</v>
      </c>
      <c r="H20" s="492">
        <v>4.4</v>
      </c>
      <c r="I20" s="492">
        <v>20.5</v>
      </c>
      <c r="J20" s="492">
        <v>0.6000000000000014</v>
      </c>
    </row>
    <row r="21" spans="2:10" ht="15" customHeight="1">
      <c r="B21" s="464" t="s">
        <v>205</v>
      </c>
      <c r="C21" s="521">
        <v>165.5</v>
      </c>
      <c r="D21" s="492">
        <v>1.6</v>
      </c>
      <c r="E21" s="522">
        <v>152</v>
      </c>
      <c r="F21" s="492">
        <v>1.9</v>
      </c>
      <c r="G21" s="522">
        <v>13.5</v>
      </c>
      <c r="H21" s="492">
        <v>0.7</v>
      </c>
      <c r="I21" s="492">
        <v>20.4</v>
      </c>
      <c r="J21" s="492">
        <v>0.5999999999999979</v>
      </c>
    </row>
    <row r="22" spans="2:10" ht="15" customHeight="1">
      <c r="B22" s="464" t="s">
        <v>186</v>
      </c>
      <c r="C22" s="521">
        <v>166.3</v>
      </c>
      <c r="D22" s="492">
        <v>6.1</v>
      </c>
      <c r="E22" s="522">
        <v>149.2</v>
      </c>
      <c r="F22" s="492">
        <v>4.7</v>
      </c>
      <c r="G22" s="522">
        <v>17.1</v>
      </c>
      <c r="H22" s="492">
        <v>16.9</v>
      </c>
      <c r="I22" s="492">
        <v>20.1</v>
      </c>
      <c r="J22" s="492">
        <v>0.40000000000000213</v>
      </c>
    </row>
    <row r="23" spans="2:10" ht="15" customHeight="1">
      <c r="B23" s="464" t="s">
        <v>204</v>
      </c>
      <c r="C23" s="521">
        <v>181</v>
      </c>
      <c r="D23" s="492">
        <v>1.8</v>
      </c>
      <c r="E23" s="522">
        <v>153.6</v>
      </c>
      <c r="F23" s="492">
        <v>2</v>
      </c>
      <c r="G23" s="522">
        <v>27.4</v>
      </c>
      <c r="H23" s="492">
        <v>-0.4</v>
      </c>
      <c r="I23" s="492">
        <v>21.3</v>
      </c>
      <c r="J23" s="492">
        <v>0.6999999999999993</v>
      </c>
    </row>
    <row r="24" spans="2:10" ht="15" customHeight="1">
      <c r="B24" s="464" t="s">
        <v>211</v>
      </c>
      <c r="C24" s="521">
        <v>147.3</v>
      </c>
      <c r="D24" s="492">
        <v>5.6</v>
      </c>
      <c r="E24" s="522">
        <v>139.6</v>
      </c>
      <c r="F24" s="513">
        <v>6</v>
      </c>
      <c r="G24" s="522">
        <v>7.7</v>
      </c>
      <c r="H24" s="513">
        <v>-2.3</v>
      </c>
      <c r="I24" s="513">
        <v>20.4</v>
      </c>
      <c r="J24" s="513">
        <v>0.8999999999999986</v>
      </c>
    </row>
    <row r="25" spans="2:10" ht="15" customHeight="1">
      <c r="B25" s="464" t="s">
        <v>212</v>
      </c>
      <c r="C25" s="523">
        <v>158.8</v>
      </c>
      <c r="D25" s="513">
        <v>1.8</v>
      </c>
      <c r="E25" s="524">
        <v>148.5</v>
      </c>
      <c r="F25" s="513">
        <v>4.7</v>
      </c>
      <c r="G25" s="524">
        <v>10.3</v>
      </c>
      <c r="H25" s="513">
        <v>-26.1</v>
      </c>
      <c r="I25" s="513">
        <v>20.3</v>
      </c>
      <c r="J25" s="513">
        <v>0.6999999999999993</v>
      </c>
    </row>
    <row r="26" spans="2:10" ht="15" customHeight="1">
      <c r="B26" s="464" t="s">
        <v>203</v>
      </c>
      <c r="C26" s="523">
        <v>164.3</v>
      </c>
      <c r="D26" s="513">
        <v>2.2</v>
      </c>
      <c r="E26" s="524">
        <v>152.1</v>
      </c>
      <c r="F26" s="513">
        <v>3.7</v>
      </c>
      <c r="G26" s="524">
        <v>12.2</v>
      </c>
      <c r="H26" s="513">
        <v>-17.2</v>
      </c>
      <c r="I26" s="513">
        <v>20.6</v>
      </c>
      <c r="J26" s="513">
        <v>1.4</v>
      </c>
    </row>
    <row r="27" spans="2:10" ht="15" customHeight="1">
      <c r="B27" s="464" t="s">
        <v>202</v>
      </c>
      <c r="C27" s="523">
        <v>163.1</v>
      </c>
      <c r="D27" s="513">
        <v>-0.2</v>
      </c>
      <c r="E27" s="524">
        <v>152.9</v>
      </c>
      <c r="F27" s="513">
        <v>5.2</v>
      </c>
      <c r="G27" s="524">
        <v>10.2</v>
      </c>
      <c r="H27" s="513">
        <v>-39.9</v>
      </c>
      <c r="I27" s="513">
        <v>20.4</v>
      </c>
      <c r="J27" s="513">
        <v>1</v>
      </c>
    </row>
    <row r="28" spans="2:10" ht="15" customHeight="1">
      <c r="B28" s="464" t="s">
        <v>201</v>
      </c>
      <c r="C28" s="523">
        <v>110.6</v>
      </c>
      <c r="D28" s="513">
        <v>10.8</v>
      </c>
      <c r="E28" s="524">
        <v>103.8</v>
      </c>
      <c r="F28" s="513">
        <v>10.5</v>
      </c>
      <c r="G28" s="524">
        <v>6.8</v>
      </c>
      <c r="H28" s="513">
        <v>15.2</v>
      </c>
      <c r="I28" s="513">
        <v>16.3</v>
      </c>
      <c r="J28" s="513">
        <v>0.3000000000000007</v>
      </c>
    </row>
    <row r="29" spans="2:10" ht="15" customHeight="1">
      <c r="B29" s="464" t="s">
        <v>200</v>
      </c>
      <c r="C29" s="523">
        <v>148.8</v>
      </c>
      <c r="D29" s="513">
        <v>1.1</v>
      </c>
      <c r="E29" s="524">
        <v>142.5</v>
      </c>
      <c r="F29" s="513">
        <v>0.5</v>
      </c>
      <c r="G29" s="524">
        <v>6.3</v>
      </c>
      <c r="H29" s="513">
        <v>14.4</v>
      </c>
      <c r="I29" s="513">
        <v>19.4</v>
      </c>
      <c r="J29" s="513">
        <v>-0.8000000000000007</v>
      </c>
    </row>
    <row r="30" spans="2:10" ht="15" customHeight="1">
      <c r="B30" s="464" t="s">
        <v>193</v>
      </c>
      <c r="C30" s="523">
        <v>142.4</v>
      </c>
      <c r="D30" s="513">
        <v>21.7</v>
      </c>
      <c r="E30" s="524">
        <v>127.3</v>
      </c>
      <c r="F30" s="513">
        <v>19.1</v>
      </c>
      <c r="G30" s="524">
        <v>15.1</v>
      </c>
      <c r="H30" s="513">
        <v>54.3</v>
      </c>
      <c r="I30" s="513">
        <v>18.2</v>
      </c>
      <c r="J30" s="513">
        <v>3</v>
      </c>
    </row>
    <row r="31" spans="2:10" ht="15" customHeight="1">
      <c r="B31" s="464" t="s">
        <v>189</v>
      </c>
      <c r="C31" s="523">
        <v>148.8</v>
      </c>
      <c r="D31" s="513">
        <v>7.4</v>
      </c>
      <c r="E31" s="524">
        <v>143.2</v>
      </c>
      <c r="F31" s="513">
        <v>7.7</v>
      </c>
      <c r="G31" s="524">
        <v>5.6</v>
      </c>
      <c r="H31" s="513">
        <v>-3</v>
      </c>
      <c r="I31" s="513">
        <v>19.9</v>
      </c>
      <c r="J31" s="513">
        <v>0.5</v>
      </c>
    </row>
    <row r="32" spans="2:10" ht="15" customHeight="1">
      <c r="B32" s="464" t="s">
        <v>187</v>
      </c>
      <c r="C32" s="523">
        <v>152.6</v>
      </c>
      <c r="D32" s="513">
        <v>-3.5</v>
      </c>
      <c r="E32" s="524">
        <v>144.5</v>
      </c>
      <c r="F32" s="513">
        <v>-3.1</v>
      </c>
      <c r="G32" s="524">
        <v>8.1</v>
      </c>
      <c r="H32" s="513">
        <v>-12.3</v>
      </c>
      <c r="I32" s="513">
        <v>18.9</v>
      </c>
      <c r="J32" s="513">
        <v>-0.7000000000000028</v>
      </c>
    </row>
    <row r="33" spans="2:10" ht="15" customHeight="1">
      <c r="B33" s="472" t="s">
        <v>188</v>
      </c>
      <c r="C33" s="525">
        <v>147.3</v>
      </c>
      <c r="D33" s="526">
        <v>2.7</v>
      </c>
      <c r="E33" s="527">
        <v>139</v>
      </c>
      <c r="F33" s="526">
        <v>3.7</v>
      </c>
      <c r="G33" s="527">
        <v>8.3</v>
      </c>
      <c r="H33" s="526">
        <v>-10.1</v>
      </c>
      <c r="I33" s="526">
        <v>20</v>
      </c>
      <c r="J33" s="526">
        <v>0.6000000000000014</v>
      </c>
    </row>
    <row r="34" spans="2:11" ht="13.5">
      <c r="B34" s="27"/>
      <c r="I34" s="217"/>
      <c r="J34" s="217"/>
      <c r="K34" s="217"/>
    </row>
    <row r="35" spans="1:11" ht="17.25">
      <c r="A35" s="352" t="s">
        <v>89</v>
      </c>
      <c r="D35" s="12"/>
      <c r="E35" s="12"/>
      <c r="F35" s="12"/>
      <c r="G35" s="12"/>
      <c r="H35" s="12"/>
      <c r="I35" s="12"/>
      <c r="J35" s="12"/>
      <c r="K35" s="12"/>
    </row>
    <row r="36" spans="1:11" ht="14.25" customHeight="1">
      <c r="A36" s="352"/>
      <c r="D36" s="12"/>
      <c r="E36" s="12"/>
      <c r="F36" s="12"/>
      <c r="G36" s="12"/>
      <c r="H36" s="12"/>
      <c r="I36" s="12"/>
      <c r="J36" s="12"/>
      <c r="K36" s="12"/>
    </row>
    <row r="37" spans="2:11" ht="15" customHeight="1">
      <c r="B37" s="743" t="s">
        <v>734</v>
      </c>
      <c r="C37" s="743"/>
      <c r="D37" s="743"/>
      <c r="E37" s="743"/>
      <c r="F37" s="743"/>
      <c r="G37" s="743"/>
      <c r="H37" s="743"/>
      <c r="I37" s="743"/>
      <c r="J37" s="743"/>
      <c r="K37" s="419"/>
    </row>
    <row r="38" spans="2:11" ht="15" customHeight="1">
      <c r="B38" s="743"/>
      <c r="C38" s="743"/>
      <c r="D38" s="743"/>
      <c r="E38" s="743"/>
      <c r="F38" s="743"/>
      <c r="G38" s="743"/>
      <c r="H38" s="743"/>
      <c r="I38" s="743"/>
      <c r="J38" s="743"/>
      <c r="K38" s="419"/>
    </row>
    <row r="39" spans="2:11" ht="15" customHeight="1">
      <c r="B39" s="705" t="s">
        <v>735</v>
      </c>
      <c r="C39" s="705"/>
      <c r="D39" s="705"/>
      <c r="E39" s="705"/>
      <c r="F39" s="705"/>
      <c r="G39" s="705"/>
      <c r="H39" s="705"/>
      <c r="I39" s="705"/>
      <c r="J39" s="705"/>
      <c r="K39" s="420"/>
    </row>
    <row r="40" spans="2:11" ht="15" customHeight="1">
      <c r="B40" s="705"/>
      <c r="C40" s="705"/>
      <c r="D40" s="705"/>
      <c r="E40" s="705"/>
      <c r="F40" s="705"/>
      <c r="G40" s="705"/>
      <c r="H40" s="705"/>
      <c r="I40" s="705"/>
      <c r="J40" s="705"/>
      <c r="K40" s="420"/>
    </row>
    <row r="41" spans="2:11" ht="15" customHeight="1">
      <c r="B41" s="705"/>
      <c r="C41" s="705"/>
      <c r="D41" s="705"/>
      <c r="E41" s="705"/>
      <c r="F41" s="705"/>
      <c r="G41" s="705"/>
      <c r="H41" s="705"/>
      <c r="I41" s="705"/>
      <c r="J41" s="705"/>
      <c r="K41" s="420"/>
    </row>
    <row r="42" spans="2:11" ht="15" customHeight="1">
      <c r="B42" s="705" t="s">
        <v>736</v>
      </c>
      <c r="C42" s="705"/>
      <c r="D42" s="705"/>
      <c r="E42" s="705"/>
      <c r="F42" s="705"/>
      <c r="G42" s="705"/>
      <c r="H42" s="705"/>
      <c r="I42" s="705"/>
      <c r="J42" s="705"/>
      <c r="K42" s="420"/>
    </row>
    <row r="43" spans="2:11" ht="15" customHeight="1">
      <c r="B43" s="705"/>
      <c r="C43" s="705"/>
      <c r="D43" s="705"/>
      <c r="E43" s="705"/>
      <c r="F43" s="705"/>
      <c r="G43" s="705"/>
      <c r="H43" s="705"/>
      <c r="I43" s="705"/>
      <c r="J43" s="705"/>
      <c r="K43" s="420"/>
    </row>
    <row r="44" spans="2:11" ht="13.5" customHeight="1">
      <c r="B44" s="14"/>
      <c r="C44" s="14"/>
      <c r="D44" s="14"/>
      <c r="E44" s="14"/>
      <c r="F44" s="14"/>
      <c r="G44" s="14"/>
      <c r="H44" s="14"/>
      <c r="I44" s="14"/>
      <c r="J44" s="14"/>
      <c r="K44" s="14"/>
    </row>
    <row r="45" spans="2:10" s="12" customFormat="1" ht="14.25" customHeight="1">
      <c r="B45" s="499" t="s">
        <v>706</v>
      </c>
      <c r="J45" s="430" t="s">
        <v>215</v>
      </c>
    </row>
    <row r="46" spans="2:10" ht="8.25" customHeight="1">
      <c r="B46" s="706" t="s">
        <v>686</v>
      </c>
      <c r="C46" s="732" t="s">
        <v>426</v>
      </c>
      <c r="D46" s="733"/>
      <c r="E46" s="486"/>
      <c r="F46" s="460"/>
      <c r="G46" s="486"/>
      <c r="H46" s="460"/>
      <c r="I46" s="736" t="s">
        <v>91</v>
      </c>
      <c r="J46" s="737"/>
    </row>
    <row r="47" spans="2:10" ht="13.5" customHeight="1">
      <c r="B47" s="707"/>
      <c r="C47" s="734"/>
      <c r="D47" s="735"/>
      <c r="E47" s="732" t="s">
        <v>485</v>
      </c>
      <c r="F47" s="744"/>
      <c r="G47" s="732" t="s">
        <v>427</v>
      </c>
      <c r="H47" s="744"/>
      <c r="I47" s="738"/>
      <c r="J47" s="739"/>
    </row>
    <row r="48" spans="2:10" s="6" customFormat="1" ht="24.75" customHeight="1">
      <c r="B48" s="731"/>
      <c r="C48" s="462"/>
      <c r="D48" s="479" t="s">
        <v>684</v>
      </c>
      <c r="E48" s="462"/>
      <c r="F48" s="479" t="s">
        <v>684</v>
      </c>
      <c r="G48" s="462"/>
      <c r="H48" s="479" t="s">
        <v>684</v>
      </c>
      <c r="I48" s="473"/>
      <c r="J48" s="479" t="s">
        <v>688</v>
      </c>
    </row>
    <row r="49" spans="2:10" s="9" customFormat="1" ht="10.5">
      <c r="B49" s="455"/>
      <c r="C49" s="484" t="s">
        <v>197</v>
      </c>
      <c r="D49" s="485" t="s">
        <v>213</v>
      </c>
      <c r="E49" s="485" t="s">
        <v>197</v>
      </c>
      <c r="F49" s="485" t="s">
        <v>213</v>
      </c>
      <c r="G49" s="485" t="s">
        <v>197</v>
      </c>
      <c r="H49" s="485" t="s">
        <v>213</v>
      </c>
      <c r="I49" s="485" t="s">
        <v>92</v>
      </c>
      <c r="J49" s="485" t="s">
        <v>92</v>
      </c>
    </row>
    <row r="50" spans="2:10" ht="15" customHeight="1">
      <c r="B50" s="464" t="s">
        <v>190</v>
      </c>
      <c r="C50" s="516">
        <v>160.9</v>
      </c>
      <c r="D50" s="492">
        <v>4.6</v>
      </c>
      <c r="E50" s="517">
        <v>146.3</v>
      </c>
      <c r="F50" s="492">
        <v>5.2</v>
      </c>
      <c r="G50" s="517">
        <v>14.6</v>
      </c>
      <c r="H50" s="492">
        <v>-1.1</v>
      </c>
      <c r="I50" s="517">
        <v>20.1</v>
      </c>
      <c r="J50" s="492">
        <v>0.7000000000000028</v>
      </c>
    </row>
    <row r="51" spans="2:10" ht="15" customHeight="1">
      <c r="B51" s="464" t="s">
        <v>191</v>
      </c>
      <c r="C51" s="516">
        <v>193.1</v>
      </c>
      <c r="D51" s="492">
        <v>7.4</v>
      </c>
      <c r="E51" s="517">
        <v>165.6</v>
      </c>
      <c r="F51" s="492">
        <v>2.9</v>
      </c>
      <c r="G51" s="517">
        <v>27.5</v>
      </c>
      <c r="H51" s="492">
        <v>50.3</v>
      </c>
      <c r="I51" s="517">
        <v>23.7</v>
      </c>
      <c r="J51" s="492">
        <v>1.4</v>
      </c>
    </row>
    <row r="52" spans="2:10" ht="15" customHeight="1">
      <c r="B52" s="464" t="s">
        <v>192</v>
      </c>
      <c r="C52" s="516">
        <v>175.9</v>
      </c>
      <c r="D52" s="492">
        <v>5</v>
      </c>
      <c r="E52" s="517">
        <v>157.5</v>
      </c>
      <c r="F52" s="492">
        <v>6</v>
      </c>
      <c r="G52" s="517">
        <v>18.4</v>
      </c>
      <c r="H52" s="492">
        <v>-2.4</v>
      </c>
      <c r="I52" s="492">
        <v>20.3</v>
      </c>
      <c r="J52" s="492">
        <v>0.6000000000000014</v>
      </c>
    </row>
    <row r="53" spans="2:10" ht="15" customHeight="1">
      <c r="B53" s="464" t="s">
        <v>205</v>
      </c>
      <c r="C53" s="516">
        <v>165.2</v>
      </c>
      <c r="D53" s="492">
        <v>6.3</v>
      </c>
      <c r="E53" s="517">
        <v>150.6</v>
      </c>
      <c r="F53" s="492">
        <v>1.8</v>
      </c>
      <c r="G53" s="517">
        <v>14.6</v>
      </c>
      <c r="H53" s="492">
        <v>62.4</v>
      </c>
      <c r="I53" s="492">
        <v>20.3</v>
      </c>
      <c r="J53" s="492">
        <v>0.9000000000000021</v>
      </c>
    </row>
    <row r="54" spans="2:10" ht="15" customHeight="1">
      <c r="B54" s="464" t="s">
        <v>186</v>
      </c>
      <c r="C54" s="516">
        <v>157.4</v>
      </c>
      <c r="D54" s="492">
        <v>8.9</v>
      </c>
      <c r="E54" s="517">
        <v>146.4</v>
      </c>
      <c r="F54" s="492">
        <v>5.1</v>
      </c>
      <c r="G54" s="517">
        <v>11</v>
      </c>
      <c r="H54" s="492">
        <v>46.6</v>
      </c>
      <c r="I54" s="492">
        <v>20</v>
      </c>
      <c r="J54" s="492">
        <v>0.3999999999999986</v>
      </c>
    </row>
    <row r="55" spans="2:10" ht="15" customHeight="1">
      <c r="B55" s="464" t="s">
        <v>204</v>
      </c>
      <c r="C55" s="516">
        <v>187</v>
      </c>
      <c r="D55" s="492">
        <v>2.8</v>
      </c>
      <c r="E55" s="517">
        <v>155.3</v>
      </c>
      <c r="F55" s="492">
        <v>3.3</v>
      </c>
      <c r="G55" s="517">
        <v>31.7</v>
      </c>
      <c r="H55" s="492">
        <v>-2.4</v>
      </c>
      <c r="I55" s="492">
        <v>21.5</v>
      </c>
      <c r="J55" s="492">
        <v>0.8999999999999986</v>
      </c>
    </row>
    <row r="56" spans="2:10" ht="15" customHeight="1">
      <c r="B56" s="464" t="s">
        <v>211</v>
      </c>
      <c r="C56" s="516">
        <v>144.6</v>
      </c>
      <c r="D56" s="492">
        <v>0.7</v>
      </c>
      <c r="E56" s="517">
        <v>136.8</v>
      </c>
      <c r="F56" s="492">
        <v>2.2</v>
      </c>
      <c r="G56" s="517">
        <v>7.8</v>
      </c>
      <c r="H56" s="492">
        <v>-19.4</v>
      </c>
      <c r="I56" s="492">
        <v>20.7</v>
      </c>
      <c r="J56" s="492">
        <v>0.5999999999999979</v>
      </c>
    </row>
    <row r="57" spans="2:10" ht="15" customHeight="1">
      <c r="B57" s="464" t="s">
        <v>212</v>
      </c>
      <c r="C57" s="516">
        <v>149.3</v>
      </c>
      <c r="D57" s="492">
        <v>0</v>
      </c>
      <c r="E57" s="517">
        <v>139.7</v>
      </c>
      <c r="F57" s="492">
        <v>3.5</v>
      </c>
      <c r="G57" s="517">
        <v>9.6</v>
      </c>
      <c r="H57" s="492">
        <v>-28.7</v>
      </c>
      <c r="I57" s="492">
        <v>19.9</v>
      </c>
      <c r="J57" s="492">
        <v>0.5999999999999979</v>
      </c>
    </row>
    <row r="58" spans="2:10" ht="15" customHeight="1">
      <c r="B58" s="464" t="s">
        <v>203</v>
      </c>
      <c r="C58" s="516">
        <v>158.6</v>
      </c>
      <c r="D58" s="492">
        <v>-1.5</v>
      </c>
      <c r="E58" s="518">
        <v>145.9</v>
      </c>
      <c r="F58" s="492">
        <v>2</v>
      </c>
      <c r="G58" s="518">
        <v>12.7</v>
      </c>
      <c r="H58" s="492">
        <v>-38.1</v>
      </c>
      <c r="I58" s="492">
        <v>20.1</v>
      </c>
      <c r="J58" s="492">
        <v>2.1</v>
      </c>
    </row>
    <row r="59" spans="2:10" ht="15" customHeight="1">
      <c r="B59" s="464" t="s">
        <v>202</v>
      </c>
      <c r="C59" s="516">
        <v>165.9</v>
      </c>
      <c r="D59" s="492">
        <v>2.5</v>
      </c>
      <c r="E59" s="518">
        <v>153.9</v>
      </c>
      <c r="F59" s="492">
        <v>7.6</v>
      </c>
      <c r="G59" s="518">
        <v>12</v>
      </c>
      <c r="H59" s="492">
        <v>-32</v>
      </c>
      <c r="I59" s="492">
        <v>20.4</v>
      </c>
      <c r="J59" s="492">
        <v>1.4</v>
      </c>
    </row>
    <row r="60" spans="2:10" ht="15" customHeight="1">
      <c r="B60" s="464" t="s">
        <v>201</v>
      </c>
      <c r="C60" s="516">
        <v>119.3</v>
      </c>
      <c r="D60" s="492">
        <v>4.4</v>
      </c>
      <c r="E60" s="518">
        <v>110.9</v>
      </c>
      <c r="F60" s="492">
        <v>5.1</v>
      </c>
      <c r="G60" s="518">
        <v>8.4</v>
      </c>
      <c r="H60" s="492">
        <v>-4.6</v>
      </c>
      <c r="I60" s="492">
        <v>17.3</v>
      </c>
      <c r="J60" s="492">
        <v>0</v>
      </c>
    </row>
    <row r="61" spans="2:10" ht="15" customHeight="1">
      <c r="B61" s="464" t="s">
        <v>200</v>
      </c>
      <c r="C61" s="516">
        <v>134.6</v>
      </c>
      <c r="D61" s="492">
        <v>0</v>
      </c>
      <c r="E61" s="518">
        <v>127.9</v>
      </c>
      <c r="F61" s="492">
        <v>-0.4</v>
      </c>
      <c r="G61" s="518">
        <v>6.7</v>
      </c>
      <c r="H61" s="492">
        <v>7</v>
      </c>
      <c r="I61" s="492">
        <v>18.3</v>
      </c>
      <c r="J61" s="492">
        <v>-1.3</v>
      </c>
    </row>
    <row r="62" spans="2:10" ht="15" customHeight="1">
      <c r="B62" s="464" t="s">
        <v>193</v>
      </c>
      <c r="C62" s="516">
        <v>150.6</v>
      </c>
      <c r="D62" s="492">
        <v>10.8</v>
      </c>
      <c r="E62" s="518">
        <v>132.7</v>
      </c>
      <c r="F62" s="492">
        <v>9</v>
      </c>
      <c r="G62" s="518">
        <v>17.9</v>
      </c>
      <c r="H62" s="492">
        <v>26.6</v>
      </c>
      <c r="I62" s="492">
        <v>18.7</v>
      </c>
      <c r="J62" s="492">
        <v>2.7</v>
      </c>
    </row>
    <row r="63" spans="2:10" ht="15" customHeight="1">
      <c r="B63" s="464" t="s">
        <v>189</v>
      </c>
      <c r="C63" s="516">
        <v>151.4</v>
      </c>
      <c r="D63" s="492">
        <v>8.8</v>
      </c>
      <c r="E63" s="518">
        <v>145.4</v>
      </c>
      <c r="F63" s="492">
        <v>9.2</v>
      </c>
      <c r="G63" s="518">
        <v>6</v>
      </c>
      <c r="H63" s="492">
        <v>-1.3</v>
      </c>
      <c r="I63" s="492">
        <v>20.1</v>
      </c>
      <c r="J63" s="492">
        <v>0.9000000000000021</v>
      </c>
    </row>
    <row r="64" spans="2:10" ht="15" customHeight="1">
      <c r="B64" s="464" t="s">
        <v>187</v>
      </c>
      <c r="C64" s="516">
        <v>157.9</v>
      </c>
      <c r="D64" s="492">
        <v>-6.1</v>
      </c>
      <c r="E64" s="518">
        <v>148.7</v>
      </c>
      <c r="F64" s="492">
        <v>-4.7</v>
      </c>
      <c r="G64" s="518">
        <v>9.2</v>
      </c>
      <c r="H64" s="492">
        <v>-24.9</v>
      </c>
      <c r="I64" s="492">
        <v>20</v>
      </c>
      <c r="J64" s="492">
        <v>-0.8999999999999986</v>
      </c>
    </row>
    <row r="65" spans="2:10" ht="15" customHeight="1">
      <c r="B65" s="472" t="s">
        <v>188</v>
      </c>
      <c r="C65" s="519">
        <v>139.8</v>
      </c>
      <c r="D65" s="495">
        <v>1.7</v>
      </c>
      <c r="E65" s="520">
        <v>132</v>
      </c>
      <c r="F65" s="495">
        <v>2.4</v>
      </c>
      <c r="G65" s="520">
        <v>7.8</v>
      </c>
      <c r="H65" s="495">
        <v>-8.7</v>
      </c>
      <c r="I65" s="495">
        <v>19.6</v>
      </c>
      <c r="J65" s="495">
        <v>0.40000000000000213</v>
      </c>
    </row>
    <row r="66" ht="13.5">
      <c r="B66" s="27"/>
    </row>
    <row r="67" spans="2:8" ht="13.5">
      <c r="B67" s="2"/>
      <c r="C67" s="2"/>
      <c r="D67" s="2"/>
      <c r="F67" s="2"/>
      <c r="G67" s="2"/>
      <c r="H67" s="2"/>
    </row>
    <row r="68" ht="13.5">
      <c r="E68" s="431" t="s">
        <v>713</v>
      </c>
    </row>
    <row r="97" ht="13.5">
      <c r="E97" s="431"/>
    </row>
  </sheetData>
  <mergeCells count="16">
    <mergeCell ref="B5:J6"/>
    <mergeCell ref="B7:J9"/>
    <mergeCell ref="B10:J11"/>
    <mergeCell ref="I14:J15"/>
    <mergeCell ref="B14:B16"/>
    <mergeCell ref="C14:D15"/>
    <mergeCell ref="E15:F15"/>
    <mergeCell ref="G15:H15"/>
    <mergeCell ref="B37:J38"/>
    <mergeCell ref="B39:J41"/>
    <mergeCell ref="B42:J43"/>
    <mergeCell ref="B46:B48"/>
    <mergeCell ref="C46:D47"/>
    <mergeCell ref="I46:J47"/>
    <mergeCell ref="E47:F47"/>
    <mergeCell ref="G47:H47"/>
  </mergeCells>
  <printOptions/>
  <pageMargins left="0.5118110236220472" right="0.35433070866141736" top="0.3937007874015748" bottom="0.2755905511811024" header="0.2362204724409449" footer="0.35433070866141736"/>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codeName="Sheet53">
    <tabColor indexed="12"/>
  </sheetPr>
  <dimension ref="A1:L92"/>
  <sheetViews>
    <sheetView view="pageBreakPreview" zoomScaleNormal="90" zoomScaleSheetLayoutView="100" workbookViewId="0" topLeftCell="A1">
      <selection activeCell="A1" sqref="A1"/>
    </sheetView>
  </sheetViews>
  <sheetFormatPr defaultColWidth="8.796875" defaultRowHeight="14.25"/>
  <cols>
    <col min="1" max="1" width="2.09765625" style="1" customWidth="1"/>
    <col min="2" max="2" width="29.69921875" style="1" customWidth="1"/>
    <col min="3" max="3" width="11.8984375" style="1" customWidth="1"/>
    <col min="4" max="4" width="8.3984375" style="1" customWidth="1"/>
    <col min="5" max="6" width="8.8984375" style="1" customWidth="1"/>
    <col min="7" max="10" width="9.19921875" style="1" customWidth="1"/>
    <col min="11" max="12" width="7.5" style="1" customWidth="1"/>
    <col min="13" max="13" width="9.19921875" style="1" bestFit="1" customWidth="1"/>
    <col min="14" max="16384" width="9" style="1" customWidth="1"/>
  </cols>
  <sheetData>
    <row r="1" spans="1:12" ht="17.25">
      <c r="A1" s="352" t="s">
        <v>210</v>
      </c>
      <c r="B1" s="353"/>
      <c r="C1" s="12"/>
      <c r="D1" s="12"/>
      <c r="E1" s="12"/>
      <c r="F1" s="12"/>
      <c r="G1" s="12"/>
      <c r="H1" s="12"/>
      <c r="I1" s="12"/>
      <c r="J1" s="14"/>
      <c r="K1" s="14"/>
      <c r="L1" s="14"/>
    </row>
    <row r="2" spans="1:12" ht="17.25">
      <c r="A2" s="352"/>
      <c r="B2" s="353"/>
      <c r="C2" s="12"/>
      <c r="D2" s="12"/>
      <c r="E2" s="12"/>
      <c r="F2" s="12"/>
      <c r="G2" s="12"/>
      <c r="H2" s="12"/>
      <c r="I2" s="12"/>
      <c r="J2" s="14"/>
      <c r="K2" s="14"/>
      <c r="L2" s="14"/>
    </row>
    <row r="3" spans="1:12" ht="17.25">
      <c r="A3" s="353"/>
      <c r="B3" s="352" t="s">
        <v>90</v>
      </c>
      <c r="C3" s="14"/>
      <c r="D3" s="14"/>
      <c r="E3" s="14"/>
      <c r="F3" s="14"/>
      <c r="G3" s="14"/>
      <c r="H3" s="14"/>
      <c r="I3" s="14"/>
      <c r="J3" s="14"/>
      <c r="K3" s="14"/>
      <c r="L3" s="14"/>
    </row>
    <row r="4" spans="1:12" ht="13.5" customHeight="1">
      <c r="A4" s="353"/>
      <c r="B4" s="352"/>
      <c r="C4" s="14"/>
      <c r="D4" s="14"/>
      <c r="E4" s="14"/>
      <c r="F4" s="14"/>
      <c r="G4" s="14"/>
      <c r="H4" s="14"/>
      <c r="I4" s="14"/>
      <c r="J4" s="14"/>
      <c r="K4" s="14"/>
      <c r="L4" s="14"/>
    </row>
    <row r="5" spans="2:12" ht="15" customHeight="1">
      <c r="B5" s="705" t="s">
        <v>754</v>
      </c>
      <c r="C5" s="705"/>
      <c r="D5" s="705"/>
      <c r="E5" s="705"/>
      <c r="F5" s="705"/>
      <c r="G5" s="705"/>
      <c r="H5" s="705"/>
      <c r="I5" s="705"/>
      <c r="J5" s="705"/>
      <c r="K5" s="420"/>
      <c r="L5" s="420"/>
    </row>
    <row r="6" spans="2:12" ht="15" customHeight="1">
      <c r="B6" s="705"/>
      <c r="C6" s="705"/>
      <c r="D6" s="705"/>
      <c r="E6" s="705"/>
      <c r="F6" s="705"/>
      <c r="G6" s="705"/>
      <c r="H6" s="705"/>
      <c r="I6" s="705"/>
      <c r="J6" s="705"/>
      <c r="K6" s="420"/>
      <c r="L6" s="420"/>
    </row>
    <row r="7" spans="2:12" ht="15" customHeight="1">
      <c r="B7" s="705"/>
      <c r="C7" s="705"/>
      <c r="D7" s="705"/>
      <c r="E7" s="705"/>
      <c r="F7" s="705"/>
      <c r="G7" s="705"/>
      <c r="H7" s="705"/>
      <c r="I7" s="705"/>
      <c r="J7" s="705"/>
      <c r="K7" s="420"/>
      <c r="L7" s="420"/>
    </row>
    <row r="8" spans="2:12" ht="15" customHeight="1">
      <c r="B8" s="705" t="s">
        <v>755</v>
      </c>
      <c r="C8" s="705"/>
      <c r="D8" s="705"/>
      <c r="E8" s="705"/>
      <c r="F8" s="705"/>
      <c r="G8" s="705"/>
      <c r="H8" s="705"/>
      <c r="I8" s="705"/>
      <c r="J8" s="705"/>
      <c r="K8" s="420"/>
      <c r="L8" s="420"/>
    </row>
    <row r="9" spans="2:12" ht="15" customHeight="1">
      <c r="B9" s="705"/>
      <c r="C9" s="705"/>
      <c r="D9" s="705"/>
      <c r="E9" s="705"/>
      <c r="F9" s="705"/>
      <c r="G9" s="705"/>
      <c r="H9" s="705"/>
      <c r="I9" s="705"/>
      <c r="J9" s="705"/>
      <c r="K9" s="420"/>
      <c r="L9" s="420"/>
    </row>
    <row r="10" spans="2:12" ht="15" customHeight="1">
      <c r="B10" s="420"/>
      <c r="C10" s="420"/>
      <c r="D10" s="420"/>
      <c r="E10" s="420"/>
      <c r="F10" s="420"/>
      <c r="G10" s="420"/>
      <c r="H10" s="420"/>
      <c r="I10" s="420"/>
      <c r="J10" s="420"/>
      <c r="K10" s="420"/>
      <c r="L10" s="420"/>
    </row>
    <row r="11" spans="2:12" ht="15" customHeight="1">
      <c r="B11" s="499" t="s">
        <v>707</v>
      </c>
      <c r="C11" s="12"/>
      <c r="D11" s="12"/>
      <c r="E11" s="12"/>
      <c r="F11" s="12"/>
      <c r="G11" s="12"/>
      <c r="H11" s="12"/>
      <c r="I11" s="12"/>
      <c r="J11" s="432" t="s">
        <v>207</v>
      </c>
      <c r="K11" s="12"/>
      <c r="L11" s="15"/>
    </row>
    <row r="12" spans="2:11" ht="15" customHeight="1">
      <c r="B12" s="706" t="s">
        <v>690</v>
      </c>
      <c r="C12" s="736" t="s">
        <v>655</v>
      </c>
      <c r="D12" s="740"/>
      <c r="E12" s="732" t="s">
        <v>693</v>
      </c>
      <c r="F12" s="744"/>
      <c r="G12" s="747" t="s">
        <v>216</v>
      </c>
      <c r="H12" s="748"/>
      <c r="I12" s="748"/>
      <c r="J12" s="748"/>
      <c r="K12" s="5"/>
    </row>
    <row r="13" spans="2:11" ht="7.5" customHeight="1">
      <c r="B13" s="707"/>
      <c r="C13" s="738"/>
      <c r="D13" s="745"/>
      <c r="E13" s="734"/>
      <c r="F13" s="746"/>
      <c r="G13" s="749" t="s">
        <v>194</v>
      </c>
      <c r="H13" s="488"/>
      <c r="I13" s="749" t="s">
        <v>195</v>
      </c>
      <c r="J13" s="488"/>
      <c r="K13" s="5"/>
    </row>
    <row r="14" spans="2:10" ht="24.75" customHeight="1">
      <c r="B14" s="731"/>
      <c r="C14" s="473"/>
      <c r="D14" s="479" t="s">
        <v>684</v>
      </c>
      <c r="E14" s="489"/>
      <c r="F14" s="480" t="s">
        <v>685</v>
      </c>
      <c r="G14" s="750"/>
      <c r="H14" s="480" t="s">
        <v>685</v>
      </c>
      <c r="I14" s="750"/>
      <c r="J14" s="479" t="s">
        <v>688</v>
      </c>
    </row>
    <row r="15" spans="2:10" s="7" customFormat="1" ht="12" customHeight="1">
      <c r="B15" s="455"/>
      <c r="C15" s="456" t="s">
        <v>198</v>
      </c>
      <c r="D15" s="457" t="s">
        <v>691</v>
      </c>
      <c r="E15" s="487" t="s">
        <v>691</v>
      </c>
      <c r="F15" s="487" t="s">
        <v>692</v>
      </c>
      <c r="G15" s="487" t="s">
        <v>691</v>
      </c>
      <c r="H15" s="457" t="s">
        <v>692</v>
      </c>
      <c r="I15" s="487" t="s">
        <v>691</v>
      </c>
      <c r="J15" s="457" t="s">
        <v>692</v>
      </c>
    </row>
    <row r="16" spans="2:10" ht="15" customHeight="1">
      <c r="B16" s="464" t="s">
        <v>190</v>
      </c>
      <c r="C16" s="465">
        <v>1401612</v>
      </c>
      <c r="D16" s="492">
        <v>0.9</v>
      </c>
      <c r="E16" s="491">
        <v>28.2</v>
      </c>
      <c r="F16" s="492">
        <v>-0.6</v>
      </c>
      <c r="G16" s="493">
        <v>6.74</v>
      </c>
      <c r="H16" s="493">
        <v>2.29</v>
      </c>
      <c r="I16" s="493">
        <v>4.56</v>
      </c>
      <c r="J16" s="493">
        <v>1.19</v>
      </c>
    </row>
    <row r="17" spans="2:10" ht="15" customHeight="1">
      <c r="B17" s="464" t="s">
        <v>191</v>
      </c>
      <c r="C17" s="465">
        <v>62875</v>
      </c>
      <c r="D17" s="492">
        <v>-2.5</v>
      </c>
      <c r="E17" s="491">
        <v>8.5</v>
      </c>
      <c r="F17" s="492">
        <v>0.5</v>
      </c>
      <c r="G17" s="493">
        <v>1.2</v>
      </c>
      <c r="H17" s="493">
        <v>-1.95</v>
      </c>
      <c r="I17" s="493">
        <v>2.43</v>
      </c>
      <c r="J17" s="493">
        <v>0.51</v>
      </c>
    </row>
    <row r="18" spans="2:10" ht="15" customHeight="1">
      <c r="B18" s="464" t="s">
        <v>192</v>
      </c>
      <c r="C18" s="465">
        <v>406551</v>
      </c>
      <c r="D18" s="492">
        <v>0.6</v>
      </c>
      <c r="E18" s="491">
        <v>11.9</v>
      </c>
      <c r="F18" s="492">
        <v>-0.7</v>
      </c>
      <c r="G18" s="493">
        <v>2.69</v>
      </c>
      <c r="H18" s="493">
        <v>0.16</v>
      </c>
      <c r="I18" s="493">
        <v>1.5</v>
      </c>
      <c r="J18" s="493">
        <v>-0.34</v>
      </c>
    </row>
    <row r="19" spans="2:10" ht="15" customHeight="1">
      <c r="B19" s="464" t="s">
        <v>205</v>
      </c>
      <c r="C19" s="465">
        <v>8042</v>
      </c>
      <c r="D19" s="492">
        <v>-2.5</v>
      </c>
      <c r="E19" s="491">
        <v>2.9</v>
      </c>
      <c r="F19" s="492">
        <v>-0.4</v>
      </c>
      <c r="G19" s="493">
        <v>5.45</v>
      </c>
      <c r="H19" s="493">
        <v>2.28</v>
      </c>
      <c r="I19" s="493">
        <v>5.53</v>
      </c>
      <c r="J19" s="493">
        <v>4.43</v>
      </c>
    </row>
    <row r="20" spans="2:10" ht="15" customHeight="1">
      <c r="B20" s="464" t="s">
        <v>186</v>
      </c>
      <c r="C20" s="465">
        <v>18394</v>
      </c>
      <c r="D20" s="492">
        <v>-2</v>
      </c>
      <c r="E20" s="491">
        <v>4.2</v>
      </c>
      <c r="F20" s="492">
        <v>-10.9</v>
      </c>
      <c r="G20" s="493">
        <v>5.99</v>
      </c>
      <c r="H20" s="493">
        <v>1.28</v>
      </c>
      <c r="I20" s="493">
        <v>1.91</v>
      </c>
      <c r="J20" s="493">
        <v>-0.94</v>
      </c>
    </row>
    <row r="21" spans="2:10" ht="15" customHeight="1">
      <c r="B21" s="464" t="s">
        <v>204</v>
      </c>
      <c r="C21" s="465">
        <v>91067</v>
      </c>
      <c r="D21" s="492">
        <v>0</v>
      </c>
      <c r="E21" s="491">
        <v>21.6</v>
      </c>
      <c r="F21" s="492">
        <v>7.2</v>
      </c>
      <c r="G21" s="493">
        <v>3.46</v>
      </c>
      <c r="H21" s="493">
        <v>0.29</v>
      </c>
      <c r="I21" s="493">
        <v>1.09</v>
      </c>
      <c r="J21" s="493">
        <v>-0.68</v>
      </c>
    </row>
    <row r="22" spans="2:10" ht="15" customHeight="1">
      <c r="B22" s="464" t="s">
        <v>211</v>
      </c>
      <c r="C22" s="465">
        <v>222360</v>
      </c>
      <c r="D22" s="513">
        <v>3.9</v>
      </c>
      <c r="E22" s="491">
        <v>43.9</v>
      </c>
      <c r="F22" s="492">
        <v>-4.3</v>
      </c>
      <c r="G22" s="493">
        <v>8.25</v>
      </c>
      <c r="H22" s="493">
        <v>5</v>
      </c>
      <c r="I22" s="493">
        <v>3.78</v>
      </c>
      <c r="J22" s="493">
        <v>1.1</v>
      </c>
    </row>
    <row r="23" spans="2:10" ht="15" customHeight="1">
      <c r="B23" s="464" t="s">
        <v>212</v>
      </c>
      <c r="C23" s="465">
        <v>37014</v>
      </c>
      <c r="D23" s="513">
        <v>0.9</v>
      </c>
      <c r="E23" s="491">
        <v>11.4</v>
      </c>
      <c r="F23" s="492">
        <v>7.2</v>
      </c>
      <c r="G23" s="493">
        <v>7.51</v>
      </c>
      <c r="H23" s="493">
        <v>-2.42</v>
      </c>
      <c r="I23" s="493">
        <v>7.16</v>
      </c>
      <c r="J23" s="493">
        <v>4.52</v>
      </c>
    </row>
    <row r="24" spans="2:10" ht="15" customHeight="1">
      <c r="B24" s="464" t="s">
        <v>203</v>
      </c>
      <c r="C24" s="465">
        <v>17959</v>
      </c>
      <c r="D24" s="513">
        <v>0.6</v>
      </c>
      <c r="E24" s="491">
        <v>17.6</v>
      </c>
      <c r="F24" s="492">
        <v>-0.3</v>
      </c>
      <c r="G24" s="493">
        <v>2.85</v>
      </c>
      <c r="H24" s="493">
        <v>0.24</v>
      </c>
      <c r="I24" s="493">
        <v>2.37</v>
      </c>
      <c r="J24" s="493">
        <v>0.26</v>
      </c>
    </row>
    <row r="25" spans="2:10" ht="15" customHeight="1">
      <c r="B25" s="464" t="s">
        <v>202</v>
      </c>
      <c r="C25" s="465">
        <v>36251</v>
      </c>
      <c r="D25" s="513">
        <v>-2.3</v>
      </c>
      <c r="E25" s="491">
        <v>14.4</v>
      </c>
      <c r="F25" s="492">
        <v>3.5</v>
      </c>
      <c r="G25" s="493">
        <v>4.85</v>
      </c>
      <c r="H25" s="493">
        <v>2.25</v>
      </c>
      <c r="I25" s="493">
        <v>4.18</v>
      </c>
      <c r="J25" s="493">
        <v>1.82</v>
      </c>
    </row>
    <row r="26" spans="2:10" ht="15" customHeight="1">
      <c r="B26" s="464" t="s">
        <v>201</v>
      </c>
      <c r="C26" s="465">
        <v>117175</v>
      </c>
      <c r="D26" s="513">
        <v>2.6</v>
      </c>
      <c r="E26" s="491">
        <v>75</v>
      </c>
      <c r="F26" s="492">
        <v>-4.1</v>
      </c>
      <c r="G26" s="493">
        <v>7.63</v>
      </c>
      <c r="H26" s="493">
        <v>2.59</v>
      </c>
      <c r="I26" s="493">
        <v>8.21</v>
      </c>
      <c r="J26" s="493">
        <v>1.55</v>
      </c>
    </row>
    <row r="27" spans="2:10" ht="15" customHeight="1">
      <c r="B27" s="464" t="s">
        <v>200</v>
      </c>
      <c r="C27" s="465">
        <v>36625</v>
      </c>
      <c r="D27" s="513">
        <v>-4</v>
      </c>
      <c r="E27" s="491">
        <v>47.5</v>
      </c>
      <c r="F27" s="492">
        <v>10.1</v>
      </c>
      <c r="G27" s="493">
        <v>7.78</v>
      </c>
      <c r="H27" s="493">
        <v>3.17</v>
      </c>
      <c r="I27" s="493">
        <v>2.97</v>
      </c>
      <c r="J27" s="493">
        <v>-1</v>
      </c>
    </row>
    <row r="28" spans="2:10" ht="15" customHeight="1">
      <c r="B28" s="464" t="s">
        <v>193</v>
      </c>
      <c r="C28" s="465">
        <v>73133</v>
      </c>
      <c r="D28" s="513">
        <v>4.4</v>
      </c>
      <c r="E28" s="491">
        <v>33.7</v>
      </c>
      <c r="F28" s="492">
        <v>-4.4</v>
      </c>
      <c r="G28" s="493">
        <v>25.86</v>
      </c>
      <c r="H28" s="493">
        <v>18.62</v>
      </c>
      <c r="I28" s="493">
        <v>12.23</v>
      </c>
      <c r="J28" s="493">
        <v>6.26</v>
      </c>
    </row>
    <row r="29" spans="2:10" ht="15" customHeight="1">
      <c r="B29" s="464" t="s">
        <v>189</v>
      </c>
      <c r="C29" s="465">
        <v>166637</v>
      </c>
      <c r="D29" s="513">
        <v>-0.8</v>
      </c>
      <c r="E29" s="491">
        <v>26.3</v>
      </c>
      <c r="F29" s="492">
        <v>-1.3</v>
      </c>
      <c r="G29" s="493">
        <v>11.94</v>
      </c>
      <c r="H29" s="493">
        <v>4.25</v>
      </c>
      <c r="I29" s="493">
        <v>9.73</v>
      </c>
      <c r="J29" s="493">
        <v>4.79</v>
      </c>
    </row>
    <row r="30" spans="2:10" ht="15" customHeight="1">
      <c r="B30" s="464" t="s">
        <v>187</v>
      </c>
      <c r="C30" s="465">
        <v>12603</v>
      </c>
      <c r="D30" s="513">
        <v>-3.2</v>
      </c>
      <c r="E30" s="491">
        <v>16.1</v>
      </c>
      <c r="F30" s="492">
        <v>6.1</v>
      </c>
      <c r="G30" s="493">
        <v>12.24</v>
      </c>
      <c r="H30" s="493">
        <v>-8.33</v>
      </c>
      <c r="I30" s="493">
        <v>14.51</v>
      </c>
      <c r="J30" s="493">
        <v>-3.41</v>
      </c>
    </row>
    <row r="31" spans="2:10" ht="15" customHeight="1">
      <c r="B31" s="472" t="s">
        <v>188</v>
      </c>
      <c r="C31" s="476">
        <v>93960</v>
      </c>
      <c r="D31" s="526">
        <v>2.3</v>
      </c>
      <c r="E31" s="494">
        <v>36.7</v>
      </c>
      <c r="F31" s="495">
        <v>-2.2</v>
      </c>
      <c r="G31" s="496">
        <v>4.36</v>
      </c>
      <c r="H31" s="496">
        <v>-1.56</v>
      </c>
      <c r="I31" s="496">
        <v>4.42</v>
      </c>
      <c r="J31" s="496">
        <v>0.18</v>
      </c>
    </row>
    <row r="32" spans="2:8" ht="13.5">
      <c r="B32" s="27"/>
      <c r="C32" s="2"/>
      <c r="D32" s="2"/>
      <c r="E32" s="2"/>
      <c r="F32" s="2"/>
      <c r="G32" s="2"/>
      <c r="H32" s="2"/>
    </row>
    <row r="33" spans="2:8" ht="13.5">
      <c r="B33" s="27"/>
      <c r="C33" s="2"/>
      <c r="D33" s="2"/>
      <c r="E33" s="2"/>
      <c r="F33" s="2"/>
      <c r="G33" s="2"/>
      <c r="H33" s="2"/>
    </row>
    <row r="34" spans="1:12" ht="17.25">
      <c r="A34" s="352" t="s">
        <v>89</v>
      </c>
      <c r="D34" s="12"/>
      <c r="E34" s="12"/>
      <c r="F34" s="12"/>
      <c r="G34" s="12"/>
      <c r="H34" s="12"/>
      <c r="I34" s="12"/>
      <c r="J34" s="12"/>
      <c r="K34" s="12"/>
      <c r="L34" s="14"/>
    </row>
    <row r="35" spans="2:12" ht="15" customHeight="1">
      <c r="B35" s="13"/>
      <c r="C35" s="14"/>
      <c r="D35" s="14"/>
      <c r="E35" s="14"/>
      <c r="F35" s="14"/>
      <c r="G35" s="14"/>
      <c r="H35" s="14"/>
      <c r="I35" s="14"/>
      <c r="J35" s="14"/>
      <c r="K35" s="14"/>
      <c r="L35" s="14"/>
    </row>
    <row r="36" spans="2:12" ht="15" customHeight="1">
      <c r="B36" s="705" t="s">
        <v>756</v>
      </c>
      <c r="C36" s="705"/>
      <c r="D36" s="705"/>
      <c r="E36" s="705"/>
      <c r="F36" s="705"/>
      <c r="G36" s="705"/>
      <c r="H36" s="705"/>
      <c r="I36" s="705"/>
      <c r="J36" s="705"/>
      <c r="K36" s="420"/>
      <c r="L36" s="420"/>
    </row>
    <row r="37" spans="2:12" ht="15" customHeight="1">
      <c r="B37" s="705"/>
      <c r="C37" s="705"/>
      <c r="D37" s="705"/>
      <c r="E37" s="705"/>
      <c r="F37" s="705"/>
      <c r="G37" s="705"/>
      <c r="H37" s="705"/>
      <c r="I37" s="705"/>
      <c r="J37" s="705"/>
      <c r="K37" s="420"/>
      <c r="L37" s="420"/>
    </row>
    <row r="38" spans="2:12" ht="15" customHeight="1">
      <c r="B38" s="705"/>
      <c r="C38" s="705"/>
      <c r="D38" s="705"/>
      <c r="E38" s="705"/>
      <c r="F38" s="705"/>
      <c r="G38" s="705"/>
      <c r="H38" s="705"/>
      <c r="I38" s="705"/>
      <c r="J38" s="705"/>
      <c r="K38" s="420"/>
      <c r="L38" s="420"/>
    </row>
    <row r="39" spans="2:12" ht="15" customHeight="1">
      <c r="B39" s="705" t="s">
        <v>757</v>
      </c>
      <c r="C39" s="705"/>
      <c r="D39" s="705"/>
      <c r="E39" s="705"/>
      <c r="F39" s="705"/>
      <c r="G39" s="705"/>
      <c r="H39" s="705"/>
      <c r="I39" s="705"/>
      <c r="J39" s="705"/>
      <c r="K39" s="420"/>
      <c r="L39" s="420"/>
    </row>
    <row r="40" spans="2:12" ht="15" customHeight="1">
      <c r="B40" s="705"/>
      <c r="C40" s="705"/>
      <c r="D40" s="705"/>
      <c r="E40" s="705"/>
      <c r="F40" s="705"/>
      <c r="G40" s="705"/>
      <c r="H40" s="705"/>
      <c r="I40" s="705"/>
      <c r="J40" s="705"/>
      <c r="K40" s="420"/>
      <c r="L40" s="420"/>
    </row>
    <row r="41" spans="2:12" ht="15" customHeight="1">
      <c r="B41" s="705"/>
      <c r="C41" s="705"/>
      <c r="D41" s="705"/>
      <c r="E41" s="705"/>
      <c r="F41" s="705"/>
      <c r="G41" s="705"/>
      <c r="H41" s="705"/>
      <c r="I41" s="705"/>
      <c r="J41" s="705"/>
      <c r="K41" s="420"/>
      <c r="L41" s="420"/>
    </row>
    <row r="42" spans="2:12" ht="15" customHeight="1">
      <c r="B42" s="420"/>
      <c r="C42" s="420"/>
      <c r="D42" s="420"/>
      <c r="E42" s="420"/>
      <c r="F42" s="420"/>
      <c r="G42" s="420"/>
      <c r="H42" s="420"/>
      <c r="I42" s="420"/>
      <c r="J42" s="420"/>
      <c r="K42" s="420"/>
      <c r="L42" s="420"/>
    </row>
    <row r="43" spans="2:12" ht="15" customHeight="1">
      <c r="B43" s="499" t="s">
        <v>708</v>
      </c>
      <c r="C43" s="12"/>
      <c r="D43" s="12"/>
      <c r="E43" s="12"/>
      <c r="F43" s="12"/>
      <c r="G43" s="12"/>
      <c r="H43" s="12"/>
      <c r="I43" s="12"/>
      <c r="J43" s="432" t="s">
        <v>215</v>
      </c>
      <c r="K43" s="12"/>
      <c r="L43" s="15"/>
    </row>
    <row r="44" spans="2:11" ht="15" customHeight="1">
      <c r="B44" s="706" t="s">
        <v>107</v>
      </c>
      <c r="C44" s="736" t="s">
        <v>655</v>
      </c>
      <c r="D44" s="740"/>
      <c r="E44" s="732" t="s">
        <v>693</v>
      </c>
      <c r="F44" s="744"/>
      <c r="G44" s="747" t="s">
        <v>216</v>
      </c>
      <c r="H44" s="748"/>
      <c r="I44" s="748"/>
      <c r="J44" s="748"/>
      <c r="K44" s="5"/>
    </row>
    <row r="45" spans="2:11" ht="7.5" customHeight="1">
      <c r="B45" s="707"/>
      <c r="C45" s="738"/>
      <c r="D45" s="745"/>
      <c r="E45" s="734"/>
      <c r="F45" s="746"/>
      <c r="G45" s="749" t="s">
        <v>194</v>
      </c>
      <c r="H45" s="488"/>
      <c r="I45" s="749" t="s">
        <v>195</v>
      </c>
      <c r="J45" s="488"/>
      <c r="K45" s="5"/>
    </row>
    <row r="46" spans="2:10" ht="24.75" customHeight="1">
      <c r="B46" s="731"/>
      <c r="C46" s="473"/>
      <c r="D46" s="479" t="s">
        <v>684</v>
      </c>
      <c r="E46" s="489"/>
      <c r="F46" s="480" t="s">
        <v>685</v>
      </c>
      <c r="G46" s="750"/>
      <c r="H46" s="480" t="s">
        <v>685</v>
      </c>
      <c r="I46" s="750"/>
      <c r="J46" s="479" t="s">
        <v>688</v>
      </c>
    </row>
    <row r="47" spans="2:10" s="7" customFormat="1" ht="11.25" customHeight="1">
      <c r="B47" s="455"/>
      <c r="C47" s="456" t="s">
        <v>198</v>
      </c>
      <c r="D47" s="457" t="s">
        <v>199</v>
      </c>
      <c r="E47" s="487" t="s">
        <v>199</v>
      </c>
      <c r="F47" s="487" t="s">
        <v>214</v>
      </c>
      <c r="G47" s="487" t="s">
        <v>199</v>
      </c>
      <c r="H47" s="457" t="s">
        <v>214</v>
      </c>
      <c r="I47" s="487" t="s">
        <v>199</v>
      </c>
      <c r="J47" s="457" t="s">
        <v>214</v>
      </c>
    </row>
    <row r="48" spans="2:10" ht="15" customHeight="1">
      <c r="B48" s="464" t="s">
        <v>190</v>
      </c>
      <c r="C48" s="465">
        <v>855708</v>
      </c>
      <c r="D48" s="492">
        <v>0.6</v>
      </c>
      <c r="E48" s="491">
        <v>24.7</v>
      </c>
      <c r="F48" s="492">
        <v>0.8</v>
      </c>
      <c r="G48" s="493">
        <v>7.77</v>
      </c>
      <c r="H48" s="493">
        <v>3.39</v>
      </c>
      <c r="I48" s="493">
        <v>4.27</v>
      </c>
      <c r="J48" s="493">
        <v>1.13</v>
      </c>
    </row>
    <row r="49" spans="2:10" ht="15" customHeight="1">
      <c r="B49" s="464" t="s">
        <v>191</v>
      </c>
      <c r="C49" s="465">
        <v>18251</v>
      </c>
      <c r="D49" s="492">
        <v>-0.9</v>
      </c>
      <c r="E49" s="491">
        <v>5.4</v>
      </c>
      <c r="F49" s="492">
        <v>3.1</v>
      </c>
      <c r="G49" s="493">
        <v>0.89</v>
      </c>
      <c r="H49" s="493">
        <v>-2.77</v>
      </c>
      <c r="I49" s="493">
        <v>2.29</v>
      </c>
      <c r="J49" s="493">
        <v>1.29</v>
      </c>
    </row>
    <row r="50" spans="2:10" ht="15" customHeight="1">
      <c r="B50" s="464" t="s">
        <v>192</v>
      </c>
      <c r="C50" s="465">
        <v>313632</v>
      </c>
      <c r="D50" s="492">
        <v>-0.8</v>
      </c>
      <c r="E50" s="491">
        <v>8.2</v>
      </c>
      <c r="F50" s="492">
        <v>-0.1</v>
      </c>
      <c r="G50" s="493">
        <v>2.61</v>
      </c>
      <c r="H50" s="493">
        <v>0.16</v>
      </c>
      <c r="I50" s="493">
        <v>1.33</v>
      </c>
      <c r="J50" s="493">
        <v>-0.45</v>
      </c>
    </row>
    <row r="51" spans="2:10" ht="15" customHeight="1">
      <c r="B51" s="464" t="s">
        <v>205</v>
      </c>
      <c r="C51" s="465">
        <v>5708</v>
      </c>
      <c r="D51" s="492">
        <v>-1.1</v>
      </c>
      <c r="E51" s="491">
        <v>4.2</v>
      </c>
      <c r="F51" s="492">
        <v>-0.5</v>
      </c>
      <c r="G51" s="493">
        <v>7.68</v>
      </c>
      <c r="H51" s="493">
        <v>5.56</v>
      </c>
      <c r="I51" s="493">
        <v>7.79</v>
      </c>
      <c r="J51" s="493">
        <v>6.24</v>
      </c>
    </row>
    <row r="52" spans="2:10" ht="15" customHeight="1">
      <c r="B52" s="464" t="s">
        <v>186</v>
      </c>
      <c r="C52" s="465">
        <v>11918</v>
      </c>
      <c r="D52" s="492">
        <v>-1.6</v>
      </c>
      <c r="E52" s="491">
        <v>6.5</v>
      </c>
      <c r="F52" s="492">
        <v>-16.9</v>
      </c>
      <c r="G52" s="493">
        <v>6.89</v>
      </c>
      <c r="H52" s="493">
        <v>4.4</v>
      </c>
      <c r="I52" s="493">
        <v>2.95</v>
      </c>
      <c r="J52" s="493">
        <v>1.24</v>
      </c>
    </row>
    <row r="53" spans="2:10" ht="15" customHeight="1">
      <c r="B53" s="464" t="s">
        <v>204</v>
      </c>
      <c r="C53" s="465">
        <v>65696</v>
      </c>
      <c r="D53" s="492">
        <v>0.7</v>
      </c>
      <c r="E53" s="491">
        <v>20.5</v>
      </c>
      <c r="F53" s="492">
        <v>8.2</v>
      </c>
      <c r="G53" s="493">
        <v>3.97</v>
      </c>
      <c r="H53" s="493">
        <v>0.64</v>
      </c>
      <c r="I53" s="493">
        <v>0.99</v>
      </c>
      <c r="J53" s="493">
        <v>-0.37</v>
      </c>
    </row>
    <row r="54" spans="2:10" ht="15" customHeight="1">
      <c r="B54" s="464" t="s">
        <v>211</v>
      </c>
      <c r="C54" s="465">
        <v>97777</v>
      </c>
      <c r="D54" s="513">
        <v>4</v>
      </c>
      <c r="E54" s="491">
        <v>52.4</v>
      </c>
      <c r="F54" s="492">
        <v>1</v>
      </c>
      <c r="G54" s="493">
        <v>15.93</v>
      </c>
      <c r="H54" s="493">
        <v>12.82</v>
      </c>
      <c r="I54" s="493">
        <v>5.87</v>
      </c>
      <c r="J54" s="493">
        <v>3.73</v>
      </c>
    </row>
    <row r="55" spans="2:11" ht="15" customHeight="1">
      <c r="B55" s="464" t="s">
        <v>212</v>
      </c>
      <c r="C55" s="497">
        <v>17268</v>
      </c>
      <c r="D55" s="513">
        <v>-1.4</v>
      </c>
      <c r="E55" s="491">
        <v>12.4</v>
      </c>
      <c r="F55" s="492">
        <v>6</v>
      </c>
      <c r="G55" s="493">
        <v>4.02</v>
      </c>
      <c r="H55" s="493">
        <v>-3.22</v>
      </c>
      <c r="I55" s="493">
        <v>4.04</v>
      </c>
      <c r="J55" s="493">
        <v>0.9</v>
      </c>
      <c r="K55" s="217"/>
    </row>
    <row r="56" spans="2:11" ht="15" customHeight="1">
      <c r="B56" s="464" t="s">
        <v>203</v>
      </c>
      <c r="C56" s="497">
        <v>7761</v>
      </c>
      <c r="D56" s="513">
        <v>1.7</v>
      </c>
      <c r="E56" s="491">
        <v>24.3</v>
      </c>
      <c r="F56" s="492">
        <v>-13.3</v>
      </c>
      <c r="G56" s="493">
        <v>1.75</v>
      </c>
      <c r="H56" s="493">
        <v>-2.95</v>
      </c>
      <c r="I56" s="493">
        <v>1.26</v>
      </c>
      <c r="J56" s="493">
        <v>-1.78</v>
      </c>
      <c r="K56" s="217"/>
    </row>
    <row r="57" spans="2:11" ht="15" customHeight="1">
      <c r="B57" s="464" t="s">
        <v>202</v>
      </c>
      <c r="C57" s="497">
        <v>20763</v>
      </c>
      <c r="D57" s="513">
        <v>-4.9</v>
      </c>
      <c r="E57" s="491">
        <v>16.5</v>
      </c>
      <c r="F57" s="492">
        <v>6.9</v>
      </c>
      <c r="G57" s="493">
        <v>3.62</v>
      </c>
      <c r="H57" s="493">
        <v>2.12</v>
      </c>
      <c r="I57" s="493">
        <v>2.58</v>
      </c>
      <c r="J57" s="493">
        <v>1.26</v>
      </c>
      <c r="K57" s="217"/>
    </row>
    <row r="58" spans="2:11" ht="15" customHeight="1">
      <c r="B58" s="464" t="s">
        <v>201</v>
      </c>
      <c r="C58" s="497">
        <v>48866</v>
      </c>
      <c r="D58" s="513">
        <v>2.2</v>
      </c>
      <c r="E58" s="491">
        <v>66</v>
      </c>
      <c r="F58" s="492">
        <v>-1.3</v>
      </c>
      <c r="G58" s="493">
        <v>5.53</v>
      </c>
      <c r="H58" s="493">
        <v>0.22</v>
      </c>
      <c r="I58" s="493">
        <v>3.53</v>
      </c>
      <c r="J58" s="493">
        <v>-3.85</v>
      </c>
      <c r="K58" s="217"/>
    </row>
    <row r="59" spans="2:11" ht="15" customHeight="1">
      <c r="B59" s="464" t="s">
        <v>200</v>
      </c>
      <c r="C59" s="497">
        <v>16838</v>
      </c>
      <c r="D59" s="513">
        <v>-1.8</v>
      </c>
      <c r="E59" s="491">
        <v>54.6</v>
      </c>
      <c r="F59" s="492">
        <v>10.2</v>
      </c>
      <c r="G59" s="493">
        <v>5.03</v>
      </c>
      <c r="H59" s="493">
        <v>1.98</v>
      </c>
      <c r="I59" s="493">
        <v>2.73</v>
      </c>
      <c r="J59" s="493">
        <v>-0.94</v>
      </c>
      <c r="K59" s="217"/>
    </row>
    <row r="60" spans="2:11" ht="15" customHeight="1">
      <c r="B60" s="464" t="s">
        <v>193</v>
      </c>
      <c r="C60" s="497">
        <v>47397</v>
      </c>
      <c r="D60" s="513">
        <v>5.1</v>
      </c>
      <c r="E60" s="491">
        <v>31.5</v>
      </c>
      <c r="F60" s="492">
        <v>4.1</v>
      </c>
      <c r="G60" s="493">
        <v>31.28</v>
      </c>
      <c r="H60" s="493">
        <v>22.07</v>
      </c>
      <c r="I60" s="493">
        <v>10.16</v>
      </c>
      <c r="J60" s="493">
        <v>3.72</v>
      </c>
      <c r="K60" s="217"/>
    </row>
    <row r="61" spans="2:11" ht="15" customHeight="1">
      <c r="B61" s="464" t="s">
        <v>189</v>
      </c>
      <c r="C61" s="497">
        <v>115626</v>
      </c>
      <c r="D61" s="513">
        <v>0.1</v>
      </c>
      <c r="E61" s="491">
        <v>24.5</v>
      </c>
      <c r="F61" s="492">
        <v>1.4</v>
      </c>
      <c r="G61" s="493">
        <v>15.75</v>
      </c>
      <c r="H61" s="493">
        <v>7.85</v>
      </c>
      <c r="I61" s="493">
        <v>12.17</v>
      </c>
      <c r="J61" s="493">
        <v>6.59</v>
      </c>
      <c r="K61" s="217"/>
    </row>
    <row r="62" spans="2:11" ht="15" customHeight="1">
      <c r="B62" s="464" t="s">
        <v>187</v>
      </c>
      <c r="C62" s="497">
        <v>4519</v>
      </c>
      <c r="D62" s="513">
        <v>-4.1</v>
      </c>
      <c r="E62" s="491">
        <v>15.8</v>
      </c>
      <c r="F62" s="492">
        <v>6.2</v>
      </c>
      <c r="G62" s="493">
        <v>11.34</v>
      </c>
      <c r="H62" s="493">
        <v>-3.93</v>
      </c>
      <c r="I62" s="493">
        <v>12.2</v>
      </c>
      <c r="J62" s="493">
        <v>2.87</v>
      </c>
      <c r="K62" s="217"/>
    </row>
    <row r="63" spans="2:11" ht="15" customHeight="1">
      <c r="B63" s="472" t="s">
        <v>188</v>
      </c>
      <c r="C63" s="498">
        <v>63622</v>
      </c>
      <c r="D63" s="526">
        <v>2.2</v>
      </c>
      <c r="E63" s="494">
        <v>41.5</v>
      </c>
      <c r="F63" s="495">
        <v>-9.5</v>
      </c>
      <c r="G63" s="496">
        <v>4.22</v>
      </c>
      <c r="H63" s="496">
        <v>-2.97</v>
      </c>
      <c r="I63" s="496">
        <v>4.09</v>
      </c>
      <c r="J63" s="496">
        <v>-0.34</v>
      </c>
      <c r="K63" s="217"/>
    </row>
    <row r="64" spans="2:8" ht="13.5">
      <c r="B64" s="27"/>
      <c r="C64" s="2"/>
      <c r="D64" s="2"/>
      <c r="E64" s="2"/>
      <c r="F64" s="2"/>
      <c r="G64" s="2"/>
      <c r="H64" s="2"/>
    </row>
    <row r="65" spans="2:8" ht="13.5">
      <c r="B65" s="27"/>
      <c r="C65" s="2"/>
      <c r="D65" s="2"/>
      <c r="E65" s="2"/>
      <c r="F65" s="2"/>
      <c r="G65" s="2"/>
      <c r="H65" s="2"/>
    </row>
    <row r="66" spans="2:8" ht="13.5">
      <c r="B66" s="27"/>
      <c r="C66" s="2"/>
      <c r="D66" s="2"/>
      <c r="F66" s="2"/>
      <c r="G66" s="2"/>
      <c r="H66" s="2"/>
    </row>
    <row r="67" spans="2:8" ht="13.5">
      <c r="B67" s="27"/>
      <c r="C67" s="2"/>
      <c r="D67" s="2"/>
      <c r="F67" s="2"/>
      <c r="G67" s="2"/>
      <c r="H67" s="2"/>
    </row>
    <row r="68" spans="2:8" ht="13.5">
      <c r="B68" s="27"/>
      <c r="C68" s="2"/>
      <c r="D68" s="2"/>
      <c r="E68" s="431" t="s">
        <v>714</v>
      </c>
      <c r="F68" s="2"/>
      <c r="G68" s="2"/>
      <c r="H68" s="2"/>
    </row>
    <row r="69" spans="2:8" ht="13.5">
      <c r="B69" s="27"/>
      <c r="C69" s="2"/>
      <c r="D69" s="2"/>
      <c r="E69" s="2"/>
      <c r="F69" s="2"/>
      <c r="G69" s="2"/>
      <c r="H69" s="2"/>
    </row>
    <row r="70" spans="2:8" ht="13.5">
      <c r="B70" s="27"/>
      <c r="C70" s="2"/>
      <c r="D70" s="2"/>
      <c r="E70" s="2"/>
      <c r="F70" s="2"/>
      <c r="G70" s="2"/>
      <c r="H70" s="2"/>
    </row>
    <row r="71" spans="2:8" ht="13.5">
      <c r="B71" s="27"/>
      <c r="C71" s="2"/>
      <c r="D71" s="2"/>
      <c r="E71" s="2"/>
      <c r="F71" s="2"/>
      <c r="G71" s="2"/>
      <c r="H71" s="2"/>
    </row>
    <row r="72" spans="2:8" ht="13.5">
      <c r="B72" s="27"/>
      <c r="C72" s="2"/>
      <c r="D72" s="2"/>
      <c r="E72" s="2"/>
      <c r="F72" s="2"/>
      <c r="G72" s="2"/>
      <c r="H72" s="2"/>
    </row>
    <row r="73" spans="2:8" ht="13.5">
      <c r="B73" s="27"/>
      <c r="C73" s="2"/>
      <c r="D73" s="2"/>
      <c r="E73" s="2"/>
      <c r="F73" s="2"/>
      <c r="G73" s="2"/>
      <c r="H73" s="2"/>
    </row>
    <row r="74" spans="2:8" ht="13.5">
      <c r="B74" s="27"/>
      <c r="C74" s="2"/>
      <c r="D74" s="2"/>
      <c r="E74" s="2"/>
      <c r="F74" s="2"/>
      <c r="G74" s="2"/>
      <c r="H74" s="2"/>
    </row>
    <row r="75" spans="2:8" ht="13.5">
      <c r="B75" s="27"/>
      <c r="C75" s="2"/>
      <c r="D75" s="2"/>
      <c r="E75" s="2"/>
      <c r="F75" s="2"/>
      <c r="G75" s="2"/>
      <c r="H75" s="2"/>
    </row>
    <row r="76" spans="2:8" ht="13.5">
      <c r="B76" s="27"/>
      <c r="C76" s="2"/>
      <c r="D76" s="2"/>
      <c r="E76" s="2"/>
      <c r="F76" s="2"/>
      <c r="G76" s="2"/>
      <c r="H76" s="2"/>
    </row>
    <row r="77" spans="2:8" ht="13.5">
      <c r="B77" s="27"/>
      <c r="C77" s="2"/>
      <c r="D77" s="2"/>
      <c r="F77" s="2"/>
      <c r="G77" s="2"/>
      <c r="H77" s="2"/>
    </row>
    <row r="78" spans="2:8" ht="13.5">
      <c r="B78" s="27"/>
      <c r="C78" s="2"/>
      <c r="D78" s="2"/>
      <c r="E78" s="2"/>
      <c r="F78" s="2"/>
      <c r="G78" s="2"/>
      <c r="H78" s="2"/>
    </row>
    <row r="79" spans="2:8" ht="13.5">
      <c r="B79" s="27"/>
      <c r="C79" s="2"/>
      <c r="D79" s="2"/>
      <c r="E79" s="2"/>
      <c r="F79" s="2"/>
      <c r="G79" s="2"/>
      <c r="H79" s="2"/>
    </row>
    <row r="80" spans="2:8" ht="13.5">
      <c r="B80" s="27"/>
      <c r="C80" s="2"/>
      <c r="D80" s="2"/>
      <c r="E80" s="2"/>
      <c r="F80" s="2"/>
      <c r="G80" s="2"/>
      <c r="H80" s="2"/>
    </row>
    <row r="81" spans="2:8" ht="13.5">
      <c r="B81" s="27"/>
      <c r="C81" s="2"/>
      <c r="D81" s="2"/>
      <c r="E81" s="2"/>
      <c r="F81" s="2"/>
      <c r="G81" s="2"/>
      <c r="H81" s="2"/>
    </row>
    <row r="82" spans="2:8" ht="13.5">
      <c r="B82" s="27"/>
      <c r="C82" s="2"/>
      <c r="D82" s="2"/>
      <c r="E82" s="2"/>
      <c r="F82" s="2"/>
      <c r="G82" s="2"/>
      <c r="H82" s="2"/>
    </row>
    <row r="83" spans="2:8" ht="13.5">
      <c r="B83" s="27"/>
      <c r="C83" s="2"/>
      <c r="D83" s="2"/>
      <c r="E83" s="2"/>
      <c r="F83" s="2"/>
      <c r="G83" s="2"/>
      <c r="H83" s="2"/>
    </row>
    <row r="84" spans="2:8" ht="13.5">
      <c r="B84" s="27"/>
      <c r="C84" s="2"/>
      <c r="D84" s="2"/>
      <c r="E84" s="2"/>
      <c r="F84" s="2"/>
      <c r="G84" s="2"/>
      <c r="H84" s="2"/>
    </row>
    <row r="85" spans="2:8" ht="13.5">
      <c r="B85" s="27"/>
      <c r="C85" s="2"/>
      <c r="D85" s="2"/>
      <c r="E85" s="2"/>
      <c r="F85" s="2"/>
      <c r="G85" s="2"/>
      <c r="H85" s="2"/>
    </row>
    <row r="86" spans="2:8" ht="13.5">
      <c r="B86" s="27"/>
      <c r="C86" s="2"/>
      <c r="D86" s="2"/>
      <c r="E86" s="2"/>
      <c r="F86" s="2"/>
      <c r="G86" s="2"/>
      <c r="H86" s="2"/>
    </row>
    <row r="87" spans="2:8" ht="13.5">
      <c r="B87" s="27"/>
      <c r="C87" s="2"/>
      <c r="D87" s="2"/>
      <c r="E87" s="2"/>
      <c r="F87" s="2"/>
      <c r="G87" s="2"/>
      <c r="H87" s="2"/>
    </row>
    <row r="88" spans="2:8" ht="13.5">
      <c r="B88" s="27"/>
      <c r="C88" s="2"/>
      <c r="D88" s="2"/>
      <c r="E88" s="2"/>
      <c r="F88" s="2"/>
      <c r="G88" s="2"/>
      <c r="H88" s="2"/>
    </row>
    <row r="89" spans="2:8" ht="13.5">
      <c r="B89" s="27"/>
      <c r="C89" s="2"/>
      <c r="D89" s="2"/>
      <c r="E89" s="2"/>
      <c r="F89" s="2"/>
      <c r="G89" s="2"/>
      <c r="H89" s="2"/>
    </row>
    <row r="90" spans="2:8" ht="13.5">
      <c r="B90" s="27"/>
      <c r="C90" s="2"/>
      <c r="D90" s="2"/>
      <c r="E90" s="2"/>
      <c r="F90" s="2"/>
      <c r="G90" s="2"/>
      <c r="H90" s="2"/>
    </row>
    <row r="91" spans="2:8" ht="13.5">
      <c r="B91" s="27"/>
      <c r="C91" s="2"/>
      <c r="D91" s="2"/>
      <c r="E91" s="2"/>
      <c r="F91" s="2"/>
      <c r="G91" s="2"/>
      <c r="H91" s="2"/>
    </row>
    <row r="92" spans="2:8" ht="13.5">
      <c r="B92" s="27"/>
      <c r="C92" s="2"/>
      <c r="D92" s="2"/>
      <c r="E92" s="2"/>
      <c r="F92" s="2"/>
      <c r="G92" s="2"/>
      <c r="H92" s="2"/>
    </row>
  </sheetData>
  <mergeCells count="16">
    <mergeCell ref="B8:J9"/>
    <mergeCell ref="B5:J7"/>
    <mergeCell ref="C12:D13"/>
    <mergeCell ref="B12:B14"/>
    <mergeCell ref="E12:F13"/>
    <mergeCell ref="G12:J12"/>
    <mergeCell ref="G13:G14"/>
    <mergeCell ref="I13:I14"/>
    <mergeCell ref="B36:J38"/>
    <mergeCell ref="B39:J41"/>
    <mergeCell ref="B44:B46"/>
    <mergeCell ref="C44:D45"/>
    <mergeCell ref="E44:F45"/>
    <mergeCell ref="G44:J44"/>
    <mergeCell ref="G45:G46"/>
    <mergeCell ref="I45:I46"/>
  </mergeCells>
  <printOptions/>
  <pageMargins left="0.5118110236220472" right="0.35433070866141736" top="0.3937007874015748" bottom="0.2755905511811024" header="0.5118110236220472" footer="0.2755905511811024"/>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codeName="Sheet10">
    <tabColor indexed="17"/>
  </sheetPr>
  <dimension ref="A1:AT93"/>
  <sheetViews>
    <sheetView zoomScale="85" zoomScaleNormal="85" zoomScaleSheetLayoutView="90" workbookViewId="0" topLeftCell="A1">
      <selection activeCell="A1" sqref="A1"/>
    </sheetView>
  </sheetViews>
  <sheetFormatPr defaultColWidth="8.796875" defaultRowHeight="14.25"/>
  <cols>
    <col min="1" max="1" width="4.8984375" style="601" bestFit="1" customWidth="1"/>
    <col min="2" max="2" width="3.19921875" style="601" bestFit="1" customWidth="1"/>
    <col min="3" max="3" width="3.09765625" style="601" bestFit="1" customWidth="1"/>
    <col min="4" max="19" width="8.19921875" style="601" customWidth="1"/>
    <col min="20" max="23" width="7.59765625" style="678" customWidth="1"/>
    <col min="24" max="35" width="7.59765625" style="601" customWidth="1"/>
    <col min="36" max="16384" width="9" style="601" customWidth="1"/>
  </cols>
  <sheetData>
    <row r="1" spans="1:31" ht="18.75">
      <c r="A1" s="351" t="s">
        <v>178</v>
      </c>
      <c r="B1" s="349"/>
      <c r="C1" s="349"/>
      <c r="D1" s="349"/>
      <c r="E1" s="348" t="s">
        <v>21</v>
      </c>
      <c r="F1" s="350"/>
      <c r="G1" s="355"/>
      <c r="H1" s="355"/>
      <c r="I1" s="355"/>
      <c r="J1" s="355"/>
      <c r="K1" s="355"/>
      <c r="L1" s="355"/>
      <c r="M1" s="355"/>
      <c r="N1" s="355"/>
      <c r="O1" s="355"/>
      <c r="P1" s="236"/>
      <c r="Q1" s="236"/>
      <c r="R1" s="602"/>
      <c r="S1" s="236"/>
      <c r="T1" s="698"/>
      <c r="U1" s="698"/>
      <c r="V1" s="698"/>
      <c r="W1" s="698"/>
      <c r="X1" s="236"/>
      <c r="Y1" s="236"/>
      <c r="Z1" s="236"/>
      <c r="AA1" s="236"/>
      <c r="AB1" s="236"/>
      <c r="AC1" s="236"/>
      <c r="AD1" s="236"/>
      <c r="AE1" s="236"/>
    </row>
    <row r="2" spans="1:31" ht="18.75">
      <c r="A2" s="351"/>
      <c r="B2" s="349"/>
      <c r="C2" s="349"/>
      <c r="D2" s="349"/>
      <c r="E2" s="348"/>
      <c r="F2" s="350"/>
      <c r="G2" s="751" t="s">
        <v>49</v>
      </c>
      <c r="H2" s="751"/>
      <c r="I2" s="751"/>
      <c r="J2" s="751"/>
      <c r="K2" s="751"/>
      <c r="L2" s="751"/>
      <c r="M2" s="751"/>
      <c r="N2" s="751"/>
      <c r="O2" s="355"/>
      <c r="P2" s="236"/>
      <c r="Q2" s="236"/>
      <c r="R2" s="602"/>
      <c r="S2" s="236"/>
      <c r="T2" s="698"/>
      <c r="U2" s="698"/>
      <c r="V2" s="698"/>
      <c r="W2" s="698"/>
      <c r="X2" s="236"/>
      <c r="Y2" s="236"/>
      <c r="Z2" s="236"/>
      <c r="AA2" s="236"/>
      <c r="AB2" s="236"/>
      <c r="AC2" s="236"/>
      <c r="AD2" s="236"/>
      <c r="AE2" s="236"/>
    </row>
    <row r="3" spans="1:19" ht="17.25">
      <c r="A3" s="253" t="s">
        <v>241</v>
      </c>
      <c r="B3" s="603"/>
      <c r="C3" s="603"/>
      <c r="H3" s="752"/>
      <c r="I3" s="752"/>
      <c r="J3" s="752"/>
      <c r="K3" s="752"/>
      <c r="L3" s="752"/>
      <c r="M3" s="752"/>
      <c r="N3" s="752"/>
      <c r="O3" s="752"/>
      <c r="S3" s="245" t="s">
        <v>587</v>
      </c>
    </row>
    <row r="4" spans="1:19" ht="13.5">
      <c r="A4" s="753" t="s">
        <v>550</v>
      </c>
      <c r="B4" s="753"/>
      <c r="C4" s="754"/>
      <c r="D4" s="237" t="s">
        <v>4</v>
      </c>
      <c r="E4" s="237" t="s">
        <v>5</v>
      </c>
      <c r="F4" s="237" t="s">
        <v>6</v>
      </c>
      <c r="G4" s="237" t="s">
        <v>7</v>
      </c>
      <c r="H4" s="237" t="s">
        <v>8</v>
      </c>
      <c r="I4" s="237" t="s">
        <v>9</v>
      </c>
      <c r="J4" s="237" t="s">
        <v>10</v>
      </c>
      <c r="K4" s="237" t="s">
        <v>11</v>
      </c>
      <c r="L4" s="237" t="s">
        <v>12</v>
      </c>
      <c r="M4" s="237" t="s">
        <v>13</v>
      </c>
      <c r="N4" s="237" t="s">
        <v>14</v>
      </c>
      <c r="O4" s="237" t="s">
        <v>15</v>
      </c>
      <c r="P4" s="237" t="s">
        <v>16</v>
      </c>
      <c r="Q4" s="237" t="s">
        <v>17</v>
      </c>
      <c r="R4" s="237" t="s">
        <v>18</v>
      </c>
      <c r="S4" s="237" t="s">
        <v>19</v>
      </c>
    </row>
    <row r="5" spans="1:19" ht="13.5">
      <c r="A5" s="755"/>
      <c r="B5" s="755"/>
      <c r="C5" s="756"/>
      <c r="D5" s="238" t="s">
        <v>563</v>
      </c>
      <c r="E5" s="238"/>
      <c r="F5" s="238"/>
      <c r="G5" s="238" t="s">
        <v>635</v>
      </c>
      <c r="H5" s="238" t="s">
        <v>564</v>
      </c>
      <c r="I5" s="238" t="s">
        <v>565</v>
      </c>
      <c r="J5" s="238" t="s">
        <v>566</v>
      </c>
      <c r="K5" s="238" t="s">
        <v>567</v>
      </c>
      <c r="L5" s="239" t="s">
        <v>568</v>
      </c>
      <c r="M5" s="240" t="s">
        <v>569</v>
      </c>
      <c r="N5" s="239" t="s">
        <v>652</v>
      </c>
      <c r="O5" s="239" t="s">
        <v>570</v>
      </c>
      <c r="P5" s="239" t="s">
        <v>571</v>
      </c>
      <c r="Q5" s="239" t="s">
        <v>572</v>
      </c>
      <c r="R5" s="239" t="s">
        <v>573</v>
      </c>
      <c r="S5" s="292" t="s">
        <v>164</v>
      </c>
    </row>
    <row r="6" spans="1:19" ht="18" customHeight="1">
      <c r="A6" s="757"/>
      <c r="B6" s="757"/>
      <c r="C6" s="758"/>
      <c r="D6" s="241" t="s">
        <v>574</v>
      </c>
      <c r="E6" s="241" t="s">
        <v>411</v>
      </c>
      <c r="F6" s="241" t="s">
        <v>412</v>
      </c>
      <c r="G6" s="241" t="s">
        <v>636</v>
      </c>
      <c r="H6" s="241" t="s">
        <v>575</v>
      </c>
      <c r="I6" s="241" t="s">
        <v>576</v>
      </c>
      <c r="J6" s="241" t="s">
        <v>577</v>
      </c>
      <c r="K6" s="241" t="s">
        <v>578</v>
      </c>
      <c r="L6" s="242" t="s">
        <v>579</v>
      </c>
      <c r="M6" s="243" t="s">
        <v>580</v>
      </c>
      <c r="N6" s="242" t="s">
        <v>653</v>
      </c>
      <c r="O6" s="242" t="s">
        <v>581</v>
      </c>
      <c r="P6" s="243" t="s">
        <v>582</v>
      </c>
      <c r="Q6" s="243" t="s">
        <v>583</v>
      </c>
      <c r="R6" s="242" t="s">
        <v>643</v>
      </c>
      <c r="S6" s="242" t="s">
        <v>165</v>
      </c>
    </row>
    <row r="7" spans="1:19" ht="15.75" customHeight="1">
      <c r="A7" s="256"/>
      <c r="B7" s="256"/>
      <c r="C7" s="256"/>
      <c r="D7" s="759" t="s">
        <v>634</v>
      </c>
      <c r="E7" s="759"/>
      <c r="F7" s="759"/>
      <c r="G7" s="759"/>
      <c r="H7" s="759"/>
      <c r="I7" s="759"/>
      <c r="J7" s="759"/>
      <c r="K7" s="759"/>
      <c r="L7" s="759"/>
      <c r="M7" s="759"/>
      <c r="N7" s="759"/>
      <c r="O7" s="759"/>
      <c r="P7" s="759"/>
      <c r="Q7" s="759"/>
      <c r="R7" s="759"/>
      <c r="S7" s="256"/>
    </row>
    <row r="8" spans="1:21" ht="13.5" customHeight="1">
      <c r="A8" s="604" t="s">
        <v>584</v>
      </c>
      <c r="B8" s="604" t="s">
        <v>638</v>
      </c>
      <c r="C8" s="605" t="s">
        <v>585</v>
      </c>
      <c r="D8" s="606">
        <v>98.7</v>
      </c>
      <c r="E8" s="607">
        <v>92.5</v>
      </c>
      <c r="F8" s="607">
        <v>94.4</v>
      </c>
      <c r="G8" s="607">
        <v>93.7</v>
      </c>
      <c r="H8" s="607">
        <v>98.8</v>
      </c>
      <c r="I8" s="607">
        <v>101.1</v>
      </c>
      <c r="J8" s="607">
        <v>95.4</v>
      </c>
      <c r="K8" s="607">
        <v>91.6</v>
      </c>
      <c r="L8" s="608" t="s">
        <v>641</v>
      </c>
      <c r="M8" s="608" t="s">
        <v>641</v>
      </c>
      <c r="N8" s="608" t="s">
        <v>641</v>
      </c>
      <c r="O8" s="608" t="s">
        <v>641</v>
      </c>
      <c r="P8" s="607">
        <v>111.5</v>
      </c>
      <c r="Q8" s="607">
        <v>104.6</v>
      </c>
      <c r="R8" s="607">
        <v>95.7</v>
      </c>
      <c r="S8" s="608" t="s">
        <v>641</v>
      </c>
      <c r="U8" s="699"/>
    </row>
    <row r="9" spans="1:21" ht="13.5" customHeight="1">
      <c r="A9" s="609"/>
      <c r="B9" s="609" t="s">
        <v>639</v>
      </c>
      <c r="C9" s="610"/>
      <c r="D9" s="611">
        <v>100</v>
      </c>
      <c r="E9" s="254">
        <v>100</v>
      </c>
      <c r="F9" s="254">
        <v>100</v>
      </c>
      <c r="G9" s="254">
        <v>100</v>
      </c>
      <c r="H9" s="254">
        <v>100</v>
      </c>
      <c r="I9" s="254">
        <v>100</v>
      </c>
      <c r="J9" s="254">
        <v>100</v>
      </c>
      <c r="K9" s="254">
        <v>100</v>
      </c>
      <c r="L9" s="612">
        <v>100</v>
      </c>
      <c r="M9" s="612">
        <v>100</v>
      </c>
      <c r="N9" s="612">
        <v>100</v>
      </c>
      <c r="O9" s="612">
        <v>100</v>
      </c>
      <c r="P9" s="254">
        <v>100</v>
      </c>
      <c r="Q9" s="254">
        <v>100</v>
      </c>
      <c r="R9" s="254">
        <v>100</v>
      </c>
      <c r="S9" s="612">
        <v>100</v>
      </c>
      <c r="U9" s="529"/>
    </row>
    <row r="10" spans="1:19" ht="13.5">
      <c r="A10" s="609"/>
      <c r="B10" s="609" t="s">
        <v>640</v>
      </c>
      <c r="C10" s="610"/>
      <c r="D10" s="611">
        <v>97.5</v>
      </c>
      <c r="E10" s="254">
        <v>94.7</v>
      </c>
      <c r="F10" s="254">
        <v>100</v>
      </c>
      <c r="G10" s="254">
        <v>102</v>
      </c>
      <c r="H10" s="254">
        <v>91.9</v>
      </c>
      <c r="I10" s="254">
        <v>96.3</v>
      </c>
      <c r="J10" s="254">
        <v>99.2</v>
      </c>
      <c r="K10" s="254">
        <v>96.5</v>
      </c>
      <c r="L10" s="612">
        <v>77.6</v>
      </c>
      <c r="M10" s="612">
        <v>105</v>
      </c>
      <c r="N10" s="612">
        <v>84.8</v>
      </c>
      <c r="O10" s="612">
        <v>97.4</v>
      </c>
      <c r="P10" s="254">
        <v>86.8</v>
      </c>
      <c r="Q10" s="254">
        <v>95.5</v>
      </c>
      <c r="R10" s="254">
        <v>100</v>
      </c>
      <c r="S10" s="612">
        <v>111.6</v>
      </c>
    </row>
    <row r="11" spans="1:19" ht="13.5" customHeight="1">
      <c r="A11" s="609"/>
      <c r="B11" s="609" t="s">
        <v>75</v>
      </c>
      <c r="C11" s="610"/>
      <c r="D11" s="611">
        <v>98.8</v>
      </c>
      <c r="E11" s="254">
        <v>98</v>
      </c>
      <c r="F11" s="254">
        <v>101.6</v>
      </c>
      <c r="G11" s="254">
        <v>91.1</v>
      </c>
      <c r="H11" s="254">
        <v>94.5</v>
      </c>
      <c r="I11" s="254">
        <v>99.6</v>
      </c>
      <c r="J11" s="254">
        <v>100.2</v>
      </c>
      <c r="K11" s="254">
        <v>99.8</v>
      </c>
      <c r="L11" s="612">
        <v>78.7</v>
      </c>
      <c r="M11" s="612">
        <v>98.3</v>
      </c>
      <c r="N11" s="612">
        <v>86.7</v>
      </c>
      <c r="O11" s="612">
        <v>110.8</v>
      </c>
      <c r="P11" s="254">
        <v>87.8</v>
      </c>
      <c r="Q11" s="254">
        <v>96.8</v>
      </c>
      <c r="R11" s="254">
        <v>93.1</v>
      </c>
      <c r="S11" s="612">
        <v>117.7</v>
      </c>
    </row>
    <row r="12" spans="1:19" ht="13.5" customHeight="1">
      <c r="A12" s="609"/>
      <c r="B12" s="609" t="s">
        <v>82</v>
      </c>
      <c r="C12" s="610"/>
      <c r="D12" s="613">
        <v>99.8</v>
      </c>
      <c r="E12" s="614">
        <v>100.3</v>
      </c>
      <c r="F12" s="614">
        <v>103.1</v>
      </c>
      <c r="G12" s="614">
        <v>91.4</v>
      </c>
      <c r="H12" s="614">
        <v>107</v>
      </c>
      <c r="I12" s="614">
        <v>101.3</v>
      </c>
      <c r="J12" s="614">
        <v>101.1</v>
      </c>
      <c r="K12" s="614">
        <v>107.3</v>
      </c>
      <c r="L12" s="614">
        <v>95.1</v>
      </c>
      <c r="M12" s="614">
        <v>99.6</v>
      </c>
      <c r="N12" s="614">
        <v>87.3</v>
      </c>
      <c r="O12" s="614">
        <v>107.8</v>
      </c>
      <c r="P12" s="614">
        <v>93.3</v>
      </c>
      <c r="Q12" s="614">
        <v>90.7</v>
      </c>
      <c r="R12" s="614">
        <v>98.5</v>
      </c>
      <c r="S12" s="614">
        <v>112.5</v>
      </c>
    </row>
    <row r="13" spans="1:19" ht="13.5" customHeight="1">
      <c r="A13" s="407"/>
      <c r="B13" s="271" t="s">
        <v>20</v>
      </c>
      <c r="C13" s="272"/>
      <c r="D13" s="275">
        <v>98.1</v>
      </c>
      <c r="E13" s="276">
        <v>97.5</v>
      </c>
      <c r="F13" s="276">
        <v>102.8</v>
      </c>
      <c r="G13" s="276">
        <v>87.6</v>
      </c>
      <c r="H13" s="276">
        <v>117</v>
      </c>
      <c r="I13" s="276">
        <v>97.8</v>
      </c>
      <c r="J13" s="276">
        <v>102.5</v>
      </c>
      <c r="K13" s="276">
        <v>97.9</v>
      </c>
      <c r="L13" s="276">
        <v>93.1</v>
      </c>
      <c r="M13" s="276">
        <v>102.1</v>
      </c>
      <c r="N13" s="276">
        <v>86.7</v>
      </c>
      <c r="O13" s="276">
        <v>92.9</v>
      </c>
      <c r="P13" s="276">
        <v>78</v>
      </c>
      <c r="Q13" s="276">
        <v>91.9</v>
      </c>
      <c r="R13" s="276">
        <v>94.2</v>
      </c>
      <c r="S13" s="276">
        <v>110.5</v>
      </c>
    </row>
    <row r="14" spans="1:19" ht="13.5" customHeight="1">
      <c r="A14" s="609" t="s">
        <v>549</v>
      </c>
      <c r="B14" s="609" t="s">
        <v>590</v>
      </c>
      <c r="C14" s="610" t="s">
        <v>549</v>
      </c>
      <c r="D14" s="670">
        <v>84.3</v>
      </c>
      <c r="E14" s="671">
        <v>84.8</v>
      </c>
      <c r="F14" s="671">
        <v>85.8</v>
      </c>
      <c r="G14" s="671">
        <v>77.8</v>
      </c>
      <c r="H14" s="671">
        <v>107.6</v>
      </c>
      <c r="I14" s="671">
        <v>88.1</v>
      </c>
      <c r="J14" s="671">
        <v>89.3</v>
      </c>
      <c r="K14" s="671">
        <v>82.1</v>
      </c>
      <c r="L14" s="671">
        <v>82</v>
      </c>
      <c r="M14" s="671">
        <v>82.1</v>
      </c>
      <c r="N14" s="671">
        <v>84.4</v>
      </c>
      <c r="O14" s="671">
        <v>91.4</v>
      </c>
      <c r="P14" s="671">
        <v>60.8</v>
      </c>
      <c r="Q14" s="671">
        <v>79.5</v>
      </c>
      <c r="R14" s="671">
        <v>79.3</v>
      </c>
      <c r="S14" s="671">
        <v>102.5</v>
      </c>
    </row>
    <row r="15" spans="1:19" ht="13.5" customHeight="1">
      <c r="A15" s="609" t="s">
        <v>549</v>
      </c>
      <c r="B15" s="609" t="s">
        <v>591</v>
      </c>
      <c r="C15" s="610" t="s">
        <v>549</v>
      </c>
      <c r="D15" s="672">
        <v>82.5</v>
      </c>
      <c r="E15" s="255">
        <v>81.9</v>
      </c>
      <c r="F15" s="255">
        <v>83.2</v>
      </c>
      <c r="G15" s="255">
        <v>76.1</v>
      </c>
      <c r="H15" s="255">
        <v>97.4</v>
      </c>
      <c r="I15" s="255">
        <v>87.3</v>
      </c>
      <c r="J15" s="255">
        <v>85</v>
      </c>
      <c r="K15" s="255">
        <v>77.5</v>
      </c>
      <c r="L15" s="255">
        <v>81.1</v>
      </c>
      <c r="M15" s="255">
        <v>83.3</v>
      </c>
      <c r="N15" s="255">
        <v>84.1</v>
      </c>
      <c r="O15" s="255">
        <v>88.2</v>
      </c>
      <c r="P15" s="255">
        <v>61.5</v>
      </c>
      <c r="Q15" s="255">
        <v>78.8</v>
      </c>
      <c r="R15" s="255">
        <v>75.6</v>
      </c>
      <c r="S15" s="255">
        <v>108.9</v>
      </c>
    </row>
    <row r="16" spans="1:19" ht="13.5" customHeight="1">
      <c r="A16" s="609" t="s">
        <v>549</v>
      </c>
      <c r="B16" s="609" t="s">
        <v>592</v>
      </c>
      <c r="C16" s="610" t="s">
        <v>549</v>
      </c>
      <c r="D16" s="672">
        <v>127.5</v>
      </c>
      <c r="E16" s="255">
        <v>114.5</v>
      </c>
      <c r="F16" s="255">
        <v>136.6</v>
      </c>
      <c r="G16" s="255">
        <v>137.5</v>
      </c>
      <c r="H16" s="255">
        <v>175.3</v>
      </c>
      <c r="I16" s="255">
        <v>115.2</v>
      </c>
      <c r="J16" s="255">
        <v>107.4</v>
      </c>
      <c r="K16" s="255">
        <v>210.6</v>
      </c>
      <c r="L16" s="255">
        <v>161.5</v>
      </c>
      <c r="M16" s="255">
        <v>114</v>
      </c>
      <c r="N16" s="255">
        <v>97.8</v>
      </c>
      <c r="O16" s="255">
        <v>99.3</v>
      </c>
      <c r="P16" s="255">
        <v>121.5</v>
      </c>
      <c r="Q16" s="255">
        <v>118.3</v>
      </c>
      <c r="R16" s="255">
        <v>91.1</v>
      </c>
      <c r="S16" s="255">
        <v>141.3</v>
      </c>
    </row>
    <row r="17" spans="1:19" ht="13.5" customHeight="1">
      <c r="A17" s="609" t="s">
        <v>549</v>
      </c>
      <c r="B17" s="609" t="s">
        <v>593</v>
      </c>
      <c r="C17" s="610" t="s">
        <v>549</v>
      </c>
      <c r="D17" s="672">
        <v>125.2</v>
      </c>
      <c r="E17" s="255">
        <v>136.6</v>
      </c>
      <c r="F17" s="255">
        <v>136</v>
      </c>
      <c r="G17" s="255">
        <v>87.1</v>
      </c>
      <c r="H17" s="255">
        <v>135.3</v>
      </c>
      <c r="I17" s="255">
        <v>120.9</v>
      </c>
      <c r="J17" s="255">
        <v>162.2</v>
      </c>
      <c r="K17" s="255">
        <v>74.4</v>
      </c>
      <c r="L17" s="255">
        <v>95.8</v>
      </c>
      <c r="M17" s="255">
        <v>164.5</v>
      </c>
      <c r="N17" s="255">
        <v>94.8</v>
      </c>
      <c r="O17" s="255">
        <v>110.9</v>
      </c>
      <c r="P17" s="255">
        <v>64.3</v>
      </c>
      <c r="Q17" s="255">
        <v>110.6</v>
      </c>
      <c r="R17" s="255">
        <v>157</v>
      </c>
      <c r="S17" s="255">
        <v>119.6</v>
      </c>
    </row>
    <row r="18" spans="1:19" ht="13.5" customHeight="1">
      <c r="A18" s="609" t="s">
        <v>549</v>
      </c>
      <c r="B18" s="609" t="s">
        <v>594</v>
      </c>
      <c r="C18" s="610" t="s">
        <v>549</v>
      </c>
      <c r="D18" s="672">
        <v>88.5</v>
      </c>
      <c r="E18" s="255">
        <v>91.1</v>
      </c>
      <c r="F18" s="255">
        <v>94.4</v>
      </c>
      <c r="G18" s="255">
        <v>73.9</v>
      </c>
      <c r="H18" s="255">
        <v>97.3</v>
      </c>
      <c r="I18" s="255">
        <v>87.6</v>
      </c>
      <c r="J18" s="255">
        <v>89.2</v>
      </c>
      <c r="K18" s="255">
        <v>72.4</v>
      </c>
      <c r="L18" s="255">
        <v>80</v>
      </c>
      <c r="M18" s="255">
        <v>79.6</v>
      </c>
      <c r="N18" s="255">
        <v>87.6</v>
      </c>
      <c r="O18" s="255">
        <v>94.5</v>
      </c>
      <c r="P18" s="255">
        <v>89.1</v>
      </c>
      <c r="Q18" s="255">
        <v>79</v>
      </c>
      <c r="R18" s="255">
        <v>73.8</v>
      </c>
      <c r="S18" s="255">
        <v>96.4</v>
      </c>
    </row>
    <row r="19" spans="1:19" ht="13.5" customHeight="1">
      <c r="A19" s="609" t="s">
        <v>549</v>
      </c>
      <c r="B19" s="609" t="s">
        <v>595</v>
      </c>
      <c r="C19" s="610" t="s">
        <v>549</v>
      </c>
      <c r="D19" s="672">
        <v>81.8</v>
      </c>
      <c r="E19" s="255">
        <v>82.5</v>
      </c>
      <c r="F19" s="255">
        <v>84</v>
      </c>
      <c r="G19" s="255">
        <v>75.9</v>
      </c>
      <c r="H19" s="255">
        <v>95.8</v>
      </c>
      <c r="I19" s="255">
        <v>84.3</v>
      </c>
      <c r="J19" s="255">
        <v>88.8</v>
      </c>
      <c r="K19" s="255">
        <v>71</v>
      </c>
      <c r="L19" s="255">
        <v>78.5</v>
      </c>
      <c r="M19" s="255">
        <v>76.7</v>
      </c>
      <c r="N19" s="255">
        <v>82.5</v>
      </c>
      <c r="O19" s="255">
        <v>90.7</v>
      </c>
      <c r="P19" s="255">
        <v>61.7</v>
      </c>
      <c r="Q19" s="255">
        <v>77.8</v>
      </c>
      <c r="R19" s="255">
        <v>72.3</v>
      </c>
      <c r="S19" s="255">
        <v>97.7</v>
      </c>
    </row>
    <row r="20" spans="1:19" ht="13.5" customHeight="1">
      <c r="A20" s="609" t="s">
        <v>549</v>
      </c>
      <c r="B20" s="609" t="s">
        <v>562</v>
      </c>
      <c r="C20" s="610" t="s">
        <v>549</v>
      </c>
      <c r="D20" s="672">
        <v>81.6</v>
      </c>
      <c r="E20" s="255">
        <v>87.7</v>
      </c>
      <c r="F20" s="255">
        <v>82.8</v>
      </c>
      <c r="G20" s="255">
        <v>75.8</v>
      </c>
      <c r="H20" s="255">
        <v>101.8</v>
      </c>
      <c r="I20" s="255">
        <v>83.8</v>
      </c>
      <c r="J20" s="255">
        <v>86.7</v>
      </c>
      <c r="K20" s="255">
        <v>73.5</v>
      </c>
      <c r="L20" s="255">
        <v>78.1</v>
      </c>
      <c r="M20" s="255">
        <v>79</v>
      </c>
      <c r="N20" s="255">
        <v>83.8</v>
      </c>
      <c r="O20" s="255">
        <v>86.7</v>
      </c>
      <c r="P20" s="255">
        <v>62.3</v>
      </c>
      <c r="Q20" s="255">
        <v>76.2</v>
      </c>
      <c r="R20" s="255">
        <v>72.7</v>
      </c>
      <c r="S20" s="255">
        <v>98.1</v>
      </c>
    </row>
    <row r="21" spans="1:19" ht="13.5" customHeight="1">
      <c r="A21" s="609" t="s">
        <v>549</v>
      </c>
      <c r="B21" s="609" t="s">
        <v>596</v>
      </c>
      <c r="C21" s="610" t="s">
        <v>549</v>
      </c>
      <c r="D21" s="672">
        <v>86.1</v>
      </c>
      <c r="E21" s="255">
        <v>80.6</v>
      </c>
      <c r="F21" s="255">
        <v>88.7</v>
      </c>
      <c r="G21" s="255">
        <v>78.2</v>
      </c>
      <c r="H21" s="255">
        <v>117.8</v>
      </c>
      <c r="I21" s="255">
        <v>86.5</v>
      </c>
      <c r="J21" s="255">
        <v>90.1</v>
      </c>
      <c r="K21" s="255">
        <v>76.7</v>
      </c>
      <c r="L21" s="255">
        <v>78.9</v>
      </c>
      <c r="M21" s="255">
        <v>79.4</v>
      </c>
      <c r="N21" s="255">
        <v>81.4</v>
      </c>
      <c r="O21" s="255">
        <v>86</v>
      </c>
      <c r="P21" s="255">
        <v>62.9</v>
      </c>
      <c r="Q21" s="255">
        <v>88.8</v>
      </c>
      <c r="R21" s="255">
        <v>80.9</v>
      </c>
      <c r="S21" s="255">
        <v>108.4</v>
      </c>
    </row>
    <row r="22" spans="1:19" ht="13.5" customHeight="1">
      <c r="A22" s="609" t="s">
        <v>549</v>
      </c>
      <c r="B22" s="609" t="s">
        <v>633</v>
      </c>
      <c r="C22" s="610" t="s">
        <v>549</v>
      </c>
      <c r="D22" s="672">
        <v>167.2</v>
      </c>
      <c r="E22" s="255">
        <v>158.8</v>
      </c>
      <c r="F22" s="255">
        <v>186.9</v>
      </c>
      <c r="G22" s="255">
        <v>140.3</v>
      </c>
      <c r="H22" s="255">
        <v>203.6</v>
      </c>
      <c r="I22" s="255">
        <v>151.4</v>
      </c>
      <c r="J22" s="255">
        <v>175.9</v>
      </c>
      <c r="K22" s="255">
        <v>192.8</v>
      </c>
      <c r="L22" s="255">
        <v>131.1</v>
      </c>
      <c r="M22" s="255">
        <v>183.2</v>
      </c>
      <c r="N22" s="255">
        <v>99.3</v>
      </c>
      <c r="O22" s="255">
        <v>114.5</v>
      </c>
      <c r="P22" s="255">
        <v>147.4</v>
      </c>
      <c r="Q22" s="255">
        <v>150</v>
      </c>
      <c r="R22" s="255">
        <v>177.1</v>
      </c>
      <c r="S22" s="255">
        <v>151.6</v>
      </c>
    </row>
    <row r="23" spans="1:19" ht="13.5" customHeight="1">
      <c r="A23" s="609" t="s">
        <v>83</v>
      </c>
      <c r="B23" s="609" t="s">
        <v>600</v>
      </c>
      <c r="C23" s="610" t="s">
        <v>84</v>
      </c>
      <c r="D23" s="672">
        <v>90</v>
      </c>
      <c r="E23" s="255">
        <v>79.5</v>
      </c>
      <c r="F23" s="255">
        <v>92.6</v>
      </c>
      <c r="G23" s="255">
        <v>68.7</v>
      </c>
      <c r="H23" s="255">
        <v>99.5</v>
      </c>
      <c r="I23" s="255">
        <v>85.6</v>
      </c>
      <c r="J23" s="255">
        <v>96.8</v>
      </c>
      <c r="K23" s="255">
        <v>80.9</v>
      </c>
      <c r="L23" s="255">
        <v>150.4</v>
      </c>
      <c r="M23" s="255">
        <v>76.1</v>
      </c>
      <c r="N23" s="255">
        <v>96.2</v>
      </c>
      <c r="O23" s="255">
        <v>96.4</v>
      </c>
      <c r="P23" s="255">
        <v>67.2</v>
      </c>
      <c r="Q23" s="255">
        <v>85.7</v>
      </c>
      <c r="R23" s="255">
        <v>92.3</v>
      </c>
      <c r="S23" s="255">
        <v>118.2</v>
      </c>
    </row>
    <row r="24" spans="1:19" ht="13.5" customHeight="1">
      <c r="A24" s="609"/>
      <c r="B24" s="609" t="s">
        <v>588</v>
      </c>
      <c r="C24" s="610"/>
      <c r="D24" s="672">
        <v>82.6</v>
      </c>
      <c r="E24" s="255">
        <v>75.9</v>
      </c>
      <c r="F24" s="255">
        <v>84.5</v>
      </c>
      <c r="G24" s="255">
        <v>69.1</v>
      </c>
      <c r="H24" s="255">
        <v>98.5</v>
      </c>
      <c r="I24" s="255">
        <v>82.9</v>
      </c>
      <c r="J24" s="255">
        <v>92.8</v>
      </c>
      <c r="K24" s="255">
        <v>69.6</v>
      </c>
      <c r="L24" s="255">
        <v>75.8</v>
      </c>
      <c r="M24" s="255">
        <v>76.2</v>
      </c>
      <c r="N24" s="255">
        <v>86.9</v>
      </c>
      <c r="O24" s="255">
        <v>92.2</v>
      </c>
      <c r="P24" s="255">
        <v>68</v>
      </c>
      <c r="Q24" s="255">
        <v>77.8</v>
      </c>
      <c r="R24" s="255">
        <v>77.7</v>
      </c>
      <c r="S24" s="255">
        <v>101.6</v>
      </c>
    </row>
    <row r="25" spans="1:46" ht="13.5" customHeight="1">
      <c r="A25" s="609"/>
      <c r="B25" s="609" t="s">
        <v>589</v>
      </c>
      <c r="C25" s="610"/>
      <c r="D25" s="672">
        <v>84.1</v>
      </c>
      <c r="E25" s="255">
        <v>75.1</v>
      </c>
      <c r="F25" s="255">
        <v>87</v>
      </c>
      <c r="G25" s="255">
        <v>69.9</v>
      </c>
      <c r="H25" s="255">
        <v>103.2</v>
      </c>
      <c r="I25" s="255">
        <v>81.2</v>
      </c>
      <c r="J25" s="255">
        <v>92.6</v>
      </c>
      <c r="K25" s="255">
        <v>71.5</v>
      </c>
      <c r="L25" s="255">
        <v>75.2</v>
      </c>
      <c r="M25" s="255">
        <v>77.5</v>
      </c>
      <c r="N25" s="255">
        <v>91.2</v>
      </c>
      <c r="O25" s="255">
        <v>89.3</v>
      </c>
      <c r="P25" s="255">
        <v>71.5</v>
      </c>
      <c r="Q25" s="255">
        <v>78.2</v>
      </c>
      <c r="R25" s="255">
        <v>95</v>
      </c>
      <c r="S25" s="255">
        <v>102.7</v>
      </c>
      <c r="T25" s="700"/>
      <c r="U25" s="701"/>
      <c r="V25" s="700"/>
      <c r="W25" s="700"/>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row>
    <row r="26" spans="1:46" ht="13.5" customHeight="1">
      <c r="A26" s="271"/>
      <c r="B26" s="271" t="s">
        <v>721</v>
      </c>
      <c r="C26" s="272"/>
      <c r="D26" s="273">
        <v>86.7</v>
      </c>
      <c r="E26" s="274">
        <v>75.5</v>
      </c>
      <c r="F26" s="274">
        <v>88.9</v>
      </c>
      <c r="G26" s="274">
        <v>72.6</v>
      </c>
      <c r="H26" s="274">
        <v>101.5</v>
      </c>
      <c r="I26" s="274">
        <v>88.6</v>
      </c>
      <c r="J26" s="274">
        <v>94.6</v>
      </c>
      <c r="K26" s="274">
        <v>76.4</v>
      </c>
      <c r="L26" s="274">
        <v>79.3</v>
      </c>
      <c r="M26" s="274">
        <v>78.3</v>
      </c>
      <c r="N26" s="274">
        <v>97</v>
      </c>
      <c r="O26" s="274">
        <v>92.2</v>
      </c>
      <c r="P26" s="274">
        <v>69.8</v>
      </c>
      <c r="Q26" s="274">
        <v>79.8</v>
      </c>
      <c r="R26" s="274">
        <v>79.5</v>
      </c>
      <c r="S26" s="274">
        <v>119.8</v>
      </c>
      <c r="T26" s="700"/>
      <c r="U26" s="702"/>
      <c r="V26" s="700"/>
      <c r="W26" s="700"/>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row>
    <row r="27" spans="1:19" ht="17.25" customHeight="1">
      <c r="A27" s="256"/>
      <c r="B27" s="256"/>
      <c r="C27" s="256"/>
      <c r="D27" s="760" t="s">
        <v>32</v>
      </c>
      <c r="E27" s="760"/>
      <c r="F27" s="760"/>
      <c r="G27" s="760"/>
      <c r="H27" s="760"/>
      <c r="I27" s="760"/>
      <c r="J27" s="760"/>
      <c r="K27" s="760"/>
      <c r="L27" s="760"/>
      <c r="M27" s="760"/>
      <c r="N27" s="760"/>
      <c r="O27" s="760"/>
      <c r="P27" s="760"/>
      <c r="Q27" s="760"/>
      <c r="R27" s="760"/>
      <c r="S27" s="760"/>
    </row>
    <row r="28" spans="1:19" ht="13.5" customHeight="1">
      <c r="A28" s="604" t="s">
        <v>584</v>
      </c>
      <c r="B28" s="604" t="s">
        <v>638</v>
      </c>
      <c r="C28" s="605" t="s">
        <v>585</v>
      </c>
      <c r="D28" s="606">
        <v>-8.2</v>
      </c>
      <c r="E28" s="607">
        <v>-2.4</v>
      </c>
      <c r="F28" s="607">
        <v>-9.2</v>
      </c>
      <c r="G28" s="607">
        <v>-2.7</v>
      </c>
      <c r="H28" s="607">
        <v>-10</v>
      </c>
      <c r="I28" s="607">
        <v>-3.4</v>
      </c>
      <c r="J28" s="607">
        <v>-10.1</v>
      </c>
      <c r="K28" s="607">
        <v>0.2</v>
      </c>
      <c r="L28" s="608" t="s">
        <v>641</v>
      </c>
      <c r="M28" s="608" t="s">
        <v>641</v>
      </c>
      <c r="N28" s="608" t="s">
        <v>641</v>
      </c>
      <c r="O28" s="608" t="s">
        <v>641</v>
      </c>
      <c r="P28" s="607">
        <v>-10.3</v>
      </c>
      <c r="Q28" s="607">
        <v>-6.8</v>
      </c>
      <c r="R28" s="607">
        <v>7.2</v>
      </c>
      <c r="S28" s="608" t="s">
        <v>641</v>
      </c>
    </row>
    <row r="29" spans="1:19" ht="13.5" customHeight="1">
      <c r="A29" s="609"/>
      <c r="B29" s="609" t="s">
        <v>639</v>
      </c>
      <c r="C29" s="610"/>
      <c r="D29" s="611">
        <v>1.3</v>
      </c>
      <c r="E29" s="254">
        <v>8.1</v>
      </c>
      <c r="F29" s="254">
        <v>5.9</v>
      </c>
      <c r="G29" s="254">
        <v>6.7</v>
      </c>
      <c r="H29" s="254">
        <v>1.3</v>
      </c>
      <c r="I29" s="254">
        <v>-1.1</v>
      </c>
      <c r="J29" s="254">
        <v>4.8</v>
      </c>
      <c r="K29" s="254">
        <v>9.2</v>
      </c>
      <c r="L29" s="612" t="s">
        <v>641</v>
      </c>
      <c r="M29" s="612" t="s">
        <v>641</v>
      </c>
      <c r="N29" s="612" t="s">
        <v>641</v>
      </c>
      <c r="O29" s="612" t="s">
        <v>641</v>
      </c>
      <c r="P29" s="254">
        <v>-10.4</v>
      </c>
      <c r="Q29" s="254">
        <v>-4.4</v>
      </c>
      <c r="R29" s="254">
        <v>4.5</v>
      </c>
      <c r="S29" s="612" t="s">
        <v>641</v>
      </c>
    </row>
    <row r="30" spans="1:19" ht="13.5" customHeight="1">
      <c r="A30" s="609"/>
      <c r="B30" s="609" t="s">
        <v>640</v>
      </c>
      <c r="C30" s="610"/>
      <c r="D30" s="611">
        <v>-2.5</v>
      </c>
      <c r="E30" s="254">
        <v>-5.3</v>
      </c>
      <c r="F30" s="254">
        <v>0</v>
      </c>
      <c r="G30" s="254">
        <v>2</v>
      </c>
      <c r="H30" s="254">
        <v>-8.1</v>
      </c>
      <c r="I30" s="254">
        <v>-3.7</v>
      </c>
      <c r="J30" s="254">
        <v>-0.8</v>
      </c>
      <c r="K30" s="254">
        <v>-3.4</v>
      </c>
      <c r="L30" s="612">
        <v>-22.4</v>
      </c>
      <c r="M30" s="612">
        <v>5</v>
      </c>
      <c r="N30" s="612">
        <v>-15.2</v>
      </c>
      <c r="O30" s="612">
        <v>-2.6</v>
      </c>
      <c r="P30" s="254">
        <v>-13.2</v>
      </c>
      <c r="Q30" s="254">
        <v>-4.5</v>
      </c>
      <c r="R30" s="254">
        <v>0</v>
      </c>
      <c r="S30" s="612">
        <v>11.6</v>
      </c>
    </row>
    <row r="31" spans="1:19" ht="13.5" customHeight="1">
      <c r="A31" s="609"/>
      <c r="B31" s="609" t="s">
        <v>75</v>
      </c>
      <c r="C31" s="610"/>
      <c r="D31" s="611">
        <v>1.3</v>
      </c>
      <c r="E31" s="254">
        <v>3.5</v>
      </c>
      <c r="F31" s="254">
        <v>1.6</v>
      </c>
      <c r="G31" s="254">
        <v>-10.7</v>
      </c>
      <c r="H31" s="254">
        <v>2.8</v>
      </c>
      <c r="I31" s="254">
        <v>3.4</v>
      </c>
      <c r="J31" s="254">
        <v>1</v>
      </c>
      <c r="K31" s="254">
        <v>3.4</v>
      </c>
      <c r="L31" s="612">
        <v>1.4</v>
      </c>
      <c r="M31" s="612">
        <v>-6.4</v>
      </c>
      <c r="N31" s="612">
        <v>2.2</v>
      </c>
      <c r="O31" s="612">
        <v>13.8</v>
      </c>
      <c r="P31" s="254">
        <v>1.2</v>
      </c>
      <c r="Q31" s="254">
        <v>1.4</v>
      </c>
      <c r="R31" s="254">
        <v>-6.9</v>
      </c>
      <c r="S31" s="612">
        <v>5.5</v>
      </c>
    </row>
    <row r="32" spans="1:19" ht="13.5" customHeight="1">
      <c r="A32" s="609"/>
      <c r="B32" s="609" t="s">
        <v>82</v>
      </c>
      <c r="C32" s="610"/>
      <c r="D32" s="611">
        <v>1</v>
      </c>
      <c r="E32" s="254">
        <v>2.3</v>
      </c>
      <c r="F32" s="254">
        <v>1.5</v>
      </c>
      <c r="G32" s="254">
        <v>0.3</v>
      </c>
      <c r="H32" s="254">
        <v>13.2</v>
      </c>
      <c r="I32" s="254">
        <v>1.7</v>
      </c>
      <c r="J32" s="254">
        <v>0.9</v>
      </c>
      <c r="K32" s="254">
        <v>7.5</v>
      </c>
      <c r="L32" s="612">
        <v>20.8</v>
      </c>
      <c r="M32" s="612">
        <v>1.3</v>
      </c>
      <c r="N32" s="612">
        <v>0.7</v>
      </c>
      <c r="O32" s="612">
        <v>-2.7</v>
      </c>
      <c r="P32" s="254">
        <v>6.3</v>
      </c>
      <c r="Q32" s="254">
        <v>-6.3</v>
      </c>
      <c r="R32" s="254">
        <v>5.8</v>
      </c>
      <c r="S32" s="612">
        <v>-4.4</v>
      </c>
    </row>
    <row r="33" spans="1:19" ht="13.5" customHeight="1">
      <c r="A33" s="407"/>
      <c r="B33" s="271" t="s">
        <v>20</v>
      </c>
      <c r="C33" s="408"/>
      <c r="D33" s="275">
        <v>-1.7</v>
      </c>
      <c r="E33" s="276">
        <v>-2.8</v>
      </c>
      <c r="F33" s="276">
        <v>-0.3</v>
      </c>
      <c r="G33" s="276">
        <v>-4.2</v>
      </c>
      <c r="H33" s="276">
        <v>9.3</v>
      </c>
      <c r="I33" s="276">
        <v>-3.5</v>
      </c>
      <c r="J33" s="276">
        <v>1.4</v>
      </c>
      <c r="K33" s="276">
        <v>-8.8</v>
      </c>
      <c r="L33" s="276">
        <v>-2.1</v>
      </c>
      <c r="M33" s="276">
        <v>2.5</v>
      </c>
      <c r="N33" s="276">
        <v>-0.7</v>
      </c>
      <c r="O33" s="276">
        <v>-13.8</v>
      </c>
      <c r="P33" s="276">
        <v>-16.4</v>
      </c>
      <c r="Q33" s="276">
        <v>1.3</v>
      </c>
      <c r="R33" s="276">
        <v>-4.4</v>
      </c>
      <c r="S33" s="276">
        <v>-1.8</v>
      </c>
    </row>
    <row r="34" spans="1:19" ht="13.5" customHeight="1">
      <c r="A34" s="609" t="s">
        <v>549</v>
      </c>
      <c r="B34" s="609" t="s">
        <v>590</v>
      </c>
      <c r="C34" s="610" t="s">
        <v>549</v>
      </c>
      <c r="D34" s="670">
        <v>-3.1</v>
      </c>
      <c r="E34" s="671">
        <v>-3.3</v>
      </c>
      <c r="F34" s="671">
        <v>-0.2</v>
      </c>
      <c r="G34" s="671">
        <v>-0.4</v>
      </c>
      <c r="H34" s="671">
        <v>12.1</v>
      </c>
      <c r="I34" s="671">
        <v>-4.4</v>
      </c>
      <c r="J34" s="671">
        <v>-7.7</v>
      </c>
      <c r="K34" s="671">
        <v>5.3</v>
      </c>
      <c r="L34" s="671">
        <v>6.8</v>
      </c>
      <c r="M34" s="671">
        <v>-0.4</v>
      </c>
      <c r="N34" s="671">
        <v>-0.2</v>
      </c>
      <c r="O34" s="671">
        <v>-31.3</v>
      </c>
      <c r="P34" s="671">
        <v>-18.6</v>
      </c>
      <c r="Q34" s="671">
        <v>0.3</v>
      </c>
      <c r="R34" s="671">
        <v>-4</v>
      </c>
      <c r="S34" s="671">
        <v>2.5</v>
      </c>
    </row>
    <row r="35" spans="1:19" ht="13.5" customHeight="1">
      <c r="A35" s="609" t="s">
        <v>549</v>
      </c>
      <c r="B35" s="609" t="s">
        <v>591</v>
      </c>
      <c r="C35" s="610" t="s">
        <v>549</v>
      </c>
      <c r="D35" s="672">
        <v>-1.8</v>
      </c>
      <c r="E35" s="255">
        <v>-0.4</v>
      </c>
      <c r="F35" s="255">
        <v>-1.3</v>
      </c>
      <c r="G35" s="255">
        <v>-1.6</v>
      </c>
      <c r="H35" s="255">
        <v>17.3</v>
      </c>
      <c r="I35" s="255">
        <v>-4.8</v>
      </c>
      <c r="J35" s="255">
        <v>-4.6</v>
      </c>
      <c r="K35" s="255">
        <v>-1.4</v>
      </c>
      <c r="L35" s="255">
        <v>5.6</v>
      </c>
      <c r="M35" s="255">
        <v>8</v>
      </c>
      <c r="N35" s="255">
        <v>-1.5</v>
      </c>
      <c r="O35" s="255">
        <v>-16.9</v>
      </c>
      <c r="P35" s="255">
        <v>-16.8</v>
      </c>
      <c r="Q35" s="255">
        <v>3.3</v>
      </c>
      <c r="R35" s="255">
        <v>-0.9</v>
      </c>
      <c r="S35" s="255">
        <v>0.8</v>
      </c>
    </row>
    <row r="36" spans="1:19" ht="13.5" customHeight="1">
      <c r="A36" s="609" t="s">
        <v>549</v>
      </c>
      <c r="B36" s="609" t="s">
        <v>592</v>
      </c>
      <c r="C36" s="610" t="s">
        <v>549</v>
      </c>
      <c r="D36" s="672">
        <v>-4.8</v>
      </c>
      <c r="E36" s="255">
        <v>-3.1</v>
      </c>
      <c r="F36" s="255">
        <v>1</v>
      </c>
      <c r="G36" s="255">
        <v>17.8</v>
      </c>
      <c r="H36" s="255">
        <v>26.3</v>
      </c>
      <c r="I36" s="255">
        <v>-8.6</v>
      </c>
      <c r="J36" s="255">
        <v>-8.3</v>
      </c>
      <c r="K36" s="255">
        <v>-10.2</v>
      </c>
      <c r="L36" s="255">
        <v>10.6</v>
      </c>
      <c r="M36" s="255">
        <v>-11.6</v>
      </c>
      <c r="N36" s="255">
        <v>9.5</v>
      </c>
      <c r="O36" s="255">
        <v>-21.4</v>
      </c>
      <c r="P36" s="255">
        <v>-31.8</v>
      </c>
      <c r="Q36" s="255">
        <v>-3.4</v>
      </c>
      <c r="R36" s="255">
        <v>-4.7</v>
      </c>
      <c r="S36" s="255">
        <v>0.9</v>
      </c>
    </row>
    <row r="37" spans="1:19" ht="13.5" customHeight="1">
      <c r="A37" s="609" t="s">
        <v>549</v>
      </c>
      <c r="B37" s="609" t="s">
        <v>593</v>
      </c>
      <c r="C37" s="610" t="s">
        <v>549</v>
      </c>
      <c r="D37" s="672">
        <v>-2</v>
      </c>
      <c r="E37" s="255">
        <v>5.7</v>
      </c>
      <c r="F37" s="255">
        <v>-4.6</v>
      </c>
      <c r="G37" s="255">
        <v>1</v>
      </c>
      <c r="H37" s="255">
        <v>-6.7</v>
      </c>
      <c r="I37" s="255">
        <v>0.8</v>
      </c>
      <c r="J37" s="255">
        <v>15</v>
      </c>
      <c r="K37" s="255">
        <v>-21.2</v>
      </c>
      <c r="L37" s="255">
        <v>-15.5</v>
      </c>
      <c r="M37" s="255">
        <v>6.2</v>
      </c>
      <c r="N37" s="255">
        <v>3.4</v>
      </c>
      <c r="O37" s="255">
        <v>-5.5</v>
      </c>
      <c r="P37" s="255">
        <v>-27.1</v>
      </c>
      <c r="Q37" s="255">
        <v>-2.9</v>
      </c>
      <c r="R37" s="255">
        <v>-9.7</v>
      </c>
      <c r="S37" s="255">
        <v>-6.9</v>
      </c>
    </row>
    <row r="38" spans="1:19" ht="13.5" customHeight="1">
      <c r="A38" s="609"/>
      <c r="B38" s="609" t="s">
        <v>594</v>
      </c>
      <c r="C38" s="610"/>
      <c r="D38" s="672">
        <v>3.4</v>
      </c>
      <c r="E38" s="255">
        <v>3.9</v>
      </c>
      <c r="F38" s="255">
        <v>9</v>
      </c>
      <c r="G38" s="255">
        <v>-12.6</v>
      </c>
      <c r="H38" s="255">
        <v>7.5</v>
      </c>
      <c r="I38" s="255">
        <v>-3.4</v>
      </c>
      <c r="J38" s="255">
        <v>2.9</v>
      </c>
      <c r="K38" s="255">
        <v>-12</v>
      </c>
      <c r="L38" s="255">
        <v>-1.4</v>
      </c>
      <c r="M38" s="255">
        <v>-2.6</v>
      </c>
      <c r="N38" s="255">
        <v>3.3</v>
      </c>
      <c r="O38" s="255">
        <v>-0.5</v>
      </c>
      <c r="P38" s="255">
        <v>4.5</v>
      </c>
      <c r="Q38" s="255">
        <v>1.4</v>
      </c>
      <c r="R38" s="255">
        <v>-3.8</v>
      </c>
      <c r="S38" s="255">
        <v>-2.4</v>
      </c>
    </row>
    <row r="39" spans="1:19" ht="13.5" customHeight="1">
      <c r="A39" s="609" t="s">
        <v>549</v>
      </c>
      <c r="B39" s="609" t="s">
        <v>595</v>
      </c>
      <c r="C39" s="610" t="s">
        <v>549</v>
      </c>
      <c r="D39" s="672">
        <v>-1.1</v>
      </c>
      <c r="E39" s="255">
        <v>-3.7</v>
      </c>
      <c r="F39" s="255">
        <v>-0.9</v>
      </c>
      <c r="G39" s="255">
        <v>-10</v>
      </c>
      <c r="H39" s="255">
        <v>10.4</v>
      </c>
      <c r="I39" s="255">
        <v>-6.1</v>
      </c>
      <c r="J39" s="255">
        <v>4.1</v>
      </c>
      <c r="K39" s="255">
        <v>-6.1</v>
      </c>
      <c r="L39" s="255">
        <v>-4.8</v>
      </c>
      <c r="M39" s="255">
        <v>-6.8</v>
      </c>
      <c r="N39" s="255">
        <v>2.2</v>
      </c>
      <c r="O39" s="255">
        <v>2.3</v>
      </c>
      <c r="P39" s="255">
        <v>-8.2</v>
      </c>
      <c r="Q39" s="255">
        <v>1.8</v>
      </c>
      <c r="R39" s="255">
        <v>-3.6</v>
      </c>
      <c r="S39" s="255">
        <v>-0.7</v>
      </c>
    </row>
    <row r="40" spans="1:19" ht="13.5" customHeight="1">
      <c r="A40" s="609" t="s">
        <v>549</v>
      </c>
      <c r="B40" s="609" t="s">
        <v>562</v>
      </c>
      <c r="C40" s="610" t="s">
        <v>549</v>
      </c>
      <c r="D40" s="672">
        <v>-0.9</v>
      </c>
      <c r="E40" s="255">
        <v>2.5</v>
      </c>
      <c r="F40" s="255">
        <v>-0.6</v>
      </c>
      <c r="G40" s="255">
        <v>-10.7</v>
      </c>
      <c r="H40" s="255">
        <v>18.1</v>
      </c>
      <c r="I40" s="255">
        <v>-8</v>
      </c>
      <c r="J40" s="255">
        <v>2.4</v>
      </c>
      <c r="K40" s="255">
        <v>-4.5</v>
      </c>
      <c r="L40" s="255">
        <v>-2.7</v>
      </c>
      <c r="M40" s="255">
        <v>-6.4</v>
      </c>
      <c r="N40" s="255">
        <v>4.2</v>
      </c>
      <c r="O40" s="255">
        <v>-3</v>
      </c>
      <c r="P40" s="255">
        <v>-7.7</v>
      </c>
      <c r="Q40" s="255">
        <v>0.8</v>
      </c>
      <c r="R40" s="255">
        <v>-2.8</v>
      </c>
      <c r="S40" s="255">
        <v>-0.8</v>
      </c>
    </row>
    <row r="41" spans="1:19" ht="13.5" customHeight="1">
      <c r="A41" s="609" t="s">
        <v>549</v>
      </c>
      <c r="B41" s="609" t="s">
        <v>596</v>
      </c>
      <c r="C41" s="610" t="s">
        <v>549</v>
      </c>
      <c r="D41" s="672">
        <v>-2.4</v>
      </c>
      <c r="E41" s="255">
        <v>-4.7</v>
      </c>
      <c r="F41" s="255">
        <v>1.8</v>
      </c>
      <c r="G41" s="255">
        <v>-5.2</v>
      </c>
      <c r="H41" s="255">
        <v>12.5</v>
      </c>
      <c r="I41" s="255">
        <v>-10.4</v>
      </c>
      <c r="J41" s="255">
        <v>2.6</v>
      </c>
      <c r="K41" s="255">
        <v>-11.4</v>
      </c>
      <c r="L41" s="255">
        <v>-14.3</v>
      </c>
      <c r="M41" s="255">
        <v>-3.8</v>
      </c>
      <c r="N41" s="255">
        <v>-11.4</v>
      </c>
      <c r="O41" s="255">
        <v>-2.7</v>
      </c>
      <c r="P41" s="255">
        <v>-12.9</v>
      </c>
      <c r="Q41" s="255">
        <v>-3.3</v>
      </c>
      <c r="R41" s="255">
        <v>5.2</v>
      </c>
      <c r="S41" s="255">
        <v>-5.4</v>
      </c>
    </row>
    <row r="42" spans="1:19" ht="13.5" customHeight="1">
      <c r="A42" s="609" t="s">
        <v>549</v>
      </c>
      <c r="B42" s="609" t="s">
        <v>633</v>
      </c>
      <c r="C42" s="610" t="s">
        <v>549</v>
      </c>
      <c r="D42" s="672">
        <v>-1.5</v>
      </c>
      <c r="E42" s="255">
        <v>-7</v>
      </c>
      <c r="F42" s="255">
        <v>-1</v>
      </c>
      <c r="G42" s="255">
        <v>-13.8</v>
      </c>
      <c r="H42" s="255">
        <v>18.4</v>
      </c>
      <c r="I42" s="255">
        <v>-3.5</v>
      </c>
      <c r="J42" s="255">
        <v>9.3</v>
      </c>
      <c r="K42" s="255">
        <v>-15.7</v>
      </c>
      <c r="L42" s="255">
        <v>-26.2</v>
      </c>
      <c r="M42" s="255">
        <v>6.8</v>
      </c>
      <c r="N42" s="255">
        <v>1.1</v>
      </c>
      <c r="O42" s="255">
        <v>-8</v>
      </c>
      <c r="P42" s="255">
        <v>-18.6</v>
      </c>
      <c r="Q42" s="255">
        <v>8.3</v>
      </c>
      <c r="R42" s="255">
        <v>-13.5</v>
      </c>
      <c r="S42" s="255">
        <v>-5.9</v>
      </c>
    </row>
    <row r="43" spans="1:19" ht="13.5" customHeight="1">
      <c r="A43" s="609" t="s">
        <v>83</v>
      </c>
      <c r="B43" s="609" t="s">
        <v>600</v>
      </c>
      <c r="C43" s="610" t="s">
        <v>84</v>
      </c>
      <c r="D43" s="672">
        <v>2.4</v>
      </c>
      <c r="E43" s="255">
        <v>-3.9</v>
      </c>
      <c r="F43" s="255">
        <v>4.4</v>
      </c>
      <c r="G43" s="255">
        <v>-7</v>
      </c>
      <c r="H43" s="255">
        <v>4.4</v>
      </c>
      <c r="I43" s="255">
        <v>-7.1</v>
      </c>
      <c r="J43" s="255">
        <v>12.4</v>
      </c>
      <c r="K43" s="255">
        <v>-1.6</v>
      </c>
      <c r="L43" s="255">
        <v>62.1</v>
      </c>
      <c r="M43" s="255">
        <v>-35.5</v>
      </c>
      <c r="N43" s="255">
        <v>15.2</v>
      </c>
      <c r="O43" s="255">
        <v>13.4</v>
      </c>
      <c r="P43" s="255">
        <v>-17.3</v>
      </c>
      <c r="Q43" s="255">
        <v>0.9</v>
      </c>
      <c r="R43" s="255">
        <v>4.1</v>
      </c>
      <c r="S43" s="255">
        <v>20.2</v>
      </c>
    </row>
    <row r="44" spans="1:19" ht="13.5" customHeight="1">
      <c r="A44" s="609"/>
      <c r="B44" s="609" t="s">
        <v>588</v>
      </c>
      <c r="C44" s="610"/>
      <c r="D44" s="672">
        <v>2.2</v>
      </c>
      <c r="E44" s="255">
        <v>-9.3</v>
      </c>
      <c r="F44" s="255">
        <v>1.8</v>
      </c>
      <c r="G44" s="255">
        <v>-10.6</v>
      </c>
      <c r="H44" s="255">
        <v>13</v>
      </c>
      <c r="I44" s="255">
        <v>-4.5</v>
      </c>
      <c r="J44" s="255">
        <v>12.9</v>
      </c>
      <c r="K44" s="255">
        <v>-12.7</v>
      </c>
      <c r="L44" s="255">
        <v>-3.8</v>
      </c>
      <c r="M44" s="255">
        <v>-6.8</v>
      </c>
      <c r="N44" s="255">
        <v>11.4</v>
      </c>
      <c r="O44" s="255">
        <v>13.3</v>
      </c>
      <c r="P44" s="255">
        <v>15.4</v>
      </c>
      <c r="Q44" s="255">
        <v>1.4</v>
      </c>
      <c r="R44" s="255">
        <v>4.2</v>
      </c>
      <c r="S44" s="255">
        <v>1.6</v>
      </c>
    </row>
    <row r="45" spans="2:19" ht="13.5" customHeight="1">
      <c r="B45" s="609" t="s">
        <v>589</v>
      </c>
      <c r="C45" s="615"/>
      <c r="D45" s="672">
        <v>0.8</v>
      </c>
      <c r="E45" s="255">
        <v>-11.4</v>
      </c>
      <c r="F45" s="255">
        <v>3.7</v>
      </c>
      <c r="G45" s="255">
        <v>-9.9</v>
      </c>
      <c r="H45" s="255">
        <v>14.5</v>
      </c>
      <c r="I45" s="255">
        <v>-9.5</v>
      </c>
      <c r="J45" s="255">
        <v>6.8</v>
      </c>
      <c r="K45" s="255">
        <v>-12.1</v>
      </c>
      <c r="L45" s="255">
        <v>-4</v>
      </c>
      <c r="M45" s="255">
        <v>-7.5</v>
      </c>
      <c r="N45" s="255">
        <v>9</v>
      </c>
      <c r="O45" s="255">
        <v>3.4</v>
      </c>
      <c r="P45" s="255">
        <v>11.4</v>
      </c>
      <c r="Q45" s="255">
        <v>-4.8</v>
      </c>
      <c r="R45" s="255">
        <v>8.3</v>
      </c>
      <c r="S45" s="255">
        <v>-0.5</v>
      </c>
    </row>
    <row r="46" spans="1:19" ht="13.5" customHeight="1">
      <c r="A46" s="271"/>
      <c r="B46" s="271" t="s">
        <v>722</v>
      </c>
      <c r="C46" s="272"/>
      <c r="D46" s="273">
        <v>2.8</v>
      </c>
      <c r="E46" s="274">
        <v>-11</v>
      </c>
      <c r="F46" s="274">
        <v>3.6</v>
      </c>
      <c r="G46" s="274">
        <v>-6.7</v>
      </c>
      <c r="H46" s="274">
        <v>-5.7</v>
      </c>
      <c r="I46" s="274">
        <v>0.6</v>
      </c>
      <c r="J46" s="274">
        <v>5.9</v>
      </c>
      <c r="K46" s="274">
        <v>-6.9</v>
      </c>
      <c r="L46" s="274">
        <v>-3.3</v>
      </c>
      <c r="M46" s="274">
        <v>-4.6</v>
      </c>
      <c r="N46" s="274">
        <v>14.9</v>
      </c>
      <c r="O46" s="274">
        <v>0.9</v>
      </c>
      <c r="P46" s="274">
        <v>14.8</v>
      </c>
      <c r="Q46" s="274">
        <v>0.4</v>
      </c>
      <c r="R46" s="274">
        <v>0.3</v>
      </c>
      <c r="S46" s="274">
        <v>16.9</v>
      </c>
    </row>
    <row r="47" spans="1:35" ht="27" customHeight="1">
      <c r="A47" s="761" t="s">
        <v>413</v>
      </c>
      <c r="B47" s="761"/>
      <c r="C47" s="762"/>
      <c r="D47" s="277">
        <v>3.1</v>
      </c>
      <c r="E47" s="277">
        <v>0.5</v>
      </c>
      <c r="F47" s="277">
        <v>2.2</v>
      </c>
      <c r="G47" s="277">
        <v>3.9</v>
      </c>
      <c r="H47" s="277">
        <v>-1.6</v>
      </c>
      <c r="I47" s="277">
        <v>9.1</v>
      </c>
      <c r="J47" s="277">
        <v>2.2</v>
      </c>
      <c r="K47" s="277">
        <v>6.9</v>
      </c>
      <c r="L47" s="277">
        <v>5.5</v>
      </c>
      <c r="M47" s="277">
        <v>1</v>
      </c>
      <c r="N47" s="277">
        <v>6.4</v>
      </c>
      <c r="O47" s="277">
        <v>3.2</v>
      </c>
      <c r="P47" s="277">
        <v>-2.4</v>
      </c>
      <c r="Q47" s="277">
        <v>2</v>
      </c>
      <c r="R47" s="277">
        <v>-16.3</v>
      </c>
      <c r="S47" s="277">
        <v>16.7</v>
      </c>
      <c r="T47" s="703"/>
      <c r="U47" s="703"/>
      <c r="V47" s="703"/>
      <c r="W47" s="703"/>
      <c r="X47" s="616"/>
      <c r="Y47" s="616"/>
      <c r="Z47" s="616"/>
      <c r="AA47" s="616"/>
      <c r="AB47" s="616"/>
      <c r="AC47" s="616"/>
      <c r="AD47" s="616"/>
      <c r="AE47" s="616"/>
      <c r="AF47" s="616"/>
      <c r="AG47" s="616"/>
      <c r="AH47" s="616"/>
      <c r="AI47" s="616"/>
    </row>
    <row r="48" spans="1:35" ht="27" customHeight="1">
      <c r="A48" s="616"/>
      <c r="B48" s="616"/>
      <c r="C48" s="616"/>
      <c r="D48" s="617"/>
      <c r="E48" s="617"/>
      <c r="F48" s="617"/>
      <c r="G48" s="617"/>
      <c r="H48" s="617"/>
      <c r="I48" s="617"/>
      <c r="J48" s="617"/>
      <c r="K48" s="617"/>
      <c r="L48" s="617"/>
      <c r="M48" s="617"/>
      <c r="N48" s="617"/>
      <c r="O48" s="617"/>
      <c r="P48" s="617"/>
      <c r="Q48" s="617"/>
      <c r="R48" s="617"/>
      <c r="S48" s="617"/>
      <c r="T48" s="703"/>
      <c r="U48" s="703"/>
      <c r="V48" s="703"/>
      <c r="W48" s="703"/>
      <c r="X48" s="616"/>
      <c r="Y48" s="616"/>
      <c r="Z48" s="616"/>
      <c r="AA48" s="616"/>
      <c r="AB48" s="616"/>
      <c r="AC48" s="616"/>
      <c r="AD48" s="616"/>
      <c r="AE48" s="616"/>
      <c r="AF48" s="616"/>
      <c r="AG48" s="616"/>
      <c r="AH48" s="616"/>
      <c r="AI48" s="616"/>
    </row>
    <row r="49" spans="1:19" ht="17.25">
      <c r="A49" s="252" t="s">
        <v>242</v>
      </c>
      <c r="B49" s="618"/>
      <c r="C49" s="618"/>
      <c r="D49" s="619"/>
      <c r="E49" s="619"/>
      <c r="F49" s="619"/>
      <c r="G49" s="619"/>
      <c r="H49" s="763"/>
      <c r="I49" s="763"/>
      <c r="J49" s="763"/>
      <c r="K49" s="763"/>
      <c r="L49" s="763"/>
      <c r="M49" s="763"/>
      <c r="N49" s="763"/>
      <c r="O49" s="763"/>
      <c r="P49" s="619"/>
      <c r="Q49" s="619"/>
      <c r="R49" s="619"/>
      <c r="S49" s="251" t="s">
        <v>587</v>
      </c>
    </row>
    <row r="50" spans="1:19" ht="13.5">
      <c r="A50" s="753" t="s">
        <v>550</v>
      </c>
      <c r="B50" s="753"/>
      <c r="C50" s="754"/>
      <c r="D50" s="237" t="s">
        <v>4</v>
      </c>
      <c r="E50" s="237" t="s">
        <v>5</v>
      </c>
      <c r="F50" s="237" t="s">
        <v>6</v>
      </c>
      <c r="G50" s="237" t="s">
        <v>7</v>
      </c>
      <c r="H50" s="237" t="s">
        <v>8</v>
      </c>
      <c r="I50" s="237" t="s">
        <v>9</v>
      </c>
      <c r="J50" s="237" t="s">
        <v>10</v>
      </c>
      <c r="K50" s="237" t="s">
        <v>11</v>
      </c>
      <c r="L50" s="237" t="s">
        <v>12</v>
      </c>
      <c r="M50" s="237" t="s">
        <v>13</v>
      </c>
      <c r="N50" s="237" t="s">
        <v>654</v>
      </c>
      <c r="O50" s="237" t="s">
        <v>15</v>
      </c>
      <c r="P50" s="237" t="s">
        <v>16</v>
      </c>
      <c r="Q50" s="237" t="s">
        <v>17</v>
      </c>
      <c r="R50" s="237" t="s">
        <v>18</v>
      </c>
      <c r="S50" s="237" t="s">
        <v>19</v>
      </c>
    </row>
    <row r="51" spans="1:19" ht="13.5">
      <c r="A51" s="755"/>
      <c r="B51" s="755"/>
      <c r="C51" s="756"/>
      <c r="D51" s="238" t="s">
        <v>563</v>
      </c>
      <c r="E51" s="238"/>
      <c r="F51" s="238"/>
      <c r="G51" s="238" t="s">
        <v>635</v>
      </c>
      <c r="H51" s="238" t="s">
        <v>564</v>
      </c>
      <c r="I51" s="238" t="s">
        <v>565</v>
      </c>
      <c r="J51" s="238" t="s">
        <v>566</v>
      </c>
      <c r="K51" s="238" t="s">
        <v>567</v>
      </c>
      <c r="L51" s="239" t="s">
        <v>568</v>
      </c>
      <c r="M51" s="240" t="s">
        <v>569</v>
      </c>
      <c r="N51" s="239" t="s">
        <v>652</v>
      </c>
      <c r="O51" s="239" t="s">
        <v>570</v>
      </c>
      <c r="P51" s="239" t="s">
        <v>571</v>
      </c>
      <c r="Q51" s="239" t="s">
        <v>572</v>
      </c>
      <c r="R51" s="239" t="s">
        <v>573</v>
      </c>
      <c r="S51" s="292" t="s">
        <v>164</v>
      </c>
    </row>
    <row r="52" spans="1:19" ht="18" customHeight="1">
      <c r="A52" s="757"/>
      <c r="B52" s="757"/>
      <c r="C52" s="758"/>
      <c r="D52" s="241" t="s">
        <v>574</v>
      </c>
      <c r="E52" s="241" t="s">
        <v>411</v>
      </c>
      <c r="F52" s="241" t="s">
        <v>412</v>
      </c>
      <c r="G52" s="241" t="s">
        <v>636</v>
      </c>
      <c r="H52" s="241" t="s">
        <v>575</v>
      </c>
      <c r="I52" s="241" t="s">
        <v>576</v>
      </c>
      <c r="J52" s="241" t="s">
        <v>577</v>
      </c>
      <c r="K52" s="241" t="s">
        <v>578</v>
      </c>
      <c r="L52" s="242" t="s">
        <v>579</v>
      </c>
      <c r="M52" s="243" t="s">
        <v>580</v>
      </c>
      <c r="N52" s="242" t="s">
        <v>653</v>
      </c>
      <c r="O52" s="242" t="s">
        <v>581</v>
      </c>
      <c r="P52" s="243" t="s">
        <v>582</v>
      </c>
      <c r="Q52" s="243" t="s">
        <v>583</v>
      </c>
      <c r="R52" s="242" t="s">
        <v>643</v>
      </c>
      <c r="S52" s="242" t="s">
        <v>165</v>
      </c>
    </row>
    <row r="53" spans="1:19" ht="15.75" customHeight="1">
      <c r="A53" s="256"/>
      <c r="B53" s="256"/>
      <c r="C53" s="256"/>
      <c r="D53" s="759" t="s">
        <v>634</v>
      </c>
      <c r="E53" s="759"/>
      <c r="F53" s="759"/>
      <c r="G53" s="759"/>
      <c r="H53" s="759"/>
      <c r="I53" s="759"/>
      <c r="J53" s="759"/>
      <c r="K53" s="759"/>
      <c r="L53" s="759"/>
      <c r="M53" s="759"/>
      <c r="N53" s="759"/>
      <c r="O53" s="759"/>
      <c r="P53" s="759"/>
      <c r="Q53" s="759"/>
      <c r="R53" s="759"/>
      <c r="S53" s="257"/>
    </row>
    <row r="54" spans="1:19" ht="13.5" customHeight="1">
      <c r="A54" s="604" t="s">
        <v>584</v>
      </c>
      <c r="B54" s="604" t="s">
        <v>638</v>
      </c>
      <c r="C54" s="605" t="s">
        <v>585</v>
      </c>
      <c r="D54" s="606">
        <v>99.6</v>
      </c>
      <c r="E54" s="607">
        <v>83.4</v>
      </c>
      <c r="F54" s="607">
        <v>94.4</v>
      </c>
      <c r="G54" s="607">
        <v>98.5</v>
      </c>
      <c r="H54" s="607">
        <v>98.5</v>
      </c>
      <c r="I54" s="607">
        <v>104.9</v>
      </c>
      <c r="J54" s="607">
        <v>96</v>
      </c>
      <c r="K54" s="607">
        <v>95.9</v>
      </c>
      <c r="L54" s="608" t="s">
        <v>641</v>
      </c>
      <c r="M54" s="608" t="s">
        <v>641</v>
      </c>
      <c r="N54" s="608" t="s">
        <v>641</v>
      </c>
      <c r="O54" s="608" t="s">
        <v>641</v>
      </c>
      <c r="P54" s="607">
        <v>115.2</v>
      </c>
      <c r="Q54" s="607">
        <v>105.9</v>
      </c>
      <c r="R54" s="607">
        <v>94.7</v>
      </c>
      <c r="S54" s="608" t="s">
        <v>641</v>
      </c>
    </row>
    <row r="55" spans="1:19" ht="13.5" customHeight="1">
      <c r="A55" s="609"/>
      <c r="B55" s="609" t="s">
        <v>639</v>
      </c>
      <c r="C55" s="610"/>
      <c r="D55" s="611">
        <v>100</v>
      </c>
      <c r="E55" s="254">
        <v>100</v>
      </c>
      <c r="F55" s="254">
        <v>100</v>
      </c>
      <c r="G55" s="254">
        <v>100</v>
      </c>
      <c r="H55" s="254">
        <v>100</v>
      </c>
      <c r="I55" s="254">
        <v>100</v>
      </c>
      <c r="J55" s="254">
        <v>100</v>
      </c>
      <c r="K55" s="254">
        <v>100</v>
      </c>
      <c r="L55" s="612">
        <v>100</v>
      </c>
      <c r="M55" s="612">
        <v>100</v>
      </c>
      <c r="N55" s="612">
        <v>100</v>
      </c>
      <c r="O55" s="612">
        <v>100</v>
      </c>
      <c r="P55" s="254">
        <v>100</v>
      </c>
      <c r="Q55" s="254">
        <v>100</v>
      </c>
      <c r="R55" s="254">
        <v>100</v>
      </c>
      <c r="S55" s="612">
        <v>100</v>
      </c>
    </row>
    <row r="56" spans="1:19" ht="13.5" customHeight="1">
      <c r="A56" s="609"/>
      <c r="B56" s="609" t="s">
        <v>640</v>
      </c>
      <c r="C56" s="610"/>
      <c r="D56" s="611">
        <v>98.6</v>
      </c>
      <c r="E56" s="254">
        <v>104.9</v>
      </c>
      <c r="F56" s="254">
        <v>100.9</v>
      </c>
      <c r="G56" s="254">
        <v>95.5</v>
      </c>
      <c r="H56" s="254">
        <v>93.6</v>
      </c>
      <c r="I56" s="254">
        <v>97</v>
      </c>
      <c r="J56" s="254">
        <v>101.4</v>
      </c>
      <c r="K56" s="254">
        <v>94.8</v>
      </c>
      <c r="L56" s="612">
        <v>106.1</v>
      </c>
      <c r="M56" s="612">
        <v>103</v>
      </c>
      <c r="N56" s="612">
        <v>85.7</v>
      </c>
      <c r="O56" s="612">
        <v>103.8</v>
      </c>
      <c r="P56" s="254">
        <v>95.6</v>
      </c>
      <c r="Q56" s="254">
        <v>92.5</v>
      </c>
      <c r="R56" s="254">
        <v>98.8</v>
      </c>
      <c r="S56" s="612">
        <v>100.5</v>
      </c>
    </row>
    <row r="57" spans="1:19" ht="13.5" customHeight="1">
      <c r="A57" s="609"/>
      <c r="B57" s="609" t="s">
        <v>75</v>
      </c>
      <c r="C57" s="610"/>
      <c r="D57" s="611">
        <v>98.8</v>
      </c>
      <c r="E57" s="254">
        <v>103.2</v>
      </c>
      <c r="F57" s="254">
        <v>103.1</v>
      </c>
      <c r="G57" s="254">
        <v>85.1</v>
      </c>
      <c r="H57" s="254">
        <v>95.7</v>
      </c>
      <c r="I57" s="254">
        <v>104.8</v>
      </c>
      <c r="J57" s="254">
        <v>102.4</v>
      </c>
      <c r="K57" s="254">
        <v>95.6</v>
      </c>
      <c r="L57" s="612">
        <v>106.4</v>
      </c>
      <c r="M57" s="612">
        <v>97.8</v>
      </c>
      <c r="N57" s="612">
        <v>82.5</v>
      </c>
      <c r="O57" s="612">
        <v>97.7</v>
      </c>
      <c r="P57" s="254">
        <v>88.5</v>
      </c>
      <c r="Q57" s="254">
        <v>91.2</v>
      </c>
      <c r="R57" s="254">
        <v>91.6</v>
      </c>
      <c r="S57" s="612">
        <v>100.8</v>
      </c>
    </row>
    <row r="58" spans="1:19" ht="13.5" customHeight="1">
      <c r="A58" s="609"/>
      <c r="B58" s="609" t="s">
        <v>82</v>
      </c>
      <c r="C58" s="610"/>
      <c r="D58" s="613">
        <v>98.9</v>
      </c>
      <c r="E58" s="614">
        <v>104.9</v>
      </c>
      <c r="F58" s="614">
        <v>103.9</v>
      </c>
      <c r="G58" s="614">
        <v>82.5</v>
      </c>
      <c r="H58" s="614">
        <v>113.6</v>
      </c>
      <c r="I58" s="614">
        <v>105.3</v>
      </c>
      <c r="J58" s="614">
        <v>101.2</v>
      </c>
      <c r="K58" s="614">
        <v>97.8</v>
      </c>
      <c r="L58" s="614">
        <v>125.8</v>
      </c>
      <c r="M58" s="614">
        <v>93.3</v>
      </c>
      <c r="N58" s="614">
        <v>83.7</v>
      </c>
      <c r="O58" s="614">
        <v>95.5</v>
      </c>
      <c r="P58" s="614">
        <v>89.8</v>
      </c>
      <c r="Q58" s="614">
        <v>85.9</v>
      </c>
      <c r="R58" s="614">
        <v>96.8</v>
      </c>
      <c r="S58" s="614">
        <v>103</v>
      </c>
    </row>
    <row r="59" spans="1:19" ht="13.5" customHeight="1">
      <c r="A59" s="407"/>
      <c r="B59" s="271" t="s">
        <v>20</v>
      </c>
      <c r="C59" s="408"/>
      <c r="D59" s="275">
        <v>99.4</v>
      </c>
      <c r="E59" s="276">
        <v>93.4</v>
      </c>
      <c r="F59" s="276">
        <v>104.1</v>
      </c>
      <c r="G59" s="276">
        <v>77.8</v>
      </c>
      <c r="H59" s="276">
        <v>126.9</v>
      </c>
      <c r="I59" s="276">
        <v>109</v>
      </c>
      <c r="J59" s="276">
        <v>102.6</v>
      </c>
      <c r="K59" s="276">
        <v>90.8</v>
      </c>
      <c r="L59" s="276">
        <v>138.6</v>
      </c>
      <c r="M59" s="276">
        <v>96.2</v>
      </c>
      <c r="N59" s="276">
        <v>87.7</v>
      </c>
      <c r="O59" s="276">
        <v>89.6</v>
      </c>
      <c r="P59" s="276">
        <v>91.6</v>
      </c>
      <c r="Q59" s="276">
        <v>87.1</v>
      </c>
      <c r="R59" s="276">
        <v>103.8</v>
      </c>
      <c r="S59" s="276">
        <v>104</v>
      </c>
    </row>
    <row r="60" spans="1:19" ht="13.5" customHeight="1">
      <c r="A60" s="609" t="s">
        <v>549</v>
      </c>
      <c r="B60" s="609" t="s">
        <v>590</v>
      </c>
      <c r="C60" s="610" t="s">
        <v>549</v>
      </c>
      <c r="D60" s="670">
        <v>83.4</v>
      </c>
      <c r="E60" s="671">
        <v>72.6</v>
      </c>
      <c r="F60" s="671">
        <v>85.1</v>
      </c>
      <c r="G60" s="671">
        <v>69.3</v>
      </c>
      <c r="H60" s="671">
        <v>119.7</v>
      </c>
      <c r="I60" s="671">
        <v>95.4</v>
      </c>
      <c r="J60" s="671">
        <v>91.2</v>
      </c>
      <c r="K60" s="671">
        <v>73.7</v>
      </c>
      <c r="L60" s="671">
        <v>126.8</v>
      </c>
      <c r="M60" s="671">
        <v>71.2</v>
      </c>
      <c r="N60" s="671">
        <v>83</v>
      </c>
      <c r="O60" s="671">
        <v>87.8</v>
      </c>
      <c r="P60" s="671">
        <v>70.5</v>
      </c>
      <c r="Q60" s="671">
        <v>74.5</v>
      </c>
      <c r="R60" s="671">
        <v>81.2</v>
      </c>
      <c r="S60" s="671">
        <v>98.9</v>
      </c>
    </row>
    <row r="61" spans="1:19" ht="13.5" customHeight="1">
      <c r="A61" s="609" t="s">
        <v>549</v>
      </c>
      <c r="B61" s="609" t="s">
        <v>591</v>
      </c>
      <c r="C61" s="610" t="s">
        <v>549</v>
      </c>
      <c r="D61" s="672">
        <v>82.1</v>
      </c>
      <c r="E61" s="255">
        <v>70.9</v>
      </c>
      <c r="F61" s="255">
        <v>82.6</v>
      </c>
      <c r="G61" s="255">
        <v>67.9</v>
      </c>
      <c r="H61" s="255">
        <v>97.8</v>
      </c>
      <c r="I61" s="255">
        <v>95.4</v>
      </c>
      <c r="J61" s="255">
        <v>85.7</v>
      </c>
      <c r="K61" s="255">
        <v>73.6</v>
      </c>
      <c r="L61" s="255">
        <v>122</v>
      </c>
      <c r="M61" s="255">
        <v>74.7</v>
      </c>
      <c r="N61" s="255">
        <v>83.4</v>
      </c>
      <c r="O61" s="255">
        <v>83.3</v>
      </c>
      <c r="P61" s="255">
        <v>72</v>
      </c>
      <c r="Q61" s="255">
        <v>74.4</v>
      </c>
      <c r="R61" s="255">
        <v>76.4</v>
      </c>
      <c r="S61" s="255">
        <v>112.3</v>
      </c>
    </row>
    <row r="62" spans="1:19" ht="13.5" customHeight="1">
      <c r="A62" s="609" t="s">
        <v>549</v>
      </c>
      <c r="B62" s="609" t="s">
        <v>592</v>
      </c>
      <c r="C62" s="610" t="s">
        <v>549</v>
      </c>
      <c r="D62" s="672">
        <v>134.8</v>
      </c>
      <c r="E62" s="255">
        <v>129.2</v>
      </c>
      <c r="F62" s="255">
        <v>144.9</v>
      </c>
      <c r="G62" s="255">
        <v>95.5</v>
      </c>
      <c r="H62" s="255">
        <v>178</v>
      </c>
      <c r="I62" s="255">
        <v>133.5</v>
      </c>
      <c r="J62" s="255">
        <v>121.8</v>
      </c>
      <c r="K62" s="255">
        <v>204.6</v>
      </c>
      <c r="L62" s="255">
        <v>159.6</v>
      </c>
      <c r="M62" s="255">
        <v>83.3</v>
      </c>
      <c r="N62" s="255">
        <v>105.6</v>
      </c>
      <c r="O62" s="255">
        <v>91.4</v>
      </c>
      <c r="P62" s="255">
        <v>146.6</v>
      </c>
      <c r="Q62" s="255">
        <v>119.6</v>
      </c>
      <c r="R62" s="255">
        <v>100.6</v>
      </c>
      <c r="S62" s="255">
        <v>120.4</v>
      </c>
    </row>
    <row r="63" spans="1:19" ht="13.5" customHeight="1">
      <c r="A63" s="609" t="s">
        <v>549</v>
      </c>
      <c r="B63" s="609" t="s">
        <v>593</v>
      </c>
      <c r="C63" s="610" t="s">
        <v>549</v>
      </c>
      <c r="D63" s="672">
        <v>126.6</v>
      </c>
      <c r="E63" s="255">
        <v>149.4</v>
      </c>
      <c r="F63" s="255">
        <v>137.5</v>
      </c>
      <c r="G63" s="255">
        <v>90.3</v>
      </c>
      <c r="H63" s="255">
        <v>163.2</v>
      </c>
      <c r="I63" s="255">
        <v>133.2</v>
      </c>
      <c r="J63" s="255">
        <v>155.6</v>
      </c>
      <c r="K63" s="255">
        <v>70.8</v>
      </c>
      <c r="L63" s="255">
        <v>159.7</v>
      </c>
      <c r="M63" s="255">
        <v>180.7</v>
      </c>
      <c r="N63" s="255">
        <v>96.1</v>
      </c>
      <c r="O63" s="255">
        <v>110.5</v>
      </c>
      <c r="P63" s="255">
        <v>69.9</v>
      </c>
      <c r="Q63" s="255">
        <v>102.7</v>
      </c>
      <c r="R63" s="255">
        <v>175.6</v>
      </c>
      <c r="S63" s="255">
        <v>107.9</v>
      </c>
    </row>
    <row r="64" spans="1:19" ht="13.5" customHeight="1">
      <c r="A64" s="609" t="s">
        <v>549</v>
      </c>
      <c r="B64" s="609" t="s">
        <v>594</v>
      </c>
      <c r="C64" s="610" t="s">
        <v>549</v>
      </c>
      <c r="D64" s="672">
        <v>89.3</v>
      </c>
      <c r="E64" s="255">
        <v>74.8</v>
      </c>
      <c r="F64" s="255">
        <v>95.3</v>
      </c>
      <c r="G64" s="255">
        <v>69.8</v>
      </c>
      <c r="H64" s="255">
        <v>103</v>
      </c>
      <c r="I64" s="255">
        <v>97.5</v>
      </c>
      <c r="J64" s="255">
        <v>86</v>
      </c>
      <c r="K64" s="255">
        <v>66.3</v>
      </c>
      <c r="L64" s="255">
        <v>118.7</v>
      </c>
      <c r="M64" s="255">
        <v>74.6</v>
      </c>
      <c r="N64" s="255">
        <v>84.5</v>
      </c>
      <c r="O64" s="255">
        <v>84.2</v>
      </c>
      <c r="P64" s="255">
        <v>111.7</v>
      </c>
      <c r="Q64" s="255">
        <v>73.4</v>
      </c>
      <c r="R64" s="255">
        <v>78.6</v>
      </c>
      <c r="S64" s="255">
        <v>94.7</v>
      </c>
    </row>
    <row r="65" spans="1:19" ht="13.5" customHeight="1">
      <c r="A65" s="601" t="s">
        <v>549</v>
      </c>
      <c r="B65" s="609" t="s">
        <v>595</v>
      </c>
      <c r="C65" s="610" t="s">
        <v>549</v>
      </c>
      <c r="D65" s="672">
        <v>80.9</v>
      </c>
      <c r="E65" s="255">
        <v>69.9</v>
      </c>
      <c r="F65" s="255">
        <v>83.2</v>
      </c>
      <c r="G65" s="255">
        <v>71.1</v>
      </c>
      <c r="H65" s="255">
        <v>102.4</v>
      </c>
      <c r="I65" s="255">
        <v>92.4</v>
      </c>
      <c r="J65" s="255">
        <v>84.5</v>
      </c>
      <c r="K65" s="255">
        <v>65.2</v>
      </c>
      <c r="L65" s="255">
        <v>121</v>
      </c>
      <c r="M65" s="255">
        <v>73</v>
      </c>
      <c r="N65" s="255">
        <v>83.1</v>
      </c>
      <c r="O65" s="255">
        <v>84.7</v>
      </c>
      <c r="P65" s="255">
        <v>71</v>
      </c>
      <c r="Q65" s="255">
        <v>72.9</v>
      </c>
      <c r="R65" s="255">
        <v>77.9</v>
      </c>
      <c r="S65" s="255">
        <v>95.6</v>
      </c>
    </row>
    <row r="66" spans="1:19" ht="13.5" customHeight="1">
      <c r="A66" s="609" t="s">
        <v>549</v>
      </c>
      <c r="B66" s="609" t="s">
        <v>562</v>
      </c>
      <c r="C66" s="610" t="s">
        <v>549</v>
      </c>
      <c r="D66" s="672">
        <v>80.5</v>
      </c>
      <c r="E66" s="255">
        <v>68.6</v>
      </c>
      <c r="F66" s="255">
        <v>82.4</v>
      </c>
      <c r="G66" s="255">
        <v>72.8</v>
      </c>
      <c r="H66" s="255">
        <v>109.7</v>
      </c>
      <c r="I66" s="255">
        <v>93</v>
      </c>
      <c r="J66" s="255">
        <v>84.1</v>
      </c>
      <c r="K66" s="255">
        <v>65.1</v>
      </c>
      <c r="L66" s="255">
        <v>122.1</v>
      </c>
      <c r="M66" s="255">
        <v>71</v>
      </c>
      <c r="N66" s="255">
        <v>82.2</v>
      </c>
      <c r="O66" s="255">
        <v>86.6</v>
      </c>
      <c r="P66" s="255">
        <v>71.8</v>
      </c>
      <c r="Q66" s="255">
        <v>71.3</v>
      </c>
      <c r="R66" s="255">
        <v>78.1</v>
      </c>
      <c r="S66" s="255">
        <v>98.2</v>
      </c>
    </row>
    <row r="67" spans="1:19" ht="13.5" customHeight="1">
      <c r="A67" s="609" t="s">
        <v>549</v>
      </c>
      <c r="B67" s="609" t="s">
        <v>596</v>
      </c>
      <c r="C67" s="610" t="s">
        <v>549</v>
      </c>
      <c r="D67" s="672">
        <v>87.4</v>
      </c>
      <c r="E67" s="255">
        <v>66.7</v>
      </c>
      <c r="F67" s="255">
        <v>89.1</v>
      </c>
      <c r="G67" s="255">
        <v>70.6</v>
      </c>
      <c r="H67" s="255">
        <v>100</v>
      </c>
      <c r="I67" s="255">
        <v>95.3</v>
      </c>
      <c r="J67" s="255">
        <v>93.5</v>
      </c>
      <c r="K67" s="255">
        <v>77.3</v>
      </c>
      <c r="L67" s="255">
        <v>128.2</v>
      </c>
      <c r="M67" s="255">
        <v>75.2</v>
      </c>
      <c r="N67" s="255">
        <v>81.3</v>
      </c>
      <c r="O67" s="255">
        <v>83.6</v>
      </c>
      <c r="P67" s="255">
        <v>71.9</v>
      </c>
      <c r="Q67" s="255">
        <v>85.2</v>
      </c>
      <c r="R67" s="255">
        <v>100.1</v>
      </c>
      <c r="S67" s="255">
        <v>113.6</v>
      </c>
    </row>
    <row r="68" spans="1:19" ht="13.5" customHeight="1">
      <c r="A68" s="609" t="s">
        <v>549</v>
      </c>
      <c r="B68" s="609" t="s">
        <v>633</v>
      </c>
      <c r="C68" s="610" t="s">
        <v>549</v>
      </c>
      <c r="D68" s="672">
        <v>175.9</v>
      </c>
      <c r="E68" s="255">
        <v>186.5</v>
      </c>
      <c r="F68" s="255">
        <v>196.2</v>
      </c>
      <c r="G68" s="255">
        <v>109.7</v>
      </c>
      <c r="H68" s="255">
        <v>255.1</v>
      </c>
      <c r="I68" s="255">
        <v>180</v>
      </c>
      <c r="J68" s="255">
        <v>176.5</v>
      </c>
      <c r="K68" s="255">
        <v>167.1</v>
      </c>
      <c r="L68" s="255">
        <v>208</v>
      </c>
      <c r="M68" s="255">
        <v>187.8</v>
      </c>
      <c r="N68" s="255">
        <v>108.3</v>
      </c>
      <c r="O68" s="255">
        <v>112.3</v>
      </c>
      <c r="P68" s="255">
        <v>164.5</v>
      </c>
      <c r="Q68" s="255">
        <v>142.6</v>
      </c>
      <c r="R68" s="255">
        <v>196.9</v>
      </c>
      <c r="S68" s="255">
        <v>118.7</v>
      </c>
    </row>
    <row r="69" spans="1:19" ht="13.5" customHeight="1">
      <c r="A69" s="609" t="s">
        <v>83</v>
      </c>
      <c r="B69" s="609" t="s">
        <v>600</v>
      </c>
      <c r="C69" s="610" t="s">
        <v>84</v>
      </c>
      <c r="D69" s="672">
        <v>89.1</v>
      </c>
      <c r="E69" s="255">
        <v>88.6</v>
      </c>
      <c r="F69" s="255">
        <v>93.9</v>
      </c>
      <c r="G69" s="255">
        <v>70.9</v>
      </c>
      <c r="H69" s="255">
        <v>100.3</v>
      </c>
      <c r="I69" s="255">
        <v>89.9</v>
      </c>
      <c r="J69" s="255">
        <v>88.9</v>
      </c>
      <c r="K69" s="255">
        <v>72.4</v>
      </c>
      <c r="L69" s="255">
        <v>369</v>
      </c>
      <c r="M69" s="255">
        <v>69.3</v>
      </c>
      <c r="N69" s="255">
        <v>89.7</v>
      </c>
      <c r="O69" s="255">
        <v>92.8</v>
      </c>
      <c r="P69" s="255">
        <v>70.9</v>
      </c>
      <c r="Q69" s="255">
        <v>77.4</v>
      </c>
      <c r="R69" s="255">
        <v>118.5</v>
      </c>
      <c r="S69" s="255">
        <v>97.3</v>
      </c>
    </row>
    <row r="70" spans="1:19" ht="13.5" customHeight="1">
      <c r="A70" s="609"/>
      <c r="B70" s="609" t="s">
        <v>588</v>
      </c>
      <c r="C70" s="610"/>
      <c r="D70" s="672">
        <v>80.6</v>
      </c>
      <c r="E70" s="255">
        <v>75.4</v>
      </c>
      <c r="F70" s="255">
        <v>83.3</v>
      </c>
      <c r="G70" s="255">
        <v>71.8</v>
      </c>
      <c r="H70" s="255">
        <v>100.8</v>
      </c>
      <c r="I70" s="255">
        <v>89.4</v>
      </c>
      <c r="J70" s="255">
        <v>84.8</v>
      </c>
      <c r="K70" s="255">
        <v>62.2</v>
      </c>
      <c r="L70" s="255">
        <v>127.6</v>
      </c>
      <c r="M70" s="255">
        <v>70.6</v>
      </c>
      <c r="N70" s="255">
        <v>79.3</v>
      </c>
      <c r="O70" s="255">
        <v>80.5</v>
      </c>
      <c r="P70" s="255">
        <v>72</v>
      </c>
      <c r="Q70" s="255">
        <v>72.4</v>
      </c>
      <c r="R70" s="255">
        <v>78.7</v>
      </c>
      <c r="S70" s="255">
        <v>95.8</v>
      </c>
    </row>
    <row r="71" spans="1:46" ht="13.5" customHeight="1">
      <c r="A71" s="609"/>
      <c r="B71" s="609" t="s">
        <v>589</v>
      </c>
      <c r="C71" s="610"/>
      <c r="D71" s="672">
        <v>82.8</v>
      </c>
      <c r="E71" s="255">
        <v>71.1</v>
      </c>
      <c r="F71" s="255">
        <v>86.7</v>
      </c>
      <c r="G71" s="255">
        <v>68.1</v>
      </c>
      <c r="H71" s="255">
        <v>107</v>
      </c>
      <c r="I71" s="255">
        <v>88.2</v>
      </c>
      <c r="J71" s="255">
        <v>88.2</v>
      </c>
      <c r="K71" s="255">
        <v>64.2</v>
      </c>
      <c r="L71" s="255">
        <v>127.2</v>
      </c>
      <c r="M71" s="255">
        <v>72.5</v>
      </c>
      <c r="N71" s="255">
        <v>83.8</v>
      </c>
      <c r="O71" s="255">
        <v>80.7</v>
      </c>
      <c r="P71" s="255">
        <v>77.5</v>
      </c>
      <c r="Q71" s="255">
        <v>71.6</v>
      </c>
      <c r="R71" s="255">
        <v>82.5</v>
      </c>
      <c r="S71" s="255">
        <v>98.1</v>
      </c>
      <c r="T71" s="700"/>
      <c r="V71" s="700"/>
      <c r="W71" s="700"/>
      <c r="X71" s="615"/>
      <c r="Y71" s="615"/>
      <c r="Z71" s="615"/>
      <c r="AA71" s="615"/>
      <c r="AB71" s="615"/>
      <c r="AC71" s="615"/>
      <c r="AD71" s="615"/>
      <c r="AE71" s="615"/>
      <c r="AF71" s="615"/>
      <c r="AG71" s="615"/>
      <c r="AH71" s="615"/>
      <c r="AI71" s="615"/>
      <c r="AJ71" s="615"/>
      <c r="AK71" s="615"/>
      <c r="AL71" s="615"/>
      <c r="AM71" s="615"/>
      <c r="AN71" s="615"/>
      <c r="AO71" s="615"/>
      <c r="AP71" s="615"/>
      <c r="AQ71" s="615"/>
      <c r="AR71" s="615"/>
      <c r="AS71" s="615"/>
      <c r="AT71" s="615"/>
    </row>
    <row r="72" spans="1:46" ht="13.5" customHeight="1">
      <c r="A72" s="271"/>
      <c r="B72" s="271" t="s">
        <v>723</v>
      </c>
      <c r="C72" s="272"/>
      <c r="D72" s="273">
        <v>84.9</v>
      </c>
      <c r="E72" s="274">
        <v>74.8</v>
      </c>
      <c r="F72" s="274">
        <v>88.4</v>
      </c>
      <c r="G72" s="274">
        <v>76</v>
      </c>
      <c r="H72" s="274">
        <v>104</v>
      </c>
      <c r="I72" s="274">
        <v>97.9</v>
      </c>
      <c r="J72" s="274">
        <v>87.5</v>
      </c>
      <c r="K72" s="274">
        <v>64.3</v>
      </c>
      <c r="L72" s="274">
        <v>129.5</v>
      </c>
      <c r="M72" s="274">
        <v>71.3</v>
      </c>
      <c r="N72" s="274">
        <v>90.1</v>
      </c>
      <c r="O72" s="274">
        <v>83.8</v>
      </c>
      <c r="P72" s="274">
        <v>74.7</v>
      </c>
      <c r="Q72" s="274">
        <v>73.5</v>
      </c>
      <c r="R72" s="274">
        <v>95.2</v>
      </c>
      <c r="S72" s="274">
        <v>104.6</v>
      </c>
      <c r="T72" s="700"/>
      <c r="V72" s="700"/>
      <c r="W72" s="700"/>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row>
    <row r="73" spans="1:19" ht="17.25" customHeight="1">
      <c r="A73" s="256"/>
      <c r="B73" s="256"/>
      <c r="C73" s="256"/>
      <c r="D73" s="760" t="s">
        <v>32</v>
      </c>
      <c r="E73" s="760"/>
      <c r="F73" s="760"/>
      <c r="G73" s="760"/>
      <c r="H73" s="760"/>
      <c r="I73" s="760"/>
      <c r="J73" s="760"/>
      <c r="K73" s="760"/>
      <c r="L73" s="760"/>
      <c r="M73" s="760"/>
      <c r="N73" s="760"/>
      <c r="O73" s="760"/>
      <c r="P73" s="760"/>
      <c r="Q73" s="760"/>
      <c r="R73" s="760"/>
      <c r="S73" s="760"/>
    </row>
    <row r="74" spans="1:19" ht="13.5" customHeight="1">
      <c r="A74" s="604" t="s">
        <v>584</v>
      </c>
      <c r="B74" s="604" t="s">
        <v>638</v>
      </c>
      <c r="C74" s="605" t="s">
        <v>585</v>
      </c>
      <c r="D74" s="606">
        <v>-8.4</v>
      </c>
      <c r="E74" s="607">
        <v>-2.8</v>
      </c>
      <c r="F74" s="607">
        <v>-10.2</v>
      </c>
      <c r="G74" s="607">
        <v>-2.9</v>
      </c>
      <c r="H74" s="607">
        <v>-10.8</v>
      </c>
      <c r="I74" s="607">
        <v>-3.3</v>
      </c>
      <c r="J74" s="607">
        <v>-4.7</v>
      </c>
      <c r="K74" s="607">
        <v>1.8</v>
      </c>
      <c r="L74" s="608" t="s">
        <v>641</v>
      </c>
      <c r="M74" s="608" t="s">
        <v>641</v>
      </c>
      <c r="N74" s="608" t="s">
        <v>641</v>
      </c>
      <c r="O74" s="608" t="s">
        <v>641</v>
      </c>
      <c r="P74" s="607">
        <v>-3.1</v>
      </c>
      <c r="Q74" s="607">
        <v>-3.3</v>
      </c>
      <c r="R74" s="607">
        <v>14.3</v>
      </c>
      <c r="S74" s="608" t="s">
        <v>641</v>
      </c>
    </row>
    <row r="75" spans="1:19" ht="13.5" customHeight="1">
      <c r="A75" s="609"/>
      <c r="B75" s="609" t="s">
        <v>639</v>
      </c>
      <c r="C75" s="610"/>
      <c r="D75" s="611">
        <v>0.4</v>
      </c>
      <c r="E75" s="254">
        <v>20</v>
      </c>
      <c r="F75" s="254">
        <v>6</v>
      </c>
      <c r="G75" s="254">
        <v>1.5</v>
      </c>
      <c r="H75" s="254">
        <v>1.5</v>
      </c>
      <c r="I75" s="254">
        <v>-4.7</v>
      </c>
      <c r="J75" s="254">
        <v>4.1</v>
      </c>
      <c r="K75" s="254">
        <v>4.3</v>
      </c>
      <c r="L75" s="612" t="s">
        <v>641</v>
      </c>
      <c r="M75" s="612" t="s">
        <v>641</v>
      </c>
      <c r="N75" s="612" t="s">
        <v>641</v>
      </c>
      <c r="O75" s="612" t="s">
        <v>641</v>
      </c>
      <c r="P75" s="254">
        <v>-13.2</v>
      </c>
      <c r="Q75" s="254">
        <v>-5.6</v>
      </c>
      <c r="R75" s="254">
        <v>5.7</v>
      </c>
      <c r="S75" s="612" t="s">
        <v>641</v>
      </c>
    </row>
    <row r="76" spans="1:19" ht="13.5" customHeight="1">
      <c r="A76" s="609"/>
      <c r="B76" s="609" t="s">
        <v>640</v>
      </c>
      <c r="C76" s="610"/>
      <c r="D76" s="611">
        <v>-1.4</v>
      </c>
      <c r="E76" s="254">
        <v>4.9</v>
      </c>
      <c r="F76" s="254">
        <v>0.9</v>
      </c>
      <c r="G76" s="254">
        <v>-4.5</v>
      </c>
      <c r="H76" s="254">
        <v>-6.3</v>
      </c>
      <c r="I76" s="254">
        <v>-2.9</v>
      </c>
      <c r="J76" s="254">
        <v>1.4</v>
      </c>
      <c r="K76" s="254">
        <v>-5.3</v>
      </c>
      <c r="L76" s="612">
        <v>6.1</v>
      </c>
      <c r="M76" s="612">
        <v>3.1</v>
      </c>
      <c r="N76" s="612">
        <v>-14.3</v>
      </c>
      <c r="O76" s="612">
        <v>3.8</v>
      </c>
      <c r="P76" s="254">
        <v>-4.5</v>
      </c>
      <c r="Q76" s="254">
        <v>-7.5</v>
      </c>
      <c r="R76" s="254">
        <v>-1.2</v>
      </c>
      <c r="S76" s="612">
        <v>0.5</v>
      </c>
    </row>
    <row r="77" spans="1:19" ht="13.5" customHeight="1">
      <c r="A77" s="609"/>
      <c r="B77" s="609" t="s">
        <v>75</v>
      </c>
      <c r="C77" s="610"/>
      <c r="D77" s="611">
        <v>0.2</v>
      </c>
      <c r="E77" s="254">
        <v>-1.6</v>
      </c>
      <c r="F77" s="254">
        <v>2.2</v>
      </c>
      <c r="G77" s="254">
        <v>-10.9</v>
      </c>
      <c r="H77" s="254">
        <v>2.2</v>
      </c>
      <c r="I77" s="254">
        <v>8</v>
      </c>
      <c r="J77" s="254">
        <v>1</v>
      </c>
      <c r="K77" s="254">
        <v>0.8</v>
      </c>
      <c r="L77" s="612">
        <v>0.3</v>
      </c>
      <c r="M77" s="612">
        <v>-5</v>
      </c>
      <c r="N77" s="612">
        <v>-3.7</v>
      </c>
      <c r="O77" s="612">
        <v>-5.9</v>
      </c>
      <c r="P77" s="254">
        <v>-7.4</v>
      </c>
      <c r="Q77" s="254">
        <v>-1.4</v>
      </c>
      <c r="R77" s="254">
        <v>-7.3</v>
      </c>
      <c r="S77" s="612">
        <v>0.3</v>
      </c>
    </row>
    <row r="78" spans="1:19" ht="13.5" customHeight="1">
      <c r="A78" s="609"/>
      <c r="B78" s="609" t="s">
        <v>82</v>
      </c>
      <c r="C78" s="610"/>
      <c r="D78" s="611">
        <v>0.1</v>
      </c>
      <c r="E78" s="254">
        <v>1.6</v>
      </c>
      <c r="F78" s="254">
        <v>0.8</v>
      </c>
      <c r="G78" s="254">
        <v>-3.1</v>
      </c>
      <c r="H78" s="254">
        <v>18.7</v>
      </c>
      <c r="I78" s="254">
        <v>0.5</v>
      </c>
      <c r="J78" s="254">
        <v>-1.2</v>
      </c>
      <c r="K78" s="254">
        <v>2.3</v>
      </c>
      <c r="L78" s="612">
        <v>18.2</v>
      </c>
      <c r="M78" s="612">
        <v>-4.6</v>
      </c>
      <c r="N78" s="612">
        <v>1.5</v>
      </c>
      <c r="O78" s="612">
        <v>-2.3</v>
      </c>
      <c r="P78" s="254">
        <v>1.5</v>
      </c>
      <c r="Q78" s="254">
        <v>-5.8</v>
      </c>
      <c r="R78" s="254">
        <v>5.7</v>
      </c>
      <c r="S78" s="612">
        <v>2.2</v>
      </c>
    </row>
    <row r="79" spans="1:19" ht="13.5" customHeight="1">
      <c r="A79" s="407"/>
      <c r="B79" s="271" t="s">
        <v>20</v>
      </c>
      <c r="C79" s="408"/>
      <c r="D79" s="275">
        <v>0.5</v>
      </c>
      <c r="E79" s="276">
        <v>-11</v>
      </c>
      <c r="F79" s="276">
        <v>0.2</v>
      </c>
      <c r="G79" s="276">
        <v>-5.7</v>
      </c>
      <c r="H79" s="276">
        <v>11.7</v>
      </c>
      <c r="I79" s="276">
        <v>3.5</v>
      </c>
      <c r="J79" s="276">
        <v>1.4</v>
      </c>
      <c r="K79" s="276">
        <v>-7.2</v>
      </c>
      <c r="L79" s="276">
        <v>10.2</v>
      </c>
      <c r="M79" s="276">
        <v>3.1</v>
      </c>
      <c r="N79" s="276">
        <v>4.8</v>
      </c>
      <c r="O79" s="276">
        <v>-6.2</v>
      </c>
      <c r="P79" s="276">
        <v>2</v>
      </c>
      <c r="Q79" s="276">
        <v>1.4</v>
      </c>
      <c r="R79" s="276">
        <v>7.2</v>
      </c>
      <c r="S79" s="276">
        <v>1</v>
      </c>
    </row>
    <row r="80" spans="1:19" ht="13.5" customHeight="1">
      <c r="A80" s="609" t="s">
        <v>549</v>
      </c>
      <c r="B80" s="609" t="s">
        <v>590</v>
      </c>
      <c r="C80" s="610" t="s">
        <v>549</v>
      </c>
      <c r="D80" s="670">
        <v>-0.5</v>
      </c>
      <c r="E80" s="671">
        <v>-9.4</v>
      </c>
      <c r="F80" s="671">
        <v>0.1</v>
      </c>
      <c r="G80" s="671">
        <v>-8.7</v>
      </c>
      <c r="H80" s="671">
        <v>20.9</v>
      </c>
      <c r="I80" s="671">
        <v>0.8</v>
      </c>
      <c r="J80" s="671">
        <v>-6.7</v>
      </c>
      <c r="K80" s="671">
        <v>5</v>
      </c>
      <c r="L80" s="671">
        <v>23.7</v>
      </c>
      <c r="M80" s="671">
        <v>-7.4</v>
      </c>
      <c r="N80" s="671">
        <v>6.3</v>
      </c>
      <c r="O80" s="671">
        <v>0.3</v>
      </c>
      <c r="P80" s="671">
        <v>-1.7</v>
      </c>
      <c r="Q80" s="671">
        <v>-1.8</v>
      </c>
      <c r="R80" s="671">
        <v>4.4</v>
      </c>
      <c r="S80" s="671">
        <v>4.7</v>
      </c>
    </row>
    <row r="81" spans="1:19" ht="13.5" customHeight="1">
      <c r="A81" s="609" t="s">
        <v>549</v>
      </c>
      <c r="B81" s="609" t="s">
        <v>591</v>
      </c>
      <c r="C81" s="610" t="s">
        <v>549</v>
      </c>
      <c r="D81" s="672">
        <v>0.4</v>
      </c>
      <c r="E81" s="255">
        <v>-9.6</v>
      </c>
      <c r="F81" s="255">
        <v>-1.4</v>
      </c>
      <c r="G81" s="255">
        <v>-9.3</v>
      </c>
      <c r="H81" s="255">
        <v>12.3</v>
      </c>
      <c r="I81" s="255">
        <v>0.1</v>
      </c>
      <c r="J81" s="255">
        <v>1.2</v>
      </c>
      <c r="K81" s="255">
        <v>1.9</v>
      </c>
      <c r="L81" s="255">
        <v>21.3</v>
      </c>
      <c r="M81" s="255">
        <v>6.3</v>
      </c>
      <c r="N81" s="255">
        <v>5.8</v>
      </c>
      <c r="O81" s="255">
        <v>-5</v>
      </c>
      <c r="P81" s="255">
        <v>4.7</v>
      </c>
      <c r="Q81" s="255">
        <v>3</v>
      </c>
      <c r="R81" s="255">
        <v>0.3</v>
      </c>
      <c r="S81" s="255">
        <v>1.3</v>
      </c>
    </row>
    <row r="82" spans="1:19" ht="13.5" customHeight="1">
      <c r="A82" s="609" t="s">
        <v>549</v>
      </c>
      <c r="B82" s="609" t="s">
        <v>592</v>
      </c>
      <c r="C82" s="610" t="s">
        <v>549</v>
      </c>
      <c r="D82" s="672">
        <v>-2.2</v>
      </c>
      <c r="E82" s="255">
        <v>-13.2</v>
      </c>
      <c r="F82" s="255">
        <v>2</v>
      </c>
      <c r="G82" s="255">
        <v>-15.6</v>
      </c>
      <c r="H82" s="255">
        <v>19.3</v>
      </c>
      <c r="I82" s="255">
        <v>-5.8</v>
      </c>
      <c r="J82" s="255">
        <v>-7.4</v>
      </c>
      <c r="K82" s="255">
        <v>-5.7</v>
      </c>
      <c r="L82" s="255">
        <v>-5.2</v>
      </c>
      <c r="M82" s="255">
        <v>-35.4</v>
      </c>
      <c r="N82" s="255">
        <v>17.5</v>
      </c>
      <c r="O82" s="255">
        <v>-5.4</v>
      </c>
      <c r="P82" s="255">
        <v>-9.3</v>
      </c>
      <c r="Q82" s="255">
        <v>2.7</v>
      </c>
      <c r="R82" s="255">
        <v>-1.6</v>
      </c>
      <c r="S82" s="255">
        <v>-3.6</v>
      </c>
    </row>
    <row r="83" spans="1:19" ht="13.5" customHeight="1">
      <c r="A83" s="609" t="s">
        <v>549</v>
      </c>
      <c r="B83" s="609" t="s">
        <v>593</v>
      </c>
      <c r="C83" s="610" t="s">
        <v>549</v>
      </c>
      <c r="D83" s="672">
        <v>-1.8</v>
      </c>
      <c r="E83" s="255">
        <v>1.4</v>
      </c>
      <c r="F83" s="255">
        <v>-5.8</v>
      </c>
      <c r="G83" s="255">
        <v>12.9</v>
      </c>
      <c r="H83" s="255">
        <v>-3.6</v>
      </c>
      <c r="I83" s="255">
        <v>10.4</v>
      </c>
      <c r="J83" s="255">
        <v>19.4</v>
      </c>
      <c r="K83" s="255">
        <v>-6.7</v>
      </c>
      <c r="L83" s="255">
        <v>-6.9</v>
      </c>
      <c r="M83" s="255">
        <v>7.8</v>
      </c>
      <c r="N83" s="255">
        <v>4.5</v>
      </c>
      <c r="O83" s="255">
        <v>-2.6</v>
      </c>
      <c r="P83" s="255">
        <v>-25.1</v>
      </c>
      <c r="Q83" s="255">
        <v>-4.6</v>
      </c>
      <c r="R83" s="255">
        <v>3.4</v>
      </c>
      <c r="S83" s="255">
        <v>1.9</v>
      </c>
    </row>
    <row r="84" spans="1:19" ht="13.5" customHeight="1">
      <c r="A84" s="609" t="s">
        <v>549</v>
      </c>
      <c r="B84" s="609" t="s">
        <v>594</v>
      </c>
      <c r="C84" s="610"/>
      <c r="D84" s="672">
        <v>6.6</v>
      </c>
      <c r="E84" s="255">
        <v>-8.6</v>
      </c>
      <c r="F84" s="255">
        <v>12.4</v>
      </c>
      <c r="G84" s="255">
        <v>-4.5</v>
      </c>
      <c r="H84" s="255">
        <v>15</v>
      </c>
      <c r="I84" s="255">
        <v>3.3</v>
      </c>
      <c r="J84" s="255">
        <v>0.8</v>
      </c>
      <c r="K84" s="255">
        <v>-9.2</v>
      </c>
      <c r="L84" s="255">
        <v>6.6</v>
      </c>
      <c r="M84" s="255">
        <v>1.1</v>
      </c>
      <c r="N84" s="255">
        <v>5</v>
      </c>
      <c r="O84" s="255">
        <v>-7.2</v>
      </c>
      <c r="P84" s="255">
        <v>20.4</v>
      </c>
      <c r="Q84" s="255">
        <v>-0.3</v>
      </c>
      <c r="R84" s="255">
        <v>0.4</v>
      </c>
      <c r="S84" s="255">
        <v>0.4</v>
      </c>
    </row>
    <row r="85" spans="1:19" ht="13.5" customHeight="1">
      <c r="A85" s="601" t="s">
        <v>549</v>
      </c>
      <c r="B85" s="609" t="s">
        <v>595</v>
      </c>
      <c r="C85" s="610" t="s">
        <v>549</v>
      </c>
      <c r="D85" s="672">
        <v>0</v>
      </c>
      <c r="E85" s="255">
        <v>-11.2</v>
      </c>
      <c r="F85" s="255">
        <v>-0.5</v>
      </c>
      <c r="G85" s="255">
        <v>-4.4</v>
      </c>
      <c r="H85" s="255">
        <v>14.2</v>
      </c>
      <c r="I85" s="255">
        <v>-0.6</v>
      </c>
      <c r="J85" s="255">
        <v>-0.6</v>
      </c>
      <c r="K85" s="255">
        <v>-5.8</v>
      </c>
      <c r="L85" s="255">
        <v>9.5</v>
      </c>
      <c r="M85" s="255">
        <v>-1.4</v>
      </c>
      <c r="N85" s="255">
        <v>5.7</v>
      </c>
      <c r="O85" s="255">
        <v>-2.3</v>
      </c>
      <c r="P85" s="255">
        <v>4.6</v>
      </c>
      <c r="Q85" s="255">
        <v>2.1</v>
      </c>
      <c r="R85" s="255">
        <v>2</v>
      </c>
      <c r="S85" s="255">
        <v>1.8</v>
      </c>
    </row>
    <row r="86" spans="1:19" ht="13.5" customHeight="1">
      <c r="A86" s="609" t="s">
        <v>549</v>
      </c>
      <c r="B86" s="609" t="s">
        <v>562</v>
      </c>
      <c r="C86" s="610" t="s">
        <v>549</v>
      </c>
      <c r="D86" s="672">
        <v>-0.1</v>
      </c>
      <c r="E86" s="255">
        <v>-12.1</v>
      </c>
      <c r="F86" s="255">
        <v>0.4</v>
      </c>
      <c r="G86" s="255">
        <v>-2.5</v>
      </c>
      <c r="H86" s="255">
        <v>21.5</v>
      </c>
      <c r="I86" s="255">
        <v>-1.9</v>
      </c>
      <c r="J86" s="255">
        <v>-0.1</v>
      </c>
      <c r="K86" s="255">
        <v>-7.4</v>
      </c>
      <c r="L86" s="255">
        <v>7.4</v>
      </c>
      <c r="M86" s="255">
        <v>-9</v>
      </c>
      <c r="N86" s="255">
        <v>3.8</v>
      </c>
      <c r="O86" s="255">
        <v>1.3</v>
      </c>
      <c r="P86" s="255">
        <v>5.3</v>
      </c>
      <c r="Q86" s="255">
        <v>-0.6</v>
      </c>
      <c r="R86" s="255">
        <v>1.8</v>
      </c>
      <c r="S86" s="255">
        <v>3.3</v>
      </c>
    </row>
    <row r="87" spans="1:19" ht="13.5" customHeight="1">
      <c r="A87" s="609" t="s">
        <v>549</v>
      </c>
      <c r="B87" s="609" t="s">
        <v>596</v>
      </c>
      <c r="C87" s="610" t="s">
        <v>549</v>
      </c>
      <c r="D87" s="672">
        <v>-0.9</v>
      </c>
      <c r="E87" s="255">
        <v>-11.5</v>
      </c>
      <c r="F87" s="255">
        <v>3.5</v>
      </c>
      <c r="G87" s="255">
        <v>-1.1</v>
      </c>
      <c r="H87" s="255">
        <v>7.6</v>
      </c>
      <c r="I87" s="255">
        <v>-6.3</v>
      </c>
      <c r="J87" s="255">
        <v>4.4</v>
      </c>
      <c r="K87" s="255">
        <v>-2.9</v>
      </c>
      <c r="L87" s="255">
        <v>-21.7</v>
      </c>
      <c r="M87" s="255">
        <v>0.8</v>
      </c>
      <c r="N87" s="255">
        <v>-18.5</v>
      </c>
      <c r="O87" s="255">
        <v>-4.5</v>
      </c>
      <c r="P87" s="255">
        <v>-4.3</v>
      </c>
      <c r="Q87" s="255">
        <v>-6.2</v>
      </c>
      <c r="R87" s="255">
        <v>31</v>
      </c>
      <c r="S87" s="255">
        <v>-5</v>
      </c>
    </row>
    <row r="88" spans="1:19" ht="13.5" customHeight="1">
      <c r="A88" s="609" t="s">
        <v>549</v>
      </c>
      <c r="B88" s="609" t="s">
        <v>633</v>
      </c>
      <c r="C88" s="610" t="s">
        <v>549</v>
      </c>
      <c r="D88" s="672">
        <v>1.1</v>
      </c>
      <c r="E88" s="255">
        <v>-11.1</v>
      </c>
      <c r="F88" s="255">
        <v>-0.4</v>
      </c>
      <c r="G88" s="255">
        <v>-8</v>
      </c>
      <c r="H88" s="255">
        <v>24.2</v>
      </c>
      <c r="I88" s="255">
        <v>9.8</v>
      </c>
      <c r="J88" s="255">
        <v>2</v>
      </c>
      <c r="K88" s="255">
        <v>-27.2</v>
      </c>
      <c r="L88" s="255">
        <v>19.4</v>
      </c>
      <c r="M88" s="255">
        <v>15.1</v>
      </c>
      <c r="N88" s="255">
        <v>9</v>
      </c>
      <c r="O88" s="255">
        <v>-9.4</v>
      </c>
      <c r="P88" s="255">
        <v>-4.7</v>
      </c>
      <c r="Q88" s="255">
        <v>11.1</v>
      </c>
      <c r="R88" s="255">
        <v>4.4</v>
      </c>
      <c r="S88" s="255">
        <v>0.5</v>
      </c>
    </row>
    <row r="89" spans="1:19" ht="13.5" customHeight="1">
      <c r="A89" s="609" t="s">
        <v>83</v>
      </c>
      <c r="B89" s="609" t="s">
        <v>600</v>
      </c>
      <c r="C89" s="610" t="s">
        <v>84</v>
      </c>
      <c r="D89" s="672">
        <v>-0.2</v>
      </c>
      <c r="E89" s="255">
        <v>18.9</v>
      </c>
      <c r="F89" s="255">
        <v>6.1</v>
      </c>
      <c r="G89" s="255">
        <v>-0.6</v>
      </c>
      <c r="H89" s="255">
        <v>0.4</v>
      </c>
      <c r="I89" s="255">
        <v>-11.2</v>
      </c>
      <c r="J89" s="255">
        <v>3.4</v>
      </c>
      <c r="K89" s="255">
        <v>-7.5</v>
      </c>
      <c r="L89" s="255">
        <v>134</v>
      </c>
      <c r="M89" s="255">
        <v>-40.8</v>
      </c>
      <c r="N89" s="255">
        <v>10.6</v>
      </c>
      <c r="O89" s="255">
        <v>9.7</v>
      </c>
      <c r="P89" s="255">
        <v>-31</v>
      </c>
      <c r="Q89" s="255">
        <v>-4.1</v>
      </c>
      <c r="R89" s="255">
        <v>14.8</v>
      </c>
      <c r="S89" s="255">
        <v>7</v>
      </c>
    </row>
    <row r="90" spans="1:19" ht="13.5" customHeight="1">
      <c r="A90" s="609"/>
      <c r="B90" s="609" t="s">
        <v>588</v>
      </c>
      <c r="C90" s="610"/>
      <c r="D90" s="672">
        <v>0.8</v>
      </c>
      <c r="E90" s="255">
        <v>-0.5</v>
      </c>
      <c r="F90" s="255">
        <v>2</v>
      </c>
      <c r="G90" s="255">
        <v>-4.3</v>
      </c>
      <c r="H90" s="255">
        <v>8.7</v>
      </c>
      <c r="I90" s="255">
        <v>-4.5</v>
      </c>
      <c r="J90" s="255">
        <v>5.6</v>
      </c>
      <c r="K90" s="255">
        <v>-15.9</v>
      </c>
      <c r="L90" s="255">
        <v>8</v>
      </c>
      <c r="M90" s="255">
        <v>-1.3</v>
      </c>
      <c r="N90" s="255">
        <v>-0.6</v>
      </c>
      <c r="O90" s="255">
        <v>-2.8</v>
      </c>
      <c r="P90" s="255">
        <v>3.2</v>
      </c>
      <c r="Q90" s="255">
        <v>1.1</v>
      </c>
      <c r="R90" s="255">
        <v>-2.7</v>
      </c>
      <c r="S90" s="255">
        <v>-0.3</v>
      </c>
    </row>
    <row r="91" spans="1:19" ht="13.5" customHeight="1">
      <c r="A91" s="609"/>
      <c r="B91" s="609" t="s">
        <v>589</v>
      </c>
      <c r="D91" s="672">
        <v>-0.4</v>
      </c>
      <c r="E91" s="255">
        <v>-13.3</v>
      </c>
      <c r="F91" s="255">
        <v>4.2</v>
      </c>
      <c r="G91" s="255">
        <v>-3.7</v>
      </c>
      <c r="H91" s="255">
        <v>5.5</v>
      </c>
      <c r="I91" s="255">
        <v>-9.9</v>
      </c>
      <c r="J91" s="255">
        <v>2.3</v>
      </c>
      <c r="K91" s="255">
        <v>-12.1</v>
      </c>
      <c r="L91" s="255">
        <v>5.4</v>
      </c>
      <c r="M91" s="255">
        <v>-2.8</v>
      </c>
      <c r="N91" s="255">
        <v>-0.5</v>
      </c>
      <c r="O91" s="255">
        <v>-2.9</v>
      </c>
      <c r="P91" s="255">
        <v>0.3</v>
      </c>
      <c r="Q91" s="255">
        <v>-6.2</v>
      </c>
      <c r="R91" s="255">
        <v>-14.1</v>
      </c>
      <c r="S91" s="255">
        <v>-2.8</v>
      </c>
    </row>
    <row r="92" spans="1:19" ht="13.5" customHeight="1">
      <c r="A92" s="271"/>
      <c r="B92" s="621" t="s">
        <v>723</v>
      </c>
      <c r="C92" s="272"/>
      <c r="D92" s="273">
        <v>1.8</v>
      </c>
      <c r="E92" s="274">
        <v>3</v>
      </c>
      <c r="F92" s="274">
        <v>3.9</v>
      </c>
      <c r="G92" s="274">
        <v>9.7</v>
      </c>
      <c r="H92" s="274">
        <v>-13.1</v>
      </c>
      <c r="I92" s="274">
        <v>2.6</v>
      </c>
      <c r="J92" s="274">
        <v>-4.1</v>
      </c>
      <c r="K92" s="274">
        <v>-12.8</v>
      </c>
      <c r="L92" s="274">
        <v>2.1</v>
      </c>
      <c r="M92" s="274">
        <v>0.1</v>
      </c>
      <c r="N92" s="274">
        <v>8.6</v>
      </c>
      <c r="O92" s="274">
        <v>-4.6</v>
      </c>
      <c r="P92" s="274">
        <v>6</v>
      </c>
      <c r="Q92" s="274">
        <v>-1.3</v>
      </c>
      <c r="R92" s="274">
        <v>17.2</v>
      </c>
      <c r="S92" s="274">
        <v>5.8</v>
      </c>
    </row>
    <row r="93" spans="1:35" ht="27" customHeight="1">
      <c r="A93" s="761" t="s">
        <v>413</v>
      </c>
      <c r="B93" s="761"/>
      <c r="C93" s="762"/>
      <c r="D93" s="417">
        <v>2.5</v>
      </c>
      <c r="E93" s="416">
        <v>5.2</v>
      </c>
      <c r="F93" s="416">
        <v>2</v>
      </c>
      <c r="G93" s="416">
        <v>11.6</v>
      </c>
      <c r="H93" s="416">
        <v>-2.8</v>
      </c>
      <c r="I93" s="416">
        <v>11</v>
      </c>
      <c r="J93" s="416">
        <v>-0.8</v>
      </c>
      <c r="K93" s="416">
        <v>0.2</v>
      </c>
      <c r="L93" s="416">
        <v>1.8</v>
      </c>
      <c r="M93" s="416">
        <v>-1.7</v>
      </c>
      <c r="N93" s="416">
        <v>7.5</v>
      </c>
      <c r="O93" s="416">
        <v>3.8</v>
      </c>
      <c r="P93" s="416">
        <v>-3.6</v>
      </c>
      <c r="Q93" s="416">
        <v>2.7</v>
      </c>
      <c r="R93" s="416">
        <v>15.4</v>
      </c>
      <c r="S93" s="416">
        <v>6.6</v>
      </c>
      <c r="T93" s="703"/>
      <c r="U93" s="703"/>
      <c r="V93" s="703"/>
      <c r="W93" s="703"/>
      <c r="X93" s="616"/>
      <c r="Y93" s="616"/>
      <c r="Z93" s="616"/>
      <c r="AA93" s="616"/>
      <c r="AB93" s="616"/>
      <c r="AC93" s="616"/>
      <c r="AD93" s="616"/>
      <c r="AE93" s="616"/>
      <c r="AF93" s="616"/>
      <c r="AG93" s="616"/>
      <c r="AH93" s="616"/>
      <c r="AI93" s="616"/>
    </row>
  </sheetData>
  <mergeCells count="11">
    <mergeCell ref="D27:S27"/>
    <mergeCell ref="A47:C47"/>
    <mergeCell ref="H49:O49"/>
    <mergeCell ref="A93:C93"/>
    <mergeCell ref="A50:C52"/>
    <mergeCell ref="D53:R53"/>
    <mergeCell ref="D73:S73"/>
    <mergeCell ref="G2:N2"/>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codeName="Sheet12">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601" bestFit="1" customWidth="1"/>
    <col min="2" max="2" width="3.19921875" style="601" bestFit="1" customWidth="1"/>
    <col min="3" max="3" width="3.09765625" style="601" bestFit="1" customWidth="1"/>
    <col min="4" max="19" width="8.19921875" style="601" customWidth="1"/>
    <col min="20" max="35" width="7.59765625" style="601" customWidth="1"/>
    <col min="36" max="16384" width="9" style="601" customWidth="1"/>
  </cols>
  <sheetData>
    <row r="1" spans="1:31" ht="18.75">
      <c r="A1" s="602"/>
      <c r="B1" s="602"/>
      <c r="C1" s="602"/>
      <c r="D1" s="602"/>
      <c r="E1" s="236"/>
      <c r="F1" s="236"/>
      <c r="G1" s="355"/>
      <c r="H1" s="355"/>
      <c r="I1" s="355"/>
      <c r="J1" s="355"/>
      <c r="K1" s="355"/>
      <c r="L1" s="355"/>
      <c r="M1" s="355"/>
      <c r="N1" s="355"/>
      <c r="O1" s="355"/>
      <c r="P1" s="236"/>
      <c r="Q1" s="236"/>
      <c r="R1" s="602"/>
      <c r="S1" s="236"/>
      <c r="T1" s="236"/>
      <c r="U1" s="236"/>
      <c r="V1" s="236"/>
      <c r="W1" s="236"/>
      <c r="X1" s="236"/>
      <c r="Y1" s="236"/>
      <c r="Z1" s="236"/>
      <c r="AA1" s="236"/>
      <c r="AB1" s="236"/>
      <c r="AC1" s="236"/>
      <c r="AD1" s="236"/>
      <c r="AE1" s="236"/>
    </row>
    <row r="2" spans="1:31" ht="18.75">
      <c r="A2" s="602"/>
      <c r="B2" s="602"/>
      <c r="C2" s="602"/>
      <c r="D2" s="602"/>
      <c r="E2" s="236"/>
      <c r="F2" s="236"/>
      <c r="G2" s="751" t="s">
        <v>50</v>
      </c>
      <c r="H2" s="751"/>
      <c r="I2" s="751"/>
      <c r="J2" s="751"/>
      <c r="K2" s="751"/>
      <c r="L2" s="751"/>
      <c r="M2" s="751"/>
      <c r="N2" s="751"/>
      <c r="O2" s="595"/>
      <c r="P2" s="236"/>
      <c r="Q2" s="236"/>
      <c r="R2" s="602"/>
      <c r="S2" s="236"/>
      <c r="T2" s="236"/>
      <c r="U2" s="236"/>
      <c r="V2" s="236"/>
      <c r="W2" s="236"/>
      <c r="X2" s="236"/>
      <c r="Y2" s="236"/>
      <c r="Z2" s="236"/>
      <c r="AA2" s="236"/>
      <c r="AB2" s="236"/>
      <c r="AC2" s="236"/>
      <c r="AD2" s="236"/>
      <c r="AE2" s="236"/>
    </row>
    <row r="3" spans="1:19" ht="17.25">
      <c r="A3" s="253" t="s">
        <v>241</v>
      </c>
      <c r="B3" s="603"/>
      <c r="C3" s="603"/>
      <c r="H3" s="752"/>
      <c r="I3" s="752"/>
      <c r="J3" s="752"/>
      <c r="K3" s="752"/>
      <c r="L3" s="752"/>
      <c r="M3" s="752"/>
      <c r="N3" s="752"/>
      <c r="O3" s="752"/>
      <c r="S3" s="245" t="s">
        <v>587</v>
      </c>
    </row>
    <row r="4" spans="1:19" ht="13.5">
      <c r="A4" s="753" t="s">
        <v>550</v>
      </c>
      <c r="B4" s="753"/>
      <c r="C4" s="754"/>
      <c r="D4" s="237" t="s">
        <v>4</v>
      </c>
      <c r="E4" s="237" t="s">
        <v>5</v>
      </c>
      <c r="F4" s="237" t="s">
        <v>6</v>
      </c>
      <c r="G4" s="237" t="s">
        <v>7</v>
      </c>
      <c r="H4" s="237" t="s">
        <v>8</v>
      </c>
      <c r="I4" s="237" t="s">
        <v>9</v>
      </c>
      <c r="J4" s="237" t="s">
        <v>10</v>
      </c>
      <c r="K4" s="237" t="s">
        <v>11</v>
      </c>
      <c r="L4" s="237" t="s">
        <v>12</v>
      </c>
      <c r="M4" s="237" t="s">
        <v>13</v>
      </c>
      <c r="N4" s="237" t="s">
        <v>654</v>
      </c>
      <c r="O4" s="237" t="s">
        <v>15</v>
      </c>
      <c r="P4" s="237" t="s">
        <v>16</v>
      </c>
      <c r="Q4" s="237" t="s">
        <v>17</v>
      </c>
      <c r="R4" s="237" t="s">
        <v>18</v>
      </c>
      <c r="S4" s="237" t="s">
        <v>19</v>
      </c>
    </row>
    <row r="5" spans="1:19" ht="13.5">
      <c r="A5" s="755"/>
      <c r="B5" s="755"/>
      <c r="C5" s="756"/>
      <c r="D5" s="238" t="s">
        <v>563</v>
      </c>
      <c r="E5" s="238"/>
      <c r="F5" s="238"/>
      <c r="G5" s="238" t="s">
        <v>635</v>
      </c>
      <c r="H5" s="238" t="s">
        <v>564</v>
      </c>
      <c r="I5" s="238" t="s">
        <v>565</v>
      </c>
      <c r="J5" s="238" t="s">
        <v>566</v>
      </c>
      <c r="K5" s="238" t="s">
        <v>567</v>
      </c>
      <c r="L5" s="239" t="s">
        <v>568</v>
      </c>
      <c r="M5" s="240" t="s">
        <v>569</v>
      </c>
      <c r="N5" s="239" t="s">
        <v>652</v>
      </c>
      <c r="O5" s="239" t="s">
        <v>570</v>
      </c>
      <c r="P5" s="239" t="s">
        <v>571</v>
      </c>
      <c r="Q5" s="239" t="s">
        <v>572</v>
      </c>
      <c r="R5" s="239" t="s">
        <v>573</v>
      </c>
      <c r="S5" s="292" t="s">
        <v>164</v>
      </c>
    </row>
    <row r="6" spans="1:19" ht="18" customHeight="1">
      <c r="A6" s="757"/>
      <c r="B6" s="757"/>
      <c r="C6" s="758"/>
      <c r="D6" s="241" t="s">
        <v>574</v>
      </c>
      <c r="E6" s="241" t="s">
        <v>411</v>
      </c>
      <c r="F6" s="241" t="s">
        <v>412</v>
      </c>
      <c r="G6" s="241" t="s">
        <v>636</v>
      </c>
      <c r="H6" s="241" t="s">
        <v>575</v>
      </c>
      <c r="I6" s="241" t="s">
        <v>576</v>
      </c>
      <c r="J6" s="241" t="s">
        <v>577</v>
      </c>
      <c r="K6" s="241" t="s">
        <v>578</v>
      </c>
      <c r="L6" s="242" t="s">
        <v>579</v>
      </c>
      <c r="M6" s="243" t="s">
        <v>580</v>
      </c>
      <c r="N6" s="242" t="s">
        <v>653</v>
      </c>
      <c r="O6" s="242" t="s">
        <v>581</v>
      </c>
      <c r="P6" s="243" t="s">
        <v>582</v>
      </c>
      <c r="Q6" s="243" t="s">
        <v>583</v>
      </c>
      <c r="R6" s="242" t="s">
        <v>643</v>
      </c>
      <c r="S6" s="242" t="s">
        <v>165</v>
      </c>
    </row>
    <row r="7" spans="1:19" ht="15.75" customHeight="1">
      <c r="A7" s="258"/>
      <c r="B7" s="258"/>
      <c r="C7" s="258"/>
      <c r="D7" s="759" t="s">
        <v>634</v>
      </c>
      <c r="E7" s="759"/>
      <c r="F7" s="759"/>
      <c r="G7" s="759"/>
      <c r="H7" s="759"/>
      <c r="I7" s="759"/>
      <c r="J7" s="759"/>
      <c r="K7" s="759"/>
      <c r="L7" s="759"/>
      <c r="M7" s="759"/>
      <c r="N7" s="759"/>
      <c r="O7" s="759"/>
      <c r="P7" s="759"/>
      <c r="Q7" s="759"/>
      <c r="R7" s="759"/>
      <c r="S7" s="258"/>
    </row>
    <row r="8" spans="1:19" ht="13.5" customHeight="1">
      <c r="A8" s="604" t="s">
        <v>584</v>
      </c>
      <c r="B8" s="604" t="s">
        <v>638</v>
      </c>
      <c r="C8" s="605" t="s">
        <v>585</v>
      </c>
      <c r="D8" s="606">
        <v>97.3</v>
      </c>
      <c r="E8" s="607">
        <v>91.2</v>
      </c>
      <c r="F8" s="607">
        <v>93.1</v>
      </c>
      <c r="G8" s="607">
        <v>92.4</v>
      </c>
      <c r="H8" s="607">
        <v>97.4</v>
      </c>
      <c r="I8" s="607">
        <v>99.7</v>
      </c>
      <c r="J8" s="607">
        <v>94.1</v>
      </c>
      <c r="K8" s="607">
        <v>90.3</v>
      </c>
      <c r="L8" s="608" t="s">
        <v>641</v>
      </c>
      <c r="M8" s="608" t="s">
        <v>641</v>
      </c>
      <c r="N8" s="608" t="s">
        <v>641</v>
      </c>
      <c r="O8" s="608" t="s">
        <v>641</v>
      </c>
      <c r="P8" s="607">
        <v>110</v>
      </c>
      <c r="Q8" s="607">
        <v>103.2</v>
      </c>
      <c r="R8" s="607">
        <v>94.4</v>
      </c>
      <c r="S8" s="608" t="s">
        <v>641</v>
      </c>
    </row>
    <row r="9" spans="1:19" ht="13.5" customHeight="1">
      <c r="A9" s="609"/>
      <c r="B9" s="609" t="s">
        <v>639</v>
      </c>
      <c r="C9" s="610"/>
      <c r="D9" s="611">
        <v>100</v>
      </c>
      <c r="E9" s="254">
        <v>100</v>
      </c>
      <c r="F9" s="254">
        <v>100</v>
      </c>
      <c r="G9" s="254">
        <v>100</v>
      </c>
      <c r="H9" s="254">
        <v>100</v>
      </c>
      <c r="I9" s="254">
        <v>100</v>
      </c>
      <c r="J9" s="254">
        <v>100</v>
      </c>
      <c r="K9" s="254">
        <v>100</v>
      </c>
      <c r="L9" s="612">
        <v>100</v>
      </c>
      <c r="M9" s="612">
        <v>100</v>
      </c>
      <c r="N9" s="612">
        <v>100</v>
      </c>
      <c r="O9" s="612">
        <v>100</v>
      </c>
      <c r="P9" s="254">
        <v>100</v>
      </c>
      <c r="Q9" s="254">
        <v>100</v>
      </c>
      <c r="R9" s="254">
        <v>100</v>
      </c>
      <c r="S9" s="612">
        <v>100</v>
      </c>
    </row>
    <row r="10" spans="1:19" ht="13.5">
      <c r="A10" s="609"/>
      <c r="B10" s="609" t="s">
        <v>640</v>
      </c>
      <c r="C10" s="610"/>
      <c r="D10" s="611">
        <v>97.9</v>
      </c>
      <c r="E10" s="254">
        <v>95.1</v>
      </c>
      <c r="F10" s="254">
        <v>100.4</v>
      </c>
      <c r="G10" s="254">
        <v>102.4</v>
      </c>
      <c r="H10" s="254">
        <v>92.3</v>
      </c>
      <c r="I10" s="254">
        <v>96.7</v>
      </c>
      <c r="J10" s="254">
        <v>99.6</v>
      </c>
      <c r="K10" s="254">
        <v>96.9</v>
      </c>
      <c r="L10" s="612">
        <v>77.9</v>
      </c>
      <c r="M10" s="612">
        <v>105.4</v>
      </c>
      <c r="N10" s="612">
        <v>85.1</v>
      </c>
      <c r="O10" s="612">
        <v>97.8</v>
      </c>
      <c r="P10" s="254">
        <v>87.1</v>
      </c>
      <c r="Q10" s="254">
        <v>95.9</v>
      </c>
      <c r="R10" s="254">
        <v>100.4</v>
      </c>
      <c r="S10" s="612">
        <v>112</v>
      </c>
    </row>
    <row r="11" spans="1:19" ht="13.5" customHeight="1">
      <c r="A11" s="609"/>
      <c r="B11" s="609" t="s">
        <v>75</v>
      </c>
      <c r="C11" s="610"/>
      <c r="D11" s="611">
        <v>99</v>
      </c>
      <c r="E11" s="254">
        <v>98.2</v>
      </c>
      <c r="F11" s="254">
        <v>101.8</v>
      </c>
      <c r="G11" s="254">
        <v>91.3</v>
      </c>
      <c r="H11" s="254">
        <v>94.7</v>
      </c>
      <c r="I11" s="254">
        <v>99.8</v>
      </c>
      <c r="J11" s="254">
        <v>100.4</v>
      </c>
      <c r="K11" s="254">
        <v>100</v>
      </c>
      <c r="L11" s="612">
        <v>78.9</v>
      </c>
      <c r="M11" s="612">
        <v>98.5</v>
      </c>
      <c r="N11" s="612">
        <v>86.9</v>
      </c>
      <c r="O11" s="612">
        <v>111</v>
      </c>
      <c r="P11" s="254">
        <v>88</v>
      </c>
      <c r="Q11" s="254">
        <v>97</v>
      </c>
      <c r="R11" s="254">
        <v>93.3</v>
      </c>
      <c r="S11" s="612">
        <v>117.9</v>
      </c>
    </row>
    <row r="12" spans="1:19" ht="13.5" customHeight="1">
      <c r="A12" s="609"/>
      <c r="B12" s="609" t="s">
        <v>82</v>
      </c>
      <c r="C12" s="610"/>
      <c r="D12" s="613">
        <v>99.5</v>
      </c>
      <c r="E12" s="614">
        <v>100</v>
      </c>
      <c r="F12" s="614">
        <v>102.8</v>
      </c>
      <c r="G12" s="614">
        <v>91.1</v>
      </c>
      <c r="H12" s="614">
        <v>106.7</v>
      </c>
      <c r="I12" s="614">
        <v>101</v>
      </c>
      <c r="J12" s="614">
        <v>100.8</v>
      </c>
      <c r="K12" s="614">
        <v>107</v>
      </c>
      <c r="L12" s="614">
        <v>94.8</v>
      </c>
      <c r="M12" s="614">
        <v>99.3</v>
      </c>
      <c r="N12" s="614">
        <v>87</v>
      </c>
      <c r="O12" s="614">
        <v>107.5</v>
      </c>
      <c r="P12" s="614">
        <v>93</v>
      </c>
      <c r="Q12" s="614">
        <v>90.4</v>
      </c>
      <c r="R12" s="614">
        <v>98.2</v>
      </c>
      <c r="S12" s="614">
        <v>112.2</v>
      </c>
    </row>
    <row r="13" spans="1:19" ht="13.5" customHeight="1">
      <c r="A13" s="407"/>
      <c r="B13" s="271" t="s">
        <v>20</v>
      </c>
      <c r="C13" s="272"/>
      <c r="D13" s="275">
        <v>94.6</v>
      </c>
      <c r="E13" s="276">
        <v>94</v>
      </c>
      <c r="F13" s="276">
        <v>99.1</v>
      </c>
      <c r="G13" s="276">
        <v>84.5</v>
      </c>
      <c r="H13" s="276">
        <v>112.8</v>
      </c>
      <c r="I13" s="276">
        <v>94.3</v>
      </c>
      <c r="J13" s="276">
        <v>98.8</v>
      </c>
      <c r="K13" s="276">
        <v>94.4</v>
      </c>
      <c r="L13" s="276">
        <v>89.8</v>
      </c>
      <c r="M13" s="276">
        <v>98.5</v>
      </c>
      <c r="N13" s="276">
        <v>83.6</v>
      </c>
      <c r="O13" s="276">
        <v>89.6</v>
      </c>
      <c r="P13" s="276">
        <v>75.2</v>
      </c>
      <c r="Q13" s="276">
        <v>88.6</v>
      </c>
      <c r="R13" s="276">
        <v>90.8</v>
      </c>
      <c r="S13" s="276">
        <v>106.6</v>
      </c>
    </row>
    <row r="14" spans="1:19" ht="13.5" customHeight="1">
      <c r="A14" s="609" t="s">
        <v>549</v>
      </c>
      <c r="B14" s="609" t="s">
        <v>590</v>
      </c>
      <c r="C14" s="610" t="s">
        <v>549</v>
      </c>
      <c r="D14" s="670">
        <v>81</v>
      </c>
      <c r="E14" s="671">
        <v>81.5</v>
      </c>
      <c r="F14" s="671">
        <v>82.4</v>
      </c>
      <c r="G14" s="671">
        <v>74.7</v>
      </c>
      <c r="H14" s="671">
        <v>103.4</v>
      </c>
      <c r="I14" s="671">
        <v>84.6</v>
      </c>
      <c r="J14" s="671">
        <v>85.8</v>
      </c>
      <c r="K14" s="671">
        <v>78.9</v>
      </c>
      <c r="L14" s="671">
        <v>78.8</v>
      </c>
      <c r="M14" s="671">
        <v>78.9</v>
      </c>
      <c r="N14" s="671">
        <v>81.1</v>
      </c>
      <c r="O14" s="671">
        <v>87.8</v>
      </c>
      <c r="P14" s="671">
        <v>58.4</v>
      </c>
      <c r="Q14" s="671">
        <v>76.4</v>
      </c>
      <c r="R14" s="671">
        <v>76.2</v>
      </c>
      <c r="S14" s="671">
        <v>98.5</v>
      </c>
    </row>
    <row r="15" spans="1:19" ht="13.5" customHeight="1">
      <c r="A15" s="609" t="s">
        <v>549</v>
      </c>
      <c r="B15" s="609" t="s">
        <v>591</v>
      </c>
      <c r="C15" s="610" t="s">
        <v>549</v>
      </c>
      <c r="D15" s="672">
        <v>78.9</v>
      </c>
      <c r="E15" s="255">
        <v>78.3</v>
      </c>
      <c r="F15" s="255">
        <v>79.5</v>
      </c>
      <c r="G15" s="255">
        <v>72.8</v>
      </c>
      <c r="H15" s="255">
        <v>93.1</v>
      </c>
      <c r="I15" s="255">
        <v>83.5</v>
      </c>
      <c r="J15" s="255">
        <v>81.3</v>
      </c>
      <c r="K15" s="255">
        <v>74.1</v>
      </c>
      <c r="L15" s="255">
        <v>77.5</v>
      </c>
      <c r="M15" s="255">
        <v>79.6</v>
      </c>
      <c r="N15" s="255">
        <v>80.4</v>
      </c>
      <c r="O15" s="255">
        <v>84.3</v>
      </c>
      <c r="P15" s="255">
        <v>58.8</v>
      </c>
      <c r="Q15" s="255">
        <v>75.3</v>
      </c>
      <c r="R15" s="255">
        <v>72.3</v>
      </c>
      <c r="S15" s="255">
        <v>104.1</v>
      </c>
    </row>
    <row r="16" spans="1:19" ht="13.5" customHeight="1">
      <c r="A16" s="609" t="s">
        <v>549</v>
      </c>
      <c r="B16" s="609" t="s">
        <v>592</v>
      </c>
      <c r="C16" s="610" t="s">
        <v>549</v>
      </c>
      <c r="D16" s="672">
        <v>121.8</v>
      </c>
      <c r="E16" s="255">
        <v>109.4</v>
      </c>
      <c r="F16" s="255">
        <v>130.5</v>
      </c>
      <c r="G16" s="255">
        <v>131.3</v>
      </c>
      <c r="H16" s="255">
        <v>167.4</v>
      </c>
      <c r="I16" s="255">
        <v>110</v>
      </c>
      <c r="J16" s="255">
        <v>102.6</v>
      </c>
      <c r="K16" s="255">
        <v>201.1</v>
      </c>
      <c r="L16" s="255">
        <v>154.3</v>
      </c>
      <c r="M16" s="255">
        <v>108.9</v>
      </c>
      <c r="N16" s="255">
        <v>93.4</v>
      </c>
      <c r="O16" s="255">
        <v>94.8</v>
      </c>
      <c r="P16" s="255">
        <v>116</v>
      </c>
      <c r="Q16" s="255">
        <v>113</v>
      </c>
      <c r="R16" s="255">
        <v>87</v>
      </c>
      <c r="S16" s="255">
        <v>135</v>
      </c>
    </row>
    <row r="17" spans="1:19" ht="13.5" customHeight="1">
      <c r="A17" s="609" t="s">
        <v>549</v>
      </c>
      <c r="B17" s="609" t="s">
        <v>593</v>
      </c>
      <c r="C17" s="610" t="s">
        <v>549</v>
      </c>
      <c r="D17" s="672">
        <v>119.6</v>
      </c>
      <c r="E17" s="255">
        <v>130.5</v>
      </c>
      <c r="F17" s="255">
        <v>129.9</v>
      </c>
      <c r="G17" s="255">
        <v>83.2</v>
      </c>
      <c r="H17" s="255">
        <v>129.2</v>
      </c>
      <c r="I17" s="255">
        <v>115.5</v>
      </c>
      <c r="J17" s="255">
        <v>154.9</v>
      </c>
      <c r="K17" s="255">
        <v>71.1</v>
      </c>
      <c r="L17" s="255">
        <v>91.5</v>
      </c>
      <c r="M17" s="255">
        <v>157.1</v>
      </c>
      <c r="N17" s="255">
        <v>90.5</v>
      </c>
      <c r="O17" s="255">
        <v>105.9</v>
      </c>
      <c r="P17" s="255">
        <v>61.4</v>
      </c>
      <c r="Q17" s="255">
        <v>105.6</v>
      </c>
      <c r="R17" s="255">
        <v>150</v>
      </c>
      <c r="S17" s="255">
        <v>114.2</v>
      </c>
    </row>
    <row r="18" spans="1:19" ht="13.5" customHeight="1">
      <c r="A18" s="609" t="s">
        <v>549</v>
      </c>
      <c r="B18" s="609" t="s">
        <v>594</v>
      </c>
      <c r="C18" s="610" t="s">
        <v>549</v>
      </c>
      <c r="D18" s="672">
        <v>84.4</v>
      </c>
      <c r="E18" s="255">
        <v>86.9</v>
      </c>
      <c r="F18" s="255">
        <v>90.1</v>
      </c>
      <c r="G18" s="255">
        <v>70.5</v>
      </c>
      <c r="H18" s="255">
        <v>92.8</v>
      </c>
      <c r="I18" s="255">
        <v>83.6</v>
      </c>
      <c r="J18" s="255">
        <v>85.1</v>
      </c>
      <c r="K18" s="255">
        <v>69.1</v>
      </c>
      <c r="L18" s="255">
        <v>76.3</v>
      </c>
      <c r="M18" s="255">
        <v>76</v>
      </c>
      <c r="N18" s="255">
        <v>83.6</v>
      </c>
      <c r="O18" s="255">
        <v>90.2</v>
      </c>
      <c r="P18" s="255">
        <v>85</v>
      </c>
      <c r="Q18" s="255">
        <v>75.4</v>
      </c>
      <c r="R18" s="255">
        <v>70.4</v>
      </c>
      <c r="S18" s="255">
        <v>92</v>
      </c>
    </row>
    <row r="19" spans="1:19" ht="13.5" customHeight="1">
      <c r="A19" s="609" t="s">
        <v>549</v>
      </c>
      <c r="B19" s="609" t="s">
        <v>595</v>
      </c>
      <c r="C19" s="610" t="s">
        <v>549</v>
      </c>
      <c r="D19" s="672">
        <v>77.8</v>
      </c>
      <c r="E19" s="255">
        <v>78.5</v>
      </c>
      <c r="F19" s="255">
        <v>79.9</v>
      </c>
      <c r="G19" s="255">
        <v>72.2</v>
      </c>
      <c r="H19" s="255">
        <v>91.2</v>
      </c>
      <c r="I19" s="255">
        <v>80.2</v>
      </c>
      <c r="J19" s="255">
        <v>84.5</v>
      </c>
      <c r="K19" s="255">
        <v>67.6</v>
      </c>
      <c r="L19" s="255">
        <v>74.7</v>
      </c>
      <c r="M19" s="255">
        <v>73</v>
      </c>
      <c r="N19" s="255">
        <v>78.5</v>
      </c>
      <c r="O19" s="255">
        <v>86.3</v>
      </c>
      <c r="P19" s="255">
        <v>58.7</v>
      </c>
      <c r="Q19" s="255">
        <v>74</v>
      </c>
      <c r="R19" s="255">
        <v>68.8</v>
      </c>
      <c r="S19" s="255">
        <v>93</v>
      </c>
    </row>
    <row r="20" spans="1:19" ht="13.5" customHeight="1">
      <c r="A20" s="609" t="s">
        <v>549</v>
      </c>
      <c r="B20" s="609" t="s">
        <v>562</v>
      </c>
      <c r="C20" s="610" t="s">
        <v>549</v>
      </c>
      <c r="D20" s="672">
        <v>77.9</v>
      </c>
      <c r="E20" s="255">
        <v>83.8</v>
      </c>
      <c r="F20" s="255">
        <v>79.1</v>
      </c>
      <c r="G20" s="255">
        <v>72.4</v>
      </c>
      <c r="H20" s="255">
        <v>97.2</v>
      </c>
      <c r="I20" s="255">
        <v>80</v>
      </c>
      <c r="J20" s="255">
        <v>82.8</v>
      </c>
      <c r="K20" s="255">
        <v>70.2</v>
      </c>
      <c r="L20" s="255">
        <v>74.6</v>
      </c>
      <c r="M20" s="255">
        <v>75.5</v>
      </c>
      <c r="N20" s="255">
        <v>80</v>
      </c>
      <c r="O20" s="255">
        <v>82.8</v>
      </c>
      <c r="P20" s="255">
        <v>59.5</v>
      </c>
      <c r="Q20" s="255">
        <v>72.8</v>
      </c>
      <c r="R20" s="255">
        <v>69.4</v>
      </c>
      <c r="S20" s="255">
        <v>93.7</v>
      </c>
    </row>
    <row r="21" spans="1:19" ht="13.5" customHeight="1">
      <c r="A21" s="609" t="s">
        <v>549</v>
      </c>
      <c r="B21" s="609" t="s">
        <v>596</v>
      </c>
      <c r="C21" s="610" t="s">
        <v>549</v>
      </c>
      <c r="D21" s="672">
        <v>82.7</v>
      </c>
      <c r="E21" s="255">
        <v>77.4</v>
      </c>
      <c r="F21" s="255">
        <v>85.2</v>
      </c>
      <c r="G21" s="255">
        <v>75.1</v>
      </c>
      <c r="H21" s="255">
        <v>113.2</v>
      </c>
      <c r="I21" s="255">
        <v>83.1</v>
      </c>
      <c r="J21" s="255">
        <v>86.6</v>
      </c>
      <c r="K21" s="255">
        <v>73.7</v>
      </c>
      <c r="L21" s="255">
        <v>75.8</v>
      </c>
      <c r="M21" s="255">
        <v>76.3</v>
      </c>
      <c r="N21" s="255">
        <v>78.2</v>
      </c>
      <c r="O21" s="255">
        <v>82.6</v>
      </c>
      <c r="P21" s="255">
        <v>60.4</v>
      </c>
      <c r="Q21" s="255">
        <v>85.3</v>
      </c>
      <c r="R21" s="255">
        <v>77.7</v>
      </c>
      <c r="S21" s="255">
        <v>104.1</v>
      </c>
    </row>
    <row r="22" spans="1:19" ht="13.5" customHeight="1">
      <c r="A22" s="609" t="s">
        <v>549</v>
      </c>
      <c r="B22" s="609" t="s">
        <v>633</v>
      </c>
      <c r="C22" s="610" t="s">
        <v>549</v>
      </c>
      <c r="D22" s="672">
        <v>160.6</v>
      </c>
      <c r="E22" s="255">
        <v>152.5</v>
      </c>
      <c r="F22" s="255">
        <v>179.5</v>
      </c>
      <c r="G22" s="255">
        <v>134.8</v>
      </c>
      <c r="H22" s="255">
        <v>195.6</v>
      </c>
      <c r="I22" s="255">
        <v>145.4</v>
      </c>
      <c r="J22" s="255">
        <v>169</v>
      </c>
      <c r="K22" s="255">
        <v>185.2</v>
      </c>
      <c r="L22" s="255">
        <v>125.9</v>
      </c>
      <c r="M22" s="255">
        <v>176</v>
      </c>
      <c r="N22" s="255">
        <v>95.4</v>
      </c>
      <c r="O22" s="255">
        <v>110</v>
      </c>
      <c r="P22" s="255">
        <v>141.6</v>
      </c>
      <c r="Q22" s="255">
        <v>144.1</v>
      </c>
      <c r="R22" s="255">
        <v>170.1</v>
      </c>
      <c r="S22" s="255">
        <v>145.6</v>
      </c>
    </row>
    <row r="23" spans="1:19" ht="13.5" customHeight="1">
      <c r="A23" s="609" t="s">
        <v>83</v>
      </c>
      <c r="B23" s="609" t="s">
        <v>600</v>
      </c>
      <c r="C23" s="610" t="s">
        <v>84</v>
      </c>
      <c r="D23" s="672">
        <v>86.5</v>
      </c>
      <c r="E23" s="255">
        <v>76.4</v>
      </c>
      <c r="F23" s="255">
        <v>89</v>
      </c>
      <c r="G23" s="255">
        <v>66.1</v>
      </c>
      <c r="H23" s="255">
        <v>95.7</v>
      </c>
      <c r="I23" s="255">
        <v>82.3</v>
      </c>
      <c r="J23" s="255">
        <v>93.1</v>
      </c>
      <c r="K23" s="255">
        <v>77.8</v>
      </c>
      <c r="L23" s="255">
        <v>144.6</v>
      </c>
      <c r="M23" s="255">
        <v>73.2</v>
      </c>
      <c r="N23" s="255">
        <v>92.5</v>
      </c>
      <c r="O23" s="255">
        <v>92.7</v>
      </c>
      <c r="P23" s="255">
        <v>64.6</v>
      </c>
      <c r="Q23" s="255">
        <v>82.4</v>
      </c>
      <c r="R23" s="255">
        <v>88.8</v>
      </c>
      <c r="S23" s="255">
        <v>113.7</v>
      </c>
    </row>
    <row r="24" spans="1:46" ht="13.5" customHeight="1">
      <c r="A24" s="609"/>
      <c r="B24" s="609" t="s">
        <v>588</v>
      </c>
      <c r="C24" s="610"/>
      <c r="D24" s="672">
        <v>79.4</v>
      </c>
      <c r="E24" s="255">
        <v>73</v>
      </c>
      <c r="F24" s="255">
        <v>81.3</v>
      </c>
      <c r="G24" s="255">
        <v>66.4</v>
      </c>
      <c r="H24" s="255">
        <v>94.7</v>
      </c>
      <c r="I24" s="255">
        <v>79.7</v>
      </c>
      <c r="J24" s="255">
        <v>89.2</v>
      </c>
      <c r="K24" s="255">
        <v>66.9</v>
      </c>
      <c r="L24" s="255">
        <v>72.9</v>
      </c>
      <c r="M24" s="255">
        <v>73.3</v>
      </c>
      <c r="N24" s="255">
        <v>83.6</v>
      </c>
      <c r="O24" s="255">
        <v>88.7</v>
      </c>
      <c r="P24" s="255">
        <v>65.4</v>
      </c>
      <c r="Q24" s="255">
        <v>74.8</v>
      </c>
      <c r="R24" s="255">
        <v>74.7</v>
      </c>
      <c r="S24" s="255">
        <v>97.7</v>
      </c>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row>
    <row r="25" spans="1:46" ht="13.5" customHeight="1">
      <c r="A25" s="609"/>
      <c r="B25" s="609" t="s">
        <v>589</v>
      </c>
      <c r="C25" s="610"/>
      <c r="D25" s="672">
        <v>80.6</v>
      </c>
      <c r="E25" s="255">
        <v>71.9</v>
      </c>
      <c r="F25" s="255">
        <v>83.3</v>
      </c>
      <c r="G25" s="255">
        <v>67</v>
      </c>
      <c r="H25" s="255">
        <v>98.9</v>
      </c>
      <c r="I25" s="255">
        <v>77.8</v>
      </c>
      <c r="J25" s="255">
        <v>88.7</v>
      </c>
      <c r="K25" s="255">
        <v>68.5</v>
      </c>
      <c r="L25" s="255">
        <v>72</v>
      </c>
      <c r="M25" s="255">
        <v>74.2</v>
      </c>
      <c r="N25" s="255">
        <v>87.4</v>
      </c>
      <c r="O25" s="255">
        <v>85.5</v>
      </c>
      <c r="P25" s="255">
        <v>68.5</v>
      </c>
      <c r="Q25" s="255">
        <v>74.9</v>
      </c>
      <c r="R25" s="255">
        <v>91</v>
      </c>
      <c r="S25" s="255">
        <v>98.4</v>
      </c>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row>
    <row r="26" spans="1:46" ht="13.5" customHeight="1">
      <c r="A26" s="271"/>
      <c r="B26" s="621" t="s">
        <v>723</v>
      </c>
      <c r="C26" s="272"/>
      <c r="D26" s="273">
        <v>82.6</v>
      </c>
      <c r="E26" s="274">
        <v>71.9</v>
      </c>
      <c r="F26" s="274">
        <v>84.7</v>
      </c>
      <c r="G26" s="274">
        <v>69.1</v>
      </c>
      <c r="H26" s="274">
        <v>96.7</v>
      </c>
      <c r="I26" s="274">
        <v>84.4</v>
      </c>
      <c r="J26" s="274">
        <v>90.1</v>
      </c>
      <c r="K26" s="274">
        <v>72.8</v>
      </c>
      <c r="L26" s="274">
        <v>75.5</v>
      </c>
      <c r="M26" s="274">
        <v>74.6</v>
      </c>
      <c r="N26" s="274">
        <v>92.4</v>
      </c>
      <c r="O26" s="274">
        <v>87.8</v>
      </c>
      <c r="P26" s="274">
        <v>66.5</v>
      </c>
      <c r="Q26" s="274">
        <v>76</v>
      </c>
      <c r="R26" s="274">
        <v>75.7</v>
      </c>
      <c r="S26" s="274">
        <v>114.1</v>
      </c>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row>
    <row r="27" spans="1:19" ht="17.25" customHeight="1">
      <c r="A27" s="258"/>
      <c r="B27" s="258"/>
      <c r="C27" s="258"/>
      <c r="D27" s="760" t="s">
        <v>32</v>
      </c>
      <c r="E27" s="760"/>
      <c r="F27" s="760"/>
      <c r="G27" s="760"/>
      <c r="H27" s="760"/>
      <c r="I27" s="760"/>
      <c r="J27" s="760"/>
      <c r="K27" s="760"/>
      <c r="L27" s="760"/>
      <c r="M27" s="760"/>
      <c r="N27" s="760"/>
      <c r="O27" s="760"/>
      <c r="P27" s="760"/>
      <c r="Q27" s="760"/>
      <c r="R27" s="760"/>
      <c r="S27" s="760"/>
    </row>
    <row r="28" spans="1:19" ht="13.5" customHeight="1">
      <c r="A28" s="604" t="s">
        <v>584</v>
      </c>
      <c r="B28" s="604" t="s">
        <v>638</v>
      </c>
      <c r="C28" s="605" t="s">
        <v>585</v>
      </c>
      <c r="D28" s="606">
        <v>-6.4</v>
      </c>
      <c r="E28" s="607">
        <v>-0.3</v>
      </c>
      <c r="F28" s="607">
        <v>-7.4</v>
      </c>
      <c r="G28" s="607">
        <v>-0.6</v>
      </c>
      <c r="H28" s="607">
        <v>-8.1</v>
      </c>
      <c r="I28" s="607">
        <v>-1.5</v>
      </c>
      <c r="J28" s="607">
        <v>-8.2</v>
      </c>
      <c r="K28" s="607">
        <v>2.3</v>
      </c>
      <c r="L28" s="608" t="s">
        <v>641</v>
      </c>
      <c r="M28" s="608" t="s">
        <v>641</v>
      </c>
      <c r="N28" s="608" t="s">
        <v>641</v>
      </c>
      <c r="O28" s="608" t="s">
        <v>641</v>
      </c>
      <c r="P28" s="607">
        <v>-8.6</v>
      </c>
      <c r="Q28" s="607">
        <v>-4.9</v>
      </c>
      <c r="R28" s="607">
        <v>9.5</v>
      </c>
      <c r="S28" s="608" t="s">
        <v>641</v>
      </c>
    </row>
    <row r="29" spans="1:19" ht="13.5" customHeight="1">
      <c r="A29" s="609"/>
      <c r="B29" s="609" t="s">
        <v>639</v>
      </c>
      <c r="C29" s="610"/>
      <c r="D29" s="611">
        <v>2.8</v>
      </c>
      <c r="E29" s="254">
        <v>9.6</v>
      </c>
      <c r="F29" s="254">
        <v>7.4</v>
      </c>
      <c r="G29" s="254">
        <v>8.2</v>
      </c>
      <c r="H29" s="254">
        <v>2.7</v>
      </c>
      <c r="I29" s="254">
        <v>0.3</v>
      </c>
      <c r="J29" s="254">
        <v>6.3</v>
      </c>
      <c r="K29" s="254">
        <v>10.7</v>
      </c>
      <c r="L29" s="612" t="s">
        <v>641</v>
      </c>
      <c r="M29" s="612" t="s">
        <v>641</v>
      </c>
      <c r="N29" s="612" t="s">
        <v>641</v>
      </c>
      <c r="O29" s="612" t="s">
        <v>641</v>
      </c>
      <c r="P29" s="254">
        <v>-9.1</v>
      </c>
      <c r="Q29" s="254">
        <v>-3.1</v>
      </c>
      <c r="R29" s="254">
        <v>5.9</v>
      </c>
      <c r="S29" s="612" t="s">
        <v>641</v>
      </c>
    </row>
    <row r="30" spans="1:19" ht="13.5" customHeight="1">
      <c r="A30" s="609"/>
      <c r="B30" s="609" t="s">
        <v>640</v>
      </c>
      <c r="C30" s="610"/>
      <c r="D30" s="611">
        <v>-2.1</v>
      </c>
      <c r="E30" s="254">
        <v>-4.9</v>
      </c>
      <c r="F30" s="254">
        <v>0.4</v>
      </c>
      <c r="G30" s="254">
        <v>2.4</v>
      </c>
      <c r="H30" s="254">
        <v>-7.7</v>
      </c>
      <c r="I30" s="254">
        <v>-3.3</v>
      </c>
      <c r="J30" s="254">
        <v>-0.4</v>
      </c>
      <c r="K30" s="254">
        <v>-3.1</v>
      </c>
      <c r="L30" s="612">
        <v>-22.1</v>
      </c>
      <c r="M30" s="612">
        <v>5.4</v>
      </c>
      <c r="N30" s="612">
        <v>-14.9</v>
      </c>
      <c r="O30" s="612">
        <v>-2.2</v>
      </c>
      <c r="P30" s="254">
        <v>-12.9</v>
      </c>
      <c r="Q30" s="254">
        <v>-4.1</v>
      </c>
      <c r="R30" s="254">
        <v>0.4</v>
      </c>
      <c r="S30" s="612">
        <v>12</v>
      </c>
    </row>
    <row r="31" spans="1:19" ht="13.5" customHeight="1">
      <c r="A31" s="609"/>
      <c r="B31" s="609" t="s">
        <v>75</v>
      </c>
      <c r="C31" s="610"/>
      <c r="D31" s="611">
        <v>1.1</v>
      </c>
      <c r="E31" s="254">
        <v>3.3</v>
      </c>
      <c r="F31" s="254">
        <v>1.4</v>
      </c>
      <c r="G31" s="254">
        <v>-10.8</v>
      </c>
      <c r="H31" s="254">
        <v>2.6</v>
      </c>
      <c r="I31" s="254">
        <v>3.2</v>
      </c>
      <c r="J31" s="254">
        <v>0.8</v>
      </c>
      <c r="K31" s="254">
        <v>3.2</v>
      </c>
      <c r="L31" s="612">
        <v>1.3</v>
      </c>
      <c r="M31" s="612">
        <v>-6.5</v>
      </c>
      <c r="N31" s="612">
        <v>2.1</v>
      </c>
      <c r="O31" s="612">
        <v>13.5</v>
      </c>
      <c r="P31" s="254">
        <v>1</v>
      </c>
      <c r="Q31" s="254">
        <v>1.1</v>
      </c>
      <c r="R31" s="254">
        <v>-7.1</v>
      </c>
      <c r="S31" s="612">
        <v>5.3</v>
      </c>
    </row>
    <row r="32" spans="1:19" ht="13.5" customHeight="1">
      <c r="A32" s="609"/>
      <c r="B32" s="609" t="s">
        <v>82</v>
      </c>
      <c r="C32" s="610"/>
      <c r="D32" s="611">
        <v>0.5</v>
      </c>
      <c r="E32" s="254">
        <v>1.8</v>
      </c>
      <c r="F32" s="254">
        <v>1</v>
      </c>
      <c r="G32" s="254">
        <v>-0.2</v>
      </c>
      <c r="H32" s="254">
        <v>12.7</v>
      </c>
      <c r="I32" s="254">
        <v>1.2</v>
      </c>
      <c r="J32" s="254">
        <v>0.4</v>
      </c>
      <c r="K32" s="254">
        <v>7</v>
      </c>
      <c r="L32" s="612">
        <v>20.2</v>
      </c>
      <c r="M32" s="612">
        <v>0.8</v>
      </c>
      <c r="N32" s="612">
        <v>0.1</v>
      </c>
      <c r="O32" s="612">
        <v>-3.2</v>
      </c>
      <c r="P32" s="254">
        <v>5.7</v>
      </c>
      <c r="Q32" s="254">
        <v>-6.8</v>
      </c>
      <c r="R32" s="254">
        <v>5.3</v>
      </c>
      <c r="S32" s="612">
        <v>-4.8</v>
      </c>
    </row>
    <row r="33" spans="1:19" ht="13.5" customHeight="1">
      <c r="A33" s="407"/>
      <c r="B33" s="271" t="s">
        <v>20</v>
      </c>
      <c r="C33" s="408"/>
      <c r="D33" s="275">
        <v>-4.9</v>
      </c>
      <c r="E33" s="276">
        <v>-6</v>
      </c>
      <c r="F33" s="276">
        <v>-3.6</v>
      </c>
      <c r="G33" s="276">
        <v>-7.2</v>
      </c>
      <c r="H33" s="276">
        <v>5.7</v>
      </c>
      <c r="I33" s="276">
        <v>-6.6</v>
      </c>
      <c r="J33" s="276">
        <v>-2</v>
      </c>
      <c r="K33" s="276">
        <v>-11.8</v>
      </c>
      <c r="L33" s="276">
        <v>-5.3</v>
      </c>
      <c r="M33" s="276">
        <v>-0.8</v>
      </c>
      <c r="N33" s="276">
        <v>-3.9</v>
      </c>
      <c r="O33" s="276">
        <v>-16.7</v>
      </c>
      <c r="P33" s="276">
        <v>-19.1</v>
      </c>
      <c r="Q33" s="276">
        <v>-2</v>
      </c>
      <c r="R33" s="276">
        <v>-7.5</v>
      </c>
      <c r="S33" s="276">
        <v>-5</v>
      </c>
    </row>
    <row r="34" spans="1:19" ht="13.5" customHeight="1">
      <c r="A34" s="609" t="s">
        <v>549</v>
      </c>
      <c r="B34" s="609" t="s">
        <v>590</v>
      </c>
      <c r="C34" s="610" t="s">
        <v>549</v>
      </c>
      <c r="D34" s="670">
        <v>-6.9</v>
      </c>
      <c r="E34" s="671">
        <v>-7.1</v>
      </c>
      <c r="F34" s="671">
        <v>-4.2</v>
      </c>
      <c r="G34" s="671">
        <v>-4.4</v>
      </c>
      <c r="H34" s="671">
        <v>7.7</v>
      </c>
      <c r="I34" s="671">
        <v>-8.2</v>
      </c>
      <c r="J34" s="671">
        <v>-11.4</v>
      </c>
      <c r="K34" s="671">
        <v>1.2</v>
      </c>
      <c r="L34" s="671">
        <v>2.6</v>
      </c>
      <c r="M34" s="671">
        <v>-4.2</v>
      </c>
      <c r="N34" s="671">
        <v>-4.1</v>
      </c>
      <c r="O34" s="671">
        <v>-34</v>
      </c>
      <c r="P34" s="671">
        <v>-21.8</v>
      </c>
      <c r="Q34" s="671">
        <v>-3.7</v>
      </c>
      <c r="R34" s="671">
        <v>-7.7</v>
      </c>
      <c r="S34" s="671">
        <v>-1.5</v>
      </c>
    </row>
    <row r="35" spans="1:19" ht="13.5" customHeight="1">
      <c r="A35" s="609" t="s">
        <v>549</v>
      </c>
      <c r="B35" s="609" t="s">
        <v>591</v>
      </c>
      <c r="C35" s="610" t="s">
        <v>549</v>
      </c>
      <c r="D35" s="672">
        <v>-6.1</v>
      </c>
      <c r="E35" s="255">
        <v>-4.7</v>
      </c>
      <c r="F35" s="255">
        <v>-5.7</v>
      </c>
      <c r="G35" s="255">
        <v>-5.8</v>
      </c>
      <c r="H35" s="255">
        <v>12.2</v>
      </c>
      <c r="I35" s="255">
        <v>-8.9</v>
      </c>
      <c r="J35" s="255">
        <v>-8.8</v>
      </c>
      <c r="K35" s="255">
        <v>-5.7</v>
      </c>
      <c r="L35" s="255">
        <v>0.9</v>
      </c>
      <c r="M35" s="255">
        <v>3.2</v>
      </c>
      <c r="N35" s="255">
        <v>-5.9</v>
      </c>
      <c r="O35" s="255">
        <v>-20.5</v>
      </c>
      <c r="P35" s="255">
        <v>-20.4</v>
      </c>
      <c r="Q35" s="255">
        <v>-1.3</v>
      </c>
      <c r="R35" s="255">
        <v>-5.2</v>
      </c>
      <c r="S35" s="255">
        <v>-3.6</v>
      </c>
    </row>
    <row r="36" spans="1:19" ht="13.5" customHeight="1">
      <c r="A36" s="609" t="s">
        <v>549</v>
      </c>
      <c r="B36" s="609" t="s">
        <v>592</v>
      </c>
      <c r="C36" s="610" t="s">
        <v>549</v>
      </c>
      <c r="D36" s="672">
        <v>-9</v>
      </c>
      <c r="E36" s="255">
        <v>-7.4</v>
      </c>
      <c r="F36" s="255">
        <v>-3.5</v>
      </c>
      <c r="G36" s="255">
        <v>12.5</v>
      </c>
      <c r="H36" s="255">
        <v>20.6</v>
      </c>
      <c r="I36" s="255">
        <v>-12.8</v>
      </c>
      <c r="J36" s="255">
        <v>-12.4</v>
      </c>
      <c r="K36" s="255">
        <v>-14.2</v>
      </c>
      <c r="L36" s="255">
        <v>5.7</v>
      </c>
      <c r="M36" s="255">
        <v>-15.5</v>
      </c>
      <c r="N36" s="255">
        <v>4.6</v>
      </c>
      <c r="O36" s="255">
        <v>-25</v>
      </c>
      <c r="P36" s="255">
        <v>-34.9</v>
      </c>
      <c r="Q36" s="255">
        <v>-7.8</v>
      </c>
      <c r="R36" s="255">
        <v>-9</v>
      </c>
      <c r="S36" s="255">
        <v>-3.6</v>
      </c>
    </row>
    <row r="37" spans="1:19" ht="13.5" customHeight="1">
      <c r="A37" s="609" t="s">
        <v>549</v>
      </c>
      <c r="B37" s="609" t="s">
        <v>593</v>
      </c>
      <c r="C37" s="610" t="s">
        <v>549</v>
      </c>
      <c r="D37" s="672">
        <v>-6.1</v>
      </c>
      <c r="E37" s="255">
        <v>1.2</v>
      </c>
      <c r="F37" s="255">
        <v>-8.7</v>
      </c>
      <c r="G37" s="255">
        <v>-3.3</v>
      </c>
      <c r="H37" s="255">
        <v>-10.7</v>
      </c>
      <c r="I37" s="255">
        <v>-3.5</v>
      </c>
      <c r="J37" s="255">
        <v>10.1</v>
      </c>
      <c r="K37" s="255">
        <v>-24.5</v>
      </c>
      <c r="L37" s="255">
        <v>-19.2</v>
      </c>
      <c r="M37" s="255">
        <v>1.6</v>
      </c>
      <c r="N37" s="255">
        <v>-1.1</v>
      </c>
      <c r="O37" s="255">
        <v>-9.6</v>
      </c>
      <c r="P37" s="255">
        <v>-30.2</v>
      </c>
      <c r="Q37" s="255">
        <v>-7.1</v>
      </c>
      <c r="R37" s="255">
        <v>-13.6</v>
      </c>
      <c r="S37" s="255">
        <v>-10.9</v>
      </c>
    </row>
    <row r="38" spans="1:19" ht="13.5" customHeight="1">
      <c r="A38" s="609"/>
      <c r="B38" s="609" t="s">
        <v>594</v>
      </c>
      <c r="C38" s="610"/>
      <c r="D38" s="672">
        <v>-0.8</v>
      </c>
      <c r="E38" s="255">
        <v>-0.3</v>
      </c>
      <c r="F38" s="255">
        <v>4.6</v>
      </c>
      <c r="G38" s="255">
        <v>-16.2</v>
      </c>
      <c r="H38" s="255">
        <v>3.1</v>
      </c>
      <c r="I38" s="255">
        <v>-7.3</v>
      </c>
      <c r="J38" s="255">
        <v>-1.3</v>
      </c>
      <c r="K38" s="255">
        <v>-15.5</v>
      </c>
      <c r="L38" s="255">
        <v>-5.3</v>
      </c>
      <c r="M38" s="255">
        <v>-6.4</v>
      </c>
      <c r="N38" s="255">
        <v>-0.8</v>
      </c>
      <c r="O38" s="255">
        <v>-4.4</v>
      </c>
      <c r="P38" s="255">
        <v>0.2</v>
      </c>
      <c r="Q38" s="255">
        <v>-2.6</v>
      </c>
      <c r="R38" s="255">
        <v>-7.6</v>
      </c>
      <c r="S38" s="255">
        <v>-6.3</v>
      </c>
    </row>
    <row r="39" spans="1:19" ht="13.5" customHeight="1">
      <c r="A39" s="609" t="s">
        <v>549</v>
      </c>
      <c r="B39" s="609" t="s">
        <v>595</v>
      </c>
      <c r="C39" s="610" t="s">
        <v>549</v>
      </c>
      <c r="D39" s="672">
        <v>-5.1</v>
      </c>
      <c r="E39" s="255">
        <v>-7.5</v>
      </c>
      <c r="F39" s="255">
        <v>-4.9</v>
      </c>
      <c r="G39" s="255">
        <v>-13.5</v>
      </c>
      <c r="H39" s="255">
        <v>6</v>
      </c>
      <c r="I39" s="255">
        <v>-9.9</v>
      </c>
      <c r="J39" s="255">
        <v>0</v>
      </c>
      <c r="K39" s="255">
        <v>-9.7</v>
      </c>
      <c r="L39" s="255">
        <v>-8.7</v>
      </c>
      <c r="M39" s="255">
        <v>-10.5</v>
      </c>
      <c r="N39" s="255">
        <v>-1.9</v>
      </c>
      <c r="O39" s="255">
        <v>-1.8</v>
      </c>
      <c r="P39" s="255">
        <v>-11.9</v>
      </c>
      <c r="Q39" s="255">
        <v>-2.2</v>
      </c>
      <c r="R39" s="255">
        <v>-7.4</v>
      </c>
      <c r="S39" s="255">
        <v>-4.6</v>
      </c>
    </row>
    <row r="40" spans="1:19" ht="13.5" customHeight="1">
      <c r="A40" s="609" t="s">
        <v>549</v>
      </c>
      <c r="B40" s="609" t="s">
        <v>562</v>
      </c>
      <c r="C40" s="610" t="s">
        <v>549</v>
      </c>
      <c r="D40" s="672">
        <v>-4.4</v>
      </c>
      <c r="E40" s="255">
        <v>-1.2</v>
      </c>
      <c r="F40" s="255">
        <v>-4.1</v>
      </c>
      <c r="G40" s="255">
        <v>-13.9</v>
      </c>
      <c r="H40" s="255">
        <v>14</v>
      </c>
      <c r="I40" s="255">
        <v>-11.3</v>
      </c>
      <c r="J40" s="255">
        <v>-1.3</v>
      </c>
      <c r="K40" s="255">
        <v>-7.9</v>
      </c>
      <c r="L40" s="255">
        <v>-6.2</v>
      </c>
      <c r="M40" s="255">
        <v>-9.7</v>
      </c>
      <c r="N40" s="255">
        <v>0.5</v>
      </c>
      <c r="O40" s="255">
        <v>-6.4</v>
      </c>
      <c r="P40" s="255">
        <v>-10.9</v>
      </c>
      <c r="Q40" s="255">
        <v>-2.8</v>
      </c>
      <c r="R40" s="255">
        <v>-6.3</v>
      </c>
      <c r="S40" s="255">
        <v>-4.3</v>
      </c>
    </row>
    <row r="41" spans="1:19" ht="13.5" customHeight="1">
      <c r="A41" s="609" t="s">
        <v>549</v>
      </c>
      <c r="B41" s="609" t="s">
        <v>596</v>
      </c>
      <c r="C41" s="610" t="s">
        <v>549</v>
      </c>
      <c r="D41" s="672">
        <v>-5.2</v>
      </c>
      <c r="E41" s="255">
        <v>-7.5</v>
      </c>
      <c r="F41" s="255">
        <v>-1.2</v>
      </c>
      <c r="G41" s="255">
        <v>-8</v>
      </c>
      <c r="H41" s="255">
        <v>9.3</v>
      </c>
      <c r="I41" s="255">
        <v>-13</v>
      </c>
      <c r="J41" s="255">
        <v>-0.2</v>
      </c>
      <c r="K41" s="255">
        <v>-14</v>
      </c>
      <c r="L41" s="255">
        <v>-16.8</v>
      </c>
      <c r="M41" s="255">
        <v>-6.5</v>
      </c>
      <c r="N41" s="255">
        <v>-14</v>
      </c>
      <c r="O41" s="255">
        <v>-5.5</v>
      </c>
      <c r="P41" s="255">
        <v>-15.4</v>
      </c>
      <c r="Q41" s="255">
        <v>-6.1</v>
      </c>
      <c r="R41" s="255">
        <v>2.1</v>
      </c>
      <c r="S41" s="255">
        <v>-8.2</v>
      </c>
    </row>
    <row r="42" spans="1:19" ht="13.5" customHeight="1">
      <c r="A42" s="609" t="s">
        <v>549</v>
      </c>
      <c r="B42" s="609" t="s">
        <v>633</v>
      </c>
      <c r="C42" s="610" t="s">
        <v>549</v>
      </c>
      <c r="D42" s="672">
        <v>-4.1</v>
      </c>
      <c r="E42" s="255">
        <v>-9.5</v>
      </c>
      <c r="F42" s="255">
        <v>-3.7</v>
      </c>
      <c r="G42" s="255">
        <v>-16.1</v>
      </c>
      <c r="H42" s="255">
        <v>15.2</v>
      </c>
      <c r="I42" s="255">
        <v>-6.1</v>
      </c>
      <c r="J42" s="255">
        <v>6.4</v>
      </c>
      <c r="K42" s="255">
        <v>-17.9</v>
      </c>
      <c r="L42" s="255">
        <v>-28.2</v>
      </c>
      <c r="M42" s="255">
        <v>3.9</v>
      </c>
      <c r="N42" s="255">
        <v>-1.5</v>
      </c>
      <c r="O42" s="255">
        <v>-10.4</v>
      </c>
      <c r="P42" s="255">
        <v>-20.8</v>
      </c>
      <c r="Q42" s="255">
        <v>5.4</v>
      </c>
      <c r="R42" s="255">
        <v>-15.9</v>
      </c>
      <c r="S42" s="255">
        <v>-8.4</v>
      </c>
    </row>
    <row r="43" spans="1:19" ht="13.5" customHeight="1">
      <c r="A43" s="609" t="s">
        <v>83</v>
      </c>
      <c r="B43" s="609" t="s">
        <v>600</v>
      </c>
      <c r="C43" s="610" t="s">
        <v>84</v>
      </c>
      <c r="D43" s="672">
        <v>-0.5</v>
      </c>
      <c r="E43" s="255">
        <v>-6.5</v>
      </c>
      <c r="F43" s="255">
        <v>1.6</v>
      </c>
      <c r="G43" s="255">
        <v>-9.5</v>
      </c>
      <c r="H43" s="255">
        <v>1.6</v>
      </c>
      <c r="I43" s="255">
        <v>-9.6</v>
      </c>
      <c r="J43" s="255">
        <v>9.4</v>
      </c>
      <c r="K43" s="255">
        <v>-4.2</v>
      </c>
      <c r="L43" s="255">
        <v>57.7</v>
      </c>
      <c r="M43" s="255">
        <v>-37.2</v>
      </c>
      <c r="N43" s="255">
        <v>12.1</v>
      </c>
      <c r="O43" s="255">
        <v>10.4</v>
      </c>
      <c r="P43" s="255">
        <v>-19.6</v>
      </c>
      <c r="Q43" s="255">
        <v>-1.8</v>
      </c>
      <c r="R43" s="255">
        <v>1.4</v>
      </c>
      <c r="S43" s="255">
        <v>17.1</v>
      </c>
    </row>
    <row r="44" spans="1:19" ht="13.5" customHeight="1">
      <c r="A44" s="609"/>
      <c r="B44" s="609" t="s">
        <v>588</v>
      </c>
      <c r="C44" s="610"/>
      <c r="D44" s="672">
        <v>-0.5</v>
      </c>
      <c r="E44" s="255">
        <v>-11.7</v>
      </c>
      <c r="F44" s="255">
        <v>-0.9</v>
      </c>
      <c r="G44" s="255">
        <v>-13.1</v>
      </c>
      <c r="H44" s="255">
        <v>9.9</v>
      </c>
      <c r="I44" s="255">
        <v>-7.1</v>
      </c>
      <c r="J44" s="255">
        <v>9.9</v>
      </c>
      <c r="K44" s="255">
        <v>-15.1</v>
      </c>
      <c r="L44" s="255">
        <v>-6.4</v>
      </c>
      <c r="M44" s="255">
        <v>-9.3</v>
      </c>
      <c r="N44" s="255">
        <v>8.4</v>
      </c>
      <c r="O44" s="255">
        <v>10.3</v>
      </c>
      <c r="P44" s="255">
        <v>12.4</v>
      </c>
      <c r="Q44" s="255">
        <v>-1.3</v>
      </c>
      <c r="R44" s="255">
        <v>1.4</v>
      </c>
      <c r="S44" s="255">
        <v>-1.1</v>
      </c>
    </row>
    <row r="45" spans="1:19" ht="13.5" customHeight="1">
      <c r="A45" s="609"/>
      <c r="B45" s="609" t="s">
        <v>589</v>
      </c>
      <c r="C45" s="610"/>
      <c r="D45" s="672">
        <v>-1.9</v>
      </c>
      <c r="E45" s="255">
        <v>-14</v>
      </c>
      <c r="F45" s="255">
        <v>0.7</v>
      </c>
      <c r="G45" s="255">
        <v>-12.4</v>
      </c>
      <c r="H45" s="255">
        <v>11.2</v>
      </c>
      <c r="I45" s="255">
        <v>-12.1</v>
      </c>
      <c r="J45" s="255">
        <v>3.7</v>
      </c>
      <c r="K45" s="255">
        <v>-14.6</v>
      </c>
      <c r="L45" s="255">
        <v>-6.7</v>
      </c>
      <c r="M45" s="255">
        <v>-10.2</v>
      </c>
      <c r="N45" s="255">
        <v>5.9</v>
      </c>
      <c r="O45" s="255">
        <v>0.4</v>
      </c>
      <c r="P45" s="255">
        <v>8.2</v>
      </c>
      <c r="Q45" s="255">
        <v>-7.5</v>
      </c>
      <c r="R45" s="255">
        <v>5.2</v>
      </c>
      <c r="S45" s="255">
        <v>-3.3</v>
      </c>
    </row>
    <row r="46" spans="1:19" ht="13.5" customHeight="1">
      <c r="A46" s="271"/>
      <c r="B46" s="621" t="s">
        <v>723</v>
      </c>
      <c r="C46" s="272"/>
      <c r="D46" s="273">
        <v>2</v>
      </c>
      <c r="E46" s="274">
        <v>-11.8</v>
      </c>
      <c r="F46" s="274">
        <v>2.8</v>
      </c>
      <c r="G46" s="274">
        <v>-7.5</v>
      </c>
      <c r="H46" s="274">
        <v>-6.5</v>
      </c>
      <c r="I46" s="274">
        <v>-0.2</v>
      </c>
      <c r="J46" s="274">
        <v>5</v>
      </c>
      <c r="K46" s="274">
        <v>-7.7</v>
      </c>
      <c r="L46" s="274">
        <v>-4.2</v>
      </c>
      <c r="M46" s="274">
        <v>-5.4</v>
      </c>
      <c r="N46" s="274">
        <v>13.9</v>
      </c>
      <c r="O46" s="274">
        <v>0</v>
      </c>
      <c r="P46" s="274">
        <v>13.9</v>
      </c>
      <c r="Q46" s="274">
        <v>-0.5</v>
      </c>
      <c r="R46" s="274">
        <v>-0.7</v>
      </c>
      <c r="S46" s="274">
        <v>15.8</v>
      </c>
    </row>
    <row r="47" spans="1:35" ht="27" customHeight="1">
      <c r="A47" s="761" t="s">
        <v>413</v>
      </c>
      <c r="B47" s="761"/>
      <c r="C47" s="762"/>
      <c r="D47" s="277">
        <v>2.5</v>
      </c>
      <c r="E47" s="277">
        <v>0</v>
      </c>
      <c r="F47" s="277">
        <v>1.7</v>
      </c>
      <c r="G47" s="277">
        <v>3.1</v>
      </c>
      <c r="H47" s="277">
        <v>-2.2</v>
      </c>
      <c r="I47" s="277">
        <v>8.5</v>
      </c>
      <c r="J47" s="277">
        <v>1.6</v>
      </c>
      <c r="K47" s="277">
        <v>6.3</v>
      </c>
      <c r="L47" s="277">
        <v>4.9</v>
      </c>
      <c r="M47" s="277">
        <v>0.5</v>
      </c>
      <c r="N47" s="277">
        <v>5.7</v>
      </c>
      <c r="O47" s="277">
        <v>2.7</v>
      </c>
      <c r="P47" s="277">
        <v>-2.9</v>
      </c>
      <c r="Q47" s="277">
        <v>1.5</v>
      </c>
      <c r="R47" s="277">
        <v>-16.8</v>
      </c>
      <c r="S47" s="277">
        <v>16</v>
      </c>
      <c r="T47" s="616"/>
      <c r="U47" s="616"/>
      <c r="V47" s="616"/>
      <c r="W47" s="616"/>
      <c r="X47" s="616"/>
      <c r="Y47" s="616"/>
      <c r="Z47" s="616"/>
      <c r="AA47" s="616"/>
      <c r="AB47" s="616"/>
      <c r="AC47" s="616"/>
      <c r="AD47" s="616"/>
      <c r="AE47" s="616"/>
      <c r="AF47" s="616"/>
      <c r="AG47" s="616"/>
      <c r="AH47" s="616"/>
      <c r="AI47" s="616"/>
    </row>
    <row r="48" spans="1:35" ht="27" customHeight="1">
      <c r="A48" s="616"/>
      <c r="B48" s="616"/>
      <c r="C48" s="616"/>
      <c r="D48" s="622"/>
      <c r="E48" s="622"/>
      <c r="F48" s="622"/>
      <c r="G48" s="622"/>
      <c r="H48" s="622"/>
      <c r="I48" s="622"/>
      <c r="J48" s="622"/>
      <c r="K48" s="622"/>
      <c r="L48" s="622"/>
      <c r="M48" s="622"/>
      <c r="N48" s="622"/>
      <c r="O48" s="622"/>
      <c r="P48" s="622"/>
      <c r="Q48" s="622"/>
      <c r="R48" s="622"/>
      <c r="S48" s="622"/>
      <c r="T48" s="616"/>
      <c r="U48" s="616"/>
      <c r="V48" s="616"/>
      <c r="W48" s="616"/>
      <c r="X48" s="616"/>
      <c r="Y48" s="616"/>
      <c r="Z48" s="616"/>
      <c r="AA48" s="616"/>
      <c r="AB48" s="616"/>
      <c r="AC48" s="616"/>
      <c r="AD48" s="616"/>
      <c r="AE48" s="616"/>
      <c r="AF48" s="616"/>
      <c r="AG48" s="616"/>
      <c r="AH48" s="616"/>
      <c r="AI48" s="616"/>
    </row>
    <row r="49" spans="1:19" ht="17.25">
      <c r="A49" s="252" t="s">
        <v>242</v>
      </c>
      <c r="B49" s="618"/>
      <c r="C49" s="618"/>
      <c r="D49" s="615"/>
      <c r="E49" s="615"/>
      <c r="F49" s="615"/>
      <c r="G49" s="615"/>
      <c r="H49" s="764"/>
      <c r="I49" s="764"/>
      <c r="J49" s="764"/>
      <c r="K49" s="764"/>
      <c r="L49" s="764"/>
      <c r="M49" s="764"/>
      <c r="N49" s="764"/>
      <c r="O49" s="764"/>
      <c r="P49" s="615"/>
      <c r="Q49" s="615"/>
      <c r="R49" s="615"/>
      <c r="S49" s="246" t="s">
        <v>587</v>
      </c>
    </row>
    <row r="50" spans="1:19" ht="13.5">
      <c r="A50" s="753" t="s">
        <v>550</v>
      </c>
      <c r="B50" s="753"/>
      <c r="C50" s="754"/>
      <c r="D50" s="237" t="s">
        <v>4</v>
      </c>
      <c r="E50" s="237" t="s">
        <v>5</v>
      </c>
      <c r="F50" s="237" t="s">
        <v>6</v>
      </c>
      <c r="G50" s="237" t="s">
        <v>7</v>
      </c>
      <c r="H50" s="237" t="s">
        <v>8</v>
      </c>
      <c r="I50" s="237" t="s">
        <v>9</v>
      </c>
      <c r="J50" s="237" t="s">
        <v>10</v>
      </c>
      <c r="K50" s="237" t="s">
        <v>11</v>
      </c>
      <c r="L50" s="237" t="s">
        <v>12</v>
      </c>
      <c r="M50" s="237" t="s">
        <v>13</v>
      </c>
      <c r="N50" s="237" t="s">
        <v>654</v>
      </c>
      <c r="O50" s="237" t="s">
        <v>15</v>
      </c>
      <c r="P50" s="237" t="s">
        <v>16</v>
      </c>
      <c r="Q50" s="237" t="s">
        <v>17</v>
      </c>
      <c r="R50" s="237" t="s">
        <v>18</v>
      </c>
      <c r="S50" s="237" t="s">
        <v>19</v>
      </c>
    </row>
    <row r="51" spans="1:19" ht="13.5">
      <c r="A51" s="755"/>
      <c r="B51" s="755"/>
      <c r="C51" s="756"/>
      <c r="D51" s="238" t="s">
        <v>563</v>
      </c>
      <c r="E51" s="238"/>
      <c r="F51" s="238"/>
      <c r="G51" s="238" t="s">
        <v>635</v>
      </c>
      <c r="H51" s="238" t="s">
        <v>564</v>
      </c>
      <c r="I51" s="238" t="s">
        <v>565</v>
      </c>
      <c r="J51" s="238" t="s">
        <v>566</v>
      </c>
      <c r="K51" s="238" t="s">
        <v>567</v>
      </c>
      <c r="L51" s="239" t="s">
        <v>568</v>
      </c>
      <c r="M51" s="240" t="s">
        <v>569</v>
      </c>
      <c r="N51" s="239" t="s">
        <v>652</v>
      </c>
      <c r="O51" s="239" t="s">
        <v>570</v>
      </c>
      <c r="P51" s="239" t="s">
        <v>571</v>
      </c>
      <c r="Q51" s="239" t="s">
        <v>572</v>
      </c>
      <c r="R51" s="239" t="s">
        <v>573</v>
      </c>
      <c r="S51" s="292" t="s">
        <v>164</v>
      </c>
    </row>
    <row r="52" spans="1:19" ht="18" customHeight="1">
      <c r="A52" s="757"/>
      <c r="B52" s="757"/>
      <c r="C52" s="758"/>
      <c r="D52" s="241" t="s">
        <v>574</v>
      </c>
      <c r="E52" s="241" t="s">
        <v>411</v>
      </c>
      <c r="F52" s="241" t="s">
        <v>412</v>
      </c>
      <c r="G52" s="241" t="s">
        <v>636</v>
      </c>
      <c r="H52" s="241" t="s">
        <v>575</v>
      </c>
      <c r="I52" s="241" t="s">
        <v>576</v>
      </c>
      <c r="J52" s="241" t="s">
        <v>577</v>
      </c>
      <c r="K52" s="241" t="s">
        <v>578</v>
      </c>
      <c r="L52" s="242" t="s">
        <v>579</v>
      </c>
      <c r="M52" s="243" t="s">
        <v>580</v>
      </c>
      <c r="N52" s="242" t="s">
        <v>653</v>
      </c>
      <c r="O52" s="242" t="s">
        <v>581</v>
      </c>
      <c r="P52" s="243" t="s">
        <v>582</v>
      </c>
      <c r="Q52" s="243" t="s">
        <v>583</v>
      </c>
      <c r="R52" s="242" t="s">
        <v>643</v>
      </c>
      <c r="S52" s="242" t="s">
        <v>165</v>
      </c>
    </row>
    <row r="53" spans="1:19" ht="15.75" customHeight="1">
      <c r="A53" s="258"/>
      <c r="B53" s="258"/>
      <c r="C53" s="258"/>
      <c r="D53" s="759" t="s">
        <v>634</v>
      </c>
      <c r="E53" s="759"/>
      <c r="F53" s="759"/>
      <c r="G53" s="759"/>
      <c r="H53" s="759"/>
      <c r="I53" s="759"/>
      <c r="J53" s="759"/>
      <c r="K53" s="759"/>
      <c r="L53" s="759"/>
      <c r="M53" s="759"/>
      <c r="N53" s="759"/>
      <c r="O53" s="759"/>
      <c r="P53" s="759"/>
      <c r="Q53" s="759"/>
      <c r="R53" s="759"/>
      <c r="S53" s="258"/>
    </row>
    <row r="54" spans="1:19" ht="13.5" customHeight="1">
      <c r="A54" s="604" t="s">
        <v>584</v>
      </c>
      <c r="B54" s="604" t="s">
        <v>638</v>
      </c>
      <c r="C54" s="605" t="s">
        <v>585</v>
      </c>
      <c r="D54" s="606">
        <v>98.2</v>
      </c>
      <c r="E54" s="607">
        <v>82.2</v>
      </c>
      <c r="F54" s="607">
        <v>93.1</v>
      </c>
      <c r="G54" s="607">
        <v>97.1</v>
      </c>
      <c r="H54" s="607">
        <v>97.1</v>
      </c>
      <c r="I54" s="607">
        <v>103.5</v>
      </c>
      <c r="J54" s="607">
        <v>94.7</v>
      </c>
      <c r="K54" s="607">
        <v>94.6</v>
      </c>
      <c r="L54" s="608" t="s">
        <v>641</v>
      </c>
      <c r="M54" s="608" t="s">
        <v>641</v>
      </c>
      <c r="N54" s="608" t="s">
        <v>641</v>
      </c>
      <c r="O54" s="608" t="s">
        <v>641</v>
      </c>
      <c r="P54" s="607">
        <v>113.6</v>
      </c>
      <c r="Q54" s="607">
        <v>104.4</v>
      </c>
      <c r="R54" s="607">
        <v>93.4</v>
      </c>
      <c r="S54" s="608" t="s">
        <v>641</v>
      </c>
    </row>
    <row r="55" spans="1:19" ht="13.5" customHeight="1">
      <c r="A55" s="609"/>
      <c r="B55" s="609" t="s">
        <v>639</v>
      </c>
      <c r="C55" s="610"/>
      <c r="D55" s="611">
        <v>100</v>
      </c>
      <c r="E55" s="254">
        <v>100</v>
      </c>
      <c r="F55" s="254">
        <v>100</v>
      </c>
      <c r="G55" s="254">
        <v>100</v>
      </c>
      <c r="H55" s="254">
        <v>100</v>
      </c>
      <c r="I55" s="254">
        <v>100</v>
      </c>
      <c r="J55" s="254">
        <v>100</v>
      </c>
      <c r="K55" s="254">
        <v>100</v>
      </c>
      <c r="L55" s="612">
        <v>100</v>
      </c>
      <c r="M55" s="612">
        <v>100</v>
      </c>
      <c r="N55" s="612">
        <v>100</v>
      </c>
      <c r="O55" s="612">
        <v>100</v>
      </c>
      <c r="P55" s="254">
        <v>100</v>
      </c>
      <c r="Q55" s="254">
        <v>100</v>
      </c>
      <c r="R55" s="254">
        <v>100</v>
      </c>
      <c r="S55" s="612">
        <v>100</v>
      </c>
    </row>
    <row r="56" spans="1:19" ht="13.5" customHeight="1">
      <c r="A56" s="609"/>
      <c r="B56" s="609" t="s">
        <v>640</v>
      </c>
      <c r="C56" s="610"/>
      <c r="D56" s="611">
        <v>99</v>
      </c>
      <c r="E56" s="254">
        <v>105.3</v>
      </c>
      <c r="F56" s="254">
        <v>101.3</v>
      </c>
      <c r="G56" s="254">
        <v>95.9</v>
      </c>
      <c r="H56" s="254">
        <v>94</v>
      </c>
      <c r="I56" s="254">
        <v>97.4</v>
      </c>
      <c r="J56" s="254">
        <v>101.8</v>
      </c>
      <c r="K56" s="254">
        <v>95.2</v>
      </c>
      <c r="L56" s="612">
        <v>106.5</v>
      </c>
      <c r="M56" s="612">
        <v>103.4</v>
      </c>
      <c r="N56" s="612">
        <v>86</v>
      </c>
      <c r="O56" s="612">
        <v>104.2</v>
      </c>
      <c r="P56" s="254">
        <v>96</v>
      </c>
      <c r="Q56" s="254">
        <v>92.9</v>
      </c>
      <c r="R56" s="254">
        <v>99.2</v>
      </c>
      <c r="S56" s="612">
        <v>100.9</v>
      </c>
    </row>
    <row r="57" spans="1:19" ht="13.5" customHeight="1">
      <c r="A57" s="609"/>
      <c r="B57" s="609" t="s">
        <v>75</v>
      </c>
      <c r="C57" s="610"/>
      <c r="D57" s="611">
        <v>99</v>
      </c>
      <c r="E57" s="254">
        <v>103.4</v>
      </c>
      <c r="F57" s="254">
        <v>103.3</v>
      </c>
      <c r="G57" s="254">
        <v>85.3</v>
      </c>
      <c r="H57" s="254">
        <v>95.9</v>
      </c>
      <c r="I57" s="254">
        <v>105</v>
      </c>
      <c r="J57" s="254">
        <v>102.6</v>
      </c>
      <c r="K57" s="254">
        <v>95.8</v>
      </c>
      <c r="L57" s="612">
        <v>106.6</v>
      </c>
      <c r="M57" s="612">
        <v>98</v>
      </c>
      <c r="N57" s="612">
        <v>82.7</v>
      </c>
      <c r="O57" s="612">
        <v>97.9</v>
      </c>
      <c r="P57" s="254">
        <v>88.7</v>
      </c>
      <c r="Q57" s="254">
        <v>91.4</v>
      </c>
      <c r="R57" s="254">
        <v>91.8</v>
      </c>
      <c r="S57" s="612">
        <v>101</v>
      </c>
    </row>
    <row r="58" spans="1:19" ht="13.5" customHeight="1">
      <c r="A58" s="609"/>
      <c r="B58" s="609" t="s">
        <v>82</v>
      </c>
      <c r="C58" s="610"/>
      <c r="D58" s="613">
        <v>98.6</v>
      </c>
      <c r="E58" s="614">
        <v>104.6</v>
      </c>
      <c r="F58" s="614">
        <v>103.6</v>
      </c>
      <c r="G58" s="614">
        <v>82.3</v>
      </c>
      <c r="H58" s="614">
        <v>113.3</v>
      </c>
      <c r="I58" s="614">
        <v>105</v>
      </c>
      <c r="J58" s="614">
        <v>100.9</v>
      </c>
      <c r="K58" s="614">
        <v>97.5</v>
      </c>
      <c r="L58" s="614">
        <v>125.4</v>
      </c>
      <c r="M58" s="614">
        <v>93</v>
      </c>
      <c r="N58" s="614">
        <v>83.4</v>
      </c>
      <c r="O58" s="614">
        <v>95.2</v>
      </c>
      <c r="P58" s="614">
        <v>89.5</v>
      </c>
      <c r="Q58" s="614">
        <v>85.6</v>
      </c>
      <c r="R58" s="614">
        <v>96.5</v>
      </c>
      <c r="S58" s="614">
        <v>102.7</v>
      </c>
    </row>
    <row r="59" spans="1:19" ht="13.5" customHeight="1">
      <c r="A59" s="407"/>
      <c r="B59" s="271" t="s">
        <v>20</v>
      </c>
      <c r="C59" s="408"/>
      <c r="D59" s="275">
        <v>95.9</v>
      </c>
      <c r="E59" s="276">
        <v>90.1</v>
      </c>
      <c r="F59" s="276">
        <v>100.4</v>
      </c>
      <c r="G59" s="276">
        <v>75</v>
      </c>
      <c r="H59" s="276">
        <v>122.4</v>
      </c>
      <c r="I59" s="276">
        <v>105.1</v>
      </c>
      <c r="J59" s="276">
        <v>98.9</v>
      </c>
      <c r="K59" s="276">
        <v>87.6</v>
      </c>
      <c r="L59" s="276">
        <v>133.7</v>
      </c>
      <c r="M59" s="276">
        <v>92.8</v>
      </c>
      <c r="N59" s="276">
        <v>84.6</v>
      </c>
      <c r="O59" s="276">
        <v>86.4</v>
      </c>
      <c r="P59" s="276">
        <v>88.3</v>
      </c>
      <c r="Q59" s="276">
        <v>84</v>
      </c>
      <c r="R59" s="276">
        <v>100.1</v>
      </c>
      <c r="S59" s="276">
        <v>100.3</v>
      </c>
    </row>
    <row r="60" spans="1:19" ht="13.5" customHeight="1">
      <c r="A60" s="609" t="s">
        <v>549</v>
      </c>
      <c r="B60" s="609" t="s">
        <v>590</v>
      </c>
      <c r="C60" s="610"/>
      <c r="D60" s="670">
        <v>80.1</v>
      </c>
      <c r="E60" s="671">
        <v>69.7</v>
      </c>
      <c r="F60" s="671">
        <v>81.7</v>
      </c>
      <c r="G60" s="671">
        <v>66.6</v>
      </c>
      <c r="H60" s="671">
        <v>115</v>
      </c>
      <c r="I60" s="671">
        <v>91.6</v>
      </c>
      <c r="J60" s="671">
        <v>87.6</v>
      </c>
      <c r="K60" s="671">
        <v>70.8</v>
      </c>
      <c r="L60" s="671">
        <v>121.8</v>
      </c>
      <c r="M60" s="671">
        <v>68.4</v>
      </c>
      <c r="N60" s="671">
        <v>79.7</v>
      </c>
      <c r="O60" s="671">
        <v>84.3</v>
      </c>
      <c r="P60" s="671">
        <v>67.7</v>
      </c>
      <c r="Q60" s="671">
        <v>71.6</v>
      </c>
      <c r="R60" s="671">
        <v>78</v>
      </c>
      <c r="S60" s="671">
        <v>95</v>
      </c>
    </row>
    <row r="61" spans="1:19" ht="13.5" customHeight="1">
      <c r="A61" s="609" t="s">
        <v>549</v>
      </c>
      <c r="B61" s="609" t="s">
        <v>591</v>
      </c>
      <c r="C61" s="610"/>
      <c r="D61" s="672">
        <v>78.5</v>
      </c>
      <c r="E61" s="255">
        <v>67.8</v>
      </c>
      <c r="F61" s="255">
        <v>79</v>
      </c>
      <c r="G61" s="255">
        <v>64.9</v>
      </c>
      <c r="H61" s="255">
        <v>93.5</v>
      </c>
      <c r="I61" s="255">
        <v>91.2</v>
      </c>
      <c r="J61" s="255">
        <v>81.9</v>
      </c>
      <c r="K61" s="255">
        <v>70.4</v>
      </c>
      <c r="L61" s="255">
        <v>116.6</v>
      </c>
      <c r="M61" s="255">
        <v>71.4</v>
      </c>
      <c r="N61" s="255">
        <v>79.7</v>
      </c>
      <c r="O61" s="255">
        <v>79.6</v>
      </c>
      <c r="P61" s="255">
        <v>68.8</v>
      </c>
      <c r="Q61" s="255">
        <v>71.1</v>
      </c>
      <c r="R61" s="255">
        <v>73</v>
      </c>
      <c r="S61" s="255">
        <v>107.4</v>
      </c>
    </row>
    <row r="62" spans="1:19" ht="13.5" customHeight="1">
      <c r="A62" s="609" t="s">
        <v>549</v>
      </c>
      <c r="B62" s="609" t="s">
        <v>592</v>
      </c>
      <c r="C62" s="610"/>
      <c r="D62" s="672">
        <v>128.7</v>
      </c>
      <c r="E62" s="255">
        <v>123.4</v>
      </c>
      <c r="F62" s="255">
        <v>138.4</v>
      </c>
      <c r="G62" s="255">
        <v>91.2</v>
      </c>
      <c r="H62" s="255">
        <v>170</v>
      </c>
      <c r="I62" s="255">
        <v>127.5</v>
      </c>
      <c r="J62" s="255">
        <v>116.3</v>
      </c>
      <c r="K62" s="255">
        <v>195.4</v>
      </c>
      <c r="L62" s="255">
        <v>152.4</v>
      </c>
      <c r="M62" s="255">
        <v>79.6</v>
      </c>
      <c r="N62" s="255">
        <v>100.9</v>
      </c>
      <c r="O62" s="255">
        <v>87.3</v>
      </c>
      <c r="P62" s="255">
        <v>140</v>
      </c>
      <c r="Q62" s="255">
        <v>114.2</v>
      </c>
      <c r="R62" s="255">
        <v>96.1</v>
      </c>
      <c r="S62" s="255">
        <v>115</v>
      </c>
    </row>
    <row r="63" spans="1:19" ht="13.5" customHeight="1">
      <c r="A63" s="609" t="s">
        <v>549</v>
      </c>
      <c r="B63" s="609" t="s">
        <v>593</v>
      </c>
      <c r="C63" s="610"/>
      <c r="D63" s="672">
        <v>120.9</v>
      </c>
      <c r="E63" s="255">
        <v>142.7</v>
      </c>
      <c r="F63" s="255">
        <v>131.3</v>
      </c>
      <c r="G63" s="255">
        <v>86.2</v>
      </c>
      <c r="H63" s="255">
        <v>155.9</v>
      </c>
      <c r="I63" s="255">
        <v>127.2</v>
      </c>
      <c r="J63" s="255">
        <v>148.6</v>
      </c>
      <c r="K63" s="255">
        <v>67.6</v>
      </c>
      <c r="L63" s="255">
        <v>152.5</v>
      </c>
      <c r="M63" s="255">
        <v>172.6</v>
      </c>
      <c r="N63" s="255">
        <v>91.8</v>
      </c>
      <c r="O63" s="255">
        <v>105.5</v>
      </c>
      <c r="P63" s="255">
        <v>66.8</v>
      </c>
      <c r="Q63" s="255">
        <v>98.1</v>
      </c>
      <c r="R63" s="255">
        <v>167.7</v>
      </c>
      <c r="S63" s="255">
        <v>103.1</v>
      </c>
    </row>
    <row r="64" spans="1:19" ht="13.5" customHeight="1">
      <c r="A64" s="609"/>
      <c r="B64" s="609" t="s">
        <v>594</v>
      </c>
      <c r="C64" s="610"/>
      <c r="D64" s="672">
        <v>85.2</v>
      </c>
      <c r="E64" s="255">
        <v>71.4</v>
      </c>
      <c r="F64" s="255">
        <v>90.9</v>
      </c>
      <c r="G64" s="255">
        <v>66.6</v>
      </c>
      <c r="H64" s="255">
        <v>98.3</v>
      </c>
      <c r="I64" s="255">
        <v>93</v>
      </c>
      <c r="J64" s="255">
        <v>82.1</v>
      </c>
      <c r="K64" s="255">
        <v>63.3</v>
      </c>
      <c r="L64" s="255">
        <v>113.3</v>
      </c>
      <c r="M64" s="255">
        <v>71.2</v>
      </c>
      <c r="N64" s="255">
        <v>80.6</v>
      </c>
      <c r="O64" s="255">
        <v>80.3</v>
      </c>
      <c r="P64" s="255">
        <v>106.6</v>
      </c>
      <c r="Q64" s="255">
        <v>70</v>
      </c>
      <c r="R64" s="255">
        <v>75</v>
      </c>
      <c r="S64" s="255">
        <v>90.4</v>
      </c>
    </row>
    <row r="65" spans="1:19" ht="13.5" customHeight="1">
      <c r="A65" s="609" t="s">
        <v>549</v>
      </c>
      <c r="B65" s="609" t="s">
        <v>595</v>
      </c>
      <c r="C65" s="610"/>
      <c r="D65" s="672">
        <v>77</v>
      </c>
      <c r="E65" s="255">
        <v>66.5</v>
      </c>
      <c r="F65" s="255">
        <v>79.2</v>
      </c>
      <c r="G65" s="255">
        <v>67.6</v>
      </c>
      <c r="H65" s="255">
        <v>97.4</v>
      </c>
      <c r="I65" s="255">
        <v>87.9</v>
      </c>
      <c r="J65" s="255">
        <v>80.4</v>
      </c>
      <c r="K65" s="255">
        <v>62</v>
      </c>
      <c r="L65" s="255">
        <v>115.1</v>
      </c>
      <c r="M65" s="255">
        <v>69.5</v>
      </c>
      <c r="N65" s="255">
        <v>79.1</v>
      </c>
      <c r="O65" s="255">
        <v>80.6</v>
      </c>
      <c r="P65" s="255">
        <v>67.6</v>
      </c>
      <c r="Q65" s="255">
        <v>69.4</v>
      </c>
      <c r="R65" s="255">
        <v>74.1</v>
      </c>
      <c r="S65" s="255">
        <v>91</v>
      </c>
    </row>
    <row r="66" spans="1:19" ht="13.5" customHeight="1">
      <c r="A66" s="609" t="s">
        <v>549</v>
      </c>
      <c r="B66" s="609" t="s">
        <v>562</v>
      </c>
      <c r="C66" s="610"/>
      <c r="D66" s="672">
        <v>76.9</v>
      </c>
      <c r="E66" s="255">
        <v>65.5</v>
      </c>
      <c r="F66" s="255">
        <v>78.7</v>
      </c>
      <c r="G66" s="255">
        <v>69.5</v>
      </c>
      <c r="H66" s="255">
        <v>104.8</v>
      </c>
      <c r="I66" s="255">
        <v>88.8</v>
      </c>
      <c r="J66" s="255">
        <v>80.3</v>
      </c>
      <c r="K66" s="255">
        <v>62.2</v>
      </c>
      <c r="L66" s="255">
        <v>116.6</v>
      </c>
      <c r="M66" s="255">
        <v>67.8</v>
      </c>
      <c r="N66" s="255">
        <v>78.5</v>
      </c>
      <c r="O66" s="255">
        <v>82.7</v>
      </c>
      <c r="P66" s="255">
        <v>68.6</v>
      </c>
      <c r="Q66" s="255">
        <v>68.1</v>
      </c>
      <c r="R66" s="255">
        <v>74.6</v>
      </c>
      <c r="S66" s="255">
        <v>93.8</v>
      </c>
    </row>
    <row r="67" spans="1:19" ht="13.5" customHeight="1">
      <c r="A67" s="609" t="s">
        <v>549</v>
      </c>
      <c r="B67" s="609" t="s">
        <v>596</v>
      </c>
      <c r="C67" s="610"/>
      <c r="D67" s="672">
        <v>84</v>
      </c>
      <c r="E67" s="255">
        <v>64.1</v>
      </c>
      <c r="F67" s="255">
        <v>85.6</v>
      </c>
      <c r="G67" s="255">
        <v>67.8</v>
      </c>
      <c r="H67" s="255">
        <v>96.1</v>
      </c>
      <c r="I67" s="255">
        <v>91.5</v>
      </c>
      <c r="J67" s="255">
        <v>89.8</v>
      </c>
      <c r="K67" s="255">
        <v>74.3</v>
      </c>
      <c r="L67" s="255">
        <v>123.2</v>
      </c>
      <c r="M67" s="255">
        <v>72.2</v>
      </c>
      <c r="N67" s="255">
        <v>78.1</v>
      </c>
      <c r="O67" s="255">
        <v>80.3</v>
      </c>
      <c r="P67" s="255">
        <v>69.1</v>
      </c>
      <c r="Q67" s="255">
        <v>81.8</v>
      </c>
      <c r="R67" s="255">
        <v>96.2</v>
      </c>
      <c r="S67" s="255">
        <v>109.1</v>
      </c>
    </row>
    <row r="68" spans="1:19" ht="13.5" customHeight="1">
      <c r="A68" s="609" t="s">
        <v>549</v>
      </c>
      <c r="B68" s="609" t="s">
        <v>633</v>
      </c>
      <c r="C68" s="610"/>
      <c r="D68" s="672">
        <v>169</v>
      </c>
      <c r="E68" s="255">
        <v>179.2</v>
      </c>
      <c r="F68" s="255">
        <v>188.5</v>
      </c>
      <c r="G68" s="255">
        <v>105.4</v>
      </c>
      <c r="H68" s="255">
        <v>245.1</v>
      </c>
      <c r="I68" s="255">
        <v>172.9</v>
      </c>
      <c r="J68" s="255">
        <v>169.5</v>
      </c>
      <c r="K68" s="255">
        <v>160.5</v>
      </c>
      <c r="L68" s="255">
        <v>199.8</v>
      </c>
      <c r="M68" s="255">
        <v>180.4</v>
      </c>
      <c r="N68" s="255">
        <v>104</v>
      </c>
      <c r="O68" s="255">
        <v>107.9</v>
      </c>
      <c r="P68" s="255">
        <v>158</v>
      </c>
      <c r="Q68" s="255">
        <v>137</v>
      </c>
      <c r="R68" s="255">
        <v>189.1</v>
      </c>
      <c r="S68" s="255">
        <v>114</v>
      </c>
    </row>
    <row r="69" spans="1:19" ht="13.5" customHeight="1">
      <c r="A69" s="609" t="s">
        <v>83</v>
      </c>
      <c r="B69" s="609" t="s">
        <v>600</v>
      </c>
      <c r="C69" s="610" t="s">
        <v>585</v>
      </c>
      <c r="D69" s="672">
        <v>85.7</v>
      </c>
      <c r="E69" s="255">
        <v>85.2</v>
      </c>
      <c r="F69" s="255">
        <v>90.3</v>
      </c>
      <c r="G69" s="255">
        <v>68.2</v>
      </c>
      <c r="H69" s="255">
        <v>96.4</v>
      </c>
      <c r="I69" s="255">
        <v>86.4</v>
      </c>
      <c r="J69" s="255">
        <v>85.5</v>
      </c>
      <c r="K69" s="255">
        <v>69.6</v>
      </c>
      <c r="L69" s="255">
        <v>354.8</v>
      </c>
      <c r="M69" s="255">
        <v>66.6</v>
      </c>
      <c r="N69" s="255">
        <v>86.3</v>
      </c>
      <c r="O69" s="255">
        <v>89.2</v>
      </c>
      <c r="P69" s="255">
        <v>68.2</v>
      </c>
      <c r="Q69" s="255">
        <v>74.4</v>
      </c>
      <c r="R69" s="255">
        <v>113.9</v>
      </c>
      <c r="S69" s="255">
        <v>93.6</v>
      </c>
    </row>
    <row r="70" spans="1:46" ht="13.5" customHeight="1">
      <c r="A70" s="609"/>
      <c r="B70" s="609" t="s">
        <v>588</v>
      </c>
      <c r="C70" s="610"/>
      <c r="D70" s="672">
        <v>77.5</v>
      </c>
      <c r="E70" s="255">
        <v>72.5</v>
      </c>
      <c r="F70" s="255">
        <v>80.1</v>
      </c>
      <c r="G70" s="255">
        <v>69</v>
      </c>
      <c r="H70" s="255">
        <v>96.9</v>
      </c>
      <c r="I70" s="255">
        <v>86</v>
      </c>
      <c r="J70" s="255">
        <v>81.5</v>
      </c>
      <c r="K70" s="255">
        <v>59.8</v>
      </c>
      <c r="L70" s="255">
        <v>122.7</v>
      </c>
      <c r="M70" s="255">
        <v>67.9</v>
      </c>
      <c r="N70" s="255">
        <v>76.3</v>
      </c>
      <c r="O70" s="255">
        <v>77.4</v>
      </c>
      <c r="P70" s="255">
        <v>69.2</v>
      </c>
      <c r="Q70" s="255">
        <v>69.6</v>
      </c>
      <c r="R70" s="255">
        <v>75.7</v>
      </c>
      <c r="S70" s="255">
        <v>92.1</v>
      </c>
      <c r="T70" s="615"/>
      <c r="U70" s="615"/>
      <c r="V70" s="615"/>
      <c r="W70" s="615"/>
      <c r="X70" s="615"/>
      <c r="Y70" s="615"/>
      <c r="Z70" s="615"/>
      <c r="AA70" s="615"/>
      <c r="AB70" s="615"/>
      <c r="AC70" s="615"/>
      <c r="AD70" s="615"/>
      <c r="AE70" s="615"/>
      <c r="AF70" s="615"/>
      <c r="AG70" s="615"/>
      <c r="AH70" s="615"/>
      <c r="AI70" s="615"/>
      <c r="AJ70" s="615"/>
      <c r="AK70" s="615"/>
      <c r="AL70" s="615"/>
      <c r="AM70" s="615"/>
      <c r="AN70" s="615"/>
      <c r="AO70" s="615"/>
      <c r="AP70" s="615"/>
      <c r="AQ70" s="615"/>
      <c r="AR70" s="615"/>
      <c r="AS70" s="615"/>
      <c r="AT70" s="615"/>
    </row>
    <row r="71" spans="1:46" ht="13.5" customHeight="1">
      <c r="A71" s="609"/>
      <c r="B71" s="609" t="s">
        <v>589</v>
      </c>
      <c r="C71" s="610"/>
      <c r="D71" s="672">
        <v>79.3</v>
      </c>
      <c r="E71" s="255">
        <v>68.1</v>
      </c>
      <c r="F71" s="255">
        <v>83</v>
      </c>
      <c r="G71" s="255">
        <v>65.2</v>
      </c>
      <c r="H71" s="255">
        <v>102.5</v>
      </c>
      <c r="I71" s="255">
        <v>84.5</v>
      </c>
      <c r="J71" s="255">
        <v>84.5</v>
      </c>
      <c r="K71" s="255">
        <v>61.5</v>
      </c>
      <c r="L71" s="255">
        <v>121.8</v>
      </c>
      <c r="M71" s="255">
        <v>69.4</v>
      </c>
      <c r="N71" s="255">
        <v>80.3</v>
      </c>
      <c r="O71" s="255">
        <v>77.3</v>
      </c>
      <c r="P71" s="255">
        <v>74.2</v>
      </c>
      <c r="Q71" s="255">
        <v>68.6</v>
      </c>
      <c r="R71" s="255">
        <v>79</v>
      </c>
      <c r="S71" s="255">
        <v>94</v>
      </c>
      <c r="T71" s="615"/>
      <c r="U71" s="615"/>
      <c r="V71" s="615"/>
      <c r="W71" s="615"/>
      <c r="X71" s="615"/>
      <c r="Y71" s="615"/>
      <c r="Z71" s="615"/>
      <c r="AA71" s="615"/>
      <c r="AB71" s="615"/>
      <c r="AC71" s="615"/>
      <c r="AD71" s="615"/>
      <c r="AE71" s="615"/>
      <c r="AF71" s="615"/>
      <c r="AG71" s="615"/>
      <c r="AH71" s="615"/>
      <c r="AI71" s="615"/>
      <c r="AJ71" s="615"/>
      <c r="AK71" s="615"/>
      <c r="AL71" s="615"/>
      <c r="AM71" s="615"/>
      <c r="AN71" s="615"/>
      <c r="AO71" s="615"/>
      <c r="AP71" s="615"/>
      <c r="AQ71" s="615"/>
      <c r="AR71" s="615"/>
      <c r="AS71" s="615"/>
      <c r="AT71" s="615"/>
    </row>
    <row r="72" spans="1:46" ht="13.5" customHeight="1">
      <c r="A72" s="271"/>
      <c r="B72" s="621" t="s">
        <v>724</v>
      </c>
      <c r="C72" s="272"/>
      <c r="D72" s="273">
        <v>80.9</v>
      </c>
      <c r="E72" s="274">
        <v>71.2</v>
      </c>
      <c r="F72" s="274">
        <v>84.2</v>
      </c>
      <c r="G72" s="274">
        <v>72.4</v>
      </c>
      <c r="H72" s="274">
        <v>99</v>
      </c>
      <c r="I72" s="274">
        <v>93.2</v>
      </c>
      <c r="J72" s="274">
        <v>83.3</v>
      </c>
      <c r="K72" s="274">
        <v>61.2</v>
      </c>
      <c r="L72" s="274">
        <v>123.3</v>
      </c>
      <c r="M72" s="274">
        <v>67.9</v>
      </c>
      <c r="N72" s="274">
        <v>85.8</v>
      </c>
      <c r="O72" s="274">
        <v>79.8</v>
      </c>
      <c r="P72" s="274">
        <v>71.1</v>
      </c>
      <c r="Q72" s="274">
        <v>70</v>
      </c>
      <c r="R72" s="274">
        <v>90.7</v>
      </c>
      <c r="S72" s="274">
        <v>99.6</v>
      </c>
      <c r="T72" s="615"/>
      <c r="U72" s="615"/>
      <c r="V72" s="615"/>
      <c r="W72" s="615"/>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row>
    <row r="73" spans="1:19" ht="17.25" customHeight="1">
      <c r="A73" s="258"/>
      <c r="B73" s="258"/>
      <c r="C73" s="258"/>
      <c r="D73" s="760" t="s">
        <v>32</v>
      </c>
      <c r="E73" s="760"/>
      <c r="F73" s="760"/>
      <c r="G73" s="760"/>
      <c r="H73" s="760"/>
      <c r="I73" s="760"/>
      <c r="J73" s="760"/>
      <c r="K73" s="760"/>
      <c r="L73" s="760"/>
      <c r="M73" s="760"/>
      <c r="N73" s="760"/>
      <c r="O73" s="760"/>
      <c r="P73" s="760"/>
      <c r="Q73" s="760"/>
      <c r="R73" s="760"/>
      <c r="S73" s="760"/>
    </row>
    <row r="74" spans="1:19" ht="13.5" customHeight="1">
      <c r="A74" s="604" t="s">
        <v>584</v>
      </c>
      <c r="B74" s="604" t="s">
        <v>638</v>
      </c>
      <c r="C74" s="605" t="s">
        <v>585</v>
      </c>
      <c r="D74" s="606">
        <v>-6.5</v>
      </c>
      <c r="E74" s="607">
        <v>-0.8</v>
      </c>
      <c r="F74" s="607">
        <v>-8.3</v>
      </c>
      <c r="G74" s="607">
        <v>-0.9</v>
      </c>
      <c r="H74" s="607">
        <v>-9</v>
      </c>
      <c r="I74" s="607">
        <v>-1.2</v>
      </c>
      <c r="J74" s="607">
        <v>-2.7</v>
      </c>
      <c r="K74" s="607">
        <v>4</v>
      </c>
      <c r="L74" s="608" t="s">
        <v>641</v>
      </c>
      <c r="M74" s="608" t="s">
        <v>641</v>
      </c>
      <c r="N74" s="608" t="s">
        <v>641</v>
      </c>
      <c r="O74" s="608" t="s">
        <v>641</v>
      </c>
      <c r="P74" s="607">
        <v>-1.2</v>
      </c>
      <c r="Q74" s="607">
        <v>-1.3</v>
      </c>
      <c r="R74" s="607">
        <v>16.8</v>
      </c>
      <c r="S74" s="608" t="s">
        <v>641</v>
      </c>
    </row>
    <row r="75" spans="1:19" ht="13.5" customHeight="1">
      <c r="A75" s="609"/>
      <c r="B75" s="609" t="s">
        <v>639</v>
      </c>
      <c r="C75" s="610"/>
      <c r="D75" s="611">
        <v>1.8</v>
      </c>
      <c r="E75" s="254">
        <v>21.7</v>
      </c>
      <c r="F75" s="254">
        <v>7.4</v>
      </c>
      <c r="G75" s="254">
        <v>3</v>
      </c>
      <c r="H75" s="254">
        <v>3</v>
      </c>
      <c r="I75" s="254">
        <v>-3.4</v>
      </c>
      <c r="J75" s="254">
        <v>5.6</v>
      </c>
      <c r="K75" s="254">
        <v>5.7</v>
      </c>
      <c r="L75" s="612" t="s">
        <v>641</v>
      </c>
      <c r="M75" s="612" t="s">
        <v>641</v>
      </c>
      <c r="N75" s="612" t="s">
        <v>641</v>
      </c>
      <c r="O75" s="612" t="s">
        <v>641</v>
      </c>
      <c r="P75" s="254">
        <v>-12</v>
      </c>
      <c r="Q75" s="254">
        <v>-4.2</v>
      </c>
      <c r="R75" s="254">
        <v>7.1</v>
      </c>
      <c r="S75" s="612" t="s">
        <v>641</v>
      </c>
    </row>
    <row r="76" spans="1:19" ht="13.5" customHeight="1">
      <c r="A76" s="609"/>
      <c r="B76" s="609" t="s">
        <v>640</v>
      </c>
      <c r="C76" s="610"/>
      <c r="D76" s="611">
        <v>-1</v>
      </c>
      <c r="E76" s="254">
        <v>5.3</v>
      </c>
      <c r="F76" s="254">
        <v>1.3</v>
      </c>
      <c r="G76" s="254">
        <v>-4.1</v>
      </c>
      <c r="H76" s="254">
        <v>-6</v>
      </c>
      <c r="I76" s="254">
        <v>-2.6</v>
      </c>
      <c r="J76" s="254">
        <v>1.8</v>
      </c>
      <c r="K76" s="254">
        <v>-4.8</v>
      </c>
      <c r="L76" s="612">
        <v>6.5</v>
      </c>
      <c r="M76" s="612">
        <v>3.4</v>
      </c>
      <c r="N76" s="612">
        <v>-14</v>
      </c>
      <c r="O76" s="612">
        <v>4.2</v>
      </c>
      <c r="P76" s="254">
        <v>-4</v>
      </c>
      <c r="Q76" s="254">
        <v>-7.1</v>
      </c>
      <c r="R76" s="254">
        <v>-0.8</v>
      </c>
      <c r="S76" s="612">
        <v>0.9</v>
      </c>
    </row>
    <row r="77" spans="1:19" ht="13.5" customHeight="1">
      <c r="A77" s="609"/>
      <c r="B77" s="609" t="s">
        <v>75</v>
      </c>
      <c r="C77" s="610"/>
      <c r="D77" s="611">
        <v>0</v>
      </c>
      <c r="E77" s="254">
        <v>-1.8</v>
      </c>
      <c r="F77" s="254">
        <v>2</v>
      </c>
      <c r="G77" s="254">
        <v>-11.1</v>
      </c>
      <c r="H77" s="254">
        <v>2</v>
      </c>
      <c r="I77" s="254">
        <v>7.8</v>
      </c>
      <c r="J77" s="254">
        <v>0.8</v>
      </c>
      <c r="K77" s="254">
        <v>0.6</v>
      </c>
      <c r="L77" s="612">
        <v>0.1</v>
      </c>
      <c r="M77" s="612">
        <v>-5.2</v>
      </c>
      <c r="N77" s="612">
        <v>-3.8</v>
      </c>
      <c r="O77" s="612">
        <v>-6</v>
      </c>
      <c r="P77" s="254">
        <v>-7.6</v>
      </c>
      <c r="Q77" s="254">
        <v>-1.6</v>
      </c>
      <c r="R77" s="254">
        <v>-7.5</v>
      </c>
      <c r="S77" s="612">
        <v>0.1</v>
      </c>
    </row>
    <row r="78" spans="1:19" ht="13.5" customHeight="1">
      <c r="A78" s="609"/>
      <c r="B78" s="609" t="s">
        <v>82</v>
      </c>
      <c r="C78" s="610"/>
      <c r="D78" s="611">
        <v>-0.4</v>
      </c>
      <c r="E78" s="254">
        <v>1.2</v>
      </c>
      <c r="F78" s="254">
        <v>0.3</v>
      </c>
      <c r="G78" s="254">
        <v>-3.5</v>
      </c>
      <c r="H78" s="254">
        <v>18.1</v>
      </c>
      <c r="I78" s="254">
        <v>0</v>
      </c>
      <c r="J78" s="254">
        <v>-1.7</v>
      </c>
      <c r="K78" s="254">
        <v>1.8</v>
      </c>
      <c r="L78" s="612">
        <v>17.6</v>
      </c>
      <c r="M78" s="612">
        <v>-5.1</v>
      </c>
      <c r="N78" s="612">
        <v>0.8</v>
      </c>
      <c r="O78" s="612">
        <v>-2.8</v>
      </c>
      <c r="P78" s="254">
        <v>0.9</v>
      </c>
      <c r="Q78" s="254">
        <v>-6.3</v>
      </c>
      <c r="R78" s="254">
        <v>5.1</v>
      </c>
      <c r="S78" s="612">
        <v>1.7</v>
      </c>
    </row>
    <row r="79" spans="1:19" ht="13.5" customHeight="1">
      <c r="A79" s="407"/>
      <c r="B79" s="271" t="s">
        <v>20</v>
      </c>
      <c r="C79" s="408"/>
      <c r="D79" s="275">
        <v>-2.7</v>
      </c>
      <c r="E79" s="276">
        <v>-13.9</v>
      </c>
      <c r="F79" s="276">
        <v>-3.1</v>
      </c>
      <c r="G79" s="276">
        <v>-8.9</v>
      </c>
      <c r="H79" s="276">
        <v>8</v>
      </c>
      <c r="I79" s="276">
        <v>0.1</v>
      </c>
      <c r="J79" s="276">
        <v>-2</v>
      </c>
      <c r="K79" s="276">
        <v>-10.2</v>
      </c>
      <c r="L79" s="276">
        <v>6.6</v>
      </c>
      <c r="M79" s="276">
        <v>-0.2</v>
      </c>
      <c r="N79" s="276">
        <v>1.4</v>
      </c>
      <c r="O79" s="276">
        <v>-9.2</v>
      </c>
      <c r="P79" s="276">
        <v>-1.3</v>
      </c>
      <c r="Q79" s="276">
        <v>-1.9</v>
      </c>
      <c r="R79" s="276">
        <v>3.7</v>
      </c>
      <c r="S79" s="276">
        <v>-2.3</v>
      </c>
    </row>
    <row r="80" spans="1:19" ht="13.5" customHeight="1">
      <c r="A80" s="609" t="s">
        <v>549</v>
      </c>
      <c r="B80" s="609" t="s">
        <v>590</v>
      </c>
      <c r="C80" s="610" t="s">
        <v>549</v>
      </c>
      <c r="D80" s="670">
        <v>-4.4</v>
      </c>
      <c r="E80" s="671">
        <v>-13</v>
      </c>
      <c r="F80" s="671">
        <v>-3.9</v>
      </c>
      <c r="G80" s="671">
        <v>-12.3</v>
      </c>
      <c r="H80" s="671">
        <v>16.2</v>
      </c>
      <c r="I80" s="671">
        <v>-3.2</v>
      </c>
      <c r="J80" s="671">
        <v>-10.3</v>
      </c>
      <c r="K80" s="671">
        <v>0.9</v>
      </c>
      <c r="L80" s="671">
        <v>18.8</v>
      </c>
      <c r="M80" s="671">
        <v>-11.1</v>
      </c>
      <c r="N80" s="671">
        <v>2</v>
      </c>
      <c r="O80" s="671">
        <v>-3.7</v>
      </c>
      <c r="P80" s="671">
        <v>-5.6</v>
      </c>
      <c r="Q80" s="671">
        <v>-5.7</v>
      </c>
      <c r="R80" s="671">
        <v>0.3</v>
      </c>
      <c r="S80" s="671">
        <v>0.5</v>
      </c>
    </row>
    <row r="81" spans="1:19" ht="13.5" customHeight="1">
      <c r="A81" s="609" t="s">
        <v>549</v>
      </c>
      <c r="B81" s="609" t="s">
        <v>591</v>
      </c>
      <c r="C81" s="610" t="s">
        <v>549</v>
      </c>
      <c r="D81" s="672">
        <v>-4</v>
      </c>
      <c r="E81" s="255">
        <v>-13.5</v>
      </c>
      <c r="F81" s="255">
        <v>-5.7</v>
      </c>
      <c r="G81" s="255">
        <v>-13.4</v>
      </c>
      <c r="H81" s="255">
        <v>7.3</v>
      </c>
      <c r="I81" s="255">
        <v>-4.3</v>
      </c>
      <c r="J81" s="255">
        <v>-3.3</v>
      </c>
      <c r="K81" s="255">
        <v>-2.5</v>
      </c>
      <c r="L81" s="255">
        <v>15.9</v>
      </c>
      <c r="M81" s="255">
        <v>1.6</v>
      </c>
      <c r="N81" s="255">
        <v>1.1</v>
      </c>
      <c r="O81" s="255">
        <v>-9.2</v>
      </c>
      <c r="P81" s="255">
        <v>0</v>
      </c>
      <c r="Q81" s="255">
        <v>-1.5</v>
      </c>
      <c r="R81" s="255">
        <v>-4.2</v>
      </c>
      <c r="S81" s="255">
        <v>-3.2</v>
      </c>
    </row>
    <row r="82" spans="1:19" ht="13.5" customHeight="1">
      <c r="A82" s="609" t="s">
        <v>549</v>
      </c>
      <c r="B82" s="609" t="s">
        <v>592</v>
      </c>
      <c r="C82" s="610" t="s">
        <v>549</v>
      </c>
      <c r="D82" s="672">
        <v>-6.6</v>
      </c>
      <c r="E82" s="255">
        <v>-17.1</v>
      </c>
      <c r="F82" s="255">
        <v>-2.5</v>
      </c>
      <c r="G82" s="255">
        <v>-19.4</v>
      </c>
      <c r="H82" s="255">
        <v>13.9</v>
      </c>
      <c r="I82" s="255">
        <v>-10</v>
      </c>
      <c r="J82" s="255">
        <v>-11.6</v>
      </c>
      <c r="K82" s="255">
        <v>-9.9</v>
      </c>
      <c r="L82" s="255">
        <v>-9.5</v>
      </c>
      <c r="M82" s="255">
        <v>-38.2</v>
      </c>
      <c r="N82" s="255">
        <v>12.2</v>
      </c>
      <c r="O82" s="255">
        <v>-9.6</v>
      </c>
      <c r="P82" s="255">
        <v>-13.4</v>
      </c>
      <c r="Q82" s="255">
        <v>-1.9</v>
      </c>
      <c r="R82" s="255">
        <v>-6</v>
      </c>
      <c r="S82" s="255">
        <v>-7.9</v>
      </c>
    </row>
    <row r="83" spans="1:19" ht="13.5" customHeight="1">
      <c r="A83" s="609" t="s">
        <v>549</v>
      </c>
      <c r="B83" s="609" t="s">
        <v>593</v>
      </c>
      <c r="C83" s="610" t="s">
        <v>549</v>
      </c>
      <c r="D83" s="672">
        <v>-6</v>
      </c>
      <c r="E83" s="255">
        <v>-2.9</v>
      </c>
      <c r="F83" s="255">
        <v>-9.9</v>
      </c>
      <c r="G83" s="255">
        <v>8</v>
      </c>
      <c r="H83" s="255">
        <v>-7.8</v>
      </c>
      <c r="I83" s="255">
        <v>5.6</v>
      </c>
      <c r="J83" s="255">
        <v>14.3</v>
      </c>
      <c r="K83" s="255">
        <v>-10.7</v>
      </c>
      <c r="L83" s="255">
        <v>-10.9</v>
      </c>
      <c r="M83" s="255">
        <v>3.2</v>
      </c>
      <c r="N83" s="255">
        <v>0</v>
      </c>
      <c r="O83" s="255">
        <v>-6.9</v>
      </c>
      <c r="P83" s="255">
        <v>-28.2</v>
      </c>
      <c r="Q83" s="255">
        <v>-8.7</v>
      </c>
      <c r="R83" s="255">
        <v>-1.1</v>
      </c>
      <c r="S83" s="255">
        <v>-2.5</v>
      </c>
    </row>
    <row r="84" spans="1:19" ht="13.5" customHeight="1">
      <c r="A84" s="609"/>
      <c r="B84" s="609" t="s">
        <v>594</v>
      </c>
      <c r="C84" s="610"/>
      <c r="D84" s="672">
        <v>2.3</v>
      </c>
      <c r="E84" s="255">
        <v>-12.2</v>
      </c>
      <c r="F84" s="255">
        <v>7.8</v>
      </c>
      <c r="G84" s="255">
        <v>-8.4</v>
      </c>
      <c r="H84" s="255">
        <v>10.3</v>
      </c>
      <c r="I84" s="255">
        <v>-0.9</v>
      </c>
      <c r="J84" s="255">
        <v>-3.2</v>
      </c>
      <c r="K84" s="255">
        <v>-12.8</v>
      </c>
      <c r="L84" s="255">
        <v>2.3</v>
      </c>
      <c r="M84" s="255">
        <v>-3</v>
      </c>
      <c r="N84" s="255">
        <v>0.8</v>
      </c>
      <c r="O84" s="255">
        <v>-11</v>
      </c>
      <c r="P84" s="255">
        <v>15.6</v>
      </c>
      <c r="Q84" s="255">
        <v>-4.4</v>
      </c>
      <c r="R84" s="255">
        <v>-3.6</v>
      </c>
      <c r="S84" s="255">
        <v>-3.5</v>
      </c>
    </row>
    <row r="85" spans="1:19" ht="13.5" customHeight="1">
      <c r="A85" s="609" t="s">
        <v>549</v>
      </c>
      <c r="B85" s="609" t="s">
        <v>595</v>
      </c>
      <c r="C85" s="610" t="s">
        <v>549</v>
      </c>
      <c r="D85" s="672">
        <v>-4</v>
      </c>
      <c r="E85" s="255">
        <v>-14.7</v>
      </c>
      <c r="F85" s="255">
        <v>-4.5</v>
      </c>
      <c r="G85" s="255">
        <v>-8.3</v>
      </c>
      <c r="H85" s="255">
        <v>9.6</v>
      </c>
      <c r="I85" s="255">
        <v>-4.7</v>
      </c>
      <c r="J85" s="255">
        <v>-4.5</v>
      </c>
      <c r="K85" s="255">
        <v>-9.6</v>
      </c>
      <c r="L85" s="255">
        <v>5.1</v>
      </c>
      <c r="M85" s="255">
        <v>-5.2</v>
      </c>
      <c r="N85" s="255">
        <v>1.5</v>
      </c>
      <c r="O85" s="255">
        <v>-6.2</v>
      </c>
      <c r="P85" s="255">
        <v>0.4</v>
      </c>
      <c r="Q85" s="255">
        <v>-2</v>
      </c>
      <c r="R85" s="255">
        <v>-2.1</v>
      </c>
      <c r="S85" s="255">
        <v>-2.3</v>
      </c>
    </row>
    <row r="86" spans="1:19" ht="13.5" customHeight="1">
      <c r="A86" s="609" t="s">
        <v>549</v>
      </c>
      <c r="B86" s="609" t="s">
        <v>562</v>
      </c>
      <c r="C86" s="610" t="s">
        <v>549</v>
      </c>
      <c r="D86" s="672">
        <v>-3.6</v>
      </c>
      <c r="E86" s="255">
        <v>-15.2</v>
      </c>
      <c r="F86" s="255">
        <v>-3.2</v>
      </c>
      <c r="G86" s="255">
        <v>-6.1</v>
      </c>
      <c r="H86" s="255">
        <v>17.2</v>
      </c>
      <c r="I86" s="255">
        <v>-5.4</v>
      </c>
      <c r="J86" s="255">
        <v>-3.7</v>
      </c>
      <c r="K86" s="255">
        <v>-10.6</v>
      </c>
      <c r="L86" s="255">
        <v>3.6</v>
      </c>
      <c r="M86" s="255">
        <v>-12.2</v>
      </c>
      <c r="N86" s="255">
        <v>0.1</v>
      </c>
      <c r="O86" s="255">
        <v>-2.4</v>
      </c>
      <c r="P86" s="255">
        <v>1.6</v>
      </c>
      <c r="Q86" s="255">
        <v>-4.1</v>
      </c>
      <c r="R86" s="255">
        <v>-1.7</v>
      </c>
      <c r="S86" s="255">
        <v>-0.4</v>
      </c>
    </row>
    <row r="87" spans="1:19" ht="13.5" customHeight="1">
      <c r="A87" s="609" t="s">
        <v>549</v>
      </c>
      <c r="B87" s="609" t="s">
        <v>596</v>
      </c>
      <c r="C87" s="610" t="s">
        <v>549</v>
      </c>
      <c r="D87" s="672">
        <v>-3.7</v>
      </c>
      <c r="E87" s="255">
        <v>-14.1</v>
      </c>
      <c r="F87" s="255">
        <v>0.5</v>
      </c>
      <c r="G87" s="255">
        <v>-4</v>
      </c>
      <c r="H87" s="255">
        <v>4.6</v>
      </c>
      <c r="I87" s="255">
        <v>-9</v>
      </c>
      <c r="J87" s="255">
        <v>1.4</v>
      </c>
      <c r="K87" s="255">
        <v>-5.6</v>
      </c>
      <c r="L87" s="255">
        <v>-23.9</v>
      </c>
      <c r="M87" s="255">
        <v>-2.2</v>
      </c>
      <c r="N87" s="255">
        <v>-20.8</v>
      </c>
      <c r="O87" s="255">
        <v>-7.2</v>
      </c>
      <c r="P87" s="255">
        <v>-7</v>
      </c>
      <c r="Q87" s="255">
        <v>-8.9</v>
      </c>
      <c r="R87" s="255">
        <v>27.2</v>
      </c>
      <c r="S87" s="255">
        <v>-7.8</v>
      </c>
    </row>
    <row r="88" spans="1:19" ht="13.5" customHeight="1">
      <c r="A88" s="609" t="s">
        <v>549</v>
      </c>
      <c r="B88" s="609" t="s">
        <v>633</v>
      </c>
      <c r="C88" s="610" t="s">
        <v>549</v>
      </c>
      <c r="D88" s="672">
        <v>-1.6</v>
      </c>
      <c r="E88" s="255">
        <v>-13.5</v>
      </c>
      <c r="F88" s="255">
        <v>-3</v>
      </c>
      <c r="G88" s="255">
        <v>-10.5</v>
      </c>
      <c r="H88" s="255">
        <v>20.9</v>
      </c>
      <c r="I88" s="255">
        <v>6.8</v>
      </c>
      <c r="J88" s="255">
        <v>-0.8</v>
      </c>
      <c r="K88" s="255">
        <v>-29.1</v>
      </c>
      <c r="L88" s="255">
        <v>16.2</v>
      </c>
      <c r="M88" s="255">
        <v>12</v>
      </c>
      <c r="N88" s="255">
        <v>6</v>
      </c>
      <c r="O88" s="255">
        <v>-11.8</v>
      </c>
      <c r="P88" s="255">
        <v>-7.3</v>
      </c>
      <c r="Q88" s="255">
        <v>8.1</v>
      </c>
      <c r="R88" s="255">
        <v>1.6</v>
      </c>
      <c r="S88" s="255">
        <v>-2.2</v>
      </c>
    </row>
    <row r="89" spans="1:19" ht="13.5" customHeight="1">
      <c r="A89" s="609" t="s">
        <v>83</v>
      </c>
      <c r="B89" s="609" t="s">
        <v>600</v>
      </c>
      <c r="C89" s="610" t="s">
        <v>84</v>
      </c>
      <c r="D89" s="672">
        <v>-2.8</v>
      </c>
      <c r="E89" s="255">
        <v>15.8</v>
      </c>
      <c r="F89" s="255">
        <v>3.2</v>
      </c>
      <c r="G89" s="255">
        <v>-3.3</v>
      </c>
      <c r="H89" s="255">
        <v>-2.3</v>
      </c>
      <c r="I89" s="255">
        <v>-13.6</v>
      </c>
      <c r="J89" s="255">
        <v>0.6</v>
      </c>
      <c r="K89" s="255">
        <v>-10.1</v>
      </c>
      <c r="L89" s="255">
        <v>127.7</v>
      </c>
      <c r="M89" s="255">
        <v>-42.4</v>
      </c>
      <c r="N89" s="255">
        <v>7.7</v>
      </c>
      <c r="O89" s="255">
        <v>6.7</v>
      </c>
      <c r="P89" s="255">
        <v>-32.8</v>
      </c>
      <c r="Q89" s="255">
        <v>-6.6</v>
      </c>
      <c r="R89" s="255">
        <v>11.7</v>
      </c>
      <c r="S89" s="255">
        <v>4.2</v>
      </c>
    </row>
    <row r="90" spans="1:19" ht="13.5" customHeight="1">
      <c r="A90" s="609"/>
      <c r="B90" s="609" t="s">
        <v>588</v>
      </c>
      <c r="C90" s="610"/>
      <c r="D90" s="672">
        <v>-2</v>
      </c>
      <c r="E90" s="255">
        <v>-3.2</v>
      </c>
      <c r="F90" s="255">
        <v>-0.7</v>
      </c>
      <c r="G90" s="255">
        <v>-6.9</v>
      </c>
      <c r="H90" s="255">
        <v>5.8</v>
      </c>
      <c r="I90" s="255">
        <v>-7</v>
      </c>
      <c r="J90" s="255">
        <v>2.8</v>
      </c>
      <c r="K90" s="255">
        <v>-18.2</v>
      </c>
      <c r="L90" s="255">
        <v>5.1</v>
      </c>
      <c r="M90" s="255">
        <v>-4</v>
      </c>
      <c r="N90" s="255">
        <v>-3.3</v>
      </c>
      <c r="O90" s="255">
        <v>-5.4</v>
      </c>
      <c r="P90" s="255">
        <v>0.3</v>
      </c>
      <c r="Q90" s="255">
        <v>-1.7</v>
      </c>
      <c r="R90" s="255">
        <v>-5.3</v>
      </c>
      <c r="S90" s="255">
        <v>-3.1</v>
      </c>
    </row>
    <row r="91" spans="1:19" ht="13.5" customHeight="1">
      <c r="A91" s="609"/>
      <c r="B91" s="609" t="s">
        <v>589</v>
      </c>
      <c r="C91" s="610"/>
      <c r="D91" s="672">
        <v>-3.3</v>
      </c>
      <c r="E91" s="255">
        <v>-15.8</v>
      </c>
      <c r="F91" s="255">
        <v>1.1</v>
      </c>
      <c r="G91" s="255">
        <v>-6.5</v>
      </c>
      <c r="H91" s="255">
        <v>2.5</v>
      </c>
      <c r="I91" s="255">
        <v>-12.4</v>
      </c>
      <c r="J91" s="255">
        <v>-0.6</v>
      </c>
      <c r="K91" s="255">
        <v>-14.6</v>
      </c>
      <c r="L91" s="255">
        <v>2.4</v>
      </c>
      <c r="M91" s="255">
        <v>-5.7</v>
      </c>
      <c r="N91" s="255">
        <v>-3.3</v>
      </c>
      <c r="O91" s="255">
        <v>-5.7</v>
      </c>
      <c r="P91" s="255">
        <v>-2.6</v>
      </c>
      <c r="Q91" s="255">
        <v>-8.8</v>
      </c>
      <c r="R91" s="255">
        <v>-16.6</v>
      </c>
      <c r="S91" s="255">
        <v>-5.5</v>
      </c>
    </row>
    <row r="92" spans="1:19" ht="13.5" customHeight="1">
      <c r="A92" s="271"/>
      <c r="B92" s="621" t="s">
        <v>723</v>
      </c>
      <c r="C92" s="272"/>
      <c r="D92" s="273">
        <v>1</v>
      </c>
      <c r="E92" s="274">
        <v>2.2</v>
      </c>
      <c r="F92" s="274">
        <v>3.1</v>
      </c>
      <c r="G92" s="274">
        <v>8.7</v>
      </c>
      <c r="H92" s="274">
        <v>-13.9</v>
      </c>
      <c r="I92" s="274">
        <v>1.7</v>
      </c>
      <c r="J92" s="274">
        <v>-4.9</v>
      </c>
      <c r="K92" s="274">
        <v>-13.6</v>
      </c>
      <c r="L92" s="274">
        <v>1.2</v>
      </c>
      <c r="M92" s="274">
        <v>-0.7</v>
      </c>
      <c r="N92" s="274">
        <v>7.7</v>
      </c>
      <c r="O92" s="274">
        <v>-5.3</v>
      </c>
      <c r="P92" s="274">
        <v>5</v>
      </c>
      <c r="Q92" s="274">
        <v>-2.2</v>
      </c>
      <c r="R92" s="274">
        <v>16.3</v>
      </c>
      <c r="S92" s="274">
        <v>4.8</v>
      </c>
    </row>
    <row r="93" spans="1:35" ht="27" customHeight="1">
      <c r="A93" s="761" t="s">
        <v>413</v>
      </c>
      <c r="B93" s="761"/>
      <c r="C93" s="761"/>
      <c r="D93" s="417">
        <v>2</v>
      </c>
      <c r="E93" s="416">
        <v>4.6</v>
      </c>
      <c r="F93" s="416">
        <v>1.4</v>
      </c>
      <c r="G93" s="416">
        <v>11</v>
      </c>
      <c r="H93" s="416">
        <v>-3.4</v>
      </c>
      <c r="I93" s="416">
        <v>10.3</v>
      </c>
      <c r="J93" s="416">
        <v>-1.4</v>
      </c>
      <c r="K93" s="416">
        <v>-0.5</v>
      </c>
      <c r="L93" s="416">
        <v>1.2</v>
      </c>
      <c r="M93" s="416">
        <v>-2.2</v>
      </c>
      <c r="N93" s="416">
        <v>6.8</v>
      </c>
      <c r="O93" s="416">
        <v>3.2</v>
      </c>
      <c r="P93" s="416">
        <v>-4.2</v>
      </c>
      <c r="Q93" s="416">
        <v>2</v>
      </c>
      <c r="R93" s="416">
        <v>14.8</v>
      </c>
      <c r="S93" s="416">
        <v>6</v>
      </c>
      <c r="T93" s="616"/>
      <c r="U93" s="616"/>
      <c r="V93" s="616"/>
      <c r="W93" s="616"/>
      <c r="X93" s="616"/>
      <c r="Y93" s="616"/>
      <c r="Z93" s="616"/>
      <c r="AA93" s="616"/>
      <c r="AB93" s="616"/>
      <c r="AC93" s="616"/>
      <c r="AD93" s="616"/>
      <c r="AE93" s="616"/>
      <c r="AF93" s="616"/>
      <c r="AG93" s="616"/>
      <c r="AH93" s="616"/>
      <c r="AI93" s="616"/>
    </row>
    <row r="94" spans="1:36" s="615" customFormat="1" ht="27" customHeight="1">
      <c r="A94" s="244"/>
      <c r="B94" s="244"/>
      <c r="C94" s="244"/>
      <c r="D94" s="624"/>
      <c r="E94" s="624"/>
      <c r="F94" s="624"/>
      <c r="G94" s="624"/>
      <c r="H94" s="624"/>
      <c r="I94" s="624"/>
      <c r="J94" s="765" t="s">
        <v>637</v>
      </c>
      <c r="K94" s="766"/>
      <c r="L94" s="766"/>
      <c r="M94" s="766"/>
      <c r="N94" s="766"/>
      <c r="O94" s="766"/>
      <c r="P94" s="766"/>
      <c r="Q94" s="766"/>
      <c r="R94" s="766"/>
      <c r="S94" s="766"/>
      <c r="T94" s="601"/>
      <c r="U94" s="601"/>
      <c r="V94" s="601"/>
      <c r="W94" s="601"/>
      <c r="X94" s="601"/>
      <c r="Y94" s="601"/>
      <c r="Z94" s="601"/>
      <c r="AA94" s="601"/>
      <c r="AB94" s="601"/>
      <c r="AC94" s="601"/>
      <c r="AD94" s="601"/>
      <c r="AE94" s="601"/>
      <c r="AF94" s="601"/>
      <c r="AG94" s="601"/>
      <c r="AH94" s="601"/>
      <c r="AI94" s="601"/>
      <c r="AJ94" s="601"/>
    </row>
  </sheetData>
  <mergeCells count="12">
    <mergeCell ref="J94:S94"/>
    <mergeCell ref="A50:C52"/>
    <mergeCell ref="D53:R53"/>
    <mergeCell ref="D73:S73"/>
    <mergeCell ref="A93:C93"/>
    <mergeCell ref="G2:N2"/>
    <mergeCell ref="D27:S27"/>
    <mergeCell ref="A47:C47"/>
    <mergeCell ref="H49:O49"/>
    <mergeCell ref="H3:O3"/>
    <mergeCell ref="A4:C6"/>
    <mergeCell ref="D7:R7"/>
  </mergeCells>
  <printOptions/>
  <pageMargins left="0.7874015748031497" right="0.3937007874015748" top="0.4330708661417323" bottom="0.38" header="0.31496062992125984" footer="0.2"/>
  <pageSetup horizontalDpi="600" verticalDpi="600" orientation="portrait" paperSize="9" scale="63"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codeName="Sheet13">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601" bestFit="1" customWidth="1"/>
    <col min="2" max="2" width="3.19921875" style="601" bestFit="1" customWidth="1"/>
    <col min="3" max="3" width="3.09765625" style="601" bestFit="1" customWidth="1"/>
    <col min="4" max="19" width="8.19921875" style="601" customWidth="1"/>
    <col min="20" max="35" width="7.59765625" style="601" customWidth="1"/>
    <col min="36" max="16384" width="9" style="601" customWidth="1"/>
  </cols>
  <sheetData>
    <row r="1" spans="1:31" ht="18.75">
      <c r="A1" s="602"/>
      <c r="B1" s="602"/>
      <c r="C1" s="602"/>
      <c r="D1" s="602"/>
      <c r="E1" s="236"/>
      <c r="F1" s="236"/>
      <c r="G1" s="355"/>
      <c r="H1" s="355"/>
      <c r="I1" s="355"/>
      <c r="J1" s="355"/>
      <c r="K1" s="355"/>
      <c r="L1" s="355"/>
      <c r="M1" s="355"/>
      <c r="N1" s="355"/>
      <c r="O1" s="355"/>
      <c r="P1" s="236"/>
      <c r="Q1" s="236"/>
      <c r="R1" s="602"/>
      <c r="S1" s="236"/>
      <c r="T1" s="236"/>
      <c r="U1" s="236"/>
      <c r="V1" s="236"/>
      <c r="W1" s="236"/>
      <c r="X1" s="236"/>
      <c r="Y1" s="236"/>
      <c r="Z1" s="236"/>
      <c r="AA1" s="236"/>
      <c r="AB1" s="236"/>
      <c r="AC1" s="236"/>
      <c r="AD1" s="236"/>
      <c r="AE1" s="236"/>
    </row>
    <row r="2" spans="1:31" ht="18.75">
      <c r="A2" s="602"/>
      <c r="B2" s="602"/>
      <c r="C2" s="602"/>
      <c r="D2" s="602"/>
      <c r="E2" s="236"/>
      <c r="F2" s="236"/>
      <c r="G2" s="751" t="s">
        <v>51</v>
      </c>
      <c r="H2" s="751"/>
      <c r="I2" s="751"/>
      <c r="J2" s="751"/>
      <c r="K2" s="751"/>
      <c r="L2" s="751"/>
      <c r="M2" s="751"/>
      <c r="N2" s="751"/>
      <c r="O2" s="595"/>
      <c r="P2" s="236"/>
      <c r="Q2" s="236"/>
      <c r="R2" s="602"/>
      <c r="S2" s="236"/>
      <c r="T2" s="236"/>
      <c r="U2" s="236"/>
      <c r="V2" s="236"/>
      <c r="W2" s="236"/>
      <c r="X2" s="236"/>
      <c r="Y2" s="236"/>
      <c r="Z2" s="236"/>
      <c r="AA2" s="236"/>
      <c r="AB2" s="236"/>
      <c r="AC2" s="236"/>
      <c r="AD2" s="236"/>
      <c r="AE2" s="236"/>
    </row>
    <row r="3" spans="1:19" ht="17.25">
      <c r="A3" s="253" t="s">
        <v>241</v>
      </c>
      <c r="B3" s="603"/>
      <c r="C3" s="603"/>
      <c r="H3" s="752"/>
      <c r="I3" s="752"/>
      <c r="J3" s="752"/>
      <c r="K3" s="752"/>
      <c r="L3" s="752"/>
      <c r="M3" s="752"/>
      <c r="N3" s="752"/>
      <c r="O3" s="752"/>
      <c r="S3" s="245" t="s">
        <v>587</v>
      </c>
    </row>
    <row r="4" spans="1:19" ht="13.5">
      <c r="A4" s="753" t="s">
        <v>550</v>
      </c>
      <c r="B4" s="753"/>
      <c r="C4" s="754"/>
      <c r="D4" s="237" t="s">
        <v>4</v>
      </c>
      <c r="E4" s="237" t="s">
        <v>5</v>
      </c>
      <c r="F4" s="237" t="s">
        <v>6</v>
      </c>
      <c r="G4" s="237" t="s">
        <v>7</v>
      </c>
      <c r="H4" s="237" t="s">
        <v>8</v>
      </c>
      <c r="I4" s="237" t="s">
        <v>9</v>
      </c>
      <c r="J4" s="237" t="s">
        <v>10</v>
      </c>
      <c r="K4" s="237" t="s">
        <v>11</v>
      </c>
      <c r="L4" s="237" t="s">
        <v>12</v>
      </c>
      <c r="M4" s="237" t="s">
        <v>13</v>
      </c>
      <c r="N4" s="237" t="s">
        <v>654</v>
      </c>
      <c r="O4" s="237" t="s">
        <v>15</v>
      </c>
      <c r="P4" s="237" t="s">
        <v>16</v>
      </c>
      <c r="Q4" s="237" t="s">
        <v>17</v>
      </c>
      <c r="R4" s="237" t="s">
        <v>18</v>
      </c>
      <c r="S4" s="237" t="s">
        <v>19</v>
      </c>
    </row>
    <row r="5" spans="1:19" ht="13.5">
      <c r="A5" s="755"/>
      <c r="B5" s="755"/>
      <c r="C5" s="756"/>
      <c r="D5" s="238" t="s">
        <v>563</v>
      </c>
      <c r="E5" s="238"/>
      <c r="F5" s="238"/>
      <c r="G5" s="238" t="s">
        <v>635</v>
      </c>
      <c r="H5" s="238" t="s">
        <v>564</v>
      </c>
      <c r="I5" s="238" t="s">
        <v>565</v>
      </c>
      <c r="J5" s="238" t="s">
        <v>566</v>
      </c>
      <c r="K5" s="238" t="s">
        <v>567</v>
      </c>
      <c r="L5" s="239" t="s">
        <v>568</v>
      </c>
      <c r="M5" s="240" t="s">
        <v>569</v>
      </c>
      <c r="N5" s="239" t="s">
        <v>652</v>
      </c>
      <c r="O5" s="239" t="s">
        <v>570</v>
      </c>
      <c r="P5" s="239" t="s">
        <v>571</v>
      </c>
      <c r="Q5" s="239" t="s">
        <v>572</v>
      </c>
      <c r="R5" s="239" t="s">
        <v>573</v>
      </c>
      <c r="S5" s="292" t="s">
        <v>164</v>
      </c>
    </row>
    <row r="6" spans="1:19" ht="18" customHeight="1">
      <c r="A6" s="757"/>
      <c r="B6" s="757"/>
      <c r="C6" s="758"/>
      <c r="D6" s="241" t="s">
        <v>574</v>
      </c>
      <c r="E6" s="241" t="s">
        <v>411</v>
      </c>
      <c r="F6" s="241" t="s">
        <v>412</v>
      </c>
      <c r="G6" s="241" t="s">
        <v>636</v>
      </c>
      <c r="H6" s="241" t="s">
        <v>575</v>
      </c>
      <c r="I6" s="241" t="s">
        <v>576</v>
      </c>
      <c r="J6" s="241" t="s">
        <v>577</v>
      </c>
      <c r="K6" s="241" t="s">
        <v>578</v>
      </c>
      <c r="L6" s="242" t="s">
        <v>579</v>
      </c>
      <c r="M6" s="243" t="s">
        <v>580</v>
      </c>
      <c r="N6" s="242" t="s">
        <v>653</v>
      </c>
      <c r="O6" s="242" t="s">
        <v>581</v>
      </c>
      <c r="P6" s="243" t="s">
        <v>582</v>
      </c>
      <c r="Q6" s="243" t="s">
        <v>583</v>
      </c>
      <c r="R6" s="242" t="s">
        <v>643</v>
      </c>
      <c r="S6" s="242" t="s">
        <v>165</v>
      </c>
    </row>
    <row r="7" spans="1:19" ht="15.75" customHeight="1">
      <c r="A7" s="258"/>
      <c r="B7" s="258"/>
      <c r="C7" s="258"/>
      <c r="D7" s="759" t="s">
        <v>634</v>
      </c>
      <c r="E7" s="759"/>
      <c r="F7" s="759"/>
      <c r="G7" s="759"/>
      <c r="H7" s="759"/>
      <c r="I7" s="759"/>
      <c r="J7" s="759"/>
      <c r="K7" s="759"/>
      <c r="L7" s="759"/>
      <c r="M7" s="759"/>
      <c r="N7" s="759"/>
      <c r="O7" s="759"/>
      <c r="P7" s="759"/>
      <c r="Q7" s="759"/>
      <c r="R7" s="759"/>
      <c r="S7" s="258"/>
    </row>
    <row r="8" spans="1:19" ht="13.5" customHeight="1">
      <c r="A8" s="604" t="s">
        <v>584</v>
      </c>
      <c r="B8" s="604" t="s">
        <v>638</v>
      </c>
      <c r="C8" s="605" t="s">
        <v>585</v>
      </c>
      <c r="D8" s="606">
        <v>98.8</v>
      </c>
      <c r="E8" s="607">
        <v>96.4</v>
      </c>
      <c r="F8" s="607">
        <v>94.5</v>
      </c>
      <c r="G8" s="607">
        <v>97.1</v>
      </c>
      <c r="H8" s="607">
        <v>95.7</v>
      </c>
      <c r="I8" s="607">
        <v>100.9</v>
      </c>
      <c r="J8" s="607">
        <v>96.1</v>
      </c>
      <c r="K8" s="607">
        <v>96.2</v>
      </c>
      <c r="L8" s="608" t="s">
        <v>641</v>
      </c>
      <c r="M8" s="608" t="s">
        <v>641</v>
      </c>
      <c r="N8" s="608" t="s">
        <v>641</v>
      </c>
      <c r="O8" s="608" t="s">
        <v>641</v>
      </c>
      <c r="P8" s="607">
        <v>106.6</v>
      </c>
      <c r="Q8" s="607">
        <v>104.2</v>
      </c>
      <c r="R8" s="607">
        <v>96.2</v>
      </c>
      <c r="S8" s="608" t="s">
        <v>641</v>
      </c>
    </row>
    <row r="9" spans="1:19" ht="13.5" customHeight="1">
      <c r="A9" s="609"/>
      <c r="B9" s="609" t="s">
        <v>639</v>
      </c>
      <c r="C9" s="610"/>
      <c r="D9" s="611">
        <v>100</v>
      </c>
      <c r="E9" s="254">
        <v>100</v>
      </c>
      <c r="F9" s="254">
        <v>100</v>
      </c>
      <c r="G9" s="254">
        <v>100</v>
      </c>
      <c r="H9" s="254">
        <v>100</v>
      </c>
      <c r="I9" s="254">
        <v>100</v>
      </c>
      <c r="J9" s="254">
        <v>100</v>
      </c>
      <c r="K9" s="254">
        <v>100</v>
      </c>
      <c r="L9" s="612">
        <v>100</v>
      </c>
      <c r="M9" s="612">
        <v>100</v>
      </c>
      <c r="N9" s="612">
        <v>100</v>
      </c>
      <c r="O9" s="612">
        <v>100</v>
      </c>
      <c r="P9" s="254">
        <v>100</v>
      </c>
      <c r="Q9" s="254">
        <v>100</v>
      </c>
      <c r="R9" s="254">
        <v>100</v>
      </c>
      <c r="S9" s="612">
        <v>100</v>
      </c>
    </row>
    <row r="10" spans="1:19" ht="13.5">
      <c r="A10" s="609"/>
      <c r="B10" s="609" t="s">
        <v>640</v>
      </c>
      <c r="C10" s="610"/>
      <c r="D10" s="611">
        <v>97.6</v>
      </c>
      <c r="E10" s="254">
        <v>96.3</v>
      </c>
      <c r="F10" s="254">
        <v>99.7</v>
      </c>
      <c r="G10" s="254">
        <v>106</v>
      </c>
      <c r="H10" s="254">
        <v>91</v>
      </c>
      <c r="I10" s="254">
        <v>97.2</v>
      </c>
      <c r="J10" s="254">
        <v>98.8</v>
      </c>
      <c r="K10" s="254">
        <v>96.2</v>
      </c>
      <c r="L10" s="612">
        <v>80.7</v>
      </c>
      <c r="M10" s="612">
        <v>105.2</v>
      </c>
      <c r="N10" s="612">
        <v>85.1</v>
      </c>
      <c r="O10" s="612">
        <v>99.7</v>
      </c>
      <c r="P10" s="254">
        <v>86.3</v>
      </c>
      <c r="Q10" s="254">
        <v>97</v>
      </c>
      <c r="R10" s="254">
        <v>98.5</v>
      </c>
      <c r="S10" s="612">
        <v>109.5</v>
      </c>
    </row>
    <row r="11" spans="1:19" ht="13.5" customHeight="1">
      <c r="A11" s="609"/>
      <c r="B11" s="609" t="s">
        <v>75</v>
      </c>
      <c r="C11" s="610"/>
      <c r="D11" s="611">
        <v>98.8</v>
      </c>
      <c r="E11" s="254">
        <v>102.3</v>
      </c>
      <c r="F11" s="254">
        <v>100.4</v>
      </c>
      <c r="G11" s="254">
        <v>102</v>
      </c>
      <c r="H11" s="254">
        <v>91.9</v>
      </c>
      <c r="I11" s="254">
        <v>101</v>
      </c>
      <c r="J11" s="254">
        <v>98.4</v>
      </c>
      <c r="K11" s="254">
        <v>102.8</v>
      </c>
      <c r="L11" s="612">
        <v>82.4</v>
      </c>
      <c r="M11" s="612">
        <v>98</v>
      </c>
      <c r="N11" s="612">
        <v>86.7</v>
      </c>
      <c r="O11" s="612">
        <v>110.4</v>
      </c>
      <c r="P11" s="254">
        <v>87.7</v>
      </c>
      <c r="Q11" s="254">
        <v>96.3</v>
      </c>
      <c r="R11" s="254">
        <v>98.4</v>
      </c>
      <c r="S11" s="612">
        <v>113.4</v>
      </c>
    </row>
    <row r="12" spans="1:19" ht="13.5" customHeight="1">
      <c r="A12" s="609"/>
      <c r="B12" s="609" t="s">
        <v>82</v>
      </c>
      <c r="C12" s="610"/>
      <c r="D12" s="613">
        <v>99.2</v>
      </c>
      <c r="E12" s="614">
        <v>101.4</v>
      </c>
      <c r="F12" s="614">
        <v>101.2</v>
      </c>
      <c r="G12" s="614">
        <v>105.1</v>
      </c>
      <c r="H12" s="614">
        <v>100.1</v>
      </c>
      <c r="I12" s="614">
        <v>105.1</v>
      </c>
      <c r="J12" s="614">
        <v>99.5</v>
      </c>
      <c r="K12" s="614">
        <v>104.3</v>
      </c>
      <c r="L12" s="614">
        <v>95.2</v>
      </c>
      <c r="M12" s="614">
        <v>99.7</v>
      </c>
      <c r="N12" s="614">
        <v>87.3</v>
      </c>
      <c r="O12" s="614">
        <v>108.3</v>
      </c>
      <c r="P12" s="614">
        <v>91.5</v>
      </c>
      <c r="Q12" s="614">
        <v>91.5</v>
      </c>
      <c r="R12" s="614">
        <v>100.1</v>
      </c>
      <c r="S12" s="614">
        <v>108.4</v>
      </c>
    </row>
    <row r="13" spans="1:19" ht="13.5" customHeight="1">
      <c r="A13" s="407"/>
      <c r="B13" s="271" t="s">
        <v>20</v>
      </c>
      <c r="C13" s="408"/>
      <c r="D13" s="275">
        <v>97.3</v>
      </c>
      <c r="E13" s="276">
        <v>99</v>
      </c>
      <c r="F13" s="276">
        <v>100.5</v>
      </c>
      <c r="G13" s="276">
        <v>97.7</v>
      </c>
      <c r="H13" s="276">
        <v>108.5</v>
      </c>
      <c r="I13" s="276">
        <v>100.1</v>
      </c>
      <c r="J13" s="276">
        <v>97.8</v>
      </c>
      <c r="K13" s="276">
        <v>99.6</v>
      </c>
      <c r="L13" s="276">
        <v>97.3</v>
      </c>
      <c r="M13" s="276">
        <v>97.5</v>
      </c>
      <c r="N13" s="276">
        <v>87.4</v>
      </c>
      <c r="O13" s="276">
        <v>95.5</v>
      </c>
      <c r="P13" s="276">
        <v>79</v>
      </c>
      <c r="Q13" s="276">
        <v>93</v>
      </c>
      <c r="R13" s="276">
        <v>98.5</v>
      </c>
      <c r="S13" s="276">
        <v>107.4</v>
      </c>
    </row>
    <row r="14" spans="1:19" ht="13.5" customHeight="1">
      <c r="A14" s="609" t="s">
        <v>549</v>
      </c>
      <c r="B14" s="609" t="s">
        <v>590</v>
      </c>
      <c r="C14" s="610"/>
      <c r="D14" s="670">
        <v>99.2</v>
      </c>
      <c r="E14" s="671">
        <v>101.6</v>
      </c>
      <c r="F14" s="671">
        <v>101.8</v>
      </c>
      <c r="G14" s="671">
        <v>99.5</v>
      </c>
      <c r="H14" s="671">
        <v>107.6</v>
      </c>
      <c r="I14" s="671">
        <v>103.4</v>
      </c>
      <c r="J14" s="671">
        <v>99.2</v>
      </c>
      <c r="K14" s="671">
        <v>108.8</v>
      </c>
      <c r="L14" s="671">
        <v>101</v>
      </c>
      <c r="M14" s="671">
        <v>101.2</v>
      </c>
      <c r="N14" s="671">
        <v>88.5</v>
      </c>
      <c r="O14" s="671">
        <v>101</v>
      </c>
      <c r="P14" s="671">
        <v>78.1</v>
      </c>
      <c r="Q14" s="671">
        <v>93.6</v>
      </c>
      <c r="R14" s="671">
        <v>100.1</v>
      </c>
      <c r="S14" s="671">
        <v>111.5</v>
      </c>
    </row>
    <row r="15" spans="1:19" ht="13.5" customHeight="1">
      <c r="A15" s="609" t="s">
        <v>549</v>
      </c>
      <c r="B15" s="609" t="s">
        <v>591</v>
      </c>
      <c r="C15" s="610"/>
      <c r="D15" s="672">
        <v>97.2</v>
      </c>
      <c r="E15" s="255">
        <v>97.9</v>
      </c>
      <c r="F15" s="255">
        <v>99.6</v>
      </c>
      <c r="G15" s="255">
        <v>99.1</v>
      </c>
      <c r="H15" s="255">
        <v>106</v>
      </c>
      <c r="I15" s="255">
        <v>99.7</v>
      </c>
      <c r="J15" s="255">
        <v>97.5</v>
      </c>
      <c r="K15" s="255">
        <v>99.9</v>
      </c>
      <c r="L15" s="255">
        <v>98.9</v>
      </c>
      <c r="M15" s="255">
        <v>98.5</v>
      </c>
      <c r="N15" s="255">
        <v>88.5</v>
      </c>
      <c r="O15" s="255">
        <v>97.8</v>
      </c>
      <c r="P15" s="255">
        <v>76.8</v>
      </c>
      <c r="Q15" s="255">
        <v>94.1</v>
      </c>
      <c r="R15" s="255">
        <v>100.6</v>
      </c>
      <c r="S15" s="255">
        <v>107.5</v>
      </c>
    </row>
    <row r="16" spans="1:19" ht="13.5" customHeight="1">
      <c r="A16" s="609" t="s">
        <v>549</v>
      </c>
      <c r="B16" s="609" t="s">
        <v>592</v>
      </c>
      <c r="C16" s="610"/>
      <c r="D16" s="672">
        <v>97.8</v>
      </c>
      <c r="E16" s="255">
        <v>100.9</v>
      </c>
      <c r="F16" s="255">
        <v>101.2</v>
      </c>
      <c r="G16" s="255">
        <v>88.9</v>
      </c>
      <c r="H16" s="255">
        <v>104.2</v>
      </c>
      <c r="I16" s="255">
        <v>100.8</v>
      </c>
      <c r="J16" s="255">
        <v>96.4</v>
      </c>
      <c r="K16" s="255">
        <v>97.6</v>
      </c>
      <c r="L16" s="255">
        <v>101.1</v>
      </c>
      <c r="M16" s="255">
        <v>100.4</v>
      </c>
      <c r="N16" s="255">
        <v>86.7</v>
      </c>
      <c r="O16" s="255">
        <v>96.6</v>
      </c>
      <c r="P16" s="255">
        <v>82.3</v>
      </c>
      <c r="Q16" s="255">
        <v>94</v>
      </c>
      <c r="R16" s="255">
        <v>101.4</v>
      </c>
      <c r="S16" s="255">
        <v>109.9</v>
      </c>
    </row>
    <row r="17" spans="1:19" ht="13.5" customHeight="1">
      <c r="A17" s="609" t="s">
        <v>549</v>
      </c>
      <c r="B17" s="609" t="s">
        <v>593</v>
      </c>
      <c r="C17" s="610"/>
      <c r="D17" s="672">
        <v>97.5</v>
      </c>
      <c r="E17" s="255">
        <v>100.3</v>
      </c>
      <c r="F17" s="255">
        <v>100.6</v>
      </c>
      <c r="G17" s="255">
        <v>96.4</v>
      </c>
      <c r="H17" s="255">
        <v>107.9</v>
      </c>
      <c r="I17" s="255">
        <v>99.7</v>
      </c>
      <c r="J17" s="255">
        <v>99.7</v>
      </c>
      <c r="K17" s="255">
        <v>93.7</v>
      </c>
      <c r="L17" s="255">
        <v>95.2</v>
      </c>
      <c r="M17" s="255">
        <v>94.8</v>
      </c>
      <c r="N17" s="255">
        <v>88.8</v>
      </c>
      <c r="O17" s="255">
        <v>95.1</v>
      </c>
      <c r="P17" s="255">
        <v>78.9</v>
      </c>
      <c r="Q17" s="255">
        <v>94.1</v>
      </c>
      <c r="R17" s="255">
        <v>97.5</v>
      </c>
      <c r="S17" s="255">
        <v>108.4</v>
      </c>
    </row>
    <row r="18" spans="1:19" ht="13.5" customHeight="1">
      <c r="A18" s="609"/>
      <c r="B18" s="609" t="s">
        <v>594</v>
      </c>
      <c r="C18" s="610"/>
      <c r="D18" s="672">
        <v>97</v>
      </c>
      <c r="E18" s="255">
        <v>101.5</v>
      </c>
      <c r="F18" s="255">
        <v>99.7</v>
      </c>
      <c r="G18" s="255">
        <v>95.2</v>
      </c>
      <c r="H18" s="255">
        <v>110.6</v>
      </c>
      <c r="I18" s="255">
        <v>97.6</v>
      </c>
      <c r="J18" s="255">
        <v>99.2</v>
      </c>
      <c r="K18" s="255">
        <v>95.9</v>
      </c>
      <c r="L18" s="255">
        <v>96.5</v>
      </c>
      <c r="M18" s="255">
        <v>94</v>
      </c>
      <c r="N18" s="255">
        <v>90.8</v>
      </c>
      <c r="O18" s="255">
        <v>98.1</v>
      </c>
      <c r="P18" s="255">
        <v>77.6</v>
      </c>
      <c r="Q18" s="255">
        <v>94.2</v>
      </c>
      <c r="R18" s="255">
        <v>97.9</v>
      </c>
      <c r="S18" s="255">
        <v>104.2</v>
      </c>
    </row>
    <row r="19" spans="1:19" ht="13.5" customHeight="1">
      <c r="A19" s="609" t="s">
        <v>549</v>
      </c>
      <c r="B19" s="609" t="s">
        <v>595</v>
      </c>
      <c r="C19" s="610"/>
      <c r="D19" s="672">
        <v>96.8</v>
      </c>
      <c r="E19" s="255">
        <v>98.7</v>
      </c>
      <c r="F19" s="255">
        <v>100.5</v>
      </c>
      <c r="G19" s="255">
        <v>97.6</v>
      </c>
      <c r="H19" s="255">
        <v>111.8</v>
      </c>
      <c r="I19" s="255">
        <v>98.9</v>
      </c>
      <c r="J19" s="255">
        <v>98</v>
      </c>
      <c r="K19" s="255">
        <v>95.6</v>
      </c>
      <c r="L19" s="255">
        <v>94.6</v>
      </c>
      <c r="M19" s="255">
        <v>94</v>
      </c>
      <c r="N19" s="255">
        <v>86.7</v>
      </c>
      <c r="O19" s="255">
        <v>96</v>
      </c>
      <c r="P19" s="255">
        <v>79.4</v>
      </c>
      <c r="Q19" s="255">
        <v>93.4</v>
      </c>
      <c r="R19" s="255">
        <v>96.4</v>
      </c>
      <c r="S19" s="255">
        <v>104.8</v>
      </c>
    </row>
    <row r="20" spans="1:19" ht="13.5" customHeight="1">
      <c r="A20" s="609" t="s">
        <v>549</v>
      </c>
      <c r="B20" s="609" t="s">
        <v>562</v>
      </c>
      <c r="C20" s="610"/>
      <c r="D20" s="672">
        <v>96.7</v>
      </c>
      <c r="E20" s="255">
        <v>97.5</v>
      </c>
      <c r="F20" s="255">
        <v>100.3</v>
      </c>
      <c r="G20" s="255">
        <v>99</v>
      </c>
      <c r="H20" s="255">
        <v>118.8</v>
      </c>
      <c r="I20" s="255">
        <v>98.7</v>
      </c>
      <c r="J20" s="255">
        <v>97.7</v>
      </c>
      <c r="K20" s="255">
        <v>96.4</v>
      </c>
      <c r="L20" s="255">
        <v>96.3</v>
      </c>
      <c r="M20" s="255">
        <v>92.9</v>
      </c>
      <c r="N20" s="255">
        <v>86.4</v>
      </c>
      <c r="O20" s="255">
        <v>93.6</v>
      </c>
      <c r="P20" s="255">
        <v>79.8</v>
      </c>
      <c r="Q20" s="255">
        <v>91.5</v>
      </c>
      <c r="R20" s="255">
        <v>96.5</v>
      </c>
      <c r="S20" s="255">
        <v>106.4</v>
      </c>
    </row>
    <row r="21" spans="1:19" ht="13.5" customHeight="1">
      <c r="A21" s="609" t="s">
        <v>549</v>
      </c>
      <c r="B21" s="609" t="s">
        <v>596</v>
      </c>
      <c r="C21" s="610"/>
      <c r="D21" s="672">
        <v>97.1</v>
      </c>
      <c r="E21" s="255">
        <v>96.9</v>
      </c>
      <c r="F21" s="255">
        <v>101.3</v>
      </c>
      <c r="G21" s="255">
        <v>102.1</v>
      </c>
      <c r="H21" s="255">
        <v>112.4</v>
      </c>
      <c r="I21" s="255">
        <v>98.7</v>
      </c>
      <c r="J21" s="255">
        <v>98.7</v>
      </c>
      <c r="K21" s="255">
        <v>95.5</v>
      </c>
      <c r="L21" s="255">
        <v>96.2</v>
      </c>
      <c r="M21" s="255">
        <v>94.3</v>
      </c>
      <c r="N21" s="255">
        <v>85.6</v>
      </c>
      <c r="O21" s="255">
        <v>94.3</v>
      </c>
      <c r="P21" s="255">
        <v>80.9</v>
      </c>
      <c r="Q21" s="255">
        <v>91.9</v>
      </c>
      <c r="R21" s="255">
        <v>96.6</v>
      </c>
      <c r="S21" s="255">
        <v>106.5</v>
      </c>
    </row>
    <row r="22" spans="1:19" ht="13.5" customHeight="1">
      <c r="A22" s="609" t="s">
        <v>549</v>
      </c>
      <c r="B22" s="609" t="s">
        <v>633</v>
      </c>
      <c r="C22" s="610"/>
      <c r="D22" s="672">
        <v>97.1</v>
      </c>
      <c r="E22" s="255">
        <v>95.9</v>
      </c>
      <c r="F22" s="255">
        <v>100.9</v>
      </c>
      <c r="G22" s="255">
        <v>96.5</v>
      </c>
      <c r="H22" s="255">
        <v>111.3</v>
      </c>
      <c r="I22" s="255">
        <v>101.2</v>
      </c>
      <c r="J22" s="255">
        <v>98.2</v>
      </c>
      <c r="K22" s="255">
        <v>94.3</v>
      </c>
      <c r="L22" s="255">
        <v>97.1</v>
      </c>
      <c r="M22" s="255">
        <v>95.4</v>
      </c>
      <c r="N22" s="255">
        <v>89</v>
      </c>
      <c r="O22" s="255">
        <v>92.9</v>
      </c>
      <c r="P22" s="255">
        <v>79.7</v>
      </c>
      <c r="Q22" s="255">
        <v>92.9</v>
      </c>
      <c r="R22" s="255">
        <v>97.2</v>
      </c>
      <c r="S22" s="255">
        <v>105.7</v>
      </c>
    </row>
    <row r="23" spans="1:19" ht="13.5" customHeight="1">
      <c r="A23" s="609" t="s">
        <v>83</v>
      </c>
      <c r="B23" s="609" t="s">
        <v>600</v>
      </c>
      <c r="C23" s="610" t="s">
        <v>84</v>
      </c>
      <c r="D23" s="672">
        <v>97.1</v>
      </c>
      <c r="E23" s="255">
        <v>84.7</v>
      </c>
      <c r="F23" s="255">
        <v>99</v>
      </c>
      <c r="G23" s="255">
        <v>89.6</v>
      </c>
      <c r="H23" s="255">
        <v>114.6</v>
      </c>
      <c r="I23" s="255">
        <v>98.1</v>
      </c>
      <c r="J23" s="255">
        <v>104.4</v>
      </c>
      <c r="K23" s="255">
        <v>95.4</v>
      </c>
      <c r="L23" s="255">
        <v>92.6</v>
      </c>
      <c r="M23" s="255">
        <v>92.3</v>
      </c>
      <c r="N23" s="255">
        <v>97.3</v>
      </c>
      <c r="O23" s="255">
        <v>101.6</v>
      </c>
      <c r="P23" s="255">
        <v>86.2</v>
      </c>
      <c r="Q23" s="255">
        <v>92.7</v>
      </c>
      <c r="R23" s="255">
        <v>97.2</v>
      </c>
      <c r="S23" s="255">
        <v>106.6</v>
      </c>
    </row>
    <row r="24" spans="1:46" ht="13.5" customHeight="1">
      <c r="A24" s="609"/>
      <c r="B24" s="609" t="s">
        <v>588</v>
      </c>
      <c r="C24" s="610"/>
      <c r="D24" s="672">
        <v>98.5</v>
      </c>
      <c r="E24" s="255">
        <v>91.3</v>
      </c>
      <c r="F24" s="255">
        <v>101.8</v>
      </c>
      <c r="G24" s="255">
        <v>89.6</v>
      </c>
      <c r="H24" s="255">
        <v>114.9</v>
      </c>
      <c r="I24" s="255">
        <v>96.6</v>
      </c>
      <c r="J24" s="255">
        <v>104.3</v>
      </c>
      <c r="K24" s="255">
        <v>93.9</v>
      </c>
      <c r="L24" s="255">
        <v>93.5</v>
      </c>
      <c r="M24" s="255">
        <v>94.5</v>
      </c>
      <c r="N24" s="255">
        <v>91.7</v>
      </c>
      <c r="O24" s="255">
        <v>101.8</v>
      </c>
      <c r="P24" s="255">
        <v>87.4</v>
      </c>
      <c r="Q24" s="255">
        <v>93.5</v>
      </c>
      <c r="R24" s="255">
        <v>102</v>
      </c>
      <c r="S24" s="255">
        <v>110.4</v>
      </c>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row>
    <row r="25" spans="1:46" ht="13.5" customHeight="1">
      <c r="A25" s="609"/>
      <c r="B25" s="609" t="s">
        <v>589</v>
      </c>
      <c r="C25" s="610"/>
      <c r="D25" s="672">
        <v>98.5</v>
      </c>
      <c r="E25" s="255">
        <v>89.4</v>
      </c>
      <c r="F25" s="255">
        <v>101.6</v>
      </c>
      <c r="G25" s="255">
        <v>91.3</v>
      </c>
      <c r="H25" s="255">
        <v>118.9</v>
      </c>
      <c r="I25" s="255">
        <v>95.2</v>
      </c>
      <c r="J25" s="255">
        <v>103.5</v>
      </c>
      <c r="K25" s="255">
        <v>95.3</v>
      </c>
      <c r="L25" s="255">
        <v>92.8</v>
      </c>
      <c r="M25" s="255">
        <v>95.3</v>
      </c>
      <c r="N25" s="255">
        <v>96.1</v>
      </c>
      <c r="O25" s="255">
        <v>99.4</v>
      </c>
      <c r="P25" s="255">
        <v>91.4</v>
      </c>
      <c r="Q25" s="255">
        <v>92.3</v>
      </c>
      <c r="R25" s="255">
        <v>102.8</v>
      </c>
      <c r="S25" s="255">
        <v>110.7</v>
      </c>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row>
    <row r="26" spans="1:46" ht="13.5" customHeight="1">
      <c r="A26" s="271"/>
      <c r="B26" s="621" t="s">
        <v>723</v>
      </c>
      <c r="C26" s="272"/>
      <c r="D26" s="273">
        <v>100.2</v>
      </c>
      <c r="E26" s="274">
        <v>90.8</v>
      </c>
      <c r="F26" s="274">
        <v>103.1</v>
      </c>
      <c r="G26" s="274">
        <v>92.8</v>
      </c>
      <c r="H26" s="274">
        <v>118.1</v>
      </c>
      <c r="I26" s="274">
        <v>99.1</v>
      </c>
      <c r="J26" s="274">
        <v>105.1</v>
      </c>
      <c r="K26" s="274">
        <v>99.5</v>
      </c>
      <c r="L26" s="274">
        <v>92.8</v>
      </c>
      <c r="M26" s="274">
        <v>95.3</v>
      </c>
      <c r="N26" s="274">
        <v>100.1</v>
      </c>
      <c r="O26" s="274">
        <v>102.7</v>
      </c>
      <c r="P26" s="274">
        <v>89.7</v>
      </c>
      <c r="Q26" s="274">
        <v>94.1</v>
      </c>
      <c r="R26" s="274">
        <v>95.3</v>
      </c>
      <c r="S26" s="274">
        <v>115.5</v>
      </c>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row>
    <row r="27" spans="1:19" ht="17.25" customHeight="1">
      <c r="A27" s="258"/>
      <c r="B27" s="258"/>
      <c r="C27" s="258"/>
      <c r="D27" s="760" t="s">
        <v>32</v>
      </c>
      <c r="E27" s="760"/>
      <c r="F27" s="760"/>
      <c r="G27" s="760"/>
      <c r="H27" s="760"/>
      <c r="I27" s="760"/>
      <c r="J27" s="760"/>
      <c r="K27" s="760"/>
      <c r="L27" s="760"/>
      <c r="M27" s="760"/>
      <c r="N27" s="760"/>
      <c r="O27" s="760"/>
      <c r="P27" s="760"/>
      <c r="Q27" s="760"/>
      <c r="R27" s="760"/>
      <c r="S27" s="760"/>
    </row>
    <row r="28" spans="1:19" ht="13.5" customHeight="1">
      <c r="A28" s="604" t="s">
        <v>584</v>
      </c>
      <c r="B28" s="604" t="s">
        <v>638</v>
      </c>
      <c r="C28" s="605" t="s">
        <v>585</v>
      </c>
      <c r="D28" s="606">
        <v>-6.5</v>
      </c>
      <c r="E28" s="607">
        <v>-0.1</v>
      </c>
      <c r="F28" s="607">
        <v>-6.3</v>
      </c>
      <c r="G28" s="607">
        <v>-0.8</v>
      </c>
      <c r="H28" s="607">
        <v>-5.3</v>
      </c>
      <c r="I28" s="607">
        <v>-2.5</v>
      </c>
      <c r="J28" s="607">
        <v>-7.5</v>
      </c>
      <c r="K28" s="607">
        <v>3</v>
      </c>
      <c r="L28" s="608" t="s">
        <v>641</v>
      </c>
      <c r="M28" s="608" t="s">
        <v>641</v>
      </c>
      <c r="N28" s="608" t="s">
        <v>641</v>
      </c>
      <c r="O28" s="608" t="s">
        <v>641</v>
      </c>
      <c r="P28" s="607">
        <v>-10.1</v>
      </c>
      <c r="Q28" s="607">
        <v>-8.8</v>
      </c>
      <c r="R28" s="607">
        <v>7.1</v>
      </c>
      <c r="S28" s="608" t="s">
        <v>641</v>
      </c>
    </row>
    <row r="29" spans="1:19" ht="13.5" customHeight="1">
      <c r="A29" s="609"/>
      <c r="B29" s="609" t="s">
        <v>639</v>
      </c>
      <c r="C29" s="610"/>
      <c r="D29" s="611">
        <v>1.3</v>
      </c>
      <c r="E29" s="254">
        <v>3.7</v>
      </c>
      <c r="F29" s="254">
        <v>5.8</v>
      </c>
      <c r="G29" s="254">
        <v>3</v>
      </c>
      <c r="H29" s="254">
        <v>4.5</v>
      </c>
      <c r="I29" s="254">
        <v>-0.8</v>
      </c>
      <c r="J29" s="254">
        <v>4.1</v>
      </c>
      <c r="K29" s="254">
        <v>3.9</v>
      </c>
      <c r="L29" s="612" t="s">
        <v>641</v>
      </c>
      <c r="M29" s="612" t="s">
        <v>641</v>
      </c>
      <c r="N29" s="612" t="s">
        <v>641</v>
      </c>
      <c r="O29" s="612" t="s">
        <v>641</v>
      </c>
      <c r="P29" s="254">
        <v>-6.2</v>
      </c>
      <c r="Q29" s="254">
        <v>-4</v>
      </c>
      <c r="R29" s="254">
        <v>4</v>
      </c>
      <c r="S29" s="612" t="s">
        <v>641</v>
      </c>
    </row>
    <row r="30" spans="1:19" ht="13.5" customHeight="1">
      <c r="A30" s="609"/>
      <c r="B30" s="609" t="s">
        <v>640</v>
      </c>
      <c r="C30" s="610"/>
      <c r="D30" s="611">
        <v>-2.4</v>
      </c>
      <c r="E30" s="254">
        <v>-3.7</v>
      </c>
      <c r="F30" s="254">
        <v>-0.3</v>
      </c>
      <c r="G30" s="254">
        <v>6</v>
      </c>
      <c r="H30" s="254">
        <v>-9</v>
      </c>
      <c r="I30" s="254">
        <v>-2.8</v>
      </c>
      <c r="J30" s="254">
        <v>-1.3</v>
      </c>
      <c r="K30" s="254">
        <v>-3.8</v>
      </c>
      <c r="L30" s="612">
        <v>-19.3</v>
      </c>
      <c r="M30" s="612">
        <v>5.2</v>
      </c>
      <c r="N30" s="612">
        <v>-14.9</v>
      </c>
      <c r="O30" s="612">
        <v>-0.3</v>
      </c>
      <c r="P30" s="254">
        <v>-13.7</v>
      </c>
      <c r="Q30" s="254">
        <v>-3</v>
      </c>
      <c r="R30" s="254">
        <v>-1.6</v>
      </c>
      <c r="S30" s="612">
        <v>9.5</v>
      </c>
    </row>
    <row r="31" spans="1:19" ht="13.5" customHeight="1">
      <c r="A31" s="609"/>
      <c r="B31" s="609" t="s">
        <v>75</v>
      </c>
      <c r="C31" s="610"/>
      <c r="D31" s="611">
        <v>1.2</v>
      </c>
      <c r="E31" s="254">
        <v>6.2</v>
      </c>
      <c r="F31" s="254">
        <v>0.7</v>
      </c>
      <c r="G31" s="254">
        <v>-3.8</v>
      </c>
      <c r="H31" s="254">
        <v>1</v>
      </c>
      <c r="I31" s="254">
        <v>3.9</v>
      </c>
      <c r="J31" s="254">
        <v>-0.4</v>
      </c>
      <c r="K31" s="254">
        <v>6.9</v>
      </c>
      <c r="L31" s="612">
        <v>2.1</v>
      </c>
      <c r="M31" s="612">
        <v>-6.8</v>
      </c>
      <c r="N31" s="612">
        <v>1.9</v>
      </c>
      <c r="O31" s="612">
        <v>10.7</v>
      </c>
      <c r="P31" s="254">
        <v>1.6</v>
      </c>
      <c r="Q31" s="254">
        <v>-0.7</v>
      </c>
      <c r="R31" s="254">
        <v>-0.1</v>
      </c>
      <c r="S31" s="612">
        <v>3.6</v>
      </c>
    </row>
    <row r="32" spans="1:19" ht="13.5" customHeight="1">
      <c r="A32" s="609"/>
      <c r="B32" s="609" t="s">
        <v>82</v>
      </c>
      <c r="C32" s="610"/>
      <c r="D32" s="611">
        <v>0.4</v>
      </c>
      <c r="E32" s="254">
        <v>-0.9</v>
      </c>
      <c r="F32" s="254">
        <v>0.8</v>
      </c>
      <c r="G32" s="254">
        <v>3</v>
      </c>
      <c r="H32" s="254">
        <v>8.9</v>
      </c>
      <c r="I32" s="254">
        <v>4.1</v>
      </c>
      <c r="J32" s="254">
        <v>1.1</v>
      </c>
      <c r="K32" s="254">
        <v>1.5</v>
      </c>
      <c r="L32" s="612">
        <v>15.5</v>
      </c>
      <c r="M32" s="612">
        <v>1.7</v>
      </c>
      <c r="N32" s="612">
        <v>0.7</v>
      </c>
      <c r="O32" s="612">
        <v>-1.9</v>
      </c>
      <c r="P32" s="254">
        <v>4.3</v>
      </c>
      <c r="Q32" s="254">
        <v>-5</v>
      </c>
      <c r="R32" s="254">
        <v>1.7</v>
      </c>
      <c r="S32" s="612">
        <v>-4.4</v>
      </c>
    </row>
    <row r="33" spans="1:19" ht="13.5" customHeight="1">
      <c r="A33" s="407"/>
      <c r="B33" s="271" t="s">
        <v>20</v>
      </c>
      <c r="C33" s="408"/>
      <c r="D33" s="275">
        <v>-1.9</v>
      </c>
      <c r="E33" s="276">
        <v>-2.4</v>
      </c>
      <c r="F33" s="276">
        <v>-0.7</v>
      </c>
      <c r="G33" s="276">
        <v>-7</v>
      </c>
      <c r="H33" s="276">
        <v>8.4</v>
      </c>
      <c r="I33" s="276">
        <v>-4.8</v>
      </c>
      <c r="J33" s="276">
        <v>-1.7</v>
      </c>
      <c r="K33" s="276">
        <v>-4.5</v>
      </c>
      <c r="L33" s="276">
        <v>2.2</v>
      </c>
      <c r="M33" s="276">
        <v>-2.2</v>
      </c>
      <c r="N33" s="276">
        <v>0.1</v>
      </c>
      <c r="O33" s="276">
        <v>-11.8</v>
      </c>
      <c r="P33" s="276">
        <v>-13.7</v>
      </c>
      <c r="Q33" s="276">
        <v>1.6</v>
      </c>
      <c r="R33" s="276">
        <v>-1.6</v>
      </c>
      <c r="S33" s="276">
        <v>-0.9</v>
      </c>
    </row>
    <row r="34" spans="1:19" ht="13.5" customHeight="1">
      <c r="A34" s="609" t="s">
        <v>549</v>
      </c>
      <c r="B34" s="609" t="s">
        <v>590</v>
      </c>
      <c r="C34" s="610"/>
      <c r="D34" s="670">
        <v>-2.4</v>
      </c>
      <c r="E34" s="671">
        <v>-0.8</v>
      </c>
      <c r="F34" s="671">
        <v>-0.8</v>
      </c>
      <c r="G34" s="671">
        <v>-2.5</v>
      </c>
      <c r="H34" s="671">
        <v>4.7</v>
      </c>
      <c r="I34" s="671">
        <v>-3.2</v>
      </c>
      <c r="J34" s="671">
        <v>-7.3</v>
      </c>
      <c r="K34" s="671">
        <v>3.9</v>
      </c>
      <c r="L34" s="671">
        <v>7.1</v>
      </c>
      <c r="M34" s="671">
        <v>-0.8</v>
      </c>
      <c r="N34" s="671">
        <v>-0.3</v>
      </c>
      <c r="O34" s="671">
        <v>-14</v>
      </c>
      <c r="P34" s="671">
        <v>-17.6</v>
      </c>
      <c r="Q34" s="671">
        <v>1.1</v>
      </c>
      <c r="R34" s="671">
        <v>-1.8</v>
      </c>
      <c r="S34" s="671">
        <v>3.1</v>
      </c>
    </row>
    <row r="35" spans="1:19" ht="13.5" customHeight="1">
      <c r="A35" s="609" t="s">
        <v>549</v>
      </c>
      <c r="B35" s="609" t="s">
        <v>591</v>
      </c>
      <c r="C35" s="610"/>
      <c r="D35" s="672">
        <v>-2.4</v>
      </c>
      <c r="E35" s="255">
        <v>-0.9</v>
      </c>
      <c r="F35" s="255">
        <v>-0.9</v>
      </c>
      <c r="G35" s="255">
        <v>-1.8</v>
      </c>
      <c r="H35" s="255">
        <v>9.2</v>
      </c>
      <c r="I35" s="255">
        <v>-5.9</v>
      </c>
      <c r="J35" s="255">
        <v>-4.4</v>
      </c>
      <c r="K35" s="255">
        <v>-5.3</v>
      </c>
      <c r="L35" s="255">
        <v>5.3</v>
      </c>
      <c r="M35" s="255">
        <v>3</v>
      </c>
      <c r="N35" s="255">
        <v>-1.6</v>
      </c>
      <c r="O35" s="255">
        <v>-17.5</v>
      </c>
      <c r="P35" s="255">
        <v>-18.8</v>
      </c>
      <c r="Q35" s="255">
        <v>2.8</v>
      </c>
      <c r="R35" s="255">
        <v>-0.1</v>
      </c>
      <c r="S35" s="255">
        <v>-3.2</v>
      </c>
    </row>
    <row r="36" spans="1:19" ht="13.5" customHeight="1">
      <c r="A36" s="609" t="s">
        <v>549</v>
      </c>
      <c r="B36" s="609" t="s">
        <v>592</v>
      </c>
      <c r="C36" s="610"/>
      <c r="D36" s="672">
        <v>-2.9</v>
      </c>
      <c r="E36" s="255">
        <v>0</v>
      </c>
      <c r="F36" s="255">
        <v>-1.6</v>
      </c>
      <c r="G36" s="255">
        <v>-12.3</v>
      </c>
      <c r="H36" s="255">
        <v>4.7</v>
      </c>
      <c r="I36" s="255">
        <v>-6.8</v>
      </c>
      <c r="J36" s="255">
        <v>-6.6</v>
      </c>
      <c r="K36" s="255">
        <v>-6.7</v>
      </c>
      <c r="L36" s="255">
        <v>5.8</v>
      </c>
      <c r="M36" s="255">
        <v>0.6</v>
      </c>
      <c r="N36" s="255">
        <v>0.5</v>
      </c>
      <c r="O36" s="255">
        <v>-17.4</v>
      </c>
      <c r="P36" s="255">
        <v>-17.3</v>
      </c>
      <c r="Q36" s="255">
        <v>5.7</v>
      </c>
      <c r="R36" s="255">
        <v>0.6</v>
      </c>
      <c r="S36" s="255">
        <v>0.1</v>
      </c>
    </row>
    <row r="37" spans="1:19" ht="13.5" customHeight="1">
      <c r="A37" s="609" t="s">
        <v>549</v>
      </c>
      <c r="B37" s="609" t="s">
        <v>593</v>
      </c>
      <c r="C37" s="610"/>
      <c r="D37" s="672">
        <v>-1.2</v>
      </c>
      <c r="E37" s="255">
        <v>0.4</v>
      </c>
      <c r="F37" s="255">
        <v>-0.7</v>
      </c>
      <c r="G37" s="255">
        <v>-6.9</v>
      </c>
      <c r="H37" s="255">
        <v>6.7</v>
      </c>
      <c r="I37" s="255">
        <v>-4.8</v>
      </c>
      <c r="J37" s="255">
        <v>3.1</v>
      </c>
      <c r="K37" s="255">
        <v>-8.8</v>
      </c>
      <c r="L37" s="255">
        <v>-0.5</v>
      </c>
      <c r="M37" s="255">
        <v>-8.2</v>
      </c>
      <c r="N37" s="255">
        <v>3</v>
      </c>
      <c r="O37" s="255">
        <v>-5.3</v>
      </c>
      <c r="P37" s="255">
        <v>-9</v>
      </c>
      <c r="Q37" s="255">
        <v>0.9</v>
      </c>
      <c r="R37" s="255">
        <v>-1.8</v>
      </c>
      <c r="S37" s="255">
        <v>-1.5</v>
      </c>
    </row>
    <row r="38" spans="1:19" ht="13.5" customHeight="1">
      <c r="A38" s="609"/>
      <c r="B38" s="609" t="s">
        <v>594</v>
      </c>
      <c r="C38" s="610"/>
      <c r="D38" s="672">
        <v>-1.7</v>
      </c>
      <c r="E38" s="255">
        <v>0.4</v>
      </c>
      <c r="F38" s="255">
        <v>-0.4</v>
      </c>
      <c r="G38" s="255">
        <v>-13.5</v>
      </c>
      <c r="H38" s="255">
        <v>8.6</v>
      </c>
      <c r="I38" s="255">
        <v>-5.4</v>
      </c>
      <c r="J38" s="255">
        <v>2.3</v>
      </c>
      <c r="K38" s="255">
        <v>-9.4</v>
      </c>
      <c r="L38" s="255">
        <v>-3.4</v>
      </c>
      <c r="M38" s="255">
        <v>-7.3</v>
      </c>
      <c r="N38" s="255">
        <v>1.6</v>
      </c>
      <c r="O38" s="255">
        <v>-3.1</v>
      </c>
      <c r="P38" s="255">
        <v>-15</v>
      </c>
      <c r="Q38" s="255">
        <v>1.4</v>
      </c>
      <c r="R38" s="255">
        <v>-3.2</v>
      </c>
      <c r="S38" s="255">
        <v>-2.6</v>
      </c>
    </row>
    <row r="39" spans="1:19" ht="13.5" customHeight="1">
      <c r="A39" s="609" t="s">
        <v>549</v>
      </c>
      <c r="B39" s="609" t="s">
        <v>595</v>
      </c>
      <c r="C39" s="610"/>
      <c r="D39" s="672">
        <v>-1.7</v>
      </c>
      <c r="E39" s="255">
        <v>-3.3</v>
      </c>
      <c r="F39" s="255">
        <v>-1.1</v>
      </c>
      <c r="G39" s="255">
        <v>-9.9</v>
      </c>
      <c r="H39" s="255">
        <v>10.4</v>
      </c>
      <c r="I39" s="255">
        <v>-6.7</v>
      </c>
      <c r="J39" s="255">
        <v>1.1</v>
      </c>
      <c r="K39" s="255">
        <v>-6</v>
      </c>
      <c r="L39" s="255">
        <v>-3</v>
      </c>
      <c r="M39" s="255">
        <v>-6.6</v>
      </c>
      <c r="N39" s="255">
        <v>1.6</v>
      </c>
      <c r="O39" s="255">
        <v>-2.8</v>
      </c>
      <c r="P39" s="255">
        <v>-8.1</v>
      </c>
      <c r="Q39" s="255">
        <v>2.4</v>
      </c>
      <c r="R39" s="255">
        <v>-3.5</v>
      </c>
      <c r="S39" s="255">
        <v>-2.1</v>
      </c>
    </row>
    <row r="40" spans="1:19" ht="13.5" customHeight="1">
      <c r="A40" s="609" t="s">
        <v>549</v>
      </c>
      <c r="B40" s="609" t="s">
        <v>562</v>
      </c>
      <c r="C40" s="610"/>
      <c r="D40" s="672">
        <v>-1.6</v>
      </c>
      <c r="E40" s="255">
        <v>-3.7</v>
      </c>
      <c r="F40" s="255">
        <v>-0.3</v>
      </c>
      <c r="G40" s="255">
        <v>-10.8</v>
      </c>
      <c r="H40" s="255">
        <v>17.9</v>
      </c>
      <c r="I40" s="255">
        <v>-8</v>
      </c>
      <c r="J40" s="255">
        <v>1</v>
      </c>
      <c r="K40" s="255">
        <v>-6.4</v>
      </c>
      <c r="L40" s="255">
        <v>-2.6</v>
      </c>
      <c r="M40" s="255">
        <v>-10.8</v>
      </c>
      <c r="N40" s="255">
        <v>2.1</v>
      </c>
      <c r="O40" s="255">
        <v>-6.4</v>
      </c>
      <c r="P40" s="255">
        <v>-7.7</v>
      </c>
      <c r="Q40" s="255">
        <v>0.9</v>
      </c>
      <c r="R40" s="255">
        <v>-2.5</v>
      </c>
      <c r="S40" s="255">
        <v>-1.3</v>
      </c>
    </row>
    <row r="41" spans="1:19" ht="13.5" customHeight="1">
      <c r="A41" s="609" t="s">
        <v>549</v>
      </c>
      <c r="B41" s="609" t="s">
        <v>596</v>
      </c>
      <c r="C41" s="610"/>
      <c r="D41" s="672">
        <v>-2.1</v>
      </c>
      <c r="E41" s="255">
        <v>-4.7</v>
      </c>
      <c r="F41" s="255">
        <v>-0.4</v>
      </c>
      <c r="G41" s="255">
        <v>-5</v>
      </c>
      <c r="H41" s="255">
        <v>8.5</v>
      </c>
      <c r="I41" s="255">
        <v>-6.5</v>
      </c>
      <c r="J41" s="255">
        <v>1.8</v>
      </c>
      <c r="K41" s="255">
        <v>-6.8</v>
      </c>
      <c r="L41" s="255">
        <v>-3.6</v>
      </c>
      <c r="M41" s="255">
        <v>-7.8</v>
      </c>
      <c r="N41" s="255">
        <v>1.8</v>
      </c>
      <c r="O41" s="255">
        <v>-4.5</v>
      </c>
      <c r="P41" s="255">
        <v>-12.8</v>
      </c>
      <c r="Q41" s="255">
        <v>-0.4</v>
      </c>
      <c r="R41" s="255">
        <v>-4.1</v>
      </c>
      <c r="S41" s="255">
        <v>-3.3</v>
      </c>
    </row>
    <row r="42" spans="1:19" ht="13.5" customHeight="1">
      <c r="A42" s="609" t="s">
        <v>549</v>
      </c>
      <c r="B42" s="609" t="s">
        <v>633</v>
      </c>
      <c r="C42" s="610"/>
      <c r="D42" s="672">
        <v>-1.9</v>
      </c>
      <c r="E42" s="255">
        <v>-7.3</v>
      </c>
      <c r="F42" s="255">
        <v>-0.3</v>
      </c>
      <c r="G42" s="255">
        <v>-6.9</v>
      </c>
      <c r="H42" s="255">
        <v>8.5</v>
      </c>
      <c r="I42" s="255">
        <v>-7.1</v>
      </c>
      <c r="J42" s="255">
        <v>0.8</v>
      </c>
      <c r="K42" s="255">
        <v>-11.4</v>
      </c>
      <c r="L42" s="255">
        <v>-6.1</v>
      </c>
      <c r="M42" s="255">
        <v>-6</v>
      </c>
      <c r="N42" s="255">
        <v>0.1</v>
      </c>
      <c r="O42" s="255">
        <v>-6.9</v>
      </c>
      <c r="P42" s="255">
        <v>-8.7</v>
      </c>
      <c r="Q42" s="255">
        <v>4</v>
      </c>
      <c r="R42" s="255">
        <v>-3.7</v>
      </c>
      <c r="S42" s="255">
        <v>-2.7</v>
      </c>
    </row>
    <row r="43" spans="1:19" ht="13.5" customHeight="1">
      <c r="A43" s="609" t="s">
        <v>83</v>
      </c>
      <c r="B43" s="609" t="s">
        <v>600</v>
      </c>
      <c r="C43" s="610" t="s">
        <v>586</v>
      </c>
      <c r="D43" s="672">
        <v>1.1</v>
      </c>
      <c r="E43" s="255">
        <v>-14.1</v>
      </c>
      <c r="F43" s="255">
        <v>0.5</v>
      </c>
      <c r="G43" s="255">
        <v>-6.7</v>
      </c>
      <c r="H43" s="255">
        <v>6.8</v>
      </c>
      <c r="I43" s="255">
        <v>1.7</v>
      </c>
      <c r="J43" s="255">
        <v>7.4</v>
      </c>
      <c r="K43" s="255">
        <v>-8.4</v>
      </c>
      <c r="L43" s="255">
        <v>-4.4</v>
      </c>
      <c r="M43" s="255">
        <v>-9.1</v>
      </c>
      <c r="N43" s="255">
        <v>10.8</v>
      </c>
      <c r="O43" s="255">
        <v>7.6</v>
      </c>
      <c r="P43" s="255">
        <v>14</v>
      </c>
      <c r="Q43" s="255">
        <v>0</v>
      </c>
      <c r="R43" s="255">
        <v>-3.2</v>
      </c>
      <c r="S43" s="255">
        <v>3.2</v>
      </c>
    </row>
    <row r="44" spans="1:19" ht="13.5" customHeight="1">
      <c r="A44" s="609"/>
      <c r="B44" s="609" t="s">
        <v>588</v>
      </c>
      <c r="C44" s="610"/>
      <c r="D44" s="672">
        <v>1.8</v>
      </c>
      <c r="E44" s="255">
        <v>-9.1</v>
      </c>
      <c r="F44" s="255">
        <v>1.2</v>
      </c>
      <c r="G44" s="255">
        <v>-10.8</v>
      </c>
      <c r="H44" s="255">
        <v>12.4</v>
      </c>
      <c r="I44" s="255">
        <v>-5.8</v>
      </c>
      <c r="J44" s="255">
        <v>10.5</v>
      </c>
      <c r="K44" s="255">
        <v>-12.2</v>
      </c>
      <c r="L44" s="255">
        <v>-3.3</v>
      </c>
      <c r="M44" s="255">
        <v>-6.6</v>
      </c>
      <c r="N44" s="255">
        <v>11.6</v>
      </c>
      <c r="O44" s="255">
        <v>13.5</v>
      </c>
      <c r="P44" s="255">
        <v>15.3</v>
      </c>
      <c r="Q44" s="255">
        <v>1.6</v>
      </c>
      <c r="R44" s="255">
        <v>4.8</v>
      </c>
      <c r="S44" s="255">
        <v>1.3</v>
      </c>
    </row>
    <row r="45" spans="1:19" ht="13.5" customHeight="1">
      <c r="A45" s="609"/>
      <c r="B45" s="609" t="s">
        <v>589</v>
      </c>
      <c r="C45" s="610"/>
      <c r="D45" s="672">
        <v>0.7</v>
      </c>
      <c r="E45" s="255">
        <v>-8.9</v>
      </c>
      <c r="F45" s="255">
        <v>0.8</v>
      </c>
      <c r="G45" s="255">
        <v>-10</v>
      </c>
      <c r="H45" s="255">
        <v>16.8</v>
      </c>
      <c r="I45" s="255">
        <v>-7.9</v>
      </c>
      <c r="J45" s="255">
        <v>6.4</v>
      </c>
      <c r="K45" s="255">
        <v>-10.1</v>
      </c>
      <c r="L45" s="255">
        <v>-4</v>
      </c>
      <c r="M45" s="255">
        <v>-6.7</v>
      </c>
      <c r="N45" s="255">
        <v>9.2</v>
      </c>
      <c r="O45" s="255">
        <v>3.3</v>
      </c>
      <c r="P45" s="255">
        <v>10.7</v>
      </c>
      <c r="Q45" s="255">
        <v>0.7</v>
      </c>
      <c r="R45" s="255">
        <v>3.2</v>
      </c>
      <c r="S45" s="255">
        <v>-0.3</v>
      </c>
    </row>
    <row r="46" spans="1:19" ht="13.5" customHeight="1">
      <c r="A46" s="271"/>
      <c r="B46" s="621" t="s">
        <v>723</v>
      </c>
      <c r="C46" s="272"/>
      <c r="D46" s="273">
        <v>1</v>
      </c>
      <c r="E46" s="274">
        <v>-10.6</v>
      </c>
      <c r="F46" s="274">
        <v>1.3</v>
      </c>
      <c r="G46" s="274">
        <v>-6.7</v>
      </c>
      <c r="H46" s="274">
        <v>9.8</v>
      </c>
      <c r="I46" s="274">
        <v>-4.2</v>
      </c>
      <c r="J46" s="274">
        <v>5.9</v>
      </c>
      <c r="K46" s="274">
        <v>-8.5</v>
      </c>
      <c r="L46" s="274">
        <v>-8.1</v>
      </c>
      <c r="M46" s="274">
        <v>-5.8</v>
      </c>
      <c r="N46" s="274">
        <v>13.1</v>
      </c>
      <c r="O46" s="274">
        <v>1.7</v>
      </c>
      <c r="P46" s="274">
        <v>14.9</v>
      </c>
      <c r="Q46" s="274">
        <v>0.5</v>
      </c>
      <c r="R46" s="274">
        <v>-4.8</v>
      </c>
      <c r="S46" s="274">
        <v>3.6</v>
      </c>
    </row>
    <row r="47" spans="1:35" ht="27" customHeight="1">
      <c r="A47" s="761" t="s">
        <v>413</v>
      </c>
      <c r="B47" s="761"/>
      <c r="C47" s="762"/>
      <c r="D47" s="277">
        <v>1.7</v>
      </c>
      <c r="E47" s="277">
        <v>1.6</v>
      </c>
      <c r="F47" s="277">
        <v>1.5</v>
      </c>
      <c r="G47" s="277">
        <v>1.6</v>
      </c>
      <c r="H47" s="277">
        <v>-0.7</v>
      </c>
      <c r="I47" s="277">
        <v>4.1</v>
      </c>
      <c r="J47" s="277">
        <v>1.5</v>
      </c>
      <c r="K47" s="277">
        <v>4.4</v>
      </c>
      <c r="L47" s="277">
        <v>0</v>
      </c>
      <c r="M47" s="277">
        <v>0</v>
      </c>
      <c r="N47" s="277">
        <v>4.2</v>
      </c>
      <c r="O47" s="277">
        <v>3.3</v>
      </c>
      <c r="P47" s="277">
        <v>-1.9</v>
      </c>
      <c r="Q47" s="277">
        <v>2</v>
      </c>
      <c r="R47" s="277">
        <v>-7.3</v>
      </c>
      <c r="S47" s="277">
        <v>4.3</v>
      </c>
      <c r="T47" s="616"/>
      <c r="U47" s="616"/>
      <c r="V47" s="616"/>
      <c r="W47" s="616"/>
      <c r="X47" s="616"/>
      <c r="Y47" s="616"/>
      <c r="Z47" s="616"/>
      <c r="AA47" s="616"/>
      <c r="AB47" s="616"/>
      <c r="AC47" s="616"/>
      <c r="AD47" s="616"/>
      <c r="AE47" s="616"/>
      <c r="AF47" s="616"/>
      <c r="AG47" s="616"/>
      <c r="AH47" s="616"/>
      <c r="AI47" s="616"/>
    </row>
    <row r="48" spans="1:35" ht="27" customHeight="1">
      <c r="A48" s="616"/>
      <c r="B48" s="616"/>
      <c r="C48" s="616"/>
      <c r="D48" s="622"/>
      <c r="E48" s="622"/>
      <c r="F48" s="622"/>
      <c r="G48" s="622"/>
      <c r="H48" s="622"/>
      <c r="I48" s="622"/>
      <c r="J48" s="622"/>
      <c r="K48" s="622"/>
      <c r="L48" s="622"/>
      <c r="M48" s="622"/>
      <c r="N48" s="622"/>
      <c r="O48" s="622"/>
      <c r="P48" s="622"/>
      <c r="Q48" s="622"/>
      <c r="R48" s="622"/>
      <c r="S48" s="622"/>
      <c r="T48" s="616"/>
      <c r="U48" s="616"/>
      <c r="V48" s="616"/>
      <c r="W48" s="616"/>
      <c r="X48" s="616"/>
      <c r="Y48" s="616"/>
      <c r="Z48" s="616"/>
      <c r="AA48" s="616"/>
      <c r="AB48" s="616"/>
      <c r="AC48" s="616"/>
      <c r="AD48" s="616"/>
      <c r="AE48" s="616"/>
      <c r="AF48" s="616"/>
      <c r="AG48" s="616"/>
      <c r="AH48" s="616"/>
      <c r="AI48" s="616"/>
    </row>
    <row r="49" spans="1:19" ht="17.25">
      <c r="A49" s="252" t="s">
        <v>242</v>
      </c>
      <c r="B49" s="618"/>
      <c r="C49" s="618"/>
      <c r="D49" s="615"/>
      <c r="E49" s="615"/>
      <c r="F49" s="615"/>
      <c r="G49" s="615"/>
      <c r="H49" s="764"/>
      <c r="I49" s="764"/>
      <c r="J49" s="764"/>
      <c r="K49" s="764"/>
      <c r="L49" s="764"/>
      <c r="M49" s="764"/>
      <c r="N49" s="764"/>
      <c r="O49" s="764"/>
      <c r="P49" s="615"/>
      <c r="Q49" s="615"/>
      <c r="R49" s="615"/>
      <c r="S49" s="246" t="s">
        <v>587</v>
      </c>
    </row>
    <row r="50" spans="1:19" ht="13.5">
      <c r="A50" s="753" t="s">
        <v>550</v>
      </c>
      <c r="B50" s="753"/>
      <c r="C50" s="754"/>
      <c r="D50" s="237" t="s">
        <v>4</v>
      </c>
      <c r="E50" s="237" t="s">
        <v>5</v>
      </c>
      <c r="F50" s="237" t="s">
        <v>6</v>
      </c>
      <c r="G50" s="237" t="s">
        <v>7</v>
      </c>
      <c r="H50" s="237" t="s">
        <v>8</v>
      </c>
      <c r="I50" s="237" t="s">
        <v>9</v>
      </c>
      <c r="J50" s="237" t="s">
        <v>10</v>
      </c>
      <c r="K50" s="237" t="s">
        <v>11</v>
      </c>
      <c r="L50" s="237" t="s">
        <v>12</v>
      </c>
      <c r="M50" s="237" t="s">
        <v>13</v>
      </c>
      <c r="N50" s="237" t="s">
        <v>654</v>
      </c>
      <c r="O50" s="237" t="s">
        <v>15</v>
      </c>
      <c r="P50" s="237" t="s">
        <v>16</v>
      </c>
      <c r="Q50" s="237" t="s">
        <v>17</v>
      </c>
      <c r="R50" s="237" t="s">
        <v>18</v>
      </c>
      <c r="S50" s="237" t="s">
        <v>19</v>
      </c>
    </row>
    <row r="51" spans="1:19" ht="13.5">
      <c r="A51" s="755"/>
      <c r="B51" s="755"/>
      <c r="C51" s="756"/>
      <c r="D51" s="238" t="s">
        <v>563</v>
      </c>
      <c r="E51" s="238"/>
      <c r="F51" s="238"/>
      <c r="G51" s="238" t="s">
        <v>635</v>
      </c>
      <c r="H51" s="238" t="s">
        <v>564</v>
      </c>
      <c r="I51" s="238" t="s">
        <v>565</v>
      </c>
      <c r="J51" s="238" t="s">
        <v>566</v>
      </c>
      <c r="K51" s="238" t="s">
        <v>567</v>
      </c>
      <c r="L51" s="239" t="s">
        <v>568</v>
      </c>
      <c r="M51" s="240" t="s">
        <v>569</v>
      </c>
      <c r="N51" s="239" t="s">
        <v>652</v>
      </c>
      <c r="O51" s="239" t="s">
        <v>570</v>
      </c>
      <c r="P51" s="239" t="s">
        <v>571</v>
      </c>
      <c r="Q51" s="239" t="s">
        <v>572</v>
      </c>
      <c r="R51" s="239" t="s">
        <v>573</v>
      </c>
      <c r="S51" s="292" t="s">
        <v>164</v>
      </c>
    </row>
    <row r="52" spans="1:19" ht="18" customHeight="1">
      <c r="A52" s="757"/>
      <c r="B52" s="757"/>
      <c r="C52" s="758"/>
      <c r="D52" s="241" t="s">
        <v>574</v>
      </c>
      <c r="E52" s="241" t="s">
        <v>411</v>
      </c>
      <c r="F52" s="241" t="s">
        <v>412</v>
      </c>
      <c r="G52" s="241" t="s">
        <v>636</v>
      </c>
      <c r="H52" s="241" t="s">
        <v>575</v>
      </c>
      <c r="I52" s="241" t="s">
        <v>576</v>
      </c>
      <c r="J52" s="241" t="s">
        <v>577</v>
      </c>
      <c r="K52" s="241" t="s">
        <v>578</v>
      </c>
      <c r="L52" s="242" t="s">
        <v>579</v>
      </c>
      <c r="M52" s="243" t="s">
        <v>580</v>
      </c>
      <c r="N52" s="242" t="s">
        <v>653</v>
      </c>
      <c r="O52" s="242" t="s">
        <v>581</v>
      </c>
      <c r="P52" s="243" t="s">
        <v>582</v>
      </c>
      <c r="Q52" s="243" t="s">
        <v>583</v>
      </c>
      <c r="R52" s="242" t="s">
        <v>643</v>
      </c>
      <c r="S52" s="242" t="s">
        <v>165</v>
      </c>
    </row>
    <row r="53" spans="1:19" ht="15.75" customHeight="1">
      <c r="A53" s="258"/>
      <c r="B53" s="258"/>
      <c r="C53" s="258"/>
      <c r="D53" s="759" t="s">
        <v>634</v>
      </c>
      <c r="E53" s="759"/>
      <c r="F53" s="759"/>
      <c r="G53" s="759"/>
      <c r="H53" s="759"/>
      <c r="I53" s="759"/>
      <c r="J53" s="759"/>
      <c r="K53" s="759"/>
      <c r="L53" s="759"/>
      <c r="M53" s="759"/>
      <c r="N53" s="759"/>
      <c r="O53" s="759"/>
      <c r="P53" s="759"/>
      <c r="Q53" s="759"/>
      <c r="R53" s="759"/>
      <c r="S53" s="258"/>
    </row>
    <row r="54" spans="1:19" ht="13.5" customHeight="1">
      <c r="A54" s="604" t="s">
        <v>584</v>
      </c>
      <c r="B54" s="604" t="s">
        <v>638</v>
      </c>
      <c r="C54" s="605" t="s">
        <v>585</v>
      </c>
      <c r="D54" s="606">
        <v>99.2</v>
      </c>
      <c r="E54" s="607">
        <v>87.8</v>
      </c>
      <c r="F54" s="607">
        <v>94.2</v>
      </c>
      <c r="G54" s="607">
        <v>98.6</v>
      </c>
      <c r="H54" s="607">
        <v>94.5</v>
      </c>
      <c r="I54" s="607">
        <v>105.6</v>
      </c>
      <c r="J54" s="607">
        <v>95.9</v>
      </c>
      <c r="K54" s="607">
        <v>100.5</v>
      </c>
      <c r="L54" s="608" t="s">
        <v>641</v>
      </c>
      <c r="M54" s="608" t="s">
        <v>641</v>
      </c>
      <c r="N54" s="608" t="s">
        <v>641</v>
      </c>
      <c r="O54" s="608" t="s">
        <v>641</v>
      </c>
      <c r="P54" s="607">
        <v>108.1</v>
      </c>
      <c r="Q54" s="607">
        <v>105</v>
      </c>
      <c r="R54" s="607">
        <v>98.6</v>
      </c>
      <c r="S54" s="608" t="s">
        <v>641</v>
      </c>
    </row>
    <row r="55" spans="1:19" ht="13.5" customHeight="1">
      <c r="A55" s="609"/>
      <c r="B55" s="609" t="s">
        <v>639</v>
      </c>
      <c r="C55" s="610"/>
      <c r="D55" s="611">
        <v>100</v>
      </c>
      <c r="E55" s="254">
        <v>100</v>
      </c>
      <c r="F55" s="254">
        <v>100</v>
      </c>
      <c r="G55" s="254">
        <v>100</v>
      </c>
      <c r="H55" s="254">
        <v>100</v>
      </c>
      <c r="I55" s="254">
        <v>100</v>
      </c>
      <c r="J55" s="254">
        <v>100</v>
      </c>
      <c r="K55" s="254">
        <v>100</v>
      </c>
      <c r="L55" s="612">
        <v>100</v>
      </c>
      <c r="M55" s="612">
        <v>100</v>
      </c>
      <c r="N55" s="612">
        <v>100</v>
      </c>
      <c r="O55" s="612">
        <v>100</v>
      </c>
      <c r="P55" s="254">
        <v>100</v>
      </c>
      <c r="Q55" s="254">
        <v>100</v>
      </c>
      <c r="R55" s="254">
        <v>100</v>
      </c>
      <c r="S55" s="612">
        <v>100</v>
      </c>
    </row>
    <row r="56" spans="1:19" ht="13.5" customHeight="1">
      <c r="A56" s="609"/>
      <c r="B56" s="609" t="s">
        <v>640</v>
      </c>
      <c r="C56" s="610"/>
      <c r="D56" s="611">
        <v>98.5</v>
      </c>
      <c r="E56" s="254">
        <v>105.9</v>
      </c>
      <c r="F56" s="254">
        <v>100.2</v>
      </c>
      <c r="G56" s="254">
        <v>99.4</v>
      </c>
      <c r="H56" s="254">
        <v>92.4</v>
      </c>
      <c r="I56" s="254">
        <v>96.5</v>
      </c>
      <c r="J56" s="254">
        <v>102.1</v>
      </c>
      <c r="K56" s="254">
        <v>95.9</v>
      </c>
      <c r="L56" s="612">
        <v>97</v>
      </c>
      <c r="M56" s="612">
        <v>102.1</v>
      </c>
      <c r="N56" s="612">
        <v>86.2</v>
      </c>
      <c r="O56" s="612">
        <v>104</v>
      </c>
      <c r="P56" s="254">
        <v>94.5</v>
      </c>
      <c r="Q56" s="254">
        <v>93.9</v>
      </c>
      <c r="R56" s="254">
        <v>100.4</v>
      </c>
      <c r="S56" s="612">
        <v>100.4</v>
      </c>
    </row>
    <row r="57" spans="1:19" ht="13.5" customHeight="1">
      <c r="A57" s="609"/>
      <c r="B57" s="609" t="s">
        <v>75</v>
      </c>
      <c r="C57" s="610"/>
      <c r="D57" s="611">
        <v>98.7</v>
      </c>
      <c r="E57" s="254">
        <v>111.1</v>
      </c>
      <c r="F57" s="254">
        <v>101.6</v>
      </c>
      <c r="G57" s="254">
        <v>96.5</v>
      </c>
      <c r="H57" s="254">
        <v>94.4</v>
      </c>
      <c r="I57" s="254">
        <v>106.5</v>
      </c>
      <c r="J57" s="254">
        <v>102.5</v>
      </c>
      <c r="K57" s="254">
        <v>96.7</v>
      </c>
      <c r="L57" s="612">
        <v>98</v>
      </c>
      <c r="M57" s="612">
        <v>94.7</v>
      </c>
      <c r="N57" s="612">
        <v>83.4</v>
      </c>
      <c r="O57" s="612">
        <v>100.6</v>
      </c>
      <c r="P57" s="254">
        <v>88.4</v>
      </c>
      <c r="Q57" s="254">
        <v>90.6</v>
      </c>
      <c r="R57" s="254">
        <v>100.1</v>
      </c>
      <c r="S57" s="612">
        <v>99.6</v>
      </c>
    </row>
    <row r="58" spans="1:19" ht="13.5" customHeight="1">
      <c r="A58" s="609"/>
      <c r="B58" s="609" t="s">
        <v>82</v>
      </c>
      <c r="C58" s="610"/>
      <c r="D58" s="613">
        <v>98.4</v>
      </c>
      <c r="E58" s="614">
        <v>100.1</v>
      </c>
      <c r="F58" s="614">
        <v>101.5</v>
      </c>
      <c r="G58" s="614">
        <v>95.7</v>
      </c>
      <c r="H58" s="614">
        <v>105</v>
      </c>
      <c r="I58" s="614">
        <v>109.7</v>
      </c>
      <c r="J58" s="614">
        <v>101.6</v>
      </c>
      <c r="K58" s="614">
        <v>95.9</v>
      </c>
      <c r="L58" s="614">
        <v>119.2</v>
      </c>
      <c r="M58" s="614">
        <v>94.1</v>
      </c>
      <c r="N58" s="614">
        <v>84.5</v>
      </c>
      <c r="O58" s="614">
        <v>97.8</v>
      </c>
      <c r="P58" s="614">
        <v>90.1</v>
      </c>
      <c r="Q58" s="614">
        <v>87.1</v>
      </c>
      <c r="R58" s="614">
        <v>103.2</v>
      </c>
      <c r="S58" s="614">
        <v>101.4</v>
      </c>
    </row>
    <row r="59" spans="1:19" ht="13.5" customHeight="1">
      <c r="A59" s="407"/>
      <c r="B59" s="271" t="s">
        <v>20</v>
      </c>
      <c r="C59" s="272"/>
      <c r="D59" s="275">
        <v>98.3</v>
      </c>
      <c r="E59" s="276">
        <v>90.6</v>
      </c>
      <c r="F59" s="276">
        <v>101.2</v>
      </c>
      <c r="G59" s="276">
        <v>89.9</v>
      </c>
      <c r="H59" s="276">
        <v>116.4</v>
      </c>
      <c r="I59" s="276">
        <v>110.9</v>
      </c>
      <c r="J59" s="276">
        <v>101.1</v>
      </c>
      <c r="K59" s="276">
        <v>91.4</v>
      </c>
      <c r="L59" s="276">
        <v>137</v>
      </c>
      <c r="M59" s="276">
        <v>92.2</v>
      </c>
      <c r="N59" s="276">
        <v>89.4</v>
      </c>
      <c r="O59" s="276">
        <v>93.4</v>
      </c>
      <c r="P59" s="276">
        <v>91.9</v>
      </c>
      <c r="Q59" s="276">
        <v>87.3</v>
      </c>
      <c r="R59" s="276">
        <v>105.2</v>
      </c>
      <c r="S59" s="276">
        <v>103.4</v>
      </c>
    </row>
    <row r="60" spans="1:19" ht="13.5" customHeight="1">
      <c r="A60" s="609" t="s">
        <v>549</v>
      </c>
      <c r="B60" s="609" t="s">
        <v>590</v>
      </c>
      <c r="C60" s="610"/>
      <c r="D60" s="670">
        <v>99.6</v>
      </c>
      <c r="E60" s="671">
        <v>92.4</v>
      </c>
      <c r="F60" s="671">
        <v>102.3</v>
      </c>
      <c r="G60" s="671">
        <v>89</v>
      </c>
      <c r="H60" s="671">
        <v>114.6</v>
      </c>
      <c r="I60" s="671">
        <v>113.9</v>
      </c>
      <c r="J60" s="671">
        <v>103.2</v>
      </c>
      <c r="K60" s="671">
        <v>98.9</v>
      </c>
      <c r="L60" s="671">
        <v>143.2</v>
      </c>
      <c r="M60" s="671">
        <v>91.4</v>
      </c>
      <c r="N60" s="671">
        <v>88.9</v>
      </c>
      <c r="O60" s="671">
        <v>97.4</v>
      </c>
      <c r="P60" s="671">
        <v>90.5</v>
      </c>
      <c r="Q60" s="671">
        <v>87.7</v>
      </c>
      <c r="R60" s="671">
        <v>109.6</v>
      </c>
      <c r="S60" s="671">
        <v>106.1</v>
      </c>
    </row>
    <row r="61" spans="1:19" ht="13.5" customHeight="1">
      <c r="A61" s="609" t="s">
        <v>549</v>
      </c>
      <c r="B61" s="609" t="s">
        <v>591</v>
      </c>
      <c r="C61" s="610"/>
      <c r="D61" s="672">
        <v>98</v>
      </c>
      <c r="E61" s="255">
        <v>90.2</v>
      </c>
      <c r="F61" s="255">
        <v>100.4</v>
      </c>
      <c r="G61" s="255">
        <v>87.3</v>
      </c>
      <c r="H61" s="255">
        <v>115.7</v>
      </c>
      <c r="I61" s="255">
        <v>110</v>
      </c>
      <c r="J61" s="255">
        <v>102.6</v>
      </c>
      <c r="K61" s="255">
        <v>91.4</v>
      </c>
      <c r="L61" s="255">
        <v>135.2</v>
      </c>
      <c r="M61" s="255">
        <v>91.4</v>
      </c>
      <c r="N61" s="255">
        <v>89.9</v>
      </c>
      <c r="O61" s="255">
        <v>93.2</v>
      </c>
      <c r="P61" s="255">
        <v>89.4</v>
      </c>
      <c r="Q61" s="255">
        <v>89.1</v>
      </c>
      <c r="R61" s="255">
        <v>104</v>
      </c>
      <c r="S61" s="255">
        <v>101.7</v>
      </c>
    </row>
    <row r="62" spans="1:19" ht="13.5" customHeight="1">
      <c r="A62" s="609" t="s">
        <v>549</v>
      </c>
      <c r="B62" s="609" t="s">
        <v>592</v>
      </c>
      <c r="C62" s="610"/>
      <c r="D62" s="672">
        <v>98.5</v>
      </c>
      <c r="E62" s="255">
        <v>89.6</v>
      </c>
      <c r="F62" s="255">
        <v>101.8</v>
      </c>
      <c r="G62" s="255">
        <v>78</v>
      </c>
      <c r="H62" s="255">
        <v>109.9</v>
      </c>
      <c r="I62" s="255">
        <v>110.3</v>
      </c>
      <c r="J62" s="255">
        <v>100.9</v>
      </c>
      <c r="K62" s="255">
        <v>90.1</v>
      </c>
      <c r="L62" s="255">
        <v>133.9</v>
      </c>
      <c r="M62" s="255">
        <v>92.7</v>
      </c>
      <c r="N62" s="255">
        <v>88.4</v>
      </c>
      <c r="O62" s="255">
        <v>92.8</v>
      </c>
      <c r="P62" s="255">
        <v>97.7</v>
      </c>
      <c r="Q62" s="255">
        <v>88.5</v>
      </c>
      <c r="R62" s="255">
        <v>103.2</v>
      </c>
      <c r="S62" s="255">
        <v>105.6</v>
      </c>
    </row>
    <row r="63" spans="1:19" ht="13.5" customHeight="1">
      <c r="A63" s="609" t="s">
        <v>549</v>
      </c>
      <c r="B63" s="609" t="s">
        <v>593</v>
      </c>
      <c r="C63" s="610"/>
      <c r="D63" s="672">
        <v>98.4</v>
      </c>
      <c r="E63" s="255">
        <v>91.5</v>
      </c>
      <c r="F63" s="255">
        <v>101.4</v>
      </c>
      <c r="G63" s="255">
        <v>92.9</v>
      </c>
      <c r="H63" s="255">
        <v>112.3</v>
      </c>
      <c r="I63" s="255">
        <v>110.1</v>
      </c>
      <c r="J63" s="255">
        <v>103.7</v>
      </c>
      <c r="K63" s="255">
        <v>84.5</v>
      </c>
      <c r="L63" s="255">
        <v>135.6</v>
      </c>
      <c r="M63" s="255">
        <v>93.2</v>
      </c>
      <c r="N63" s="255">
        <v>88.7</v>
      </c>
      <c r="O63" s="255">
        <v>92.3</v>
      </c>
      <c r="P63" s="255">
        <v>89.5</v>
      </c>
      <c r="Q63" s="255">
        <v>87.9</v>
      </c>
      <c r="R63" s="255">
        <v>102.9</v>
      </c>
      <c r="S63" s="255">
        <v>106.6</v>
      </c>
    </row>
    <row r="64" spans="1:19" ht="13.5" customHeight="1">
      <c r="A64" s="609"/>
      <c r="B64" s="609" t="s">
        <v>594</v>
      </c>
      <c r="C64" s="610"/>
      <c r="D64" s="672">
        <v>98</v>
      </c>
      <c r="E64" s="255">
        <v>95.2</v>
      </c>
      <c r="F64" s="255">
        <v>100.8</v>
      </c>
      <c r="G64" s="255">
        <v>88.8</v>
      </c>
      <c r="H64" s="255">
        <v>120.7</v>
      </c>
      <c r="I64" s="255">
        <v>109.1</v>
      </c>
      <c r="J64" s="255">
        <v>101.8</v>
      </c>
      <c r="K64" s="255">
        <v>88.9</v>
      </c>
      <c r="L64" s="255">
        <v>134</v>
      </c>
      <c r="M64" s="255">
        <v>92.9</v>
      </c>
      <c r="N64" s="255">
        <v>91.2</v>
      </c>
      <c r="O64" s="255">
        <v>94.2</v>
      </c>
      <c r="P64" s="255">
        <v>88.3</v>
      </c>
      <c r="Q64" s="255">
        <v>88</v>
      </c>
      <c r="R64" s="255">
        <v>106.9</v>
      </c>
      <c r="S64" s="255">
        <v>101.4</v>
      </c>
    </row>
    <row r="65" spans="1:19" ht="13.5" customHeight="1">
      <c r="A65" s="609" t="s">
        <v>549</v>
      </c>
      <c r="B65" s="609" t="s">
        <v>595</v>
      </c>
      <c r="C65" s="610"/>
      <c r="D65" s="672">
        <v>98.2</v>
      </c>
      <c r="E65" s="255">
        <v>89</v>
      </c>
      <c r="F65" s="255">
        <v>101.1</v>
      </c>
      <c r="G65" s="255">
        <v>91.4</v>
      </c>
      <c r="H65" s="255">
        <v>120.5</v>
      </c>
      <c r="I65" s="255">
        <v>111.4</v>
      </c>
      <c r="J65" s="255">
        <v>100</v>
      </c>
      <c r="K65" s="255">
        <v>88.3</v>
      </c>
      <c r="L65" s="255">
        <v>136.6</v>
      </c>
      <c r="M65" s="255">
        <v>92.4</v>
      </c>
      <c r="N65" s="255">
        <v>90.1</v>
      </c>
      <c r="O65" s="255">
        <v>94.7</v>
      </c>
      <c r="P65" s="255">
        <v>91.6</v>
      </c>
      <c r="Q65" s="255">
        <v>88</v>
      </c>
      <c r="R65" s="255">
        <v>106.4</v>
      </c>
      <c r="S65" s="255">
        <v>102.7</v>
      </c>
    </row>
    <row r="66" spans="1:19" ht="13.5" customHeight="1">
      <c r="A66" s="609" t="s">
        <v>549</v>
      </c>
      <c r="B66" s="609" t="s">
        <v>562</v>
      </c>
      <c r="C66" s="610"/>
      <c r="D66" s="672">
        <v>98.1</v>
      </c>
      <c r="E66" s="255">
        <v>86</v>
      </c>
      <c r="F66" s="255">
        <v>101.3</v>
      </c>
      <c r="G66" s="255">
        <v>93.6</v>
      </c>
      <c r="H66" s="255">
        <v>129.3</v>
      </c>
      <c r="I66" s="255">
        <v>111.6</v>
      </c>
      <c r="J66" s="255">
        <v>100</v>
      </c>
      <c r="K66" s="255">
        <v>87.5</v>
      </c>
      <c r="L66" s="255">
        <v>138</v>
      </c>
      <c r="M66" s="255">
        <v>91.1</v>
      </c>
      <c r="N66" s="255">
        <v>89</v>
      </c>
      <c r="O66" s="255">
        <v>91.9</v>
      </c>
      <c r="P66" s="255">
        <v>91.9</v>
      </c>
      <c r="Q66" s="255">
        <v>86</v>
      </c>
      <c r="R66" s="255">
        <v>105.1</v>
      </c>
      <c r="S66" s="255">
        <v>105.2</v>
      </c>
    </row>
    <row r="67" spans="1:19" ht="13.5" customHeight="1">
      <c r="A67" s="609" t="s">
        <v>549</v>
      </c>
      <c r="B67" s="609" t="s">
        <v>596</v>
      </c>
      <c r="C67" s="610"/>
      <c r="D67" s="672">
        <v>98.2</v>
      </c>
      <c r="E67" s="255">
        <v>84.9</v>
      </c>
      <c r="F67" s="255">
        <v>102.3</v>
      </c>
      <c r="G67" s="255">
        <v>90.7</v>
      </c>
      <c r="H67" s="255">
        <v>118.6</v>
      </c>
      <c r="I67" s="255">
        <v>109.9</v>
      </c>
      <c r="J67" s="255">
        <v>101.5</v>
      </c>
      <c r="K67" s="255">
        <v>89.7</v>
      </c>
      <c r="L67" s="255">
        <v>142.5</v>
      </c>
      <c r="M67" s="255">
        <v>92.2</v>
      </c>
      <c r="N67" s="255">
        <v>87.3</v>
      </c>
      <c r="O67" s="255">
        <v>93.5</v>
      </c>
      <c r="P67" s="255">
        <v>92.6</v>
      </c>
      <c r="Q67" s="255">
        <v>85.1</v>
      </c>
      <c r="R67" s="255">
        <v>103.8</v>
      </c>
      <c r="S67" s="255">
        <v>103.2</v>
      </c>
    </row>
    <row r="68" spans="1:19" ht="13.5" customHeight="1">
      <c r="A68" s="609" t="s">
        <v>549</v>
      </c>
      <c r="B68" s="609" t="s">
        <v>633</v>
      </c>
      <c r="C68" s="610"/>
      <c r="D68" s="672">
        <v>98.4</v>
      </c>
      <c r="E68" s="255">
        <v>84</v>
      </c>
      <c r="F68" s="255">
        <v>101.8</v>
      </c>
      <c r="G68" s="255">
        <v>88.9</v>
      </c>
      <c r="H68" s="255">
        <v>119.5</v>
      </c>
      <c r="I68" s="255">
        <v>113.3</v>
      </c>
      <c r="J68" s="255">
        <v>101.2</v>
      </c>
      <c r="K68" s="255">
        <v>85</v>
      </c>
      <c r="L68" s="255">
        <v>142.9</v>
      </c>
      <c r="M68" s="255">
        <v>92.3</v>
      </c>
      <c r="N68" s="255">
        <v>94.6</v>
      </c>
      <c r="O68" s="255">
        <v>92.3</v>
      </c>
      <c r="P68" s="255">
        <v>91.6</v>
      </c>
      <c r="Q68" s="255">
        <v>86.7</v>
      </c>
      <c r="R68" s="255">
        <v>102.6</v>
      </c>
      <c r="S68" s="255">
        <v>103.1</v>
      </c>
    </row>
    <row r="69" spans="1:19" ht="13.5" customHeight="1">
      <c r="A69" s="609" t="s">
        <v>83</v>
      </c>
      <c r="B69" s="609" t="s">
        <v>600</v>
      </c>
      <c r="C69" s="610" t="s">
        <v>586</v>
      </c>
      <c r="D69" s="672">
        <v>97.2</v>
      </c>
      <c r="E69" s="255">
        <v>85.2</v>
      </c>
      <c r="F69" s="255">
        <v>100</v>
      </c>
      <c r="G69" s="255">
        <v>90.9</v>
      </c>
      <c r="H69" s="255">
        <v>118.7</v>
      </c>
      <c r="I69" s="255">
        <v>108</v>
      </c>
      <c r="J69" s="255">
        <v>101.3</v>
      </c>
      <c r="K69" s="255">
        <v>86.8</v>
      </c>
      <c r="L69" s="255">
        <v>144.6</v>
      </c>
      <c r="M69" s="255">
        <v>89</v>
      </c>
      <c r="N69" s="255">
        <v>90.6</v>
      </c>
      <c r="O69" s="255">
        <v>93.1</v>
      </c>
      <c r="P69" s="255">
        <v>90.9</v>
      </c>
      <c r="Q69" s="255">
        <v>87.1</v>
      </c>
      <c r="R69" s="255">
        <v>105.4</v>
      </c>
      <c r="S69" s="255">
        <v>102.6</v>
      </c>
    </row>
    <row r="70" spans="1:46" ht="13.5" customHeight="1">
      <c r="A70" s="609"/>
      <c r="B70" s="609" t="s">
        <v>588</v>
      </c>
      <c r="C70" s="610"/>
      <c r="D70" s="672">
        <v>98.2</v>
      </c>
      <c r="E70" s="255">
        <v>95.9</v>
      </c>
      <c r="F70" s="255">
        <v>102.2</v>
      </c>
      <c r="G70" s="255">
        <v>91.3</v>
      </c>
      <c r="H70" s="255">
        <v>119.4</v>
      </c>
      <c r="I70" s="255">
        <v>107.7</v>
      </c>
      <c r="J70" s="255">
        <v>100.2</v>
      </c>
      <c r="K70" s="255">
        <v>84.4</v>
      </c>
      <c r="L70" s="255">
        <v>144</v>
      </c>
      <c r="M70" s="255">
        <v>90.7</v>
      </c>
      <c r="N70" s="255">
        <v>85.8</v>
      </c>
      <c r="O70" s="255">
        <v>89.7</v>
      </c>
      <c r="P70" s="255">
        <v>92.6</v>
      </c>
      <c r="Q70" s="255">
        <v>87.4</v>
      </c>
      <c r="R70" s="255">
        <v>102.7</v>
      </c>
      <c r="S70" s="255">
        <v>102.1</v>
      </c>
      <c r="T70" s="615"/>
      <c r="U70" s="615"/>
      <c r="V70" s="615"/>
      <c r="W70" s="615"/>
      <c r="X70" s="615"/>
      <c r="Y70" s="615"/>
      <c r="Z70" s="615"/>
      <c r="AA70" s="615"/>
      <c r="AB70" s="615"/>
      <c r="AC70" s="615"/>
      <c r="AD70" s="615"/>
      <c r="AE70" s="615"/>
      <c r="AF70" s="615"/>
      <c r="AG70" s="615"/>
      <c r="AH70" s="615"/>
      <c r="AI70" s="615"/>
      <c r="AJ70" s="615"/>
      <c r="AK70" s="615"/>
      <c r="AL70" s="615"/>
      <c r="AM70" s="615"/>
      <c r="AN70" s="615"/>
      <c r="AO70" s="615"/>
      <c r="AP70" s="615"/>
      <c r="AQ70" s="615"/>
      <c r="AR70" s="615"/>
      <c r="AS70" s="615"/>
      <c r="AT70" s="615"/>
    </row>
    <row r="71" spans="1:46" ht="13.5" customHeight="1">
      <c r="A71" s="609"/>
      <c r="B71" s="609" t="s">
        <v>589</v>
      </c>
      <c r="C71" s="610"/>
      <c r="D71" s="672">
        <v>98.5</v>
      </c>
      <c r="E71" s="255">
        <v>90.5</v>
      </c>
      <c r="F71" s="255">
        <v>102.5</v>
      </c>
      <c r="G71" s="255">
        <v>87.5</v>
      </c>
      <c r="H71" s="255">
        <v>123.8</v>
      </c>
      <c r="I71" s="255">
        <v>105.7</v>
      </c>
      <c r="J71" s="255">
        <v>99.1</v>
      </c>
      <c r="K71" s="255">
        <v>87.1</v>
      </c>
      <c r="L71" s="255">
        <v>143.5</v>
      </c>
      <c r="M71" s="255">
        <v>92.2</v>
      </c>
      <c r="N71" s="255">
        <v>90.7</v>
      </c>
      <c r="O71" s="255">
        <v>90.2</v>
      </c>
      <c r="P71" s="255">
        <v>99.1</v>
      </c>
      <c r="Q71" s="255">
        <v>85.7</v>
      </c>
      <c r="R71" s="255">
        <v>103.6</v>
      </c>
      <c r="S71" s="255">
        <v>103.8</v>
      </c>
      <c r="T71" s="615"/>
      <c r="U71" s="615"/>
      <c r="V71" s="615"/>
      <c r="W71" s="615"/>
      <c r="X71" s="615"/>
      <c r="Y71" s="615"/>
      <c r="Z71" s="615"/>
      <c r="AA71" s="615"/>
      <c r="AB71" s="615"/>
      <c r="AC71" s="615"/>
      <c r="AD71" s="615"/>
      <c r="AE71" s="615"/>
      <c r="AF71" s="615"/>
      <c r="AG71" s="615"/>
      <c r="AH71" s="615"/>
      <c r="AI71" s="615"/>
      <c r="AJ71" s="615"/>
      <c r="AK71" s="615"/>
      <c r="AL71" s="615"/>
      <c r="AM71" s="615"/>
      <c r="AN71" s="615"/>
      <c r="AO71" s="615"/>
      <c r="AP71" s="615"/>
      <c r="AQ71" s="615"/>
      <c r="AR71" s="615"/>
      <c r="AS71" s="615"/>
      <c r="AT71" s="615"/>
    </row>
    <row r="72" spans="1:46" ht="13.5" customHeight="1">
      <c r="A72" s="271"/>
      <c r="B72" s="621" t="s">
        <v>723</v>
      </c>
      <c r="C72" s="272"/>
      <c r="D72" s="273">
        <v>100.4</v>
      </c>
      <c r="E72" s="274">
        <v>95.1</v>
      </c>
      <c r="F72" s="274">
        <v>104.1</v>
      </c>
      <c r="G72" s="274">
        <v>94.9</v>
      </c>
      <c r="H72" s="274">
        <v>122.2</v>
      </c>
      <c r="I72" s="274">
        <v>110.5</v>
      </c>
      <c r="J72" s="274">
        <v>102.5</v>
      </c>
      <c r="K72" s="274">
        <v>86.6</v>
      </c>
      <c r="L72" s="274">
        <v>143.1</v>
      </c>
      <c r="M72" s="274">
        <v>91.5</v>
      </c>
      <c r="N72" s="274">
        <v>93.3</v>
      </c>
      <c r="O72" s="274">
        <v>93.7</v>
      </c>
      <c r="P72" s="274">
        <v>96.2</v>
      </c>
      <c r="Q72" s="274">
        <v>87.4</v>
      </c>
      <c r="R72" s="274">
        <v>102.2</v>
      </c>
      <c r="S72" s="274">
        <v>110.8</v>
      </c>
      <c r="T72" s="615"/>
      <c r="U72" s="615"/>
      <c r="V72" s="615"/>
      <c r="W72" s="615"/>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row>
    <row r="73" spans="1:19" ht="17.25" customHeight="1">
      <c r="A73" s="258"/>
      <c r="B73" s="258"/>
      <c r="C73" s="258"/>
      <c r="D73" s="760" t="s">
        <v>32</v>
      </c>
      <c r="E73" s="760"/>
      <c r="F73" s="760"/>
      <c r="G73" s="760"/>
      <c r="H73" s="760"/>
      <c r="I73" s="760"/>
      <c r="J73" s="760"/>
      <c r="K73" s="760"/>
      <c r="L73" s="760"/>
      <c r="M73" s="760"/>
      <c r="N73" s="760"/>
      <c r="O73" s="760"/>
      <c r="P73" s="760"/>
      <c r="Q73" s="760"/>
      <c r="R73" s="760"/>
      <c r="S73" s="760"/>
    </row>
    <row r="74" spans="1:19" ht="13.5" customHeight="1">
      <c r="A74" s="604" t="s">
        <v>584</v>
      </c>
      <c r="B74" s="604" t="s">
        <v>638</v>
      </c>
      <c r="C74" s="605" t="s">
        <v>585</v>
      </c>
      <c r="D74" s="606">
        <v>-7</v>
      </c>
      <c r="E74" s="607">
        <v>-0.6</v>
      </c>
      <c r="F74" s="607">
        <v>-6.6</v>
      </c>
      <c r="G74" s="607">
        <v>-2.1</v>
      </c>
      <c r="H74" s="607">
        <v>-7.5</v>
      </c>
      <c r="I74" s="607">
        <v>-4.6</v>
      </c>
      <c r="J74" s="607">
        <v>-6</v>
      </c>
      <c r="K74" s="607">
        <v>6.6</v>
      </c>
      <c r="L74" s="608" t="s">
        <v>641</v>
      </c>
      <c r="M74" s="608" t="s">
        <v>641</v>
      </c>
      <c r="N74" s="608" t="s">
        <v>641</v>
      </c>
      <c r="O74" s="608" t="s">
        <v>641</v>
      </c>
      <c r="P74" s="607">
        <v>-4.2</v>
      </c>
      <c r="Q74" s="607">
        <v>-6.8</v>
      </c>
      <c r="R74" s="607">
        <v>14</v>
      </c>
      <c r="S74" s="608" t="s">
        <v>641</v>
      </c>
    </row>
    <row r="75" spans="1:19" ht="13.5" customHeight="1">
      <c r="A75" s="609"/>
      <c r="B75" s="609" t="s">
        <v>639</v>
      </c>
      <c r="C75" s="610"/>
      <c r="D75" s="611">
        <v>0.9</v>
      </c>
      <c r="E75" s="254">
        <v>13.9</v>
      </c>
      <c r="F75" s="254">
        <v>6.1</v>
      </c>
      <c r="G75" s="254">
        <v>1.4</v>
      </c>
      <c r="H75" s="254">
        <v>5.8</v>
      </c>
      <c r="I75" s="254">
        <v>-5.3</v>
      </c>
      <c r="J75" s="254">
        <v>4.3</v>
      </c>
      <c r="K75" s="254">
        <v>-0.4</v>
      </c>
      <c r="L75" s="612" t="s">
        <v>641</v>
      </c>
      <c r="M75" s="612" t="s">
        <v>641</v>
      </c>
      <c r="N75" s="612" t="s">
        <v>641</v>
      </c>
      <c r="O75" s="612" t="s">
        <v>641</v>
      </c>
      <c r="P75" s="254">
        <v>-7.5</v>
      </c>
      <c r="Q75" s="254">
        <v>-4.7</v>
      </c>
      <c r="R75" s="254">
        <v>1.4</v>
      </c>
      <c r="S75" s="612" t="s">
        <v>641</v>
      </c>
    </row>
    <row r="76" spans="1:19" ht="13.5" customHeight="1">
      <c r="A76" s="609"/>
      <c r="B76" s="609" t="s">
        <v>640</v>
      </c>
      <c r="C76" s="610"/>
      <c r="D76" s="611">
        <v>-1.5</v>
      </c>
      <c r="E76" s="254">
        <v>5.9</v>
      </c>
      <c r="F76" s="254">
        <v>0.2</v>
      </c>
      <c r="G76" s="254">
        <v>-0.6</v>
      </c>
      <c r="H76" s="254">
        <v>-7.6</v>
      </c>
      <c r="I76" s="254">
        <v>-3.5</v>
      </c>
      <c r="J76" s="254">
        <v>2.1</v>
      </c>
      <c r="K76" s="254">
        <v>-4.2</v>
      </c>
      <c r="L76" s="612">
        <v>-3</v>
      </c>
      <c r="M76" s="612">
        <v>2.1</v>
      </c>
      <c r="N76" s="612">
        <v>-13.8</v>
      </c>
      <c r="O76" s="612">
        <v>4</v>
      </c>
      <c r="P76" s="254">
        <v>-5.5</v>
      </c>
      <c r="Q76" s="254">
        <v>-6</v>
      </c>
      <c r="R76" s="254">
        <v>0.5</v>
      </c>
      <c r="S76" s="612">
        <v>0.4</v>
      </c>
    </row>
    <row r="77" spans="1:19" ht="13.5" customHeight="1">
      <c r="A77" s="609"/>
      <c r="B77" s="609" t="s">
        <v>75</v>
      </c>
      <c r="C77" s="610"/>
      <c r="D77" s="611">
        <v>0.2</v>
      </c>
      <c r="E77" s="254">
        <v>4.9</v>
      </c>
      <c r="F77" s="254">
        <v>1.4</v>
      </c>
      <c r="G77" s="254">
        <v>-2.9</v>
      </c>
      <c r="H77" s="254">
        <v>2.2</v>
      </c>
      <c r="I77" s="254">
        <v>10.4</v>
      </c>
      <c r="J77" s="254">
        <v>0.4</v>
      </c>
      <c r="K77" s="254">
        <v>0.8</v>
      </c>
      <c r="L77" s="612">
        <v>1</v>
      </c>
      <c r="M77" s="612">
        <v>-7.2</v>
      </c>
      <c r="N77" s="612">
        <v>-3.2</v>
      </c>
      <c r="O77" s="612">
        <v>-3.3</v>
      </c>
      <c r="P77" s="254">
        <v>-6.5</v>
      </c>
      <c r="Q77" s="254">
        <v>-3.5</v>
      </c>
      <c r="R77" s="254">
        <v>-0.3</v>
      </c>
      <c r="S77" s="612">
        <v>-0.8</v>
      </c>
    </row>
    <row r="78" spans="1:19" ht="13.5" customHeight="1">
      <c r="A78" s="609"/>
      <c r="B78" s="609" t="s">
        <v>82</v>
      </c>
      <c r="C78" s="610"/>
      <c r="D78" s="611">
        <v>-0.3</v>
      </c>
      <c r="E78" s="254">
        <v>-9.9</v>
      </c>
      <c r="F78" s="254">
        <v>-0.1</v>
      </c>
      <c r="G78" s="254">
        <v>-0.8</v>
      </c>
      <c r="H78" s="254">
        <v>11.2</v>
      </c>
      <c r="I78" s="254">
        <v>3</v>
      </c>
      <c r="J78" s="254">
        <v>-0.9</v>
      </c>
      <c r="K78" s="254">
        <v>-0.8</v>
      </c>
      <c r="L78" s="612">
        <v>21.6</v>
      </c>
      <c r="M78" s="612">
        <v>-0.6</v>
      </c>
      <c r="N78" s="612">
        <v>1.3</v>
      </c>
      <c r="O78" s="612">
        <v>-2.8</v>
      </c>
      <c r="P78" s="254">
        <v>1.9</v>
      </c>
      <c r="Q78" s="254">
        <v>-3.9</v>
      </c>
      <c r="R78" s="254">
        <v>3.1</v>
      </c>
      <c r="S78" s="612">
        <v>1.8</v>
      </c>
    </row>
    <row r="79" spans="1:19" ht="13.5" customHeight="1">
      <c r="A79" s="407"/>
      <c r="B79" s="271" t="s">
        <v>20</v>
      </c>
      <c r="C79" s="272"/>
      <c r="D79" s="275">
        <v>-0.1</v>
      </c>
      <c r="E79" s="276">
        <v>-9.5</v>
      </c>
      <c r="F79" s="276">
        <v>-0.3</v>
      </c>
      <c r="G79" s="276">
        <v>-6.1</v>
      </c>
      <c r="H79" s="276">
        <v>10.9</v>
      </c>
      <c r="I79" s="276">
        <v>1.1</v>
      </c>
      <c r="J79" s="276">
        <v>-0.5</v>
      </c>
      <c r="K79" s="276">
        <v>-4.7</v>
      </c>
      <c r="L79" s="276">
        <v>14.9</v>
      </c>
      <c r="M79" s="276">
        <v>-2</v>
      </c>
      <c r="N79" s="276">
        <v>5.8</v>
      </c>
      <c r="O79" s="276">
        <v>-4.5</v>
      </c>
      <c r="P79" s="276">
        <v>2</v>
      </c>
      <c r="Q79" s="276">
        <v>0.2</v>
      </c>
      <c r="R79" s="276">
        <v>1.9</v>
      </c>
      <c r="S79" s="276">
        <v>2</v>
      </c>
    </row>
    <row r="80" spans="1:19" ht="13.5" customHeight="1">
      <c r="A80" s="609" t="s">
        <v>549</v>
      </c>
      <c r="B80" s="609" t="s">
        <v>590</v>
      </c>
      <c r="C80" s="610" t="s">
        <v>549</v>
      </c>
      <c r="D80" s="670">
        <v>-0.7</v>
      </c>
      <c r="E80" s="671">
        <v>-9.4</v>
      </c>
      <c r="F80" s="671">
        <v>-0.6</v>
      </c>
      <c r="G80" s="671">
        <v>-8.7</v>
      </c>
      <c r="H80" s="671">
        <v>6</v>
      </c>
      <c r="I80" s="671">
        <v>2.7</v>
      </c>
      <c r="J80" s="671">
        <v>-7.6</v>
      </c>
      <c r="K80" s="671">
        <v>3.7</v>
      </c>
      <c r="L80" s="671">
        <v>24.3</v>
      </c>
      <c r="M80" s="671">
        <v>-7.3</v>
      </c>
      <c r="N80" s="671">
        <v>5.7</v>
      </c>
      <c r="O80" s="671">
        <v>-0.5</v>
      </c>
      <c r="P80" s="671">
        <v>0.1</v>
      </c>
      <c r="Q80" s="671">
        <v>-0.9</v>
      </c>
      <c r="R80" s="671">
        <v>5</v>
      </c>
      <c r="S80" s="671">
        <v>4.8</v>
      </c>
    </row>
    <row r="81" spans="1:19" ht="13.5" customHeight="1">
      <c r="A81" s="609" t="s">
        <v>549</v>
      </c>
      <c r="B81" s="609" t="s">
        <v>591</v>
      </c>
      <c r="C81" s="610" t="s">
        <v>549</v>
      </c>
      <c r="D81" s="672">
        <v>-0.3</v>
      </c>
      <c r="E81" s="255">
        <v>-9.5</v>
      </c>
      <c r="F81" s="255">
        <v>-0.7</v>
      </c>
      <c r="G81" s="255">
        <v>-9.4</v>
      </c>
      <c r="H81" s="255">
        <v>12</v>
      </c>
      <c r="I81" s="255">
        <v>-1.2</v>
      </c>
      <c r="J81" s="255">
        <v>2.2</v>
      </c>
      <c r="K81" s="255">
        <v>-6.6</v>
      </c>
      <c r="L81" s="255">
        <v>20.7</v>
      </c>
      <c r="M81" s="255">
        <v>1.1</v>
      </c>
      <c r="N81" s="255">
        <v>5.8</v>
      </c>
      <c r="O81" s="255">
        <v>-4.6</v>
      </c>
      <c r="P81" s="255">
        <v>0.8</v>
      </c>
      <c r="Q81" s="255">
        <v>2.2</v>
      </c>
      <c r="R81" s="255">
        <v>0.1</v>
      </c>
      <c r="S81" s="255">
        <v>-5.2</v>
      </c>
    </row>
    <row r="82" spans="1:19" ht="13.5" customHeight="1">
      <c r="A82" s="609" t="s">
        <v>549</v>
      </c>
      <c r="B82" s="609" t="s">
        <v>592</v>
      </c>
      <c r="C82" s="610" t="s">
        <v>549</v>
      </c>
      <c r="D82" s="672">
        <v>-1</v>
      </c>
      <c r="E82" s="255">
        <v>-9.6</v>
      </c>
      <c r="F82" s="255">
        <v>-1.5</v>
      </c>
      <c r="G82" s="255">
        <v>-19.3</v>
      </c>
      <c r="H82" s="255">
        <v>5.1</v>
      </c>
      <c r="I82" s="255">
        <v>-1.7</v>
      </c>
      <c r="J82" s="255">
        <v>-1.8</v>
      </c>
      <c r="K82" s="255">
        <v>-6.2</v>
      </c>
      <c r="L82" s="255">
        <v>15.6</v>
      </c>
      <c r="M82" s="255">
        <v>-4.1</v>
      </c>
      <c r="N82" s="255">
        <v>4.2</v>
      </c>
      <c r="O82" s="255">
        <v>-4.8</v>
      </c>
      <c r="P82" s="255">
        <v>1.2</v>
      </c>
      <c r="Q82" s="255">
        <v>5.1</v>
      </c>
      <c r="R82" s="255">
        <v>0.5</v>
      </c>
      <c r="S82" s="255">
        <v>2.8</v>
      </c>
    </row>
    <row r="83" spans="1:19" ht="13.5" customHeight="1">
      <c r="A83" s="609" t="s">
        <v>549</v>
      </c>
      <c r="B83" s="609" t="s">
        <v>593</v>
      </c>
      <c r="C83" s="610" t="s">
        <v>549</v>
      </c>
      <c r="D83" s="672">
        <v>-0.5</v>
      </c>
      <c r="E83" s="255">
        <v>-7.2</v>
      </c>
      <c r="F83" s="255">
        <v>-0.9</v>
      </c>
      <c r="G83" s="255">
        <v>2.7</v>
      </c>
      <c r="H83" s="255">
        <v>8.2</v>
      </c>
      <c r="I83" s="255">
        <v>-1.3</v>
      </c>
      <c r="J83" s="255">
        <v>1.5</v>
      </c>
      <c r="K83" s="255">
        <v>-11.2</v>
      </c>
      <c r="L83" s="255">
        <v>13.6</v>
      </c>
      <c r="M83" s="255">
        <v>-3.4</v>
      </c>
      <c r="N83" s="255">
        <v>3.7</v>
      </c>
      <c r="O83" s="255">
        <v>-6</v>
      </c>
      <c r="P83" s="255">
        <v>3.6</v>
      </c>
      <c r="Q83" s="255">
        <v>-0.6</v>
      </c>
      <c r="R83" s="255">
        <v>0.6</v>
      </c>
      <c r="S83" s="255">
        <v>3.4</v>
      </c>
    </row>
    <row r="84" spans="1:19" ht="13.5" customHeight="1">
      <c r="A84" s="609"/>
      <c r="B84" s="609" t="s">
        <v>594</v>
      </c>
      <c r="C84" s="610"/>
      <c r="D84" s="672">
        <v>-0.4</v>
      </c>
      <c r="E84" s="255">
        <v>-7.2</v>
      </c>
      <c r="F84" s="255">
        <v>0.3</v>
      </c>
      <c r="G84" s="255">
        <v>-4.7</v>
      </c>
      <c r="H84" s="255">
        <v>13.8</v>
      </c>
      <c r="I84" s="255">
        <v>0.7</v>
      </c>
      <c r="J84" s="255">
        <v>0.8</v>
      </c>
      <c r="K84" s="255">
        <v>-8.9</v>
      </c>
      <c r="L84" s="255">
        <v>6.4</v>
      </c>
      <c r="M84" s="255">
        <v>-2.1</v>
      </c>
      <c r="N84" s="255">
        <v>4.6</v>
      </c>
      <c r="O84" s="255">
        <v>-6.8</v>
      </c>
      <c r="P84" s="255">
        <v>-6.2</v>
      </c>
      <c r="Q84" s="255">
        <v>-0.1</v>
      </c>
      <c r="R84" s="255">
        <v>0.3</v>
      </c>
      <c r="S84" s="255">
        <v>1.5</v>
      </c>
    </row>
    <row r="85" spans="1:19" ht="13.5" customHeight="1">
      <c r="A85" s="609" t="s">
        <v>549</v>
      </c>
      <c r="B85" s="609" t="s">
        <v>595</v>
      </c>
      <c r="C85" s="610" t="s">
        <v>549</v>
      </c>
      <c r="D85" s="672">
        <v>0.2</v>
      </c>
      <c r="E85" s="255">
        <v>-9.7</v>
      </c>
      <c r="F85" s="255">
        <v>-0.5</v>
      </c>
      <c r="G85" s="255">
        <v>-4.4</v>
      </c>
      <c r="H85" s="255">
        <v>14</v>
      </c>
      <c r="I85" s="255">
        <v>-0.6</v>
      </c>
      <c r="J85" s="255">
        <v>-0.8</v>
      </c>
      <c r="K85" s="255">
        <v>-5.5</v>
      </c>
      <c r="L85" s="255">
        <v>9.5</v>
      </c>
      <c r="M85" s="255">
        <v>-1.4</v>
      </c>
      <c r="N85" s="255">
        <v>5.9</v>
      </c>
      <c r="O85" s="255">
        <v>-2.3</v>
      </c>
      <c r="P85" s="255">
        <v>4.6</v>
      </c>
      <c r="Q85" s="255">
        <v>2.1</v>
      </c>
      <c r="R85" s="255">
        <v>2.1</v>
      </c>
      <c r="S85" s="255">
        <v>2.4</v>
      </c>
    </row>
    <row r="86" spans="1:19" ht="13.5" customHeight="1">
      <c r="A86" s="609" t="s">
        <v>549</v>
      </c>
      <c r="B86" s="609" t="s">
        <v>562</v>
      </c>
      <c r="C86" s="610" t="s">
        <v>549</v>
      </c>
      <c r="D86" s="672">
        <v>-0.2</v>
      </c>
      <c r="E86" s="255">
        <v>-13.4</v>
      </c>
      <c r="F86" s="255">
        <v>0.5</v>
      </c>
      <c r="G86" s="255">
        <v>-2.5</v>
      </c>
      <c r="H86" s="255">
        <v>21.3</v>
      </c>
      <c r="I86" s="255">
        <v>-1.8</v>
      </c>
      <c r="J86" s="255">
        <v>-0.6</v>
      </c>
      <c r="K86" s="255">
        <v>-7.6</v>
      </c>
      <c r="L86" s="255">
        <v>7.5</v>
      </c>
      <c r="M86" s="255">
        <v>-8.4</v>
      </c>
      <c r="N86" s="255">
        <v>4.2</v>
      </c>
      <c r="O86" s="255">
        <v>-4</v>
      </c>
      <c r="P86" s="255">
        <v>4.8</v>
      </c>
      <c r="Q86" s="255">
        <v>-0.6</v>
      </c>
      <c r="R86" s="255">
        <v>2.1</v>
      </c>
      <c r="S86" s="255">
        <v>3.1</v>
      </c>
    </row>
    <row r="87" spans="1:19" ht="13.5" customHeight="1">
      <c r="A87" s="609" t="s">
        <v>549</v>
      </c>
      <c r="B87" s="609" t="s">
        <v>596</v>
      </c>
      <c r="C87" s="610" t="s">
        <v>549</v>
      </c>
      <c r="D87" s="672">
        <v>-0.4</v>
      </c>
      <c r="E87" s="255">
        <v>-11.6</v>
      </c>
      <c r="F87" s="255">
        <v>0.8</v>
      </c>
      <c r="G87" s="255">
        <v>-1.2</v>
      </c>
      <c r="H87" s="255">
        <v>7.6</v>
      </c>
      <c r="I87" s="255">
        <v>-0.2</v>
      </c>
      <c r="J87" s="255">
        <v>2</v>
      </c>
      <c r="K87" s="255">
        <v>-4.8</v>
      </c>
      <c r="L87" s="255">
        <v>10.8</v>
      </c>
      <c r="M87" s="255">
        <v>-3.6</v>
      </c>
      <c r="N87" s="255">
        <v>5.4</v>
      </c>
      <c r="O87" s="255">
        <v>-4.3</v>
      </c>
      <c r="P87" s="255">
        <v>-4.3</v>
      </c>
      <c r="Q87" s="255">
        <v>-2.6</v>
      </c>
      <c r="R87" s="255">
        <v>-0.1</v>
      </c>
      <c r="S87" s="255">
        <v>0.6</v>
      </c>
    </row>
    <row r="88" spans="1:19" ht="13.5" customHeight="1">
      <c r="A88" s="609" t="s">
        <v>549</v>
      </c>
      <c r="B88" s="609" t="s">
        <v>633</v>
      </c>
      <c r="C88" s="610" t="s">
        <v>549</v>
      </c>
      <c r="D88" s="672">
        <v>0.2</v>
      </c>
      <c r="E88" s="255">
        <v>-13.7</v>
      </c>
      <c r="F88" s="255">
        <v>1</v>
      </c>
      <c r="G88" s="255">
        <v>-2.5</v>
      </c>
      <c r="H88" s="255">
        <v>8</v>
      </c>
      <c r="I88" s="255">
        <v>0.5</v>
      </c>
      <c r="J88" s="255">
        <v>0.2</v>
      </c>
      <c r="K88" s="255">
        <v>-16.5</v>
      </c>
      <c r="L88" s="255">
        <v>7.4</v>
      </c>
      <c r="M88" s="255">
        <v>-1.5</v>
      </c>
      <c r="N88" s="255">
        <v>7.3</v>
      </c>
      <c r="O88" s="255">
        <v>-4.9</v>
      </c>
      <c r="P88" s="255">
        <v>2.9</v>
      </c>
      <c r="Q88" s="255">
        <v>2.5</v>
      </c>
      <c r="R88" s="255">
        <v>-1.2</v>
      </c>
      <c r="S88" s="255">
        <v>0.9</v>
      </c>
    </row>
    <row r="89" spans="1:19" ht="13.5" customHeight="1">
      <c r="A89" s="609" t="s">
        <v>83</v>
      </c>
      <c r="B89" s="609" t="s">
        <v>600</v>
      </c>
      <c r="C89" s="610" t="s">
        <v>586</v>
      </c>
      <c r="D89" s="672">
        <v>0.4</v>
      </c>
      <c r="E89" s="255">
        <v>-10.1</v>
      </c>
      <c r="F89" s="255">
        <v>0.7</v>
      </c>
      <c r="G89" s="255">
        <v>-0.3</v>
      </c>
      <c r="H89" s="255">
        <v>6.9</v>
      </c>
      <c r="I89" s="255">
        <v>3.1</v>
      </c>
      <c r="J89" s="255">
        <v>-1.4</v>
      </c>
      <c r="K89" s="255">
        <v>-7.8</v>
      </c>
      <c r="L89" s="255">
        <v>9.7</v>
      </c>
      <c r="M89" s="255">
        <v>-1.9</v>
      </c>
      <c r="N89" s="255">
        <v>3.1</v>
      </c>
      <c r="O89" s="255">
        <v>-1.5</v>
      </c>
      <c r="P89" s="255">
        <v>1.5</v>
      </c>
      <c r="Q89" s="255">
        <v>-0.9</v>
      </c>
      <c r="R89" s="255">
        <v>-0.1</v>
      </c>
      <c r="S89" s="255">
        <v>6.8</v>
      </c>
    </row>
    <row r="90" spans="1:19" ht="13.5" customHeight="1">
      <c r="A90" s="609"/>
      <c r="B90" s="609" t="s">
        <v>588</v>
      </c>
      <c r="C90" s="610"/>
      <c r="D90" s="672">
        <v>0.5</v>
      </c>
      <c r="E90" s="255">
        <v>-0.5</v>
      </c>
      <c r="F90" s="255">
        <v>1.7</v>
      </c>
      <c r="G90" s="255">
        <v>-4.6</v>
      </c>
      <c r="H90" s="255">
        <v>8.5</v>
      </c>
      <c r="I90" s="255">
        <v>-4.5</v>
      </c>
      <c r="J90" s="255">
        <v>4.3</v>
      </c>
      <c r="K90" s="255">
        <v>-15.2</v>
      </c>
      <c r="L90" s="255">
        <v>7.9</v>
      </c>
      <c r="M90" s="255">
        <v>-1</v>
      </c>
      <c r="N90" s="255">
        <v>-0.7</v>
      </c>
      <c r="O90" s="255">
        <v>-1.2</v>
      </c>
      <c r="P90" s="255">
        <v>2.9</v>
      </c>
      <c r="Q90" s="255">
        <v>1.2</v>
      </c>
      <c r="R90" s="255">
        <v>-2.4</v>
      </c>
      <c r="S90" s="255">
        <v>-0.9</v>
      </c>
    </row>
    <row r="91" spans="1:19" ht="13.5" customHeight="1">
      <c r="A91" s="609"/>
      <c r="B91" s="609" t="s">
        <v>589</v>
      </c>
      <c r="C91" s="610"/>
      <c r="D91" s="672">
        <v>-0.6</v>
      </c>
      <c r="E91" s="255">
        <v>-3.3</v>
      </c>
      <c r="F91" s="255">
        <v>1.1</v>
      </c>
      <c r="G91" s="255">
        <v>-3.7</v>
      </c>
      <c r="H91" s="255">
        <v>8.4</v>
      </c>
      <c r="I91" s="255">
        <v>-7.4</v>
      </c>
      <c r="J91" s="255">
        <v>-0.6</v>
      </c>
      <c r="K91" s="255">
        <v>-11.8</v>
      </c>
      <c r="L91" s="255">
        <v>5.4</v>
      </c>
      <c r="M91" s="255">
        <v>-1.9</v>
      </c>
      <c r="N91" s="255">
        <v>0.3</v>
      </c>
      <c r="O91" s="255">
        <v>-3</v>
      </c>
      <c r="P91" s="255">
        <v>-0.7</v>
      </c>
      <c r="Q91" s="255">
        <v>-0.9</v>
      </c>
      <c r="R91" s="255">
        <v>-2.8</v>
      </c>
      <c r="S91" s="255">
        <v>-1.9</v>
      </c>
    </row>
    <row r="92" spans="1:19" ht="13.5" customHeight="1">
      <c r="A92" s="271"/>
      <c r="B92" s="621" t="s">
        <v>723</v>
      </c>
      <c r="C92" s="408"/>
      <c r="D92" s="274">
        <v>0.8</v>
      </c>
      <c r="E92" s="274">
        <v>2.9</v>
      </c>
      <c r="F92" s="274">
        <v>1.8</v>
      </c>
      <c r="G92" s="274">
        <v>6.6</v>
      </c>
      <c r="H92" s="274">
        <v>6.6</v>
      </c>
      <c r="I92" s="274">
        <v>-3</v>
      </c>
      <c r="J92" s="274">
        <v>-0.7</v>
      </c>
      <c r="K92" s="274">
        <v>-12.4</v>
      </c>
      <c r="L92" s="274">
        <v>-0.1</v>
      </c>
      <c r="M92" s="274">
        <v>0.1</v>
      </c>
      <c r="N92" s="274">
        <v>4.9</v>
      </c>
      <c r="O92" s="274">
        <v>-3.8</v>
      </c>
      <c r="P92" s="274">
        <v>6.3</v>
      </c>
      <c r="Q92" s="274">
        <v>-0.3</v>
      </c>
      <c r="R92" s="274">
        <v>-6.8</v>
      </c>
      <c r="S92" s="274">
        <v>4.4</v>
      </c>
    </row>
    <row r="93" spans="1:35" ht="27" customHeight="1">
      <c r="A93" s="761" t="s">
        <v>413</v>
      </c>
      <c r="B93" s="761"/>
      <c r="C93" s="761"/>
      <c r="D93" s="417">
        <v>1.9</v>
      </c>
      <c r="E93" s="416">
        <v>5.1</v>
      </c>
      <c r="F93" s="416">
        <v>1.6</v>
      </c>
      <c r="G93" s="416">
        <v>8.5</v>
      </c>
      <c r="H93" s="416">
        <v>-1.3</v>
      </c>
      <c r="I93" s="416">
        <v>4.5</v>
      </c>
      <c r="J93" s="416">
        <v>3.4</v>
      </c>
      <c r="K93" s="416">
        <v>-0.6</v>
      </c>
      <c r="L93" s="416">
        <v>-0.3</v>
      </c>
      <c r="M93" s="416">
        <v>-0.8</v>
      </c>
      <c r="N93" s="416">
        <v>2.9</v>
      </c>
      <c r="O93" s="416">
        <v>3.9</v>
      </c>
      <c r="P93" s="416">
        <v>-2.9</v>
      </c>
      <c r="Q93" s="416">
        <v>2</v>
      </c>
      <c r="R93" s="416">
        <v>-1.4</v>
      </c>
      <c r="S93" s="416">
        <v>6.7</v>
      </c>
      <c r="T93" s="616"/>
      <c r="U93" s="616"/>
      <c r="V93" s="616"/>
      <c r="W93" s="616"/>
      <c r="X93" s="616"/>
      <c r="Y93" s="616"/>
      <c r="Z93" s="616"/>
      <c r="AA93" s="616"/>
      <c r="AB93" s="616"/>
      <c r="AC93" s="616"/>
      <c r="AD93" s="616"/>
      <c r="AE93" s="616"/>
      <c r="AF93" s="616"/>
      <c r="AG93" s="616"/>
      <c r="AH93" s="616"/>
      <c r="AI93" s="616"/>
    </row>
    <row r="94" spans="1:36" s="615" customFormat="1" ht="27" customHeight="1">
      <c r="A94" s="244"/>
      <c r="B94" s="244"/>
      <c r="C94" s="244"/>
      <c r="D94" s="624"/>
      <c r="E94" s="624"/>
      <c r="F94" s="624"/>
      <c r="G94" s="624"/>
      <c r="H94" s="624"/>
      <c r="I94" s="624"/>
      <c r="J94" s="624"/>
      <c r="K94" s="624"/>
      <c r="L94" s="624"/>
      <c r="M94" s="624"/>
      <c r="N94" s="624"/>
      <c r="O94" s="624"/>
      <c r="P94" s="624"/>
      <c r="Q94" s="624"/>
      <c r="R94" s="624"/>
      <c r="S94" s="624"/>
      <c r="T94" s="601"/>
      <c r="U94" s="601"/>
      <c r="V94" s="601"/>
      <c r="W94" s="601"/>
      <c r="X94" s="601"/>
      <c r="Y94" s="601"/>
      <c r="Z94" s="601"/>
      <c r="AA94" s="601"/>
      <c r="AB94" s="601"/>
      <c r="AC94" s="601"/>
      <c r="AD94" s="601"/>
      <c r="AE94" s="601"/>
      <c r="AF94" s="601"/>
      <c r="AG94" s="601"/>
      <c r="AH94" s="601"/>
      <c r="AI94" s="601"/>
      <c r="AJ94" s="601"/>
    </row>
  </sheetData>
  <mergeCells count="11">
    <mergeCell ref="A93:C93"/>
    <mergeCell ref="G2:N2"/>
    <mergeCell ref="A50:C52"/>
    <mergeCell ref="D53:R53"/>
    <mergeCell ref="D73:S73"/>
    <mergeCell ref="D27:S27"/>
    <mergeCell ref="A47:C47"/>
    <mergeCell ref="H49:O49"/>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00119184</cp:lastModifiedBy>
  <cp:lastPrinted>2015-06-18T08:44:34Z</cp:lastPrinted>
  <dcterms:created xsi:type="dcterms:W3CDTF">2003-04-22T00:03:15Z</dcterms:created>
  <dcterms:modified xsi:type="dcterms:W3CDTF">2015-06-24T01:27:50Z</dcterms:modified>
  <cp:category/>
  <cp:version/>
  <cp:contentType/>
  <cp:contentStatus/>
</cp:coreProperties>
</file>